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SEIMOB 2026\13.ENGENHARIA\RUA 27 DE DEZEMBRO\"/>
    </mc:Choice>
  </mc:AlternateContent>
  <xr:revisionPtr revIDLastSave="0" documentId="13_ncr:1_{E177D2F5-4270-4439-92AD-FD6B1DA39166}" xr6:coauthVersionLast="46" xr6:coauthVersionMax="47" xr10:uidLastSave="{00000000-0000-0000-0000-000000000000}"/>
  <bookViews>
    <workbookView xWindow="-120" yWindow="-120" windowWidth="29040" windowHeight="15720" xr2:uid="{2CEB2F36-7578-4EFF-9142-9B3FA18A701C}"/>
  </bookViews>
  <sheets>
    <sheet name="ORÇAMENTO" sheetId="1" r:id="rId1"/>
    <sheet name="CRONOGRAMA" sheetId="6" r:id="rId2"/>
    <sheet name="DMT" sheetId="4" r:id="rId3"/>
    <sheet name="Composições Auxiliares2" sheetId="9" r:id="rId4"/>
    <sheet name="DER" sheetId="3" state="hidden" r:id="rId5"/>
    <sheet name="Planilha1" sheetId="7" state="hidden" r:id="rId6"/>
    <sheet name="Composições Auxiliares" sheetId="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</externalReferences>
  <definedNames>
    <definedName name="\">#REF!</definedName>
    <definedName name="\0">#REF!</definedName>
    <definedName name="\a">#REF!</definedName>
    <definedName name="\b">[1]SID_NI_5!#REF!</definedName>
    <definedName name="\c">[1]SID_NI_5!#REF!</definedName>
    <definedName name="\e">#REF!</definedName>
    <definedName name="\fagf">#REF!</definedName>
    <definedName name="\I">#REF!</definedName>
    <definedName name="\p">[1]SID_NI_5!#REF!</definedName>
    <definedName name="\q">#REF!</definedName>
    <definedName name="\S">[2]COMPOS1!#REF!</definedName>
    <definedName name="\y">#N/A</definedName>
    <definedName name="____________________________________PL1">#REF!</definedName>
    <definedName name="___________________________________PL1">#REF!</definedName>
    <definedName name="__________________________________PL1">#REF!</definedName>
    <definedName name="_________________________________PL1">#REF!</definedName>
    <definedName name="________________________________PL1">#REF!</definedName>
    <definedName name="_______________________________PL1">#REF!</definedName>
    <definedName name="______________________________PL1">#REF!</definedName>
    <definedName name="_____________________________PL1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OUT98" hidden="1">{#N/A,#N/A,TRUE,"Serviços"}</definedName>
    <definedName name="_________________________PL1">#REF!</definedName>
    <definedName name="_________________________tt1">#N/A</definedName>
    <definedName name="________________________OUT98" hidden="1">{#N/A,#N/A,TRUE,"Serviços"}</definedName>
    <definedName name="________________________PL1">#REF!</definedName>
    <definedName name="________________________tt1">#N/A</definedName>
    <definedName name="_______________________OUT98" hidden="1">{#N/A,#N/A,TRUE,"Serviços"}</definedName>
    <definedName name="_______________________PL1">#REF!</definedName>
    <definedName name="_______________________tt1">#N/A</definedName>
    <definedName name="______________________CAP20">#REF!</definedName>
    <definedName name="______________________OUT98" hidden="1">{#N/A,#N/A,TRUE,"Serviços"}</definedName>
    <definedName name="______________________PL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t1">#N/A</definedName>
    <definedName name="_____________________CAP20">#REF!</definedName>
    <definedName name="_____________________PL1">#REF!</definedName>
    <definedName name="_____________________TB10">#REF!</definedName>
    <definedName name="_____________________TCB5">#REF!</definedName>
    <definedName name="_____________________tcc4">#REF!</definedName>
    <definedName name="_____________________tt1">#N/A</definedName>
    <definedName name="____________________OUT98" hidden="1">{#N/A,#N/A,TRUE,"Serviços"}</definedName>
    <definedName name="____________________PL1">#REF!</definedName>
    <definedName name="____________________tcc4">#REF!</definedName>
    <definedName name="____________________tt1">#N/A</definedName>
    <definedName name="___________________CAP20">#REF!</definedName>
    <definedName name="___________________OUT98" hidden="1">{#N/A,#N/A,TRUE,"Serviços"}</definedName>
    <definedName name="___________________PL1">#REF!</definedName>
    <definedName name="___________________TB10">#REF!</definedName>
    <definedName name="___________________TCB5">#REF!</definedName>
    <definedName name="___________________tcc4">#REF!</definedName>
    <definedName name="___________________tt1">#N/A</definedName>
    <definedName name="__________________CAP20">#REF!</definedName>
    <definedName name="__________________OUT98" hidden="1">{#N/A,#N/A,TRUE,"Serviços"}</definedName>
    <definedName name="__________________PL1">#REF!</definedName>
    <definedName name="__________________TB10">#REF!</definedName>
    <definedName name="__________________TCB5">#REF!</definedName>
    <definedName name="__________________tcc4">#REF!</definedName>
    <definedName name="__________________tt1">#N/A</definedName>
    <definedName name="_________________CAP20">#REF!</definedName>
    <definedName name="_________________OUT98" hidden="1">{#N/A,#N/A,TRUE,"Serviços"}</definedName>
    <definedName name="_________________PL1">#REF!</definedName>
    <definedName name="_________________TB10">#REF!</definedName>
    <definedName name="_________________TCB5">#REF!</definedName>
    <definedName name="_________________tcc4">#REF!</definedName>
    <definedName name="_________________tt1">#N/A</definedName>
    <definedName name="________________CAP20">#REF!</definedName>
    <definedName name="________________OUT98" hidden="1">{#N/A,#N/A,TRUE,"Serviços"}</definedName>
    <definedName name="________________PL1">#REF!</definedName>
    <definedName name="________________TB10">#REF!</definedName>
    <definedName name="________________TCB5">#REF!</definedName>
    <definedName name="________________tcc4">#REF!</definedName>
    <definedName name="________________tt1">#N/A</definedName>
    <definedName name="_______________CAP20">#REF!</definedName>
    <definedName name="_______________Ext2">'[3]P A T O 99 B'!#REF!</definedName>
    <definedName name="_______________OUT98" hidden="1">{#N/A,#N/A,TRUE,"Serviços"}</definedName>
    <definedName name="_______________PL1">#REF!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_tt1">#N/A</definedName>
    <definedName name="______________CAP20">#REF!</definedName>
    <definedName name="______________Ext2">'[3]P A T O 99 B'!#REF!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TB10">#REF!</definedName>
    <definedName name="______________TCB5">#REF!</definedName>
    <definedName name="______________tcc4">#REF!</definedName>
    <definedName name="______________tt1">#N/A</definedName>
    <definedName name="_____________CAP20">#REF!</definedName>
    <definedName name="_____________Ext2">'[4]P A T O 99 B'!#REF!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_tt1">#N/A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CAP20">#REF!</definedName>
    <definedName name="____________Ext2">'[5]P A T O 99 B'!#REF!</definedName>
    <definedName name="____________ki5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eg1">[6]DADOS!$C$10</definedName>
    <definedName name="____________seg2">[6]DADOS!$D$10</definedName>
    <definedName name="____________TB10">#REF!</definedName>
    <definedName name="____________TCB5">#REF!</definedName>
    <definedName name="____________tcc4">#REF!</definedName>
    <definedName name="____________tt1">#N/A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CAP20">#REF!</definedName>
    <definedName name="___________Ext2">'[5]P A T O 99 B'!#REF!</definedName>
    <definedName name="___________Ext2_25">'[5]P A T O 99 B'!#REF!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seg1">[6]DADOS!$C$10</definedName>
    <definedName name="___________seg2">[6]DADOS!$D$10</definedName>
    <definedName name="___________TB10">#REF!</definedName>
    <definedName name="___________TCB5">#REF!</definedName>
    <definedName name="___________tcc4">#REF!</definedName>
    <definedName name="___________tt1">#N/A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CAP20">#REF!</definedName>
    <definedName name="__________Ext2">'[5]P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'[7]Página 16'!$C$3:$C$7</definedName>
    <definedName name="__________seg1">[6]DADOS!$C$10</definedName>
    <definedName name="__________seg2">[6]DADOS!$D$10</definedName>
    <definedName name="__________TB10">#REF!</definedName>
    <definedName name="__________TCB5">#REF!</definedName>
    <definedName name="__________tcc4">#REF!</definedName>
    <definedName name="__________tt1">#N/A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CAP20">#REF!</definedName>
    <definedName name="_________Ext2">'[5]P A T O 99 B'!#REF!</definedName>
    <definedName name="_________Ext2_25">'[5]P A T O 99 B'!#REF!</definedName>
    <definedName name="_________Fev1">#N/A</definedName>
    <definedName name="_________Jan1">#N/A</definedName>
    <definedName name="_________ki5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'[7]Página 16'!$C$3:$C$7</definedName>
    <definedName name="_________RP1">#N/A</definedName>
    <definedName name="_________seg1">[6]DADOS!$C$10</definedName>
    <definedName name="_________seg2">[6]DADOS!$D$10</definedName>
    <definedName name="_________TB10">#REF!</definedName>
    <definedName name="_________TCB5">#REF!</definedName>
    <definedName name="_________tcc4">#REF!</definedName>
    <definedName name="_________tt1">#N/A</definedName>
    <definedName name="________A1">[8]!________A1</definedName>
    <definedName name="________A10">[8]!________A10</definedName>
    <definedName name="________A11">[8]!________A11</definedName>
    <definedName name="________A12">[8]!________A12</definedName>
    <definedName name="________A13">[8]!________A13</definedName>
    <definedName name="________A14">[8]!________A14</definedName>
    <definedName name="________A15">[8]!________A15</definedName>
    <definedName name="________A16">[8]!________A16</definedName>
    <definedName name="________A17">[8]!________A17</definedName>
    <definedName name="________A19">[8]!________A19</definedName>
    <definedName name="________A2">[8]!________A2</definedName>
    <definedName name="________A20">[8]!________A20</definedName>
    <definedName name="________A21">[8]!________A21</definedName>
    <definedName name="________A22">[8]!________A22</definedName>
    <definedName name="________A23">[8]!________A23</definedName>
    <definedName name="________A24">[8]!________A24</definedName>
    <definedName name="________A25">[8]!________A25</definedName>
    <definedName name="________A3">[8]!________A3</definedName>
    <definedName name="________A4">[8]!________A4</definedName>
    <definedName name="________A5">[8]!________A5</definedName>
    <definedName name="________A6">[8]!________A6</definedName>
    <definedName name="________A7">[8]!________A7</definedName>
    <definedName name="________A9">[8]!________A9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CAP20">#REF!</definedName>
    <definedName name="________Ext2">'[5]P A T O 99 B'!#REF!</definedName>
    <definedName name="________Fev1">[8]!________Fev1</definedName>
    <definedName name="________Jan1">[8]!________Jan1</definedName>
    <definedName name="________ki5">#REF!</definedName>
    <definedName name="________Mar1">[8]!________Mar1</definedName>
    <definedName name="________MOD01">[8]!________MOD01</definedName>
    <definedName name="________Obs1">#REF!</definedName>
    <definedName name="________Obs2">#REF!</definedName>
    <definedName name="________OUT98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PNV2002">#REF!</definedName>
    <definedName name="________PNV2003">#REF!</definedName>
    <definedName name="________PNV2009">#REF!</definedName>
    <definedName name="________r">#REF!</definedName>
    <definedName name="________r_25">#REF!</definedName>
    <definedName name="________Rbv1">'[7]Página 16'!$C$3:$C$7</definedName>
    <definedName name="________RP1">[8]!________RP1</definedName>
    <definedName name="________seg1">[9]DADOS!$C$10</definedName>
    <definedName name="________seg2">[9]DADOS!$D$10</definedName>
    <definedName name="________TB10">#REF!</definedName>
    <definedName name="________TCB5">#REF!</definedName>
    <definedName name="________tcc4">#REF!</definedName>
    <definedName name="________tt1">#N/A</definedName>
    <definedName name="_______A1">[8]!_______A1</definedName>
    <definedName name="_______A10">[8]!_______A10</definedName>
    <definedName name="_______A11">[8]!_______A11</definedName>
    <definedName name="_______A12">[8]!_______A12</definedName>
    <definedName name="_______A13">[8]!_______A13</definedName>
    <definedName name="_______A14">[8]!_______A14</definedName>
    <definedName name="_______A15">[8]!_______A15</definedName>
    <definedName name="_______A16">[8]!_______A16</definedName>
    <definedName name="_______A17">[8]!_______A17</definedName>
    <definedName name="_______A19">[8]!_______A19</definedName>
    <definedName name="_______A2">[8]!_______A2</definedName>
    <definedName name="_______A20">[8]!_______A20</definedName>
    <definedName name="_______A21">[8]!_______A21</definedName>
    <definedName name="_______A22">[8]!_______A22</definedName>
    <definedName name="_______A23">[8]!_______A23</definedName>
    <definedName name="_______A24">[8]!_______A24</definedName>
    <definedName name="_______A25">[8]!_______A25</definedName>
    <definedName name="_______A3">[8]!_______A3</definedName>
    <definedName name="_______A4">[8]!_______A4</definedName>
    <definedName name="_______A5">[8]!_______A5</definedName>
    <definedName name="_______A6">[8]!_______A6</definedName>
    <definedName name="_______A7">[8]!_______A7</definedName>
    <definedName name="_______A9">[8]!_______A9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BDI10">#REF!</definedName>
    <definedName name="_______BDI11">#REF!</definedName>
    <definedName name="_______BDI12">#REF!</definedName>
    <definedName name="_______BDI13">#REF!</definedName>
    <definedName name="_______BDI14">#REF!</definedName>
    <definedName name="_______BDI2">#REF!</definedName>
    <definedName name="_______BDI3">#REF!</definedName>
    <definedName name="_______BDI4">#REF!</definedName>
    <definedName name="_______BDI5">#REF!</definedName>
    <definedName name="_______BDI6">#REF!</definedName>
    <definedName name="_______BDI7">#REF!</definedName>
    <definedName name="_______BDI8">#REF!</definedName>
    <definedName name="_______BDI9">#REF!</definedName>
    <definedName name="_______cab1">#REF!</definedName>
    <definedName name="_______CAP20">#REF!</definedName>
    <definedName name="_______Ext2">'[5]P A T O 99 B'!#REF!</definedName>
    <definedName name="_______Fev1">[8]!_______Fev1</definedName>
    <definedName name="_______Jan1">[8]!_______Jan1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i5">#REF!</definedName>
    <definedName name="_______KM406407">#REF!</definedName>
    <definedName name="_______kmf1">[10]CAPA!$G$21</definedName>
    <definedName name="_______kmf2">[10]CAPA!$G$22</definedName>
    <definedName name="_______kmi1">[10]CAPA!$D$21</definedName>
    <definedName name="_______Mar1">[8]!_______Mar1</definedName>
    <definedName name="_______MOD01">[8]!_______MOD01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>#REF!</definedName>
    <definedName name="_______PNV2002">#REF!</definedName>
    <definedName name="_______PNV2003">#REF!</definedName>
    <definedName name="_______PNV2009">#REF!</definedName>
    <definedName name="_______r">#REF!</definedName>
    <definedName name="_______Rbv1">'[7]Página 16'!$C$3:$C$7</definedName>
    <definedName name="_______RET1">#REF!</definedName>
    <definedName name="_______RP1">[8]!_______RP1</definedName>
    <definedName name="_______SE2">#REF!</definedName>
    <definedName name="_______seg1">[6]DADOS!$C$10</definedName>
    <definedName name="_______seg2">[6]DADOS!$D$10</definedName>
    <definedName name="_______TB10">#REF!</definedName>
    <definedName name="_______TCB5">#REF!</definedName>
    <definedName name="_______tcc4">#REF!</definedName>
    <definedName name="_______tt1">#N/A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cab1">#REF!</definedName>
    <definedName name="______CAP20">#REF!</definedName>
    <definedName name="______Ext2">'[5]P A T O 99 B'!#REF!</definedName>
    <definedName name="______Fev1">[11]!______Fev1</definedName>
    <definedName name="______Jan1">[11]!______Jan1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kmf1">[10]CAPA!$G$21</definedName>
    <definedName name="______kmf2">[10]CAPA!$G$22</definedName>
    <definedName name="______kmi1">[10]CAPA!$D$21</definedName>
    <definedName name="______Mar1">[11]!______Mar1</definedName>
    <definedName name="______MOD01">[11]!______MOD01</definedName>
    <definedName name="______Obs1">#REF!</definedName>
    <definedName name="______Obs2">#REF!</definedName>
    <definedName name="______OUT98" hidden="1">{#N/A,#N/A,TRUE,"Serviços"}</definedName>
    <definedName name="______OUTT98888" hidden="1">{#N/A,#N/A,TRUE,"Serviços"}</definedName>
    <definedName name="______PL1">#REF!</definedName>
    <definedName name="______PNV2002">#REF!</definedName>
    <definedName name="______PNV2003">#REF!</definedName>
    <definedName name="______PNV2009">#REF!</definedName>
    <definedName name="______r">#REF!</definedName>
    <definedName name="______Rbv1">'[7]Página 16'!$C$3:$C$7</definedName>
    <definedName name="______RET1">#REF!</definedName>
    <definedName name="______RP1">[11]!______RP1</definedName>
    <definedName name="______seg1">[9]DADOS!$C$10</definedName>
    <definedName name="______seg2">[9]DADOS!$D$10</definedName>
    <definedName name="______TB10">#REF!</definedName>
    <definedName name="______TCB5">#REF!</definedName>
    <definedName name="______tcc4">#REF!</definedName>
    <definedName name="______tt1">#N/A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BDI10">#REF!</definedName>
    <definedName name="_____BDI11">#REF!</definedName>
    <definedName name="_____BDI12">#REF!</definedName>
    <definedName name="_____BDI13">#REF!</definedName>
    <definedName name="_____BDI14">#REF!</definedName>
    <definedName name="_____BDI2">#REF!</definedName>
    <definedName name="_____BDI3">#REF!</definedName>
    <definedName name="_____BDI4">#REF!</definedName>
    <definedName name="_____BDI5">#REF!</definedName>
    <definedName name="_____BDI6">#REF!</definedName>
    <definedName name="_____BDI7">#REF!</definedName>
    <definedName name="_____BDI8">#REF!</definedName>
    <definedName name="_____BDI9">#REF!</definedName>
    <definedName name="_____cab1">#REF!</definedName>
    <definedName name="_____CAP20">#REF!</definedName>
    <definedName name="_____Ext2">'[5]P A T O 99 B'!#REF!</definedName>
    <definedName name="_____Fev1">[11]!_____Fev1</definedName>
    <definedName name="_____I_1_7">#REF!</definedName>
    <definedName name="_____Jan1">[11]!_____Jan1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kmf1">[10]CAPA!$G$21</definedName>
    <definedName name="_____kmf2">[10]CAPA!$G$22</definedName>
    <definedName name="_____kmi1">[10]CAPA!$D$21</definedName>
    <definedName name="_____kmi2">[10]CAPA!$D$22</definedName>
    <definedName name="_____Mar1">[11]!_____Mar1</definedName>
    <definedName name="_____MOD01">[11]!_____MOD01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>#REF!</definedName>
    <definedName name="_____PNV2002">#REF!</definedName>
    <definedName name="_____PNV2003">#REF!</definedName>
    <definedName name="_____PNV2009">#REF!</definedName>
    <definedName name="_____r">#REF!</definedName>
    <definedName name="_____Rbv1">'[7]Página 16'!$C$3:$C$7</definedName>
    <definedName name="_____RET1">#REF!</definedName>
    <definedName name="_____RP1">[11]!_____RP1</definedName>
    <definedName name="_____SE2">#REF!</definedName>
    <definedName name="_____TB10">#REF!</definedName>
    <definedName name="_____TCB5">#REF!</definedName>
    <definedName name="_____tcc4">#REF!</definedName>
    <definedName name="_____tt1">#N/A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BDI1">#REF!</definedName>
    <definedName name="____cab1">#REF!</definedName>
    <definedName name="____CAP20">#REF!</definedName>
    <definedName name="____ELE1">#REF!</definedName>
    <definedName name="____ELE2">#REF!</definedName>
    <definedName name="____ELE3">#REF!</definedName>
    <definedName name="____Ext2">'[12]P A T O 99 B'!#REF!</definedName>
    <definedName name="____ext293">[13]procedimentos!$B$101</definedName>
    <definedName name="____ext471">[13]procedimentos!$B$104</definedName>
    <definedName name="____Fev1">[11]!____Fev1</definedName>
    <definedName name="____I_1">#REF!</definedName>
    <definedName name="____Jan1">[11]!____Jan1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kmf1">[10]CAPA!$G$21</definedName>
    <definedName name="____kmf2">[10]CAPA!$G$22</definedName>
    <definedName name="____Kmf293">[13]procedimentos!$A$101</definedName>
    <definedName name="____Kmf471">[13]procedimentos!$A$104</definedName>
    <definedName name="____kmi1">[10]CAPA!$D$21</definedName>
    <definedName name="____kmi2">[10]CAPA!$D$22</definedName>
    <definedName name="____Kmi293">[13]procedimentos!$A$100</definedName>
    <definedName name="____Kmi471">[13]procedimentos!$A$103</definedName>
    <definedName name="____Mar1">[11]!____Mar1</definedName>
    <definedName name="____MOD01">[11]!____MOD01</definedName>
    <definedName name="____Obs1">#REF!</definedName>
    <definedName name="____Obs2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_PNV2009">#REF!</definedName>
    <definedName name="____r">#REF!</definedName>
    <definedName name="____Rbv1">'[7]Página 16'!$C$3:$C$7</definedName>
    <definedName name="____RET1">#REF!</definedName>
    <definedName name="____RP1">[11]!____RP1</definedName>
    <definedName name="____S_1">[14]COMPOS1!#REF!</definedName>
    <definedName name="____S_1_2">[14]COMPOS1!#REF!</definedName>
    <definedName name="____S_1_3">[14]COMPOS1!#REF!</definedName>
    <definedName name="____S_1_5">[14]COMPOS1!#REF!</definedName>
    <definedName name="____S_1_6">[14]COMPOS1!#REF!</definedName>
    <definedName name="____S_1_9">[14]COMPOS1!#REF!</definedName>
    <definedName name="____seg1">[15]DADOS!$C$10</definedName>
    <definedName name="____seg2">[15]DADOS!$D$10</definedName>
    <definedName name="____TB10">#REF!</definedName>
    <definedName name="____TCB5">#REF!</definedName>
    <definedName name="____tcc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ot8">#REF!</definedName>
    <definedName name="____tt1">#N/A</definedName>
    <definedName name="___1_Excel_BuiltIn_Print_Titles_5_1">"$#REF!.$A$1:$IS$12"</definedName>
    <definedName name="___2_Excel_BuiltIn_Print_Titles_6_1">"$#REF!.$A$1:$IS$12"</definedName>
    <definedName name="___3_Excel_BuiltIn_Print_Titles_7_1">"$#REF!.$A$1:$IS$12"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[16]Calendário!$A$15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[17]DADOS!$C$17</definedName>
    <definedName name="___ACA50">[17]DADOS!$C$16</definedName>
    <definedName name="___ACM30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[16]Calendário!$I$24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TD1">[18]PATO!$G$42</definedName>
    <definedName name="___BDI1">#REF!</definedName>
    <definedName name="___BDI10">#REF!</definedName>
    <definedName name="___BDI11">#REF!</definedName>
    <definedName name="___BDI12">#REF!</definedName>
    <definedName name="___BDI13">#REF!</definedName>
    <definedName name="___BDI14">#REF!</definedName>
    <definedName name="___BDI2">#REF!</definedName>
    <definedName name="___BDI3">#REF!</definedName>
    <definedName name="___BDI4">#REF!</definedName>
    <definedName name="___BDI5">#REF!</definedName>
    <definedName name="___BDI6">#REF!</definedName>
    <definedName name="___BDI7">#REF!</definedName>
    <definedName name="___BDI8">#REF!</definedName>
    <definedName name="___BDI9">#REF!</definedName>
    <definedName name="___cab1">#REF!</definedName>
    <definedName name="___CAP20">#REF!</definedName>
    <definedName name="___CCM30">[18]PATO!#REF!</definedName>
    <definedName name="___CMM30">[17]DADOS!$B$39</definedName>
    <definedName name="___Dez1">[16]Calendário!$Q$33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LE1">#REF!</definedName>
    <definedName name="___ELE2">#REF!</definedName>
    <definedName name="___ELE3">#REF!</definedName>
    <definedName name="___Excel_BuiltIn_Print_Area_11_1_1">"$#REF!.$A$1:$AL$33"</definedName>
    <definedName name="___Ext2">'[5]P A T O 99 B'!#REF!</definedName>
    <definedName name="___EXT285">[19]procedimentos!$C$107</definedName>
    <definedName name="___ext293">[20]procedimentos!$C$104</definedName>
    <definedName name="___ext471">[20]procedimentos!$C$107</definedName>
    <definedName name="___Fev1">[16]Calendário!$I$6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Jan1">[16]Calendário!$A$6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[16]Calendário!$A$24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[16]Calendário!$Q$15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M406407">#REF!</definedName>
    <definedName name="___km736">#REF!</definedName>
    <definedName name="___kmf1">[21]CAPA!$G$21</definedName>
    <definedName name="___kmf2">[21]CAPA!$G$22</definedName>
    <definedName name="___Kmf293">[20]procedimentos!$B$104</definedName>
    <definedName name="___Kmf471">[20]procedimentos!$B$107</definedName>
    <definedName name="___kmi1">[21]CAPA!$D$21</definedName>
    <definedName name="___kmi2">[21]CAPA!$D$22</definedName>
    <definedName name="___Kmi293">[20]procedimentos!$B$103</definedName>
    <definedName name="___Kmi471">[20]procedimentos!$B$106</definedName>
    <definedName name="___la2">[18]PATO!#REF!</definedName>
    <definedName name="___Mai1">[16]Calendário!$I$15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[16]Calendário!$Q$6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OD01">[11]!___MOD01</definedName>
    <definedName name="___Nov1">[16]Calendário!$I$33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>#REF!</definedName>
    <definedName name="___Obs2">#REF!</definedName>
    <definedName name="___Out1">[16]Calendário!$A$33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[18]PATO!#REF!</definedName>
    <definedName name="___PL1">#REF!</definedName>
    <definedName name="___PLA2">[18]PATO!#REF!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TB10">[18]PATO!#REF!</definedName>
    <definedName name="___r">#REF!</definedName>
    <definedName name="___Rbv1">'[7]Página 16'!$C$3:$C$7</definedName>
    <definedName name="___RET1">#REF!</definedName>
    <definedName name="___RP1">[11]!___RP1</definedName>
    <definedName name="___s">#REF!</definedName>
    <definedName name="___SE2">#REF!</definedName>
    <definedName name="___SEG1">#REF!</definedName>
    <definedName name="___seg2">[22]DADOS!$E$10</definedName>
    <definedName name="___Set1">[16]Calendário!$Q$24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#REF!</definedName>
    <definedName name="___TCB5">[18]TLCB5!$I$34</definedName>
    <definedName name="___tcc4">#REF!</definedName>
    <definedName name="___TCM30">#REF!</definedName>
    <definedName name="___TEB4">[18]TLMR!$I$25</definedName>
    <definedName name="___TOT1">[18]PATO!#REF!</definedName>
    <definedName name="___TOT2">[18]PATO!#REF!</definedName>
    <definedName name="___TOT3">[18]PATO!#REF!</definedName>
    <definedName name="___TOT4">[18]PATO!#REF!</definedName>
    <definedName name="___TOT5">[18]PATO!#REF!</definedName>
    <definedName name="___TOT6">[18]PATO!#REF!</definedName>
    <definedName name="___TOT7">[18]PATO!#REF!</definedName>
    <definedName name="___tot8">#REF!</definedName>
    <definedName name="___TSD2">[18]PATO!#REF!</definedName>
    <definedName name="___tt1">#N/A</definedName>
    <definedName name="___xlnm.Print_Area_4">NA()</definedName>
    <definedName name="__1__123Graph_BGrßfico_10C" hidden="1">#REF!</definedName>
    <definedName name="__1_Excel_BuiltIn_Print_Titles_5_1">"$#REF!.$A$1:$IS$12"</definedName>
    <definedName name="__10_S_1_1_1_1_1_1">[14]COMPOS1!#REF!</definedName>
    <definedName name="__12_S_1_1_1_1_1_1_1">[14]COMPOS1!#REF!</definedName>
    <definedName name="__123Graph_A" hidden="1">[23]A!$B$4:$E$4</definedName>
    <definedName name="__123Graph_AGraph1" hidden="1">[23]A!$B$4:$B$8</definedName>
    <definedName name="__123Graph_AGraph10" hidden="1">[24]aux!$I$24:$M$24</definedName>
    <definedName name="__123Graph_AGraph11" hidden="1">[24]aux!$I$26:$M$26</definedName>
    <definedName name="__123Graph_AGraph12" hidden="1">[24]aux!$I$28:$M$28</definedName>
    <definedName name="__123Graph_AGraph2" hidden="1">[23]A!$C$4:$C$8</definedName>
    <definedName name="__123Graph_AGraph3" hidden="1">[23]A!$D$4:$D$8</definedName>
    <definedName name="__123Graph_AGraph4" hidden="1">[23]A!$B$4:$B$9</definedName>
    <definedName name="__123Graph_AGraph5" hidden="1">[23]A!$B$4:$B$9</definedName>
    <definedName name="__123Graph_AGraph6" hidden="1">[23]A!$E$4:$E$8</definedName>
    <definedName name="__123Graph_AGraph7" hidden="1">[23]A!$B$4:$E$4</definedName>
    <definedName name="__123Graph_AGraph8" hidden="1">[23]A!$B$4:$E$4</definedName>
    <definedName name="__123Graph_AGraph9" hidden="1">[24]aux!$I$22:$M$22</definedName>
    <definedName name="__123Graph_ASIDECO" hidden="1">'[25]CONSSID12-96'!#REF!</definedName>
    <definedName name="__123Graph_B" hidden="1">[23]A!$B$5:$E$5</definedName>
    <definedName name="__123Graph_BGraph1" hidden="1">[24]aux!$B$6:$F$6</definedName>
    <definedName name="__123Graph_BGraph10" hidden="1">[24]aux!$B$24:$F$24</definedName>
    <definedName name="__123Graph_BGraph11" hidden="1">[24]aux!$B$26:$F$26</definedName>
    <definedName name="__123Graph_BGraph12" hidden="1">[24]aux!$B$28:$F$28</definedName>
    <definedName name="__123Graph_BGraph2" hidden="1">[24]aux!$B$8:$F$8</definedName>
    <definedName name="__123Graph_BGraph3" hidden="1">[24]aux!$B$10:$F$10</definedName>
    <definedName name="__123Graph_BGraph4" hidden="1">[24]aux!$B$12:$F$12</definedName>
    <definedName name="__123Graph_BGraph5" hidden="1">[24]aux!$B$14:$F$14</definedName>
    <definedName name="__123Graph_BGraph6" hidden="1">[24]aux!$B$16:$F$16</definedName>
    <definedName name="__123Graph_BGraph7" hidden="1">[23]A!$B$5:$E$5</definedName>
    <definedName name="__123Graph_BGraph8" hidden="1">[23]A!$B$5:$E$5</definedName>
    <definedName name="__123Graph_BGraph9" hidden="1">[24]aux!$B$22:$F$22</definedName>
    <definedName name="__123Graph_BSIDECO" hidden="1">'[25]CONSSID12-96'!#REF!</definedName>
    <definedName name="__123Graph_C" hidden="1">[23]A!$B$6:$E$6</definedName>
    <definedName name="__123Graph_CGraph7" hidden="1">[23]A!$B$6:$E$6</definedName>
    <definedName name="__123Graph_CGraph8" hidden="1">[23]A!$B$6:$E$6</definedName>
    <definedName name="__123Graph_CSIDECO" hidden="1">#REF!</definedName>
    <definedName name="__123Graph_D" hidden="1">[23]A!$B$7:$E$7</definedName>
    <definedName name="__123Graph_DGraph7" hidden="1">[23]A!$B$7:$E$7</definedName>
    <definedName name="__123Graph_DGraph8" hidden="1">[23]A!$B$7:$E$7</definedName>
    <definedName name="__123Graph_E" hidden="1">[23]A!$B$8:$E$8</definedName>
    <definedName name="__123Graph_EGraph7" hidden="1">[23]A!$B$8:$E$8</definedName>
    <definedName name="__123Graph_EGraph8" hidden="1">[23]A!$B$8:$E$8</definedName>
    <definedName name="__123Graph_X" hidden="1">[23]A!$B$3:$E$3</definedName>
    <definedName name="__123Graph_XGraph1" hidden="1">[23]A!$A$4:$A$8</definedName>
    <definedName name="__123Graph_XGraph10" hidden="1">[24]aux!$B$25:$F$25</definedName>
    <definedName name="__123Graph_XGraph11" hidden="1">[24]aux!$B$27:$F$27</definedName>
    <definedName name="__123Graph_XGraph12" hidden="1">[24]aux!$B$29:$F$29</definedName>
    <definedName name="__123Graph_XGraph2" hidden="1">[23]A!$A$4:$A$8</definedName>
    <definedName name="__123Graph_XGraph3" hidden="1">[23]A!$A$4:$A$8</definedName>
    <definedName name="__123Graph_XGraph4" hidden="1">[23]A!$A$4:$A$9</definedName>
    <definedName name="__123Graph_XGraph5" hidden="1">[23]A!$A$4:$A$9</definedName>
    <definedName name="__123Graph_XGraph6" hidden="1">[23]A!$A$4:$A$8</definedName>
    <definedName name="__123Graph_XGraph7" hidden="1">[23]A!$B$3:$E$3</definedName>
    <definedName name="__123Graph_XGraph8" hidden="1">[23]A!$B$3:$E$3</definedName>
    <definedName name="__123Graph_XGraph9" hidden="1">[24]aux!$B$23:$F$23</definedName>
    <definedName name="__123Graph_XSIDECO" hidden="1">#REF!</definedName>
    <definedName name="__13Excel_BuiltIn_Print_Area_11_1_1">"$#REF!.$A$1:$AL$33"</definedName>
    <definedName name="__14Excel_BuiltIn_Print_Area_28_1_1">"$#REF!.$A$1:$L$34"</definedName>
    <definedName name="__15Excel_BuiltIn_Print_Titles_5_1">"$#REF!.$A$1:$IS$12"</definedName>
    <definedName name="__16Excel_BuiltIn_Print_Titles_6_1">"$#REF!.$A$1:$IS$12"</definedName>
    <definedName name="__17Excel_BuiltIn_Print_Titles_7_1">"$#REF!.$A$1:$IS$12"</definedName>
    <definedName name="__1Excel_BuiltIn_Print_Area_2_1">#REF!</definedName>
    <definedName name="__1Excel_BuiltIn_Print_Area_7_1">#REF!</definedName>
    <definedName name="__2_Excel_BuiltIn_Print_Titles_6_1">"$#REF!.$A$1:$IS$12"</definedName>
    <definedName name="__2Excel_BuiltIn_Print_Area_8_1">#REF!</definedName>
    <definedName name="__3_Excel_BuiltIn_Print_Titles_7_1">"$#REF!.$A$1:$IS$12"</definedName>
    <definedName name="__3Excel_BuiltIn_Print_Titles_1_1">#REF!</definedName>
    <definedName name="__4_I_1">#REF!</definedName>
    <definedName name="__5_I_1_1_1_1_1_1">#REF!</definedName>
    <definedName name="__6_I_1_1_1_1_1_1_1">#REF!</definedName>
    <definedName name="__8_S_1">[14]COMPOS1!#REF!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[17]DADOS!$C$17</definedName>
    <definedName name="__ACA50">[17]DADOS!$C$16</definedName>
    <definedName name="__ACM30">[18]MB!$E$12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ATD1">[18]PATO!$G$42</definedName>
    <definedName name="__BDI1">#REF!</definedName>
    <definedName name="__Brz1">[26]Feriados!$B$4:$B$14</definedName>
    <definedName name="__Brz2">[26]Feriados!$B$17:$B$24</definedName>
    <definedName name="__cab1">#REF!</definedName>
    <definedName name="__cad1">'[27]memória quantitativa'!#REF!</definedName>
    <definedName name="__cad2">'[27]memória quantitativa'!#REF!</definedName>
    <definedName name="__cad3">'[27]memória quantitativa'!#REF!</definedName>
    <definedName name="__cad4">'[27]memória quantitativa'!#REF!</definedName>
    <definedName name="__cad5">'[27]memória quantitativa'!#REF!</definedName>
    <definedName name="__cal1">'[27]memória quantitativa'!#REF!</definedName>
    <definedName name="__cal2">'[27]memória quantitativa'!#REF!</definedName>
    <definedName name="__cal3">'[27]memória quantitativa'!#REF!</definedName>
    <definedName name="__cal4">'[27]memória quantitativa'!#REF!</definedName>
    <definedName name="__cal5">'[27]memória quantitativa'!#REF!</definedName>
    <definedName name="__CAP20">#REF!</definedName>
    <definedName name="__ccd1">'[27]memória quantitativa'!#REF!</definedName>
    <definedName name="__ccd2">'[27]memória quantitativa'!#REF!</definedName>
    <definedName name="__ccd3">'[27]memória quantitativa'!#REF!</definedName>
    <definedName name="__ccd4">'[27]memória quantitativa'!#REF!</definedName>
    <definedName name="__ccd5">'[27]memória quantitativa'!#REF!</definedName>
    <definedName name="__ccd6">'[27]memória quantitativa'!#REF!</definedName>
    <definedName name="__ccd7">'[27]memória quantitativa'!#REF!</definedName>
    <definedName name="__ccd8">'[27]memória quantitativa'!#REF!</definedName>
    <definedName name="__ccd9">'[27]memória quantitativa'!#REF!</definedName>
    <definedName name="__ccl1">'[27]memória quantitativa'!#REF!</definedName>
    <definedName name="__ccl2">'[27]memória quantitativa'!#REF!</definedName>
    <definedName name="__ccl3">'[27]memória quantitativa'!#REF!</definedName>
    <definedName name="__ccl4">'[27]memória quantitativa'!#REF!</definedName>
    <definedName name="__ccl5">'[27]memória quantitativa'!#REF!</definedName>
    <definedName name="__ccl6">'[27]memória quantitativa'!#REF!</definedName>
    <definedName name="__ccl7">'[27]memória quantitativa'!#REF!</definedName>
    <definedName name="__ccl8">'[27]memória quantitativa'!#REF!</definedName>
    <definedName name="__ccl9">'[27]memória quantitativa'!#REF!</definedName>
    <definedName name="__CCM30">[18]PATO!#REF!</definedName>
    <definedName name="__cdd1">'[27]memória quantitativa'!#REF!</definedName>
    <definedName name="__cdd2">'[27]memória quantitativa'!#REF!</definedName>
    <definedName name="__cdd3">'[27]memória quantitativa'!#REF!</definedName>
    <definedName name="__cdd4">'[27]memória quantitativa'!#REF!</definedName>
    <definedName name="__cdd5">'[27]memória quantitativa'!#REF!</definedName>
    <definedName name="__cdd6">'[27]memória quantitativa'!#REF!</definedName>
    <definedName name="__cdd7">'[27]memória quantitativa'!#REF!</definedName>
    <definedName name="__cdd8">'[27]memória quantitativa'!#REF!</definedName>
    <definedName name="__cdd9">'[27]memória quantitativa'!#REF!</definedName>
    <definedName name="__cdl1">'[27]memória quantitativa'!#REF!</definedName>
    <definedName name="__cdl2">'[27]memória quantitativa'!#REF!</definedName>
    <definedName name="__cdl3">'[27]memória quantitativa'!#REF!</definedName>
    <definedName name="__cdl4">'[27]memória quantitativa'!#REF!</definedName>
    <definedName name="__cdl5">'[27]memória quantitativa'!#REF!</definedName>
    <definedName name="__cdl6">'[27]memória quantitativa'!#REF!</definedName>
    <definedName name="__cdl7">'[27]memória quantitativa'!#REF!</definedName>
    <definedName name="__cdl8">'[27]memória quantitativa'!#REF!</definedName>
    <definedName name="__cdl9">'[27]memória quantitativa'!#REF!</definedName>
    <definedName name="__cfd1">'[27]memória quantitativa'!#REF!</definedName>
    <definedName name="__cfd2">'[27]memória quantitativa'!#REF!</definedName>
    <definedName name="__cfd3">'[27]memória quantitativa'!#REF!</definedName>
    <definedName name="__cfd4">'[27]memória quantitativa'!#REF!</definedName>
    <definedName name="__cfd5">'[27]memória quantitativa'!#REF!</definedName>
    <definedName name="__cfd6">'[27]memória quantitativa'!#REF!</definedName>
    <definedName name="__cfd7">'[27]memória quantitativa'!#REF!</definedName>
    <definedName name="__cfd8">'[27]memória quantitativa'!#REF!</definedName>
    <definedName name="__cfd9">'[27]memória quantitativa'!#REF!</definedName>
    <definedName name="__cfl1">'[27]memória quantitativa'!#REF!</definedName>
    <definedName name="__cfl2">'[27]memória quantitativa'!#REF!</definedName>
    <definedName name="__cfl3">'[27]memória quantitativa'!#REF!</definedName>
    <definedName name="__cfl4">'[27]memória quantitativa'!#REF!</definedName>
    <definedName name="__cfl5">'[27]memória quantitativa'!#REF!</definedName>
    <definedName name="__cfl6">'[27]memória quantitativa'!#REF!</definedName>
    <definedName name="__cfl7">'[27]memória quantitativa'!#REF!</definedName>
    <definedName name="__cfl8">'[27]memória quantitativa'!#REF!</definedName>
    <definedName name="__cfl9">'[27]memória quantitativa'!#REF!</definedName>
    <definedName name="__cid1">'[27]memória quantitativa'!#REF!</definedName>
    <definedName name="__cid2">'[27]memória quantitativa'!#REF!</definedName>
    <definedName name="__cid3">'[27]memória quantitativa'!#REF!</definedName>
    <definedName name="__cid4">'[27]memória quantitativa'!#REF!</definedName>
    <definedName name="__cid5">'[27]memória quantitativa'!#REF!</definedName>
    <definedName name="__cid6">'[27]memória quantitativa'!#REF!</definedName>
    <definedName name="__cid7">'[27]memória quantitativa'!#REF!</definedName>
    <definedName name="__cid8">'[27]memória quantitativa'!#REF!</definedName>
    <definedName name="__cid9">'[27]memória quantitativa'!#REF!</definedName>
    <definedName name="__cil1">'[27]memória quantitativa'!#REF!</definedName>
    <definedName name="__cil2">'[27]memória quantitativa'!#REF!</definedName>
    <definedName name="__cil3">'[27]memória quantitativa'!#REF!</definedName>
    <definedName name="__cil4">'[27]memória quantitativa'!#REF!</definedName>
    <definedName name="__cil5">'[27]memória quantitativa'!#REF!</definedName>
    <definedName name="__cil6">'[27]memória quantitativa'!#REF!</definedName>
    <definedName name="__cil7">'[27]memória quantitativa'!#REF!</definedName>
    <definedName name="__cil8">'[27]memória quantitativa'!#REF!</definedName>
    <definedName name="__cil9">'[27]memória quantitativa'!#REF!</definedName>
    <definedName name="__cmd1">'[27]memória quantitativa'!#REF!</definedName>
    <definedName name="__cmd2">'[27]memória quantitativa'!#REF!</definedName>
    <definedName name="__cmd3">'[27]memória quantitativa'!#REF!</definedName>
    <definedName name="__cmd4">'[27]memória quantitativa'!#REF!</definedName>
    <definedName name="__cml1">'[27]memória quantitativa'!#REF!</definedName>
    <definedName name="__cml2">'[27]memória quantitativa'!#REF!</definedName>
    <definedName name="__cml3">'[27]memória quantitativa'!#REF!</definedName>
    <definedName name="__cml4">'[27]memória quantitativa'!#REF!</definedName>
    <definedName name="__CMM30">[17]DADOS!$B$39</definedName>
    <definedName name="__cqd1">'[27]memória quantitativa'!#REF!</definedName>
    <definedName name="__cqd2">'[27]memória quantitativa'!#REF!</definedName>
    <definedName name="__cqd3">'[27]memória quantitativa'!#REF!</definedName>
    <definedName name="__cqd4">'[27]memória quantitativa'!#REF!</definedName>
    <definedName name="__cqd5">'[27]memória quantitativa'!#REF!</definedName>
    <definedName name="__cqd6">'[27]memória quantitativa'!#REF!</definedName>
    <definedName name="__cqd7">'[27]memória quantitativa'!#REF!</definedName>
    <definedName name="__cqd8">'[27]memória quantitativa'!#REF!</definedName>
    <definedName name="__cqd9">'[27]memória quantitativa'!#REF!</definedName>
    <definedName name="__cql1">'[27]memória quantitativa'!#REF!</definedName>
    <definedName name="__cql2">'[27]memória quantitativa'!#REF!</definedName>
    <definedName name="__cql3">'[27]memória quantitativa'!#REF!</definedName>
    <definedName name="__cql4">'[27]memória quantitativa'!#REF!</definedName>
    <definedName name="__cql5">'[27]memória quantitativa'!#REF!</definedName>
    <definedName name="__cql6">'[27]memória quantitativa'!#REF!</definedName>
    <definedName name="__cql7">'[27]memória quantitativa'!#REF!</definedName>
    <definedName name="__cql8">'[27]memória quantitativa'!#REF!</definedName>
    <definedName name="__cql9">'[27]memória quantitativa'!#REF!</definedName>
    <definedName name="__csd1">'[27]memória quantitativa'!#REF!</definedName>
    <definedName name="__csd2">'[27]memória quantitativa'!#REF!</definedName>
    <definedName name="__csd3">'[27]memória quantitativa'!#REF!</definedName>
    <definedName name="__csd4">'[27]memória quantitativa'!#REF!</definedName>
    <definedName name="__csd5">'[27]memória quantitativa'!#REF!</definedName>
    <definedName name="__csl1">'[27]memória quantitativa'!#REF!</definedName>
    <definedName name="__csl2">'[27]memória quantitativa'!#REF!</definedName>
    <definedName name="__csl3">'[27]memória quantitativa'!#REF!</definedName>
    <definedName name="__csl4">'[27]memória quantitativa'!#REF!</definedName>
    <definedName name="__csl5">'[27]memória quantitativa'!#REF!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md1">'[27]memória quantitativa'!#REF!</definedName>
    <definedName name="__dmd2">'[27]memória quantitativa'!#REF!</definedName>
    <definedName name="__dmd3">'[27]memória quantitativa'!#REF!</definedName>
    <definedName name="__dmd4">'[27]memória quantitativa'!#REF!</definedName>
    <definedName name="__dml1">'[27]memória quantitativa'!#REF!</definedName>
    <definedName name="__dml2">'[27]memória quantitativa'!#REF!</definedName>
    <definedName name="__dml3">'[27]memória quantitativa'!#REF!</definedName>
    <definedName name="__dml4">'[27]memória quantitativa'!#REF!</definedName>
    <definedName name="__DPS8">#REF!</definedName>
    <definedName name="__ELE1">#REF!</definedName>
    <definedName name="__ELE2">#REF!</definedName>
    <definedName name="__ELE3">#REF!</definedName>
    <definedName name="__Ext2">'[12]P A T O 99 B'!#REF!</definedName>
    <definedName name="__EXT285">[20]procedimentos!$C$107</definedName>
    <definedName name="__ext293">[20]procedimentos!$C$104</definedName>
    <definedName name="__ext471">[20]procedimentos!$C$107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od1">'[27]memória quantitativa'!#REF!</definedName>
    <definedName name="__fod2">'[27]memória quantitativa'!#REF!</definedName>
    <definedName name="__fod3">'[27]memória quantitativa'!#REF!</definedName>
    <definedName name="__fod4">'[27]memória quantitativa'!#REF!</definedName>
    <definedName name="__fod5">'[27]memória quantitativa'!#REF!</definedName>
    <definedName name="__fod6">'[27]memória quantitativa'!#REF!</definedName>
    <definedName name="__fod7">'[27]memória quantitativa'!#REF!</definedName>
    <definedName name="__fod8">'[27]memória quantitativa'!#REF!</definedName>
    <definedName name="__fod9">'[27]memória quantitativa'!#REF!</definedName>
    <definedName name="__fol1">'[27]memória quantitativa'!#REF!</definedName>
    <definedName name="__fol2">'[27]memória quantitativa'!#REF!</definedName>
    <definedName name="__fol3">'[27]memória quantitativa'!#REF!</definedName>
    <definedName name="__fol4">'[27]memória quantitativa'!#REF!</definedName>
    <definedName name="__fol5">'[27]memória quantitativa'!#REF!</definedName>
    <definedName name="__fol6">'[27]memória quantitativa'!#REF!</definedName>
    <definedName name="__fol7">'[27]memória quantitativa'!#REF!</definedName>
    <definedName name="__fol8">'[27]memória quantitativa'!#REF!</definedName>
    <definedName name="__fol9">'[27]memória quantitativa'!#REF!</definedName>
    <definedName name="__gcd1">'[27]memória quantitativa'!#REF!</definedName>
    <definedName name="__gcd2">'[27]memória quantitativa'!#REF!</definedName>
    <definedName name="__gcl1">'[27]memória quantitativa'!#REF!</definedName>
    <definedName name="__gcl2">'[27]memória quantitativa'!#REF!</definedName>
    <definedName name="__grd1">'[27]memória quantitativa'!#REF!</definedName>
    <definedName name="__grd2">'[27]memória quantitativa'!#REF!</definedName>
    <definedName name="__grd3">'[27]memória quantitativa'!#REF!</definedName>
    <definedName name="__grd4">'[27]memória quantitativa'!#REF!</definedName>
    <definedName name="__grd5">'[27]memória quantitativa'!#REF!</definedName>
    <definedName name="__grd6">'[27]memória quantitativa'!#REF!</definedName>
    <definedName name="__grd7">'[27]memória quantitativa'!#REF!</definedName>
    <definedName name="__grd8">'[27]memória quantitativa'!#REF!</definedName>
    <definedName name="__grd9">'[27]memória quantitativa'!#REF!</definedName>
    <definedName name="__grl1">'[27]memória quantitativa'!#REF!</definedName>
    <definedName name="__grl2">'[27]memória quantitativa'!#REF!</definedName>
    <definedName name="__grl3">'[27]memória quantitativa'!#REF!</definedName>
    <definedName name="__grl4">'[27]memória quantitativa'!#REF!</definedName>
    <definedName name="__grl5">'[27]memória quantitativa'!#REF!</definedName>
    <definedName name="__grl6">'[27]memória quantitativa'!#REF!</definedName>
    <definedName name="__grl7">'[27]memória quantitativa'!#REF!</definedName>
    <definedName name="__grl8">'[27]memória quantitativa'!#REF!</definedName>
    <definedName name="__grl9">'[27]memória quantitativa'!#REF!</definedName>
    <definedName name="__H111118">#REF!</definedName>
    <definedName name="__H121118">#REF!</definedName>
    <definedName name="__HCB5">#REF!</definedName>
    <definedName name="__I_1">#REF!</definedName>
    <definedName name="__IntlFixup" hidden="1">TRUE</definedName>
    <definedName name="__IntlFixupTable" hidden="1">#REF!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kmf1">[21]CAPA!$G$21</definedName>
    <definedName name="__kmf2">[21]CAPA!$G$22</definedName>
    <definedName name="__Kmf293">[20]procedimentos!$B$104</definedName>
    <definedName name="__Kmf471">[20]procedimentos!$B$107</definedName>
    <definedName name="__kmi1">[21]CAPA!$D$21</definedName>
    <definedName name="__kmi2">[21]CAPA!$D$22</definedName>
    <definedName name="__Kmi293">[20]procedimentos!$B$103</definedName>
    <definedName name="__Kmi471">[20]procedimentos!$B$106</definedName>
    <definedName name="__la2">[18]PATO!#REF!</definedName>
    <definedName name="__lad1">'[27]memória quantitativa'!#REF!</definedName>
    <definedName name="__lad2">'[27]memória quantitativa'!#REF!</definedName>
    <definedName name="__lad3">'[27]memória quantitativa'!#REF!</definedName>
    <definedName name="__lad4">'[27]memória quantitativa'!#REF!</definedName>
    <definedName name="__lad5">'[27]memória quantitativa'!#REF!</definedName>
    <definedName name="__LAG2">[28]SERVIÇOS!$G$26</definedName>
    <definedName name="__lal1">'[27]memória quantitativa'!#REF!</definedName>
    <definedName name="__lal2">'[27]memória quantitativa'!#REF!</definedName>
    <definedName name="__lal3">'[27]memória quantitativa'!#REF!</definedName>
    <definedName name="__lal4">'[27]memória quantitativa'!#REF!</definedName>
    <definedName name="__lal5">'[27]memória quantitativa'!#REF!</definedName>
    <definedName name="__lbd1">'[27]memória quantitativa'!#REF!</definedName>
    <definedName name="__lbd2">'[27]memória quantitativa'!#REF!</definedName>
    <definedName name="__lbd3">'[27]memória quantitativa'!#REF!</definedName>
    <definedName name="__lbd5">'[27]memória quantitativa'!#REF!</definedName>
    <definedName name="__lbv1">'[27]memória quantitativa'!#REF!</definedName>
    <definedName name="__lbv2">'[27]memória quantitativa'!#REF!</definedName>
    <definedName name="__lbv3">'[27]memória quantitativa'!#REF!</definedName>
    <definedName name="__lbv4">'[27]memória quantitativa'!#REF!</definedName>
    <definedName name="__lbv5">'[27]memória quantitativa'!#REF!</definedName>
    <definedName name="__lkd4">'[27]memória quantitativa'!#REF!</definedName>
    <definedName name="__lpd1">'[27]memória quantitativa'!#REF!</definedName>
    <definedName name="__lpl1">'[27]memória quantitativa'!#REF!</definedName>
    <definedName name="__lps1">'[27]memória quantitativa'!#REF!</definedName>
    <definedName name="__lps2">'[27]memória quantitativa'!#REF!</definedName>
    <definedName name="__lps3">'[27]memória quantitativa'!#REF!</definedName>
    <definedName name="__lps4">'[27]memória quantitativa'!#REF!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OD01">#N/A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>#REF!</definedName>
    <definedName name="__Obs2">#REF!</definedName>
    <definedName name="__OR1">'[29]orcID nº1'!$A$14:$G$1025</definedName>
    <definedName name="__OR12">'[29]orc ID nº12'!$A$16:$G$181</definedName>
    <definedName name="__OR13">'[29]orc ID nº13'!$A$13:$G$34</definedName>
    <definedName name="__OR14">'[29]orc ID nº 14'!$A$14:$G$16</definedName>
    <definedName name="__OR15">'[29]orc ID nº 15'!$A$14:$G$104</definedName>
    <definedName name="__OR16">'[29]orc ID nº16'!$A$14:$G$33</definedName>
    <definedName name="__OR17">'[29]orc ID nº17'!$A$16:$G$80</definedName>
    <definedName name="__OR18">'[29]orc ID nº 18'!$A$14:$G$123</definedName>
    <definedName name="__OR19">'[29]orc ID nº19'!$A$14:$G$96</definedName>
    <definedName name="__OR2">'[29]orc ID nº2 '!$A$14:$G$70</definedName>
    <definedName name="__OR3">'[29]orc ID nº3'!$A$14:$G$134</definedName>
    <definedName name="__OR4">'[29]orcID nº4'!$A$14:$G$165</definedName>
    <definedName name="__OR5">'[29]orcID nº5'!$A$14:$G$149</definedName>
    <definedName name="__OR6">'[29]orcID nº6'!$A$14:$G$138</definedName>
    <definedName name="__OR7">'[29]orcID nº7'!$A$14:$G$137</definedName>
    <definedName name="__OR8">'[29]orc ID nº8'!$A$14:$G$133</definedName>
    <definedName name="__OR9">'[29]orc ID nº9'!$A$14:$G$157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d1">'[27]memória quantitativa'!#REF!</definedName>
    <definedName name="__pad10">'[27]memória quantitativa'!#REF!</definedName>
    <definedName name="__pad11">'[27]memória quantitativa'!#REF!</definedName>
    <definedName name="__pad12">'[27]memória quantitativa'!#REF!</definedName>
    <definedName name="__pad13">'[27]memória quantitativa'!#REF!</definedName>
    <definedName name="__pad14">'[27]memória quantitativa'!#REF!</definedName>
    <definedName name="__pad15">'[27]memória quantitativa'!#REF!</definedName>
    <definedName name="__pad16">'[27]memória quantitativa'!#REF!</definedName>
    <definedName name="__pad17">'[27]memória quantitativa'!#REF!</definedName>
    <definedName name="__pad18">'[27]memória quantitativa'!#REF!</definedName>
    <definedName name="__pad19">'[27]memória quantitativa'!#REF!</definedName>
    <definedName name="__pad2">'[27]memória quantitativa'!#REF!</definedName>
    <definedName name="__pad20">'[27]memória quantitativa'!#REF!</definedName>
    <definedName name="__pad21">'[27]memória quantitativa'!#REF!</definedName>
    <definedName name="__pad22">'[27]memória quantitativa'!#REF!</definedName>
    <definedName name="__pad3">'[27]memória quantitativa'!#REF!</definedName>
    <definedName name="__pad4">'[27]memória quantitativa'!#REF!</definedName>
    <definedName name="__pad5">'[27]memória quantitativa'!#REF!</definedName>
    <definedName name="__pad6">'[27]memória quantitativa'!#REF!</definedName>
    <definedName name="__pad7">'[27]memória quantitativa'!#REF!</definedName>
    <definedName name="__pad8">'[27]memória quantitativa'!#REF!</definedName>
    <definedName name="__pad9">'[27]memória quantitativa'!#REF!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l1">'[27]memória quantitativa'!#REF!</definedName>
    <definedName name="__pal10">'[27]memória quantitativa'!#REF!</definedName>
    <definedName name="__pal11">'[27]memória quantitativa'!#REF!</definedName>
    <definedName name="__pal12">'[27]memória quantitativa'!#REF!</definedName>
    <definedName name="__pal13">'[27]memória quantitativa'!#REF!</definedName>
    <definedName name="__pal14">'[27]memória quantitativa'!#REF!</definedName>
    <definedName name="__pal15">'[27]memória quantitativa'!#REF!</definedName>
    <definedName name="__pal16">'[27]memória quantitativa'!#REF!</definedName>
    <definedName name="__pal17">'[27]memória quantitativa'!#REF!</definedName>
    <definedName name="__pal18">'[27]memória quantitativa'!#REF!</definedName>
    <definedName name="__pal19">'[27]memória quantitativa'!#REF!</definedName>
    <definedName name="__pal2">'[27]memória quantitativa'!#REF!</definedName>
    <definedName name="__pal20">'[27]memória quantitativa'!#REF!</definedName>
    <definedName name="__pal21">'[27]memória quantitativa'!#REF!</definedName>
    <definedName name="__pal22">'[27]memória quantitativa'!#REF!</definedName>
    <definedName name="__pal3">'[27]memória quantitativa'!#REF!</definedName>
    <definedName name="__pal4">'[27]memória quantitativa'!#REF!</definedName>
    <definedName name="__pal5">'[27]memória quantitativa'!#REF!</definedName>
    <definedName name="__pal6">'[27]memória quantitativa'!#REF!</definedName>
    <definedName name="__pal7">'[27]memória quantitativa'!#REF!</definedName>
    <definedName name="__pal8">'[27]memória quantitativa'!#REF!</definedName>
    <definedName name="__pal9">'[27]memória quantitativa'!#REF!</definedName>
    <definedName name="__pap1">'[27]memória quantitativa'!#REF!</definedName>
    <definedName name="__pap10">'[27]memória quantitativa'!#REF!</definedName>
    <definedName name="__pap11">'[27]memória quantitativa'!#REF!</definedName>
    <definedName name="__pap12">'[27]memória quantitativa'!#REF!</definedName>
    <definedName name="__pap13">'[27]memória quantitativa'!#REF!</definedName>
    <definedName name="__pap14">'[27]memória quantitativa'!#REF!</definedName>
    <definedName name="__pap15">'[27]memória quantitativa'!#REF!</definedName>
    <definedName name="__pap16">'[27]memória quantitativa'!#REF!</definedName>
    <definedName name="__pap17">'[27]memória quantitativa'!#REF!</definedName>
    <definedName name="__pap18">'[27]memória quantitativa'!#REF!</definedName>
    <definedName name="__pap19">'[27]memória quantitativa'!#REF!</definedName>
    <definedName name="__pap2">'[27]memória quantitativa'!#REF!</definedName>
    <definedName name="__pap20">'[27]memória quantitativa'!#REF!</definedName>
    <definedName name="__pap21">'[27]memória quantitativa'!#REF!</definedName>
    <definedName name="__pap22">'[27]memória quantitativa'!#REF!</definedName>
    <definedName name="__pap3">'[27]memória quantitativa'!#REF!</definedName>
    <definedName name="__pap4">'[27]memória quantitativa'!#REF!</definedName>
    <definedName name="__pap5">'[27]memória quantitativa'!#REF!</definedName>
    <definedName name="__pap6">'[27]memória quantitativa'!#REF!</definedName>
    <definedName name="__pap7">'[27]memória quantitativa'!#REF!</definedName>
    <definedName name="__pap8">'[27]memória quantitativa'!#REF!</definedName>
    <definedName name="__pap9">'[27]memória quantitativa'!#REF!</definedName>
    <definedName name="__pbr14">'[27]memória quantitativa'!#REF!</definedName>
    <definedName name="__PCM30">[18]PATO!#REF!</definedName>
    <definedName name="__pjd1">'[27]memória quantitativa'!#REF!</definedName>
    <definedName name="__pjd10">'[27]memória quantitativa'!#REF!</definedName>
    <definedName name="__pjd11">'[27]memória quantitativa'!#REF!</definedName>
    <definedName name="__pjd12">'[27]memória quantitativa'!#REF!</definedName>
    <definedName name="__pjd13">'[27]memória quantitativa'!#REF!</definedName>
    <definedName name="__pjd14">'[27]memória quantitativa'!#REF!</definedName>
    <definedName name="__pjd15">'[27]memória quantitativa'!#REF!</definedName>
    <definedName name="__pjd16">'[27]memória quantitativa'!#REF!</definedName>
    <definedName name="__pjd17">'[27]memória quantitativa'!#REF!</definedName>
    <definedName name="__pjd18">'[27]memória quantitativa'!#REF!</definedName>
    <definedName name="__pjd19">'[27]memória quantitativa'!#REF!</definedName>
    <definedName name="__pjd2">'[27]memória quantitativa'!#REF!</definedName>
    <definedName name="__pjd20">'[27]memória quantitativa'!#REF!</definedName>
    <definedName name="__pjd21">'[27]memória quantitativa'!#REF!</definedName>
    <definedName name="__pjd22">'[27]memória quantitativa'!#REF!</definedName>
    <definedName name="__pjd23">'[27]memória quantitativa'!#REF!</definedName>
    <definedName name="__pjd24">'[27]memória quantitativa'!#REF!</definedName>
    <definedName name="__pjd25">'[27]memória quantitativa'!#REF!</definedName>
    <definedName name="__pjd26">'[27]memória quantitativa'!#REF!</definedName>
    <definedName name="__pjd27">'[27]memória quantitativa'!#REF!</definedName>
    <definedName name="__pjd28">'[27]memória quantitativa'!#REF!</definedName>
    <definedName name="__pjd29">'[27]memória quantitativa'!#REF!</definedName>
    <definedName name="__pjd3">'[27]memória quantitativa'!#REF!</definedName>
    <definedName name="__pjd30">'[27]memória quantitativa'!#REF!</definedName>
    <definedName name="__pjd31">'[27]memória quantitativa'!#REF!</definedName>
    <definedName name="__pjd32">'[27]memória quantitativa'!#REF!</definedName>
    <definedName name="__pjd33">'[27]memória quantitativa'!#REF!</definedName>
    <definedName name="__pjd34">'[27]memória quantitativa'!#REF!</definedName>
    <definedName name="__pjd35">'[27]memória quantitativa'!#REF!</definedName>
    <definedName name="__pjd4">'[27]memória quantitativa'!#REF!</definedName>
    <definedName name="__pjd5">'[27]memória quantitativa'!#REF!</definedName>
    <definedName name="__pjd6">'[27]memória quantitativa'!#REF!</definedName>
    <definedName name="__pjd7">'[27]memória quantitativa'!#REF!</definedName>
    <definedName name="__pjd8">'[27]memória quantitativa'!#REF!</definedName>
    <definedName name="__pjd9">'[27]memória quantitativa'!#REF!</definedName>
    <definedName name="__pjl1">'[27]memória quantitativa'!#REF!</definedName>
    <definedName name="__pjl10">'[27]memória quantitativa'!#REF!</definedName>
    <definedName name="__pjl11">'[27]memória quantitativa'!#REF!</definedName>
    <definedName name="__pjl12">'[27]memória quantitativa'!#REF!</definedName>
    <definedName name="__pjl13">'[27]memória quantitativa'!#REF!</definedName>
    <definedName name="__pjl14">'[27]memória quantitativa'!#REF!</definedName>
    <definedName name="__pjl15">'[27]memória quantitativa'!#REF!</definedName>
    <definedName name="__pjl16">'[27]memória quantitativa'!#REF!</definedName>
    <definedName name="__pjl17">'[27]memória quantitativa'!#REF!</definedName>
    <definedName name="__pjl18">'[27]memória quantitativa'!#REF!</definedName>
    <definedName name="__pjl19">'[27]memória quantitativa'!#REF!</definedName>
    <definedName name="__pjl2">'[27]memória quantitativa'!#REF!</definedName>
    <definedName name="__pjl20">'[27]memória quantitativa'!#REF!</definedName>
    <definedName name="__pjl21">'[27]memória quantitativa'!#REF!</definedName>
    <definedName name="__pjl22">'[27]memória quantitativa'!#REF!</definedName>
    <definedName name="__pjl23">'[27]memória quantitativa'!#REF!</definedName>
    <definedName name="__pjl24">'[27]memória quantitativa'!#REF!</definedName>
    <definedName name="__pjl25">'[27]memória quantitativa'!#REF!</definedName>
    <definedName name="__pjl26">'[27]memória quantitativa'!#REF!</definedName>
    <definedName name="__pjl27">'[27]memória quantitativa'!#REF!</definedName>
    <definedName name="__pjl28">'[27]memória quantitativa'!#REF!</definedName>
    <definedName name="__pjl29">'[27]memória quantitativa'!#REF!</definedName>
    <definedName name="__pjl3">'[27]memória quantitativa'!#REF!</definedName>
    <definedName name="__pjl30">'[27]memória quantitativa'!#REF!</definedName>
    <definedName name="__pjl31">'[27]memória quantitativa'!#REF!</definedName>
    <definedName name="__pjl32">'[27]memória quantitativa'!#REF!</definedName>
    <definedName name="__pjl33">'[27]memória quantitativa'!#REF!</definedName>
    <definedName name="__pjl34">'[27]memória quantitativa'!#REF!</definedName>
    <definedName name="__pjl35">'[27]memória quantitativa'!#REF!</definedName>
    <definedName name="__pjl4">'[27]memória quantitativa'!#REF!</definedName>
    <definedName name="__pjl5">'[27]memória quantitativa'!#REF!</definedName>
    <definedName name="__pjl6">'[27]memória quantitativa'!#REF!</definedName>
    <definedName name="__pjl7">'[27]memória quantitativa'!#REF!</definedName>
    <definedName name="__pjl8">'[27]memória quantitativa'!#REF!</definedName>
    <definedName name="__pjl9">'[27]memória quantitativa'!#REF!</definedName>
    <definedName name="__pjp1">'[27]memória quantitativa'!#REF!</definedName>
    <definedName name="__pjp10">'[27]memória quantitativa'!#REF!</definedName>
    <definedName name="__pjp11">'[27]memória quantitativa'!#REF!</definedName>
    <definedName name="__pjp12">'[27]memória quantitativa'!#REF!</definedName>
    <definedName name="__pjp13">'[27]memória quantitativa'!#REF!</definedName>
    <definedName name="__pjp14">'[27]memória quantitativa'!#REF!</definedName>
    <definedName name="__pjp15">'[27]memória quantitativa'!#REF!</definedName>
    <definedName name="__pjp16">'[27]memória quantitativa'!#REF!</definedName>
    <definedName name="__pjp17">'[27]memória quantitativa'!#REF!</definedName>
    <definedName name="__pjp18">'[27]memória quantitativa'!#REF!</definedName>
    <definedName name="__pjp19">'[27]memória quantitativa'!#REF!</definedName>
    <definedName name="__pjp2">'[27]memória quantitativa'!#REF!</definedName>
    <definedName name="__pjp20">'[27]memória quantitativa'!#REF!</definedName>
    <definedName name="__pjp21">'[27]memória quantitativa'!#REF!</definedName>
    <definedName name="__pjp22">'[27]memória quantitativa'!#REF!</definedName>
    <definedName name="__pjp23">'[27]memória quantitativa'!#REF!</definedName>
    <definedName name="__pjp24">'[27]memória quantitativa'!#REF!</definedName>
    <definedName name="__pjp25">'[27]memória quantitativa'!#REF!</definedName>
    <definedName name="__pjp26">'[27]memória quantitativa'!#REF!</definedName>
    <definedName name="__pjp27">'[27]memória quantitativa'!#REF!</definedName>
    <definedName name="__pjp28">'[27]memória quantitativa'!#REF!</definedName>
    <definedName name="__pjp29">'[27]memória quantitativa'!#REF!</definedName>
    <definedName name="__pjp3">'[27]memória quantitativa'!#REF!</definedName>
    <definedName name="__pjp30">'[27]memória quantitativa'!#REF!</definedName>
    <definedName name="__pjp31">'[27]memória quantitativa'!#REF!</definedName>
    <definedName name="__pjp32">'[27]memória quantitativa'!#REF!</definedName>
    <definedName name="__pjp33">'[27]memória quantitativa'!#REF!</definedName>
    <definedName name="__pjp34">'[27]memória quantitativa'!#REF!</definedName>
    <definedName name="__pjp35">'[27]memória quantitativa'!#REF!</definedName>
    <definedName name="__pjp4">'[27]memória quantitativa'!#REF!</definedName>
    <definedName name="__pjp5">'[27]memória quantitativa'!#REF!</definedName>
    <definedName name="__pjp6">'[27]memória quantitativa'!#REF!</definedName>
    <definedName name="__pjp7">'[27]memória quantitativa'!#REF!</definedName>
    <definedName name="__pjp8">'[27]memória quantitativa'!#REF!</definedName>
    <definedName name="__pjp9">'[27]memória quantitativa'!#REF!</definedName>
    <definedName name="__PL1">#REF!</definedName>
    <definedName name="__PLA2">[18]PATO!#REF!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sa1">'[27]memória quantitativa'!#REF!</definedName>
    <definedName name="__psa2">'[27]memória quantitativa'!#REF!</definedName>
    <definedName name="__psa3">'[27]memória quantitativa'!#REF!</definedName>
    <definedName name="__psa4">'[27]memória quantitativa'!#REF!</definedName>
    <definedName name="__psa5">'[27]memória quantitativa'!#REF!</definedName>
    <definedName name="__psa6">'[27]memória quantitativa'!#REF!</definedName>
    <definedName name="__psa7">'[27]memória quantitativa'!#REF!</definedName>
    <definedName name="__psa8">'[27]memória quantitativa'!#REF!</definedName>
    <definedName name="__psa9">'[27]memória quantitativa'!#REF!</definedName>
    <definedName name="__psd1">'[27]memória quantitativa'!#REF!</definedName>
    <definedName name="__psd2">'[27]memória quantitativa'!#REF!</definedName>
    <definedName name="__psd3">'[27]memória quantitativa'!#REF!</definedName>
    <definedName name="__psd4">'[27]memória quantitativa'!#REF!</definedName>
    <definedName name="__psd5">'[27]memória quantitativa'!#REF!</definedName>
    <definedName name="__psd6">'[27]memória quantitativa'!#REF!</definedName>
    <definedName name="__psd7">'[27]memória quantitativa'!#REF!</definedName>
    <definedName name="__psd8">'[27]memória quantitativa'!#REF!</definedName>
    <definedName name="__psd9">'[27]memória quantitativa'!#REF!</definedName>
    <definedName name="__psl1">'[27]memória quantitativa'!#REF!</definedName>
    <definedName name="__psl2">'[27]memória quantitativa'!#REF!</definedName>
    <definedName name="__psl3">'[27]memória quantitativa'!#REF!</definedName>
    <definedName name="__psl4">'[27]memória quantitativa'!#REF!</definedName>
    <definedName name="__psl5">'[27]memória quantitativa'!#REF!</definedName>
    <definedName name="__psl6">'[27]memória quantitativa'!#REF!</definedName>
    <definedName name="__psl7">'[27]memória quantitativa'!#REF!</definedName>
    <definedName name="__psl8">'[27]memória quantitativa'!#REF!</definedName>
    <definedName name="__psl9">'[27]memória quantitativa'!#REF!</definedName>
    <definedName name="__PTB10">[18]PATO!#REF!</definedName>
    <definedName name="__QQ2">#N/A</definedName>
    <definedName name="__r">#REF!</definedName>
    <definedName name="__Rbv1">'[7]Página 16'!$C$3:$C$7</definedName>
    <definedName name="__rcd1">'[27]memória quantitativa'!#REF!</definedName>
    <definedName name="__rcd11">'[27]memória quantitativa'!#REF!</definedName>
    <definedName name="__rcd12">'[27]memória quantitativa'!#REF!</definedName>
    <definedName name="__rcd13">'[27]memória quantitativa'!#REF!</definedName>
    <definedName name="__rcd14">'[27]memória quantitativa'!#REF!</definedName>
    <definedName name="__rcd2">'[27]memória quantitativa'!#REF!</definedName>
    <definedName name="__rcd3">'[27]memória quantitativa'!#REF!</definedName>
    <definedName name="__rcd4">'[27]memória quantitativa'!#REF!</definedName>
    <definedName name="__rcd5">'[27]memória quantitativa'!#REF!</definedName>
    <definedName name="__rcd6">'[27]memória quantitativa'!#REF!</definedName>
    <definedName name="__rcd7">'[27]memória quantitativa'!#REF!</definedName>
    <definedName name="__rcd8">'[27]memória quantitativa'!#REF!</definedName>
    <definedName name="__rcd9">'[27]memória quantitativa'!#REF!</definedName>
    <definedName name="__rcl1">'[27]memória quantitativa'!#REF!</definedName>
    <definedName name="__rcl10">'[27]memória quantitativa'!#REF!</definedName>
    <definedName name="__rcl11">'[27]memória quantitativa'!#REF!</definedName>
    <definedName name="__rcl12">'[27]memória quantitativa'!#REF!</definedName>
    <definedName name="__rcl13">'[27]memória quantitativa'!#REF!</definedName>
    <definedName name="__rcl14">'[27]memória quantitativa'!#REF!</definedName>
    <definedName name="__rcl2">'[27]memória quantitativa'!#REF!</definedName>
    <definedName name="__rcl3">'[27]memória quantitativa'!#REF!</definedName>
    <definedName name="__rcl4">'[27]memória quantitativa'!#REF!</definedName>
    <definedName name="__rcl5">'[27]memória quantitativa'!#REF!</definedName>
    <definedName name="__rcl6">'[27]memória quantitativa'!#REF!</definedName>
    <definedName name="__rcl7">'[27]memória quantitativa'!#REF!</definedName>
    <definedName name="__rcl8">'[27]memória quantitativa'!#REF!</definedName>
    <definedName name="__rcl9">'[27]memória quantitativa'!#REF!</definedName>
    <definedName name="__RET1">#REF!</definedName>
    <definedName name="__rmd1">'[27]memória quantitativa'!#REF!</definedName>
    <definedName name="__rmd10">'[27]memória quantitativa'!#REF!</definedName>
    <definedName name="__rmd11">'[27]memória quantitativa'!#REF!</definedName>
    <definedName name="__rmd12">'[27]memória quantitativa'!#REF!</definedName>
    <definedName name="__rmd13">'[27]memória quantitativa'!#REF!</definedName>
    <definedName name="__rmd14">'[27]memória quantitativa'!#REF!</definedName>
    <definedName name="__rmd15">'[27]memória quantitativa'!#REF!</definedName>
    <definedName name="__rmd16">'[27]memória quantitativa'!#REF!</definedName>
    <definedName name="__rmd17">'[27]memória quantitativa'!#REF!</definedName>
    <definedName name="__rmd18">'[27]memória quantitativa'!#REF!</definedName>
    <definedName name="__rmd2">'[27]memória quantitativa'!#REF!</definedName>
    <definedName name="__rmd3">'[27]memória quantitativa'!#REF!</definedName>
    <definedName name="__rmd4">'[27]memória quantitativa'!#REF!</definedName>
    <definedName name="__rmd5">'[27]memória quantitativa'!#REF!</definedName>
    <definedName name="__rmd6">'[27]memória quantitativa'!#REF!</definedName>
    <definedName name="__rmd7">'[27]memória quantitativa'!#REF!</definedName>
    <definedName name="__rmd8">'[27]memória quantitativa'!#REF!</definedName>
    <definedName name="__rmd9">'[27]memória quantitativa'!#REF!</definedName>
    <definedName name="__rml1">'[27]memória quantitativa'!#REF!</definedName>
    <definedName name="__rml10">'[27]memória quantitativa'!#REF!</definedName>
    <definedName name="__rml11">'[27]memória quantitativa'!#REF!</definedName>
    <definedName name="__rml12">'[27]memória quantitativa'!#REF!</definedName>
    <definedName name="__rml13">'[27]memória quantitativa'!#REF!</definedName>
    <definedName name="__rml14">'[27]memória quantitativa'!#REF!</definedName>
    <definedName name="__rml15">'[27]memória quantitativa'!#REF!</definedName>
    <definedName name="__rml16">'[27]memória quantitativa'!#REF!</definedName>
    <definedName name="__rml17">'[27]memória quantitativa'!#REF!</definedName>
    <definedName name="__rml18">'[27]memória quantitativa'!#REF!</definedName>
    <definedName name="__rml2">'[27]memória quantitativa'!#REF!</definedName>
    <definedName name="__rml3">'[27]memória quantitativa'!#REF!</definedName>
    <definedName name="__rml4">'[27]memória quantitativa'!#REF!</definedName>
    <definedName name="__rml5">'[27]memória quantitativa'!#REF!</definedName>
    <definedName name="__rml6">'[27]memória quantitativa'!#REF!</definedName>
    <definedName name="__rml7">'[27]memória quantitativa'!#REF!</definedName>
    <definedName name="__rml8">'[27]memória quantitativa'!#REF!</definedName>
    <definedName name="__rml9">'[27]memória quantitativa'!#REF!</definedName>
    <definedName name="__rod1">'[27]memória quantitativa'!#REF!</definedName>
    <definedName name="__rod2">'[27]memória quantitativa'!#REF!</definedName>
    <definedName name="__rod3">'[27]memória quantitativa'!#REF!</definedName>
    <definedName name="__rod4">'[27]memória quantitativa'!#REF!</definedName>
    <definedName name="__rod5">'[27]memória quantitativa'!#REF!</definedName>
    <definedName name="__rod6">'[27]memória quantitativa'!#REF!</definedName>
    <definedName name="__rod7">'[27]memória quantitativa'!#REF!</definedName>
    <definedName name="__rod8">'[27]memória quantitativa'!#REF!</definedName>
    <definedName name="__rod9">'[27]memória quantitativa'!#REF!</definedName>
    <definedName name="__rol1">'[27]memória quantitativa'!#REF!</definedName>
    <definedName name="__rol2">'[27]memória quantitativa'!#REF!</definedName>
    <definedName name="__rol3">'[27]memória quantitativa'!#REF!</definedName>
    <definedName name="__rol4">'[27]memória quantitativa'!#REF!</definedName>
    <definedName name="__rol5">'[27]memória quantitativa'!#REF!</definedName>
    <definedName name="__rol6">'[27]memória quantitativa'!#REF!</definedName>
    <definedName name="__rol7">'[27]memória quantitativa'!#REF!</definedName>
    <definedName name="__rol8">'[27]memória quantitativa'!#REF!</definedName>
    <definedName name="__rol9">'[27]memória quantitativa'!#REF!</definedName>
    <definedName name="__RP1">#N/A</definedName>
    <definedName name="__rpd1">'[27]memória quantitativa'!#REF!</definedName>
    <definedName name="__rpd2">'[27]memória quantitativa'!#REF!</definedName>
    <definedName name="__rpd3">'[27]memória quantitativa'!#REF!</definedName>
    <definedName name="__rpd4">'[27]memória quantitativa'!#REF!</definedName>
    <definedName name="__rpd5">'[27]memória quantitativa'!#REF!</definedName>
    <definedName name="__rpd6">'[27]memória quantitativa'!#REF!</definedName>
    <definedName name="__rpd7">'[27]memória quantitativa'!#REF!</definedName>
    <definedName name="__rpd8">'[27]memória quantitativa'!#REF!</definedName>
    <definedName name="__rpd9">'[27]memória quantitativa'!#REF!</definedName>
    <definedName name="__rpl1">'[27]memória quantitativa'!#REF!</definedName>
    <definedName name="__rpl2">'[27]memória quantitativa'!#REF!</definedName>
    <definedName name="__rpl3">'[27]memória quantitativa'!#REF!</definedName>
    <definedName name="__rpl4">'[27]memória quantitativa'!#REF!</definedName>
    <definedName name="__rpl5">'[27]memória quantitativa'!#REF!</definedName>
    <definedName name="__rpl6">'[27]memória quantitativa'!#REF!</definedName>
    <definedName name="__rpl7">'[27]memória quantitativa'!#REF!</definedName>
    <definedName name="__rpl8">'[27]memória quantitativa'!#REF!</definedName>
    <definedName name="__rpl9">'[27]memória quantitativa'!#REF!</definedName>
    <definedName name="__rsd10">'[27]memória quantitativa'!#REF!</definedName>
    <definedName name="__S_1">[14]COMPOS1!#REF!</definedName>
    <definedName name="__S_1_2">[14]COMPOS1!#REF!</definedName>
    <definedName name="__S_1_3">[14]COMPOS1!#REF!</definedName>
    <definedName name="__S_1_5">[14]COMPOS1!#REF!</definedName>
    <definedName name="__S_1_6">[14]COMPOS1!#REF!</definedName>
    <definedName name="__S_1_9">[14]COMPOS1!#REF!</definedName>
    <definedName name="__SE2">#REF!</definedName>
    <definedName name="__SEG1">#REF!</definedName>
    <definedName name="__seg2">[22]DADOS!$E$10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hc1">'[27]memória quantitativa'!#REF!</definedName>
    <definedName name="__shc2">'[27]memória quantitativa'!#REF!</definedName>
    <definedName name="__shc3">'[27]memória quantitativa'!#REF!</definedName>
    <definedName name="__shc4">'[27]memória quantitativa'!#REF!</definedName>
    <definedName name="__shc5">'[27]memória quantitativa'!#REF!</definedName>
    <definedName name="__shc6">'[27]memória quantitativa'!#REF!</definedName>
    <definedName name="__shc7">'[27]memória quantitativa'!#REF!</definedName>
    <definedName name="__shc8">'[27]memória quantitativa'!#REF!</definedName>
    <definedName name="__shc9">'[27]memória quantitativa'!#REF!</definedName>
    <definedName name="__shd1">'[27]memória quantitativa'!#REF!</definedName>
    <definedName name="__shd2">'[27]memória quantitativa'!#REF!</definedName>
    <definedName name="__shd3">'[27]memória quantitativa'!#REF!</definedName>
    <definedName name="__shd4">'[27]memória quantitativa'!#REF!</definedName>
    <definedName name="__shd5">'[27]memória quantitativa'!#REF!</definedName>
    <definedName name="__shd6">'[27]memória quantitativa'!#REF!</definedName>
    <definedName name="__shd7">'[27]memória quantitativa'!#REF!</definedName>
    <definedName name="__shd8">'[27]memória quantitativa'!#REF!</definedName>
    <definedName name="__shd9">'[27]memória quantitativa'!#REF!</definedName>
    <definedName name="__shl1">'[27]memória quantitativa'!#REF!</definedName>
    <definedName name="__shl2">'[27]memória quantitativa'!#REF!</definedName>
    <definedName name="__shl3">'[27]memória quantitativa'!#REF!</definedName>
    <definedName name="__shl4">'[27]memória quantitativa'!#REF!</definedName>
    <definedName name="__shl5">'[27]memória quantitativa'!#REF!</definedName>
    <definedName name="__shl6">'[27]memória quantitativa'!#REF!</definedName>
    <definedName name="__shl7">'[27]memória quantitativa'!#REF!</definedName>
    <definedName name="__shl8">'[27]memória quantitativa'!#REF!</definedName>
    <definedName name="__shl9">'[27]memória quantitativa'!#REF!</definedName>
    <definedName name="__smd1">'[27]memória quantitativa'!#REF!</definedName>
    <definedName name="__smd2">'[27]memória quantitativa'!#REF!</definedName>
    <definedName name="__smd3">'[27]memória quantitativa'!#REF!</definedName>
    <definedName name="__smd4">'[27]memória quantitativa'!#REF!</definedName>
    <definedName name="__smd5">'[27]memória quantitativa'!#REF!</definedName>
    <definedName name="__smd6">'[27]memória quantitativa'!#REF!</definedName>
    <definedName name="__smd7">'[27]memória quantitativa'!#REF!</definedName>
    <definedName name="__smd8">'[27]memória quantitativa'!#REF!</definedName>
    <definedName name="__smd9">'[27]memória quantitativa'!#REF!</definedName>
    <definedName name="__sml1">'[27]memória quantitativa'!#REF!</definedName>
    <definedName name="__sml2">'[27]memória quantitativa'!#REF!</definedName>
    <definedName name="__sml3">'[27]memória quantitativa'!#REF!</definedName>
    <definedName name="__sml4">'[27]memória quantitativa'!#REF!</definedName>
    <definedName name="__sml5">'[27]memória quantitativa'!#REF!</definedName>
    <definedName name="__sml6">'[27]memória quantitativa'!#REF!</definedName>
    <definedName name="__sml7">'[27]memória quantitativa'!#REF!</definedName>
    <definedName name="__sml8">'[27]memória quantitativa'!#REF!</definedName>
    <definedName name="__sml9">'[27]memória quantitativa'!#REF!</definedName>
    <definedName name="__STC04">#REF!</definedName>
    <definedName name="__tab0198">'[30]DER janeiro98'!$A$1:$D$810</definedName>
    <definedName name="__TB10">#REF!</definedName>
    <definedName name="__tb97">"$#REF!.$E$71"</definedName>
    <definedName name="__tbw97">"$#REF!.$E$73"</definedName>
    <definedName name="__TCB4">#REF!</definedName>
    <definedName name="__TCB5">[18]TLCB5!$I$34</definedName>
    <definedName name="__tcc4">#REF!</definedName>
    <definedName name="__TCM30">[18]MB!$F$25</definedName>
    <definedName name="__TEB4">[18]TLMR!$I$25</definedName>
    <definedName name="__TOT1">[18]PATO!#REF!</definedName>
    <definedName name="__TOT2">[18]PATO!#REF!</definedName>
    <definedName name="__TOT3">[18]PATO!#REF!</definedName>
    <definedName name="__TOT4">[18]PATO!#REF!</definedName>
    <definedName name="__TOT5">[18]PATO!#REF!</definedName>
    <definedName name="__TOT6">[18]PATO!#REF!</definedName>
    <definedName name="__TOT7">[18]PATO!#REF!</definedName>
    <definedName name="__tot8">#REF!</definedName>
    <definedName name="__TP10">#REF!</definedName>
    <definedName name="__TP5">#REF!</definedName>
    <definedName name="__tsd1">'[27]memória quantitativa'!#REF!</definedName>
    <definedName name="__TSD2">[18]PATO!#REF!</definedName>
    <definedName name="__tsd3">'[27]memória quantitativa'!#REF!</definedName>
    <definedName name="__tsd4">'[27]memória quantitativa'!#REF!</definedName>
    <definedName name="__tsd5">'[27]memória quantitativa'!#REF!</definedName>
    <definedName name="__tsl1">'[27]memória quantitativa'!#REF!</definedName>
    <definedName name="__tsl2">'[27]memória quantitativa'!#REF!</definedName>
    <definedName name="__tsl3">'[27]memória quantitativa'!#REF!</definedName>
    <definedName name="__tsl4">'[27]memória quantitativa'!#REF!</definedName>
    <definedName name="__tsl5">'[27]memória quantitativa'!#REF!</definedName>
    <definedName name="__tt1">[0]!__tt1</definedName>
    <definedName name="__vdd1">'[27]memória quantitativa'!#REF!</definedName>
    <definedName name="__vdd2">'[27]memória quantitativa'!#REF!</definedName>
    <definedName name="__vdd3">'[27]memória quantitativa'!#REF!</definedName>
    <definedName name="__vdd4">'[27]memória quantitativa'!#REF!</definedName>
    <definedName name="__vdd5">'[27]memória quantitativa'!#REF!</definedName>
    <definedName name="__vdl1">'[27]memória quantitativa'!#REF!</definedName>
    <definedName name="__vdl2">'[27]memória quantitativa'!#REF!</definedName>
    <definedName name="__vdl3">'[27]memória quantitativa'!#REF!</definedName>
    <definedName name="__vdl4">'[27]memória quantitativa'!#REF!</definedName>
    <definedName name="__vdl5">'[27]memória quantitativa'!#REF!</definedName>
    <definedName name="__VV9">#REF!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RTD" hidden="1">#NAME?</definedName>
    <definedName name="__xlnm.Print_Area_2">#REF!</definedName>
    <definedName name="__xlnm.Print_Area_3">#REF!</definedName>
    <definedName name="__xlnm.Print_Area_3_1">#REF!</definedName>
    <definedName name="__xlnm.Print_Area_4">NA()</definedName>
    <definedName name="__xlnm.Print_Area_8">#REF!</definedName>
    <definedName name="__xlnm.Print_Area_9">#REF!</definedName>
    <definedName name="__xlnm.Print_Titles_2">#REF!</definedName>
    <definedName name="__xlnm.Print_Titles_3">#REF!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.004.04">#REF!</definedName>
    <definedName name="_01.004.05">#REF!</definedName>
    <definedName name="_01.004.06">#REF!</definedName>
    <definedName name="_01.004.07">#REF!</definedName>
    <definedName name="_01.004.08">#REF!</definedName>
    <definedName name="_01.004.09">#REF!</definedName>
    <definedName name="_01.005.00">#REF!</definedName>
    <definedName name="_01.005.01">#REF!</definedName>
    <definedName name="_01.006.01">#REF!</definedName>
    <definedName name="_01.007.01">#REF!</definedName>
    <definedName name="_01.008.01">#REF!</definedName>
    <definedName name="_01.008.02">#REF!</definedName>
    <definedName name="_01.009.01">#REF!</definedName>
    <definedName name="_01_09_96">#REF!</definedName>
    <definedName name="_01_09_96_25">#REF!</definedName>
    <definedName name="_01_09_96_4">#REF!</definedName>
    <definedName name="_01_09_966">#REF!</definedName>
    <definedName name="_02.000.00">#REF!</definedName>
    <definedName name="_02.001.01">#REF!</definedName>
    <definedName name="_02.002.01">#REF!</definedName>
    <definedName name="_02.003.01">#REF!</definedName>
    <definedName name="_02.004.00">#REF!</definedName>
    <definedName name="_02.004.01">#REF!</definedName>
    <definedName name="_02.005.01">#REF!</definedName>
    <definedName name="_02.006.00">#REF!</definedName>
    <definedName name="_02.006.01">#REF!</definedName>
    <definedName name="_02.006.02">#REF!</definedName>
    <definedName name="_02.006.03">#REF!</definedName>
    <definedName name="_02.007.01">#REF!</definedName>
    <definedName name="_02.009.01">#REF!</definedName>
    <definedName name="_02.010.01">#REF!</definedName>
    <definedName name="_02.011.01">#REF!</definedName>
    <definedName name="_03.000.00">#REF!</definedName>
    <definedName name="_03.001.01">#REF!</definedName>
    <definedName name="_03.002.01">#REF!</definedName>
    <definedName name="_03.003.00">#REF!</definedName>
    <definedName name="_03.003.01">#REF!</definedName>
    <definedName name="_03.003.02">#REF!</definedName>
    <definedName name="_03.003.03">#REF!</definedName>
    <definedName name="_03.003.04">#REF!</definedName>
    <definedName name="_03.004.00">#REF!</definedName>
    <definedName name="_03.004.01">#REF!</definedName>
    <definedName name="_03.004.02">#REF!</definedName>
    <definedName name="_03.004.03">#REF!</definedName>
    <definedName name="_03.005.01">#REF!</definedName>
    <definedName name="_03.006.00">#REF!</definedName>
    <definedName name="_03.006.01">#REF!</definedName>
    <definedName name="_03.006.02">#REF!</definedName>
    <definedName name="_03.007.00">#REF!</definedName>
    <definedName name="_03.007.01">#REF!</definedName>
    <definedName name="_03.007.02">#REF!</definedName>
    <definedName name="_03.008.01">#REF!</definedName>
    <definedName name="_04.000.00">#REF!</definedName>
    <definedName name="_04.001.00">#REF!</definedName>
    <definedName name="_04.001.01">#REF!</definedName>
    <definedName name="_04.001.02">#REF!</definedName>
    <definedName name="_04.001.03">#REF!</definedName>
    <definedName name="_04.001.04">#REF!</definedName>
    <definedName name="_04.001.05">#REF!</definedName>
    <definedName name="_04.001.06">#REF!</definedName>
    <definedName name="_04.002.00">#REF!</definedName>
    <definedName name="_04.002.01">#REF!</definedName>
    <definedName name="_04.002.02">#REF!</definedName>
    <definedName name="_04.002.03">#REF!</definedName>
    <definedName name="_04.002.04">#REF!</definedName>
    <definedName name="_04.003.00">#REF!</definedName>
    <definedName name="_04.003.01">#REF!</definedName>
    <definedName name="_04.003.02">#REF!</definedName>
    <definedName name="_04.003.03">#REF!</definedName>
    <definedName name="_04.003.04">#REF!</definedName>
    <definedName name="_04.004.00">#REF!</definedName>
    <definedName name="_04.004.01">#REF!</definedName>
    <definedName name="_04.004.02">#REF!</definedName>
    <definedName name="_04.004.03">#REF!</definedName>
    <definedName name="_04.005.01">#REF!</definedName>
    <definedName name="_04.005.02">#REF!</definedName>
    <definedName name="_04.006.00">#REF!</definedName>
    <definedName name="_04.006.01">#REF!</definedName>
    <definedName name="_04.006.02">#REF!</definedName>
    <definedName name="_04.006.03">#REF!</definedName>
    <definedName name="_04.007.00">#REF!</definedName>
    <definedName name="_04.007.01">#REF!</definedName>
    <definedName name="_04.007.02">#REF!</definedName>
    <definedName name="_04.007.03">#REF!</definedName>
    <definedName name="_04.007.04">#REF!</definedName>
    <definedName name="_04.007.05">#REF!</definedName>
    <definedName name="_04.007.06">#REF!</definedName>
    <definedName name="_04.007.07">#REF!</definedName>
    <definedName name="_04.008.01">#REF!</definedName>
    <definedName name="_04.009.01">#REF!</definedName>
    <definedName name="_04.010.01">#REF!</definedName>
    <definedName name="_04.011.00">#REF!</definedName>
    <definedName name="_04.011.01">#REF!</definedName>
    <definedName name="_04.011.02">#REF!</definedName>
    <definedName name="_04.012.01">#REF!</definedName>
    <definedName name="_04.012.02">#REF!</definedName>
    <definedName name="_04.013.01">#REF!</definedName>
    <definedName name="_04.013.02">#REF!</definedName>
    <definedName name="_04.013.03">#REF!</definedName>
    <definedName name="_04.013.04">#REF!</definedName>
    <definedName name="_04.013.05">#REF!</definedName>
    <definedName name="_04.013.06">#REF!</definedName>
    <definedName name="_04.014.01">#REF!</definedName>
    <definedName name="_04.015.01">#REF!</definedName>
    <definedName name="_04.016.01">#REF!</definedName>
    <definedName name="_04.017.01">#REF!</definedName>
    <definedName name="_08.302.01">#REF!</definedName>
    <definedName name="_08.302.01_1">#REF!</definedName>
    <definedName name="_1__123Graph_ACHART_1" hidden="1">[31]A!$F$59:$AG$59</definedName>
    <definedName name="_1__123Graph_BGrßfico_10C" hidden="1">#REF!</definedName>
    <definedName name="_1_Excel_BuiltIn_Print_Titles_5_1">"$#REF!.$A$1:$IS$12"</definedName>
    <definedName name="_1_I_1">#REF!</definedName>
    <definedName name="_1_I_1_2">#REF!</definedName>
    <definedName name="_1_I_1_3">#REF!</definedName>
    <definedName name="_1_I_1_5">#REF!</definedName>
    <definedName name="_1_I_1_6">#REF!</definedName>
    <definedName name="_1_I_1_9">#REF!</definedName>
    <definedName name="_10__123Graph_BCHART_2" hidden="1">[32]Premissas!#REF!</definedName>
    <definedName name="_10_a_14_1">#REF!</definedName>
    <definedName name="_10_S_1_1_1_1_1_1">[14]COMPOS1!#REF!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0Excel_BuiltIn_Print_Area_5_1_1">'[33]Fresagem e Remendos profundos'!$A$1:$K$1679</definedName>
    <definedName name="_11.001.01">#REF!</definedName>
    <definedName name="_11_a_7_1">#N/A</definedName>
    <definedName name="_11_I_1_1_1_1_1_1">#REF!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3Excel_BuiltIn_Print_Titles_33_1">(#REF!,#REF!)</definedName>
    <definedName name="_114Excel_BuiltIn_Print_Titles_1_1_1_2">#N/A</definedName>
    <definedName name="_115Print_Area_MI_1_1">#REF!</definedName>
    <definedName name="_11Excel_BuiltIn_Print_Titles_30_1">(#REF!,#REF!)</definedName>
    <definedName name="_12_c_1">#REF!</definedName>
    <definedName name="_12_I_1_1_1_1_1_1_1">#REF!</definedName>
    <definedName name="_12_S_1_1_1_1_1_1_1">[14]COMPOS1!#REF!</definedName>
    <definedName name="_123" hidden="1">{#N/A,#N/A,TRUE,"Serviços"}</definedName>
    <definedName name="_129Excel_BuiltIn_Print_Titles_34_1">(#REF!,#REF!)</definedName>
    <definedName name="_13_c_11_1">#REF!</definedName>
    <definedName name="_13Excel_BuiltIn_Print_Area_11_1_1">"$#REF!.$A$1:$AL$33"</definedName>
    <definedName name="_13Excel_BuiltIn_Print_Area_6_1_1">#REF!</definedName>
    <definedName name="_13Excel_BuiltIn_Print_Titles_32_1">(#REF!,#REF!)</definedName>
    <definedName name="_14_c_12_1">#REF!</definedName>
    <definedName name="_145Excel_BuiltIn_Print_Titles_5_1">(#REF!,#REF!)</definedName>
    <definedName name="_14Excel_BuiltIn_Print_Area_28_1_1">"$#REF!.$A$1:$L$34"</definedName>
    <definedName name="_15__123Graph_CCHART_2" hidden="1">[32]Premissas!#REF!</definedName>
    <definedName name="_15_c_13_1">#REF!</definedName>
    <definedName name="_15_I_1_1_1_1_1_1_1">#REF!</definedName>
    <definedName name="_15_S_1">[14]COMPOS1!#REF!</definedName>
    <definedName name="_15Excel_BuiltIn_Print_Titles_2_1">#REF!</definedName>
    <definedName name="_15Excel_BuiltIn_Print_Titles_33_1">(#REF!,#REF!)</definedName>
    <definedName name="_15Excel_BuiltIn_Print_Titles_5_1">"$#REF!.$A$1:$IS$12"</definedName>
    <definedName name="_16_c_15_1">#REF!</definedName>
    <definedName name="_161Excel_BuiltIn_Print_Titles_7_1">(#REF!,#REF!)</definedName>
    <definedName name="_16Excel_BuiltIn_Print_Area_11_1_1">"$#REF!.$A$1:$AL$33"</definedName>
    <definedName name="_16Excel_BuiltIn_Print_Area_7_1_1">#REF!</definedName>
    <definedName name="_16Excel_BuiltIn_Print_Titles_6_1">"$#REF!.$A$1:$IS$12"</definedName>
    <definedName name="_17_c_16_1">#REF!</definedName>
    <definedName name="_177Excel_BuiltIn_Print_Titles_9_1">(#REF!,#REF!)</definedName>
    <definedName name="_17Excel_BuiltIn_Print_Titles_13_1">(#REF!,#REF!)</definedName>
    <definedName name="_17Excel_BuiltIn_Print_Titles_34_1">(#REF!,#REF!)</definedName>
    <definedName name="_17Excel_BuiltIn_Print_Titles_7_1">"$#REF!.$A$1:$IS$12"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9_S_1">[14]COMPOS1!#REF!</definedName>
    <definedName name="_19Excel_BuiltIn_Print_Area_8_1_1">#REF!</definedName>
    <definedName name="_19Excel_BuiltIn_Print_Titles_5_1">(#REF!,#REF!)</definedName>
    <definedName name="_1Excel_BuiltIn_Print_Area_1_1">#REF!</definedName>
    <definedName name="_1Excel_BuiltIn_Print_Area_2_1">#REF!</definedName>
    <definedName name="_1Excel_BuiltIn_Print_Area_5_1">'[34]resumo '!#REF!</definedName>
    <definedName name="_1Excel_BuiltIn_Print_Area_7_1">#REF!</definedName>
    <definedName name="_1Excel_BuiltIn_Print_Area_9_1">"$#REF!.$A$1:$P$515"</definedName>
    <definedName name="_1Excel_BuiltIn_Print_Titles_3_1">([35]FICHA.XLS!$A$1:$E$65536,[35]FICHA.XLS!$A$1:$IV$9)</definedName>
    <definedName name="_1VB3">#REF!</definedName>
    <definedName name="_2">#REF!</definedName>
    <definedName name="_2__123Graph_BCHART_1" hidden="1">[31]A!$F$63:$AG$63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Excel_BuiltIn_Print_Titles_6_1">"$#REF!.$A$1:$IS$12"</definedName>
    <definedName name="_2_I_1">#REF!</definedName>
    <definedName name="_2_S_1">[14]COMPOS1!#REF!</definedName>
    <definedName name="_20__123Graph_DCHART_2" hidden="1">[32]Premissas!#REF!</definedName>
    <definedName name="_20_c_2_1">#REF!</definedName>
    <definedName name="_21_c_28_1">#REF!</definedName>
    <definedName name="_21Excel_BuiltIn_Print_Titles_7_1">(#REF!,#REF!)</definedName>
    <definedName name="_22_c_3_1">#REF!</definedName>
    <definedName name="_22Excel_BuiltIn_Print_Area_9_1_1">#REF!</definedName>
    <definedName name="_23_c_4_1">#REF!</definedName>
    <definedName name="_23_S_1_1_1_1_1_1">[14]COMPOS1!#REF!</definedName>
    <definedName name="_23Excel_BuiltIn_Print_Titles_9_1">(#REF!,#REF!)</definedName>
    <definedName name="_24_c_7_1">#REF!</definedName>
    <definedName name="_25_c_9_1">#REF!</definedName>
    <definedName name="_25Excel_BuiltIn_Print_Titles_2_1">#REF!</definedName>
    <definedName name="_27_I_1">#N/A</definedName>
    <definedName name="_27_S_1_1_1_1_1_1_1">[14]COMPOS1!#REF!</definedName>
    <definedName name="_28_I_1_1">#N/A</definedName>
    <definedName name="_28Excel_BuiltIn_Print_Area_11_1_1">"$#REF!.$A$1:$AL$33"</definedName>
    <definedName name="_29_I_1_2">#N/A</definedName>
    <definedName name="_29Excel_BuiltIn_Print_Area_28_1_1">"$#REF!.$A$1:$L$34"</definedName>
    <definedName name="_2Excel_BuiltIn_Print_Area_4_1_1">#REF!</definedName>
    <definedName name="_2Excel_BuiltIn_Print_Area_5_1">#REF!</definedName>
    <definedName name="_2Excel_BuiltIn_Print_Area_6_1">[34]resumo_1_!#REF!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X_0Print_Area_30">[36]RESUMO!#REF!</definedName>
    <definedName name="_3__123Graph_XCHART_1" hidden="1">[31]A!$F$11:$AG$11</definedName>
    <definedName name="_3_0_1_1">#N/A</definedName>
    <definedName name="_3_Excel_BuiltIn_Print_Titles_7_1">"$#REF!.$A$1:$IS$12"</definedName>
    <definedName name="_3_S_1">[14]COMPOS1!#REF!</definedName>
    <definedName name="_3_S_1_2">[14]COMPOS1!#REF!</definedName>
    <definedName name="_3_S_1_3">[14]COMPOS1!#REF!</definedName>
    <definedName name="_3_S_1_5">[14]COMPOS1!#REF!</definedName>
    <definedName name="_3_S_1_6">[14]COMPOS1!#REF!</definedName>
    <definedName name="_3_S_1_9">[14]COMPOS1!#REF!</definedName>
    <definedName name="_30Excel_BuiltIn_Print_Titles_5_1">"$#REF!.$A$1:$IS$12"</definedName>
    <definedName name="_31_S_1">#N/A</definedName>
    <definedName name="_31Excel_BuiltIn_Print_Titles_6_1">"$#REF!.$A$1:$IS$12"</definedName>
    <definedName name="_32_S_1_1">#N/A</definedName>
    <definedName name="_32Excel_BuiltIn_Print_Titles_7_1">"$#REF!.$A$1:$IS$12"</definedName>
    <definedName name="_33_S_1_2">#N/A</definedName>
    <definedName name="_33Excel_BuiltIn_Print_Titles_21_1">(#REF!,#REF!)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0_1_1">#REF!</definedName>
    <definedName name="_3Excel_BuiltIn_Print_Area_11_1_1">"$#REF!.$A$1:$AL$33"</definedName>
    <definedName name="_3Excel_BuiltIn_Print_Area_4_1_1_1">'[33]Fresagem e Remendos profundos'!$A$1:$K$1155</definedName>
    <definedName name="_3Excel_BuiltIn_Print_Titles_1_1">#REF!</definedName>
    <definedName name="_3Excel_BuiltIn_Print_Titles_13_1">(#REF!,#REF!)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3subtrecho1_13_1">#REF!</definedName>
    <definedName name="_4_0_14_1">#REF!</definedName>
    <definedName name="_4_I_1">#REF!</definedName>
    <definedName name="_40_x_16_1">#REF!</definedName>
    <definedName name="_41_x_17_1">#REF!</definedName>
    <definedName name="_42_x_19_1">#REF!</definedName>
    <definedName name="_43_x_2_1">#REF!</definedName>
    <definedName name="_43Excel_BuiltIn_Print_Area_11_1_1">"$#REF!.$A$1:$AL$33"</definedName>
    <definedName name="_44_x_28_1">#REF!</definedName>
    <definedName name="_44Excel_BuiltIn_Print_Area_28_1_1">"$#REF!.$A$1:$L$34"</definedName>
    <definedName name="_45_x_3_1">#REF!</definedName>
    <definedName name="_45Excel_BuiltIn_Print_Titles_5_1">"$#REF!.$A$1:$IS$12"</definedName>
    <definedName name="_46_x_4_1">#REF!</definedName>
    <definedName name="_46Excel_BuiltIn_Print_Titles_6_1">"$#REF!.$A$1:$IS$12"</definedName>
    <definedName name="_47_x_7_1">#REF!</definedName>
    <definedName name="_47Excel_BuiltIn_Print_Titles_7_1">"$#REF!.$A$1:$IS$12"</definedName>
    <definedName name="_48_x_9_1">#REF!</definedName>
    <definedName name="_49Excel_BuiltIn_Print_Titles_29_1">(#REF!,#REF!)</definedName>
    <definedName name="_4Excel_BuiltIn_Print_Area_11_1_1">"$#REF!.$A$1:$AL$33"</definedName>
    <definedName name="_4Excel_BuiltIn_Print_Titles_3_1_1">([37]MEDIÇÃO.XLS!$A$1:$R$65257,[37]MEDIÇÃO.XLS!$1:$10)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4subtrecho1_24_13_1">#REF!</definedName>
    <definedName name="_4X_0Print_Area">[38]RESUMO!#REF!</definedName>
    <definedName name="_4X_0Print_Area_10">[38]RESUMO!#REF!</definedName>
    <definedName name="_4X_0Print_Area_19">[38]RESUMO!#REF!</definedName>
    <definedName name="_4X_0Print_Area_20">[38]RESUMO!#REF!</definedName>
    <definedName name="_4X_0Print_Area_23">[38]RESUMO!#REF!</definedName>
    <definedName name="_4X_0Print_Area_25">[38]RESUMO!#REF!</definedName>
    <definedName name="_5__123Graph_ACHART_2" hidden="1">[32]Premissas!#REF!</definedName>
    <definedName name="_5_0_7_1">#N/A</definedName>
    <definedName name="_5_I_1_1_1_1_1_1">#REF!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5Excel_BuiltIn_Print_Titles_21_1">(#REF!,#REF!)</definedName>
    <definedName name="_5Excel_BuiltIn_Print_Titles_3_1_1_1">([37]FICHA.XLS!$A$1:$E$65300,[37]FICHA.XLS!$1:$9)</definedName>
    <definedName name="_5X__Print_Area">[38]RESUMO!#REF!</definedName>
    <definedName name="_5X__Print_Area_10">[38]RESUMO!#REF!</definedName>
    <definedName name="_5X__Print_Area_19">[38]RESUMO!#REF!</definedName>
    <definedName name="_5X__Print_Area_20">[38]RESUMO!#REF!</definedName>
    <definedName name="_5X__Print_Area_23">[38]RESUMO!#REF!</definedName>
    <definedName name="_5X__Print_Area_25">[38]RESUMO!#REF!</definedName>
    <definedName name="_6_2_1">#N/A</definedName>
    <definedName name="_6_I_1">#REF!</definedName>
    <definedName name="_6_I_1_1_1_1_1_1_1">#REF!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5Excel_BuiltIn_Print_Titles_3_1">(#REF!,#REF!)</definedName>
    <definedName name="_67Excel_BuiltIn_Database_1">#N/A</definedName>
    <definedName name="_68Excel_BuiltIn_Database_1_1">#N/A</definedName>
    <definedName name="_6Excel_BuiltIn_Print_Area_12_1_1">#REF!</definedName>
    <definedName name="_7_I_1">#REF!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7Excel_BuiltIn_Print_Titles_29_1">(#REF!,#REF!)</definedName>
    <definedName name="_8_a_1">#N/A</definedName>
    <definedName name="_8_S_1">[14]COMPOS1!#REF!</definedName>
    <definedName name="_80Excel_BuiltIn_Print_Area_1_1_1_1_1_1_1_1_1">#N/A</definedName>
    <definedName name="_81Excel_BuiltIn_Print_Area_1_1_1_1_1_1_1_1_1_1">#N/A</definedName>
    <definedName name="_81Excel_BuiltIn_Print_Titles_30_1">(#REF!,#REF!)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_I_1_1_1_1_1_1">#REF!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7Excel_BuiltIn_Print_Titles_32_1">(#REF!,#REF!)</definedName>
    <definedName name="_99Excel_BuiltIn_Print_Area_7_1_1">#N/A</definedName>
    <definedName name="_9Excel_BuiltIn_Print_Area_2_1_1">#REF!</definedName>
    <definedName name="_9Excel_BuiltIn_Print_Titles_3_1">(#REF!,#REF!)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[39]!_A14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A2">#N/A</definedName>
    <definedName name="_Abr1">#REF!</definedName>
    <definedName name="_ACA25">[17]DADOS!$C$17</definedName>
    <definedName name="_ACA50">[17]DADOS!$C$16</definedName>
    <definedName name="_ACM30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rg13">#REF!</definedName>
    <definedName name="_arg16">#REF!</definedName>
    <definedName name="_ATD1">#REF!</definedName>
    <definedName name="_ATERRO">"'file:///B:/PATO - BR - 425 aditivo.xls'#$COMPOS1.$#REF!$#REF!:$#REF!$#REF!"</definedName>
    <definedName name="_ATERRO_16">"'file:///B:/PATO - BR - 425 aditivo.xls'#$COMPOS1.$#REF!$#REF!:$#REF!$#REF!"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>[40]PROJETO!#REF!</definedName>
    <definedName name="_BDI1">#REF!</definedName>
    <definedName name="_BDI10">#REF!</definedName>
    <definedName name="_BDI11">#REF!</definedName>
    <definedName name="_BDI12">#REF!</definedName>
    <definedName name="_BDI13">#REF!</definedName>
    <definedName name="_BDI14">#REF!</definedName>
    <definedName name="_BDI2">#REF!</definedName>
    <definedName name="_BDI3">#REF!</definedName>
    <definedName name="_BDI4">#REF!</definedName>
    <definedName name="_BDI5">#REF!</definedName>
    <definedName name="_BDI6">#REF!</definedName>
    <definedName name="_BDI7">#REF!</definedName>
    <definedName name="_BDI8">#REF!</definedName>
    <definedName name="_BDI9">#REF!</definedName>
    <definedName name="_Brz1">[26]Feriados!$B$4:$B$14</definedName>
    <definedName name="_Brz2">[26]Feriados!$B$17:$B$24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M30">#REF!</definedName>
    <definedName name="_CMM30">[17]DADOS!$B$39</definedName>
    <definedName name="_Dez1">#REF!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ELE1">#REF!</definedName>
    <definedName name="_ELE2">#REF!</definedName>
    <definedName name="_ELE3">#REF!</definedName>
    <definedName name="_Excel_BuiltIn_Print_Area_11_1_1">"$#REF!.$A$1:$AL$33"</definedName>
    <definedName name="_Excel_BuiltIn_Print_Titles_5_1">"$#REF!.$A$1:$IS$12"</definedName>
    <definedName name="_Excel_BuiltIn_Print_Titles_6_1">"$#REF!.$A$1:$IS$12"</definedName>
    <definedName name="_Excel_BuiltIn_Print_Titles_7_1">"$#REF!.$A$1:$IS$12"</definedName>
    <definedName name="_Ext2">'[5]P A T O 99 B'!#REF!</definedName>
    <definedName name="_Ext2_3">'[41]P A T O 99 B'!#REF!</definedName>
    <definedName name="_Ext2_4">'[41]P A T O 99 B'!#REF!</definedName>
    <definedName name="_Ext2_5">'[41]P A T O 99 B'!#REF!</definedName>
    <definedName name="_Ext22">'[3]P A T O 99 B'!#REF!</definedName>
    <definedName name="_EXT285">#REF!</definedName>
    <definedName name="_EXT285_13">[42]procedimentos!$C$110</definedName>
    <definedName name="_EXT285_26">[42]procedimentos!$C$110</definedName>
    <definedName name="_EXT285_33">[42]procedimentos!$C$110</definedName>
    <definedName name="_EXT285_5">[42]procedimentos!$C$110</definedName>
    <definedName name="_EXT285_6">[42]procedimentos!$C$110</definedName>
    <definedName name="_EXT285_7">[42]procedimentos!$C$110</definedName>
    <definedName name="_EXT285_8">[42]procedimentos!$C$110</definedName>
    <definedName name="_EXT285_9">[42]procedimentos!$C$110</definedName>
    <definedName name="_ext293">#REF!</definedName>
    <definedName name="_ext293_13">[42]procedimentos!$C$104</definedName>
    <definedName name="_ext293_26">[42]procedimentos!$C$104</definedName>
    <definedName name="_ext293_33">[42]procedimentos!$C$104</definedName>
    <definedName name="_ext293_5">[42]procedimentos!$C$104</definedName>
    <definedName name="_ext293_6">[42]procedimentos!$C$104</definedName>
    <definedName name="_ext293_7">[42]procedimentos!$C$104</definedName>
    <definedName name="_ext293_8">[42]procedimentos!$C$104</definedName>
    <definedName name="_ext293_9">[42]procedimentos!$C$104</definedName>
    <definedName name="_EXT3">'[5]P A T O 99 B'!#REF!</definedName>
    <definedName name="_EXT377">#REF!</definedName>
    <definedName name="_EXT377_13">[42]procedimentos!$C$107</definedName>
    <definedName name="_EXT377_26">[42]procedimentos!$C$107</definedName>
    <definedName name="_EXT377_33">[42]procedimentos!$C$107</definedName>
    <definedName name="_EXT377_5">[42]procedimentos!$C$107</definedName>
    <definedName name="_EXT377_6">[42]procedimentos!$C$107</definedName>
    <definedName name="_EXT377_7">[42]procedimentos!$C$107</definedName>
    <definedName name="_EXT377_8">[42]procedimentos!$C$107</definedName>
    <definedName name="_EXT377_9">[42]procedimentos!$C$107</definedName>
    <definedName name="_ext471">#REF!</definedName>
    <definedName name="_ext471_13">[42]procedimentos!$C$110</definedName>
    <definedName name="_ext471_26">[42]procedimentos!$C$110</definedName>
    <definedName name="_ext471_33">[42]procedimentos!$C$110</definedName>
    <definedName name="_ext471_5">[42]procedimentos!$C$110</definedName>
    <definedName name="_ext471_6">[42]procedimentos!$C$110</definedName>
    <definedName name="_ext471_7">[42]procedimentos!$C$110</definedName>
    <definedName name="_ext471_8">[42]procedimentos!$C$110</definedName>
    <definedName name="_ext471_9">[42]procedimentos!$C$110</definedName>
    <definedName name="_Fev1">#REF!</definedName>
    <definedName name="_Fill" hidden="1">#REF!</definedName>
    <definedName name="_fill1" hidden="1">#REF!</definedName>
    <definedName name="_Filll" hidden="1">[43]Elétrica!#REF!</definedName>
    <definedName name="_xlnm._FilterDatabase" hidden="1">#REF!</definedName>
    <definedName name="_H111118">#REF!</definedName>
    <definedName name="_H121118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_1">"$#REF!.$M$34:$IF$768"</definedName>
    <definedName name="_I_1_1_1_1_1">"$#REF!.$M$34:$IF$775"</definedName>
    <definedName name="_I_1_1_1_1_1_1">#REF!</definedName>
    <definedName name="_I_1_1_1_1_1_1_1">"$#REF!.$J$39:$IK$824"</definedName>
    <definedName name="_I_1_1_1_1_1_1_1_1">"$#REF!.$J$57:$IK$831"</definedName>
    <definedName name="_I_1_1_1_24">#REF!</definedName>
    <definedName name="_I_1_1_1_25">#REF!</definedName>
    <definedName name="_I_1_1_1_29">"$#REF!.$J$39:$IK$824"</definedName>
    <definedName name="_I_1_1_1_8">#REF!</definedName>
    <definedName name="_I_1_1_10">"$#REF!.$N$76:$IO$881"</definedName>
    <definedName name="_I_1_1_11">"$#REF!.$N$76:$IO$881"</definedName>
    <definedName name="_I_1_1_12">"$#REF!.$N$76:$IO$881"</definedName>
    <definedName name="_I_1_1_19">#REF!</definedName>
    <definedName name="_I_1_1_19_24">#REF!</definedName>
    <definedName name="_I_1_1_19_25">#REF!</definedName>
    <definedName name="_I_1_1_19_29">"$#REF!.$K$58:$IL$832"</definedName>
    <definedName name="_I_1_1_19_8">#REF!</definedName>
    <definedName name="_I_1_1_22">"$#REF!.$N$76:$IO$881"</definedName>
    <definedName name="_I_1_1_24">#REF!</definedName>
    <definedName name="_I_1_1_25">#REF!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8">#REF!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5">"$#REF!.$M$34:$IF$777"</definedName>
    <definedName name="_I_1_16">"$#REF!.$M$34:$IF$777"</definedName>
    <definedName name="_I_1_19">#REF!</definedName>
    <definedName name="_I_1_19_24">#REF!</definedName>
    <definedName name="_I_1_19_25">#REF!</definedName>
    <definedName name="_I_1_19_29">"$#REF!.$K$39:$IL$825"</definedName>
    <definedName name="_I_1_19_8">#REF!</definedName>
    <definedName name="_I_1_22">"$#REF!.$N$69:$IO$874"</definedName>
    <definedName name="_I_1_24">#REF!</definedName>
    <definedName name="_I_1_25">#REF!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8">#REF!</definedName>
    <definedName name="_I_1_9">"$#REF!.$N$69:$IO$874"</definedName>
    <definedName name="_I_10">"$#REF!.$J$66:$IK$857"</definedName>
    <definedName name="_I_11">"$#REF!.$J$88:$IK$886"</definedName>
    <definedName name="_I_12">"$#REF!.$M$34:$IF$801"</definedName>
    <definedName name="_I_15">"$#REF!.$M$34:$IF$770"</definedName>
    <definedName name="_I_15_1">"$#REF!.$M$34:$IF$770"</definedName>
    <definedName name="_I_16">"$#REF!.$M$34:$IF$770"</definedName>
    <definedName name="_I_16_1">"$#REF!.$M$34:$IF$801"</definedName>
    <definedName name="_I_19">#REF!</definedName>
    <definedName name="_I_19_24">#REF!</definedName>
    <definedName name="_I_19_25">#REF!</definedName>
    <definedName name="_I_19_29">"$#REF!.$K$39:$IL$825"</definedName>
    <definedName name="_I_19_8">#REF!</definedName>
    <definedName name="_I_21">#REF!</definedName>
    <definedName name="_I_22">#REF!</definedName>
    <definedName name="_I_22_1">#REF!</definedName>
    <definedName name="_I_24">#REF!</definedName>
    <definedName name="_I_24_1">#REF!</definedName>
    <definedName name="_I_24_1_1">#REF!</definedName>
    <definedName name="_I_25">#REF!</definedName>
    <definedName name="_I_25_1">#REF!</definedName>
    <definedName name="_I_25_1_1">#REF!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#REF!</definedName>
    <definedName name="_I_7_1">#REF!</definedName>
    <definedName name="_I_7_1_1">"$#REF!.$J$66:$IK$857"</definedName>
    <definedName name="_I_7_1_1_1">"$#REF!.$J$66:$IK$857"</definedName>
    <definedName name="_I_7_2">"$#REF!.$J$88:$IK$886"</definedName>
    <definedName name="_I_7_2_1">"$#REF!.$J$88:$IK$886"</definedName>
    <definedName name="_I_8">#REF!</definedName>
    <definedName name="_I_9">"$#REF!.$J$88:$IK$886"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n1">#REF!</definedName>
    <definedName name="_Kay1" hidden="1">#REF!</definedName>
    <definedName name="_Key1" hidden="1">'[44]1.6'!$A$11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km736">#REF!</definedName>
    <definedName name="_kmf1">[45]CAPA!$F$20</definedName>
    <definedName name="_kmf2">[45]CAPA!$F$21</definedName>
    <definedName name="_Kmf285">#REF!</definedName>
    <definedName name="_Kmf293">#REF!</definedName>
    <definedName name="_Kmf293_13">[42]procedimentos!$B$104</definedName>
    <definedName name="_Kmf293_26">[42]procedimentos!$B$104</definedName>
    <definedName name="_Kmf293_33">[42]procedimentos!$B$104</definedName>
    <definedName name="_Kmf293_5">[42]procedimentos!$B$104</definedName>
    <definedName name="_Kmf293_6">[42]procedimentos!$B$104</definedName>
    <definedName name="_Kmf293_7">[42]procedimentos!$B$104</definedName>
    <definedName name="_Kmf293_8">[42]procedimentos!$B$104</definedName>
    <definedName name="_Kmf293_9">[42]procedimentos!$B$104</definedName>
    <definedName name="_kmf377">#REF!</definedName>
    <definedName name="_kmf377_13">[42]procedimentos!$B$107</definedName>
    <definedName name="_kmf377_26">[42]procedimentos!$B$107</definedName>
    <definedName name="_kmf377_33">[42]procedimentos!$B$107</definedName>
    <definedName name="_kmf377_5">[42]procedimentos!$B$107</definedName>
    <definedName name="_kmf377_6">[42]procedimentos!$B$107</definedName>
    <definedName name="_kmf377_7">[42]procedimentos!$B$107</definedName>
    <definedName name="_kmf377_8">[42]procedimentos!$B$107</definedName>
    <definedName name="_kmf377_9">[42]procedimentos!$B$107</definedName>
    <definedName name="_Kmf471">#REF!</definedName>
    <definedName name="_Kmf471_13">[42]procedimentos!$B$110</definedName>
    <definedName name="_Kmf471_26">[42]procedimentos!$B$110</definedName>
    <definedName name="_Kmf471_33">[42]procedimentos!$B$110</definedName>
    <definedName name="_Kmf471_5">[42]procedimentos!$B$110</definedName>
    <definedName name="_Kmf471_6">[42]procedimentos!$B$110</definedName>
    <definedName name="_Kmf471_7">[42]procedimentos!$B$110</definedName>
    <definedName name="_Kmf471_8">[42]procedimentos!$B$110</definedName>
    <definedName name="_Kmf471_9">[42]procedimentos!$B$110</definedName>
    <definedName name="_kmi1">[45]CAPA!$C$20</definedName>
    <definedName name="_kmi2">[45]CAPA!$C$21</definedName>
    <definedName name="_Kmi285">#REF!</definedName>
    <definedName name="_Kmi293">#REF!</definedName>
    <definedName name="_Kmi293_13">[42]procedimentos!$B$103</definedName>
    <definedName name="_Kmi293_26">[42]procedimentos!$B$103</definedName>
    <definedName name="_Kmi293_33">[42]procedimentos!$B$103</definedName>
    <definedName name="_Kmi293_5">[42]procedimentos!$B$103</definedName>
    <definedName name="_Kmi293_6">[42]procedimentos!$B$103</definedName>
    <definedName name="_Kmi293_7">[42]procedimentos!$B$103</definedName>
    <definedName name="_Kmi293_8">[42]procedimentos!$B$103</definedName>
    <definedName name="_Kmi293_9">[42]procedimentos!$B$103</definedName>
    <definedName name="_kmi377">#REF!</definedName>
    <definedName name="_kmi377_13">[42]procedimentos!$B$106</definedName>
    <definedName name="_kmi377_26">[42]procedimentos!$B$106</definedName>
    <definedName name="_kmi377_33">[42]procedimentos!$B$106</definedName>
    <definedName name="_kmi377_5">[42]procedimentos!$B$106</definedName>
    <definedName name="_kmi377_6">[42]procedimentos!$B$106</definedName>
    <definedName name="_kmi377_7">[42]procedimentos!$B$106</definedName>
    <definedName name="_kmi377_8">[42]procedimentos!$B$106</definedName>
    <definedName name="_kmi377_9">[42]procedimentos!$B$106</definedName>
    <definedName name="_Kmi471">#REF!</definedName>
    <definedName name="_Kmi471_13">[42]procedimentos!$B$109</definedName>
    <definedName name="_Kmi471_26">[42]procedimentos!$B$109</definedName>
    <definedName name="_Kmi471_33">[42]procedimentos!$B$109</definedName>
    <definedName name="_Kmi471_5">[42]procedimentos!$B$109</definedName>
    <definedName name="_Kmi471_6">[42]procedimentos!$B$109</definedName>
    <definedName name="_Kmi471_7">[42]procedimentos!$B$109</definedName>
    <definedName name="_Kmi471_8">[42]procedimentos!$B$109</definedName>
    <definedName name="_Kmi471_9">[42]procedimentos!$B$109</definedName>
    <definedName name="_la2">#REF!</definedName>
    <definedName name="_LAG2">[28]SERVIÇOS!$G$26</definedName>
    <definedName name="_Mai1">#REF!</definedName>
    <definedName name="_Mar1">#REF!</definedName>
    <definedName name="_MatMult_A" hidden="1">'[46]Painel de Controle'!#REF!</definedName>
    <definedName name="_MED1">#REF!</definedName>
    <definedName name="_MOD01">#N/A</definedName>
    <definedName name="_Nov1">#REF!</definedName>
    <definedName name="_Obs1">#REF!</definedName>
    <definedName name="_Obs2">#REF!</definedName>
    <definedName name="_OR1">'[29]orcID nº1'!$A$14:$G$1025</definedName>
    <definedName name="_OR12">'[29]orc ID nº12'!$A$16:$G$181</definedName>
    <definedName name="_OR13">'[29]orc ID nº13'!$A$13:$G$34</definedName>
    <definedName name="_OR14">'[29]orc ID nº 14'!$A$14:$G$16</definedName>
    <definedName name="_OR15">'[29]orc ID nº 15'!$A$14:$G$104</definedName>
    <definedName name="_OR16">'[29]orc ID nº16'!$A$14:$G$33</definedName>
    <definedName name="_OR17">'[29]orc ID nº17'!$A$16:$G$80</definedName>
    <definedName name="_OR18">'[29]orc ID nº 18'!$A$14:$G$123</definedName>
    <definedName name="_OR19">'[29]orc ID nº19'!$A$14:$G$96</definedName>
    <definedName name="_OR2">'[29]orc ID nº2 '!$A$14:$G$70</definedName>
    <definedName name="_OR3">'[29]orc ID nº3'!$A$14:$G$134</definedName>
    <definedName name="_OR4">'[29]orcID nº4'!$A$14:$G$165</definedName>
    <definedName name="_OR5">'[29]orcID nº5'!$A$14:$G$149</definedName>
    <definedName name="_OR6">'[29]orcID nº6'!$A$14:$G$138</definedName>
    <definedName name="_OR7">'[29]orcID nº7'!$A$14:$G$137</definedName>
    <definedName name="_OR8">'[29]orc ID nº8'!$A$14:$G$133</definedName>
    <definedName name="_OR9">'[29]orc ID nº9'!$A$14:$G$157</definedName>
    <definedName name="_Order1" hidden="1">255</definedName>
    <definedName name="_Order2" hidden="1">0</definedName>
    <definedName name="_Out1">#REF!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E412">#N/A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5">#N/A</definedName>
    <definedName name="_PM406">#REF!</definedName>
    <definedName name="_PM412">#REF!</definedName>
    <definedName name="_PM609">#REF!</definedName>
    <definedName name="_PM970">#REF!</definedName>
    <definedName name="_PNV174BMT0134">#REF!</definedName>
    <definedName name="_PNV2002">#REF!</definedName>
    <definedName name="_PNV2003">#REF!</definedName>
    <definedName name="_PNV2004">#REF!</definedName>
    <definedName name="_PNV2009">#REF!</definedName>
    <definedName name="_PTB10">#REF!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">#REF!</definedName>
    <definedName name="_QQ2">#N/A</definedName>
    <definedName name="_r">#REF!</definedName>
    <definedName name="_r_15">#REF!</definedName>
    <definedName name="_r_4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d2">'[27]memória quantitativa'!#REF!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bv1">'[7]Página 16'!$C$3:$C$7</definedName>
    <definedName name="_rc2br1">'[27]memória quantitativa'!#REF!</definedName>
    <definedName name="_rc2br2">'[27]memória quantitativa'!#REF!</definedName>
    <definedName name="_rc2br3">'[27]memória quantitativa'!#REF!</definedName>
    <definedName name="_rc2br4">'[27]memória quantitativa'!#REF!</definedName>
    <definedName name="_rc2br5">'[27]memória quantitativa'!#REF!</definedName>
    <definedName name="_rc2br6">'[27]memória quantitativa'!#REF!</definedName>
    <definedName name="_rc2br7">'[27]memória quantitativa'!#REF!</definedName>
    <definedName name="_rc2br8">'[27]memória quantitativa'!#REF!</definedName>
    <definedName name="_rc2br9">'[27]memória quantitativa'!#REF!</definedName>
    <definedName name="_rc2d1">'[27]memória quantitativa'!#REF!</definedName>
    <definedName name="_rc2d2">'[27]memória quantitativa'!#REF!</definedName>
    <definedName name="_rc2d3">'[27]memória quantitativa'!#REF!</definedName>
    <definedName name="_rc2d4">'[27]memória quantitativa'!#REF!</definedName>
    <definedName name="_rc2d5">'[27]memória quantitativa'!#REF!</definedName>
    <definedName name="_rc2d6">'[27]memória quantitativa'!#REF!</definedName>
    <definedName name="_rc2d7">'[27]memória quantitativa'!#REF!</definedName>
    <definedName name="_rc2d8">'[27]memória quantitativa'!#REF!</definedName>
    <definedName name="_rc2d9">'[27]memória quantitativa'!#REF!</definedName>
    <definedName name="_rc2l1">'[27]memória quantitativa'!#REF!</definedName>
    <definedName name="_rc2l2">'[27]memória quantitativa'!#REF!</definedName>
    <definedName name="_rc2l3">'[27]memória quantitativa'!#REF!</definedName>
    <definedName name="_rc2l4">'[27]memória quantitativa'!#REF!</definedName>
    <definedName name="_rc2l5">'[27]memória quantitativa'!#REF!</definedName>
    <definedName name="_rc2l6">'[27]memória quantitativa'!#REF!</definedName>
    <definedName name="_rc2l7">'[27]memória quantitativa'!#REF!</definedName>
    <definedName name="_rc2l8">'[27]memória quantitativa'!#REF!</definedName>
    <definedName name="_rc2l9">'[27]memória quantitativa'!#REF!</definedName>
    <definedName name="_rc2larg1">'[27]memória quantitativa'!#REF!</definedName>
    <definedName name="_rc2larg2">'[27]memória quantitativa'!#REF!</definedName>
    <definedName name="_rc2larg3">'[27]memória quantitativa'!#REF!</definedName>
    <definedName name="_rc2larg4">'[27]memória quantitativa'!#REF!</definedName>
    <definedName name="_rc2larg5">'[27]memória quantitativa'!#REF!</definedName>
    <definedName name="_rc2larg6">'[27]memória quantitativa'!#REF!</definedName>
    <definedName name="_rc2larg7">'[27]memória quantitativa'!#REF!</definedName>
    <definedName name="_rc2larg8">'[27]memória quantitativa'!#REF!</definedName>
    <definedName name="_rc2larg9">'[27]memória quantitativa'!#REF!</definedName>
    <definedName name="_RECONF.">#REF!</definedName>
    <definedName name="_RECONF._16">"$#REF!.$#REF!$#REF!:$#REF!$#REF!"</definedName>
    <definedName name="_RECONF_">"$#REF!.$#REF!$#REF!:$#REF!$#REF!"</definedName>
    <definedName name="_RECONF__16">"$#REF!.$#REF!$#REF!:$#REF!$#REF!"</definedName>
    <definedName name="_RECONFORMAÇÃO">"'file:///B:/PATO - BR - 425 aditivo.xls'#$COMPOS1.$#REF!$#REF!:$#REF!$#REF!"</definedName>
    <definedName name="_RECONFORMAÇÃO_16">"'file:///B:/PATO - BR - 425 aditivo.xls'#$COMPOS1.$#REF!$#REF!:$#REF!$#REF!"</definedName>
    <definedName name="_Regression_Int" hidden="1">1</definedName>
    <definedName name="_Regression_Out" hidden="1">[47]PAG01!#REF!</definedName>
    <definedName name="_Regression_X" hidden="1">[47]PAG01!#REF!</definedName>
    <definedName name="_Regression_Y" hidden="1">[47]PAG01!#REF!</definedName>
    <definedName name="_RET1">#REF!</definedName>
    <definedName name="_RODOVIA">[45]CAPA!$B$11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S">[2]COMPOS1!#REF!</definedName>
    <definedName name="_S_1">[14]COMPOS1!#REF!</definedName>
    <definedName name="_S_1_1">[14]COMPOS1!#REF!</definedName>
    <definedName name="_S_1_1_1">[14]COMPOS1!#REF!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[14]COMPOS1!#REF!</definedName>
    <definedName name="_S_1_1_1_1_1_1_1">"'file:///B:/PATO - BR - 425 aditivo.xls'#$COMPOS1.$#REF!$#REF!:$#REF!$#REF!"</definedName>
    <definedName name="_S_1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12">"'file:///B:/PATO - BR - 425 aditivo.xls'#$COMPOS1.$#REF!$#REF!:$#REF!$#REF!"</definedName>
    <definedName name="_S_1_1_1_16">"'file:///B:/PATO - BR - 425 aditivo.xls'#$COMPOS1.$#REF!$#REF!:$#REF!$#REF!"</definedName>
    <definedName name="_S_1_1_1_2">[14]COMPOS1!#REF!</definedName>
    <definedName name="_S_1_1_1_2_1">"'file:///B:/PATO - BR - 425 aditivo.xls'#$COMPOS1.$#REF!$#REF!:$#REF!$#REF!"</definedName>
    <definedName name="_S_1_1_1_2_1_1">"'file:///B:/PATO - BR - 425 aditivo.xls'#$COMPOS1.$#REF!$#REF!:$#REF!$#REF!"</definedName>
    <definedName name="_S_1_1_1_2_1_1_1">"'file:///B:/PATO - BR - 425 aditivo.xls'#$COMPOS1.$#REF!$#REF!:$#REF!$#REF!"</definedName>
    <definedName name="_S_1_1_1_21">[14]COMPOS1!#REF!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3">[14]COMPOS1!#REF!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5_1_1">"'file:///B:/PATO - BR - 425 aditivo.xls'#$COMPOS1.$#REF!$#REF!:$#REF!$#REF!"</definedName>
    <definedName name="_S_1_1_1_5_1_1_1">"'file:///B:/PATO - BR - 425 aditivo.xls'#$COMPOS1.$#REF!$#REF!:$#REF!$#REF!"</definedName>
    <definedName name="_S_1_1_1_6">[14]COMPOS1!#REF!</definedName>
    <definedName name="_S_1_1_1_6_1">"'file:///B:/PATO - BR - 425 aditivo.xls'#$COMPOS1.$#REF!$#REF!:$#REF!$#REF!"</definedName>
    <definedName name="_S_1_1_1_6_1_1">"'file:///B:/PATO - BR - 425 aditivo.xls'#$COMPOS1.$#REF!$#REF!:$#REF!$#REF!"</definedName>
    <definedName name="_S_1_1_1_6_1_1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_9_1">"'file:///B:/PATO - BR - 425 aditivo.xls'#$COMPOS1.$#REF!$#REF!:$#REF!$#REF!"</definedName>
    <definedName name="_S_1_1_1_9_1_1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16">"'file:///B:/PATO - BR - 425 aditivo.xls'#$COMPOS1.$#REF!$#REF!:$#REF!$#REF!"</definedName>
    <definedName name="_S_1_1_2">[14]COMPOS1!#REF!</definedName>
    <definedName name="_S_1_1_2_1">"'file:///B:/PATO - BR - 425 aditivo.xls'#$COMPOS1.$#REF!$#REF!:$#REF!$#REF!"</definedName>
    <definedName name="_S_1_1_2_1_1">"'file:///B:/PATO - BR - 425 aditivo.xls'#$COMPOS1.$#REF!$#REF!:$#REF!$#REF!"</definedName>
    <definedName name="_S_1_1_2_1_1_1">"'file:///B:/PATO - BR - 425 aditivo.xls'#$COMPOS1.$#REF!$#REF!:$#REF!$#REF!"</definedName>
    <definedName name="_S_1_1_21">[14]COMPOS1!#REF!</definedName>
    <definedName name="_S_1_1_22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[14]COMPOS1!#REF!</definedName>
    <definedName name="_S_1_1_3_1">"'file:///B:/PATO - BR - 425 aditivo.xls'#$COMPOS1.$#REF!$#REF!:$#REF!$#REF!"</definedName>
    <definedName name="_S_1_1_3_1_1">"'file:///B:/PATO - BR - 425 aditivo.xls'#$COMPOS1.$#REF!$#REF!:$#REF!$#REF!"</definedName>
    <definedName name="_S_1_1_3_1_1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5_1_1">"'file:///B:/PATO - BR - 425 aditivo.xls'#$COMPOS1.$#REF!$#REF!:$#REF!$#REF!"</definedName>
    <definedName name="_S_1_1_5_1_1_1">"'file:///B:/PATO - BR - 425 aditivo.xls'#$COMPOS1.$#REF!$#REF!:$#REF!$#REF!"</definedName>
    <definedName name="_S_1_1_6">[14]COMPOS1!#REF!</definedName>
    <definedName name="_S_1_1_6_1">"'file:///B:/PATO - BR - 425 aditivo.xls'#$COMPOS1.$#REF!$#REF!:$#REF!$#REF!"</definedName>
    <definedName name="_S_1_1_6_1_1">"'file:///B:/PATO - BR - 425 aditivo.xls'#$COMPOS1.$#REF!$#REF!:$#REF!$#REF!"</definedName>
    <definedName name="_S_1_1_6_1_1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_9_1_1">"'file:///B:/PATO - BR - 425 aditivo.xls'#$COMPOS1.$#REF!$#REF!:$#REF!$#REF!"</definedName>
    <definedName name="_S_1_1_9_1_1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12_1">"'file:///B:/PATO - BR - 425 aditivo.xls'#$COMPOS1.$#REF!$#REF!:$#REF!$#REF!"</definedName>
    <definedName name="_S_1_14">#N/A</definedName>
    <definedName name="_S_1_16">"'file:///B:/PATO - BR - 425 aditivo.xls'#$COMPOS1.$#REF!$#REF!:$#REF!$#REF!"</definedName>
    <definedName name="_S_1_16_1">"'file:///B:/PATO - BR - 425 aditivo.xls'#$COMPOS1.$#REF!$#REF!:$#REF!$#REF!"</definedName>
    <definedName name="_S_1_2">[14]COMPOS1!#REF!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1_1_1">"'file:///B:/PATO - BR - 425 aditivo.xls'#$COMPOS1.$#REF!$#REF!:$#REF!$#REF!"</definedName>
    <definedName name="_S_1_2_1_1_1_1">"'file:///B:/PATO - BR - 425 aditivo.xls'#$COMPOS1.$#REF!$#REF!:$#REF!$#REF!"</definedName>
    <definedName name="_S_1_2_2">"'file:///B:/PATO - BR - 425 aditivo.xls'#$COMPOS1.$#REF!$#REF!:$#REF!$#REF!"</definedName>
    <definedName name="_S_1_21">[14]COMPOS1!#REF!</definedName>
    <definedName name="_S_1_2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[14]COMPOS1!#REF!</definedName>
    <definedName name="_S_1_3_1">"'file:///B:/PATO - BR - 425 aditivo.xls'#$COMPOS1.$#REF!$#REF!:$#REF!$#REF!"</definedName>
    <definedName name="_S_1_3_1_1">"'file:///B:/PATO - BR - 425 aditivo.xls'#$COMPOS1.$#REF!$#REF!:$#REF!$#REF!"</definedName>
    <definedName name="_S_1_3_1_1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1_1_1">"'file:///B:/PATO - BR - 425 aditivo.xls'#$COMPOS1.$#REF!$#REF!:$#REF!$#REF!"</definedName>
    <definedName name="_S_1_5_1_1_1_1">"'file:///B:/PATO - BR - 425 aditivo.xls'#$COMPOS1.$#REF!$#REF!:$#REF!$#REF!"</definedName>
    <definedName name="_S_1_5_2">"'file:///B:/PATO - BR - 425 aditivo.xls'#$COMPOS1.$#REF!$#REF!:$#REF!$#REF!"</definedName>
    <definedName name="_S_1_6">[14]COMPOS1!#REF!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1_1_1">"'file:///B:/PATO - BR - 425 aditivo.xls'#$COMPOS1.$#REF!$#REF!:$#REF!$#REF!"</definedName>
    <definedName name="_S_1_6_1_1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_9_1_1">"'file:///B:/PATO - BR - 425 aditivo.xls'#$COMPOS1.$#REF!$#REF!:$#REF!$#REF!"</definedName>
    <definedName name="_S_1_9_1_1_1">"'file:///B:/PATO - BR - 425 aditivo.xls'#$COMPOS1.$#REF!$#REF!:$#REF!$#REF!"</definedName>
    <definedName name="_S_10">[2]COMPOS1!#REF!</definedName>
    <definedName name="_S_11">#REF!</definedName>
    <definedName name="_S_11_1">"'file:///B:/PATO - BR - 425 aditivo.xls'#$COMPOS1.$#REF!$#REF!:$#REF!$#REF!"</definedName>
    <definedName name="_S_12">#REF!</definedName>
    <definedName name="_S_12_1">"'file:///B:/PATO - BR - 425 aditivo.xls'#$COMPOS1.$#REF!$#REF!:$#REF!$#REF!"</definedName>
    <definedName name="_S_13">#REF!</definedName>
    <definedName name="_S_14">#N/A</definedName>
    <definedName name="_S_14_1">#N/A</definedName>
    <definedName name="_S_15">#REF!</definedName>
    <definedName name="_S_15_1">"'file:///B:/PATO - BR - 425 aditivo.xls'#$COMPOS1.$#REF!$#REF!:$#REF!$#REF!"</definedName>
    <definedName name="_S_16">#REF!</definedName>
    <definedName name="_S_16_1">"'file:///B:/PATO - BR - 425 aditivo.xls'#$COMPOS1.$#REF!$#REF!:$#REF!$#REF!"</definedName>
    <definedName name="_S_17">#REF!</definedName>
    <definedName name="_S_19">#REF!</definedName>
    <definedName name="_S_2">#REF!</definedName>
    <definedName name="_S_2_1">[14]COMPOS1!#REF!</definedName>
    <definedName name="_S_2_1_1">"'file:///B:/PATO - BR - 425 aditivo.xls'#$COMPOS1.$#REF!$#REF!:$#REF!$#REF!"</definedName>
    <definedName name="_S_2_1_1_1">"'file:///B:/PATO - BR - 425 aditivo.xls'#$COMPOS1.$#REF!$#REF!:$#REF!$#REF!"</definedName>
    <definedName name="_S_2_1_1_1_1">"'file:///B:/PATO - BR - 425 aditivo.xls'#$COMPOS1.$#REF!$#REF!:$#REF!$#REF!"</definedName>
    <definedName name="_S_2_2">"'file:///B:/PATO - BR - 425 aditivo.xls'#$COMPOS1.$#REF!$#REF!:$#REF!$#REF!"</definedName>
    <definedName name="_S_2_2_1">"'file:///B:/PATO - BR - 425 aditivo.xls'#$COMPOS1.$#REF!$#REF!:$#REF!$#REF!"</definedName>
    <definedName name="_S_2_2_1_1">"'file:///B:/PATO - BR - 425 aditivo.xls'#$COMPOS1.$#REF!$#REF!:$#REF!$#REF!"</definedName>
    <definedName name="_S_21">[14]COMPOS1!#REF!</definedName>
    <definedName name="_S_24">[2]COMPOS1!#REF!</definedName>
    <definedName name="_S_24_1">[14]COMPOS1!#REF!</definedName>
    <definedName name="_S_24_1_1">[14]COMPOS1!#REF!</definedName>
    <definedName name="_S_25">[2]COMPOS1!#REF!</definedName>
    <definedName name="_S_25_1">[14]COMPOS1!#REF!</definedName>
    <definedName name="_S_25_1_1">[14]COMPOS1!#REF!</definedName>
    <definedName name="_S_26">[48]COMPOS1!#REF!</definedName>
    <definedName name="_S_26_1">"'file:///B:/PATO - BR - 425 aditivo.xls'#$COMPOS1.$#REF!$#REF!:$#REF!$#REF!"</definedName>
    <definedName name="_S_27">[2]COMPOS1!#REF!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28">#REF!</definedName>
    <definedName name="_S_29">[48]COMPOS1!#REF!</definedName>
    <definedName name="_S_3">#REF!</definedName>
    <definedName name="_S_3_1">[14]COMPOS1!#REF!</definedName>
    <definedName name="_S_3_1_1">"'file:///B:/PATO - BR - 425 aditivo.xls'#$COMPOS1.$#REF!$#REF!:$#REF!$#REF!"</definedName>
    <definedName name="_S_3_1_1_1">"'file:///B:/PATO - BR - 425 aditivo.xls'#$COMPOS1.$#REF!$#REF!:$#REF!$#REF!"</definedName>
    <definedName name="_S_3_2">"'file:///B:/PATO - BR - 425 aditivo.xls'#$COMPOS1.$#REF!$#REF!:$#REF!$#REF!"</definedName>
    <definedName name="_S_3_2_1">"'file:///B:/PATO - BR - 425 aditivo.xls'#$COMPOS1.$#REF!$#REF!:$#REF!$#REF!"</definedName>
    <definedName name="_S_31">[48]COMPOS1!#REF!</definedName>
    <definedName name="_S_4">#REF!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1_1_1">"'file:///B:/PATO - BR - 425 aditivo.xls'#$COMPOS1.$#REF!$#REF!:$#REF!$#REF!"</definedName>
    <definedName name="_S_5_1_1_1_1">"'file:///B:/PATO - BR - 425 aditivo.xls'#$COMPOS1.$#REF!$#REF!:$#REF!$#REF!"</definedName>
    <definedName name="_S_5_2">"'file:///B:/PATO - BR - 425 aditivo.xls'#$COMPOS1.$#REF!$#REF!:$#REF!$#REF!"</definedName>
    <definedName name="_S_5_2_1">"'file:///B:/PATO - BR - 425 aditivo.xls'#$COMPOS1.$#REF!$#REF!:$#REF!$#REF!"</definedName>
    <definedName name="_S_5_2_1_1">"'file:///B:/PATO - BR - 425 aditivo.xls'#$COMPOS1.$#REF!$#REF!:$#REF!$#REF!"</definedName>
    <definedName name="_S_6">[14]COMPOS1!#REF!</definedName>
    <definedName name="_S_6_1">[14]COMPOS1!#REF!</definedName>
    <definedName name="_S_6_1_1">"'file:///B:/PATO - BR - 425 aditivo.xls'#$COMPOS1.$#REF!$#REF!:$#REF!$#REF!"</definedName>
    <definedName name="_S_6_1_1_1">"'file:///B:/PATO - BR - 425 aditivo.xls'#$COMPOS1.$#REF!$#REF!:$#REF!$#REF!"</definedName>
    <definedName name="_S_6_1_1_1_1">"'file:///B:/PATO - BR - 425 aditivo.xls'#$COMPOS1.$#REF!$#REF!:$#REF!$#REF!"</definedName>
    <definedName name="_S_6_2">"'file:///B:/PATO - BR - 425 aditivo.xls'#$COMPOS1.$#REF!$#REF!:$#REF!$#REF!"</definedName>
    <definedName name="_S_6_2_1">"'file:///B:/PATO - BR - 425 aditivo.xls'#$COMPOS1.$#REF!$#REF!:$#REF!$#REF!"</definedName>
    <definedName name="_S_6_2_1_1">"'file:///B:/PATO - BR - 425 aditivo.xls'#$COMPOS1.$#REF!$#REF!:$#REF!$#REF!"</definedName>
    <definedName name="_S_7">#REF!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[2]COMPOS1!#REF!</definedName>
    <definedName name="_S_9_1">"'file:///B:/PATO - BR - 425 aditivo.xls'#$COMPOS1.$#REF!$#REF!:$#REF!$#REF!"</definedName>
    <definedName name="_S_9_1_1">[14]COMPOS1!#REF!</definedName>
    <definedName name="_S_9_2">"'file:///B:/PATO - BR - 425 aditivo.xls'#$COMPOS1.$#REF!$#REF!:$#REF!$#REF!"</definedName>
    <definedName name="_S_9_2_1">"'file:///B:/PATO - BR - 425 aditivo.xls'#$COMPOS1.$#REF!$#REF!:$#REF!$#REF!"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>#REF!</definedName>
    <definedName name="_SEG1">#REF!</definedName>
    <definedName name="_seg2">[22]DADOS!$E$10</definedName>
    <definedName name="_Set1">#REF!</definedName>
    <definedName name="_Sort" hidden="1">#REF!</definedName>
    <definedName name="_STC04">#REF!</definedName>
    <definedName name="_SUBTRECHO">[45]CAPA!$B$17</definedName>
    <definedName name="_tab0198">'[30]DER janeiro98'!$A$1:$D$810</definedName>
    <definedName name="_tab1">#REF!</definedName>
    <definedName name="_Table1_In1" hidden="1">#REF!</definedName>
    <definedName name="_Table1_Out" hidden="1">#REF!</definedName>
    <definedName name="_Table2_Out" hidden="1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c4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>#REF!</definedName>
    <definedName name="_TP5">#REF!</definedName>
    <definedName name="_TRECHO">[45]CAPA!$B$14</definedName>
    <definedName name="_TSD2">#REF!</definedName>
    <definedName name="_tt1">"$#REF!.$A$1:$B$3278"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 hidden="1">#REF!</definedName>
    <definedName name="A_1">#REF!</definedName>
    <definedName name="a_25">#REF!</definedName>
    <definedName name="a_4">#REF!</definedName>
    <definedName name="a_adiantamento">'[49]ficha medição'!#REF!</definedName>
    <definedName name="a_aquis_CAP20">'[49]ficha medição'!#REF!</definedName>
    <definedName name="a_aquis_CM30">'[49]ficha medição'!#REF!</definedName>
    <definedName name="a_aquis_RR1C">'[49]ficha medição'!#REF!</definedName>
    <definedName name="a_aquis_RR1C_polímero">'[49]ficha medição'!#REF!</definedName>
    <definedName name="a_aquis_RR2C">'[49]ficha medição'!#REF!</definedName>
    <definedName name="a_área_pint_faixa">'[49]ficha medição'!#REF!</definedName>
    <definedName name="a_área_pint_lig_acost">'[49]ficha medição'!#REF!</definedName>
    <definedName name="a_área_TSD">'[49]ficha medição'!#REF!</definedName>
    <definedName name="a_área_TSS">'[49]ficha medição'!#REF!</definedName>
    <definedName name="a_automóvel">'[50]ficha medição'!#REF!</definedName>
    <definedName name="a_automóvel_10">'[51]ficha medição'!#REF!</definedName>
    <definedName name="a_automóvel_27">'[49]ficha medição'!#REF!</definedName>
    <definedName name="a_automóvel_6">'[51]ficha medição'!#REF!</definedName>
    <definedName name="a_automóvel_9">'[51]ficha medição'!#REF!</definedName>
    <definedName name="a_balizador">'[50]ficha medição'!#REF!</definedName>
    <definedName name="a_balizador_10">'[51]ficha medição'!#REF!</definedName>
    <definedName name="a_balizador_27">'[49]ficha medição'!#REF!</definedName>
    <definedName name="a_balizador_6">'[51]ficha medição'!#REF!</definedName>
    <definedName name="a_balizador_9">'[51]ficha medição'!#REF!</definedName>
    <definedName name="a_betoneira">'[50]ficha medição'!#REF!</definedName>
    <definedName name="a_betoneira_10">'[51]ficha medição'!#REF!</definedName>
    <definedName name="a_betoneira_6">'[51]ficha medição'!#REF!</definedName>
    <definedName name="a_betoneira_9">'[51]ficha medição'!#REF!</definedName>
    <definedName name="a_britarp">'[50]ficha medição'!#REF!</definedName>
    <definedName name="a_britarp_10">'[51]ficha medição'!#REF!</definedName>
    <definedName name="a_britarp_27">'[49]ficha medição'!#REF!</definedName>
    <definedName name="a_britarp_6">'[51]ficha medição'!#REF!</definedName>
    <definedName name="a_britarp_9">'[51]ficha medição'!#REF!</definedName>
    <definedName name="a_bueiros">'[50]ficha medição'!#REF!</definedName>
    <definedName name="a_bueiros_10">'[51]ficha medição'!#REF!</definedName>
    <definedName name="a_bueiros_27">'[49]ficha medição'!#REF!</definedName>
    <definedName name="a_bueiros_6">'[51]ficha medição'!#REF!</definedName>
    <definedName name="a_bueiros_9">'[51]ficha medição'!#REF!</definedName>
    <definedName name="a_caiação">'[50]ficha medição'!#REF!</definedName>
    <definedName name="a_caiação_10">'[51]ficha medição'!#REF!</definedName>
    <definedName name="a_caiação_27">'[49]ficha medição'!#REF!</definedName>
    <definedName name="a_caiação_6">'[51]ficha medição'!#REF!</definedName>
    <definedName name="a_caiação_9">'[51]ficha medição'!#REF!</definedName>
    <definedName name="a_caibro">'[50]ficha medição'!#REF!</definedName>
    <definedName name="a_caibro_10">'[51]ficha medição'!#REF!</definedName>
    <definedName name="a_caibro_27">'[49]ficha medição'!#REF!</definedName>
    <definedName name="a_caibro_6">'[51]ficha medição'!#REF!</definedName>
    <definedName name="a_caibro_9">'[51]ficha medição'!#REF!</definedName>
    <definedName name="a_canteiro">'[49]ficha medição'!#REF!</definedName>
    <definedName name="a_cap20mbuq">'[50]ficha medição'!#REF!</definedName>
    <definedName name="a_cap20mbuq_10">'[51]ficha medição'!#REF!</definedName>
    <definedName name="a_cap20mbuq_27">'[49]ficha medição'!#REF!</definedName>
    <definedName name="a_cap20mbuq_6">'[51]ficha medição'!#REF!</definedName>
    <definedName name="a_cap20mbuq_9">'[51]ficha medição'!#REF!</definedName>
    <definedName name="a_capaf">'[27]memória quantitativa'!#REF!</definedName>
    <definedName name="a_capaselante">'[50]ficha medição'!#REF!</definedName>
    <definedName name="a_capaselante_10">'[51]ficha medição'!#REF!</definedName>
    <definedName name="a_capaselante_27">'[49]ficha medição'!#REF!</definedName>
    <definedName name="a_capaselante_6">'[51]ficha medição'!#REF!</definedName>
    <definedName name="a_capaselante_9">'[51]ficha medição'!#REF!</definedName>
    <definedName name="a_capinamanual">'[50]ficha medição'!#REF!</definedName>
    <definedName name="a_capinamanual_10">'[51]ficha medição'!#REF!</definedName>
    <definedName name="a_capinamanual_27">'[49]ficha medição'!#REF!</definedName>
    <definedName name="a_capinamanual_6">'[51]ficha medição'!#REF!</definedName>
    <definedName name="a_capinamanual_9">'[51]ficha medição'!#REF!</definedName>
    <definedName name="a_cascalho">'[49]ficha medição'!#REF!</definedName>
    <definedName name="a_CBUQ_acost">'[49]ficha medição'!#REF!</definedName>
    <definedName name="a_cbuq_fresagem">'[49]ficha medição'!#REF!</definedName>
    <definedName name="a_cbuq_h5">'[49]ficha medição'!#REF!</definedName>
    <definedName name="a_CBUQ_pista">'[49]ficha medição'!#REF!</definedName>
    <definedName name="a_cbuq_recic_base">'[49]ficha medição'!#REF!</definedName>
    <definedName name="a_cerca">'[50]ficha medição'!#REF!</definedName>
    <definedName name="a_cerca_10">'[51]ficha medição'!#REF!</definedName>
    <definedName name="a_cerca_27">'[49]ficha medição'!#REF!</definedName>
    <definedName name="a_cerca_6">'[51]ficha medição'!#REF!</definedName>
    <definedName name="a_cerca_9">'[51]ficha medição'!#REF!</definedName>
    <definedName name="a_chapa">'[50]ficha medição'!#REF!</definedName>
    <definedName name="a_chapa_10">'[51]ficha medição'!#REF!</definedName>
    <definedName name="a_chapa_27">'[49]ficha medição'!#REF!</definedName>
    <definedName name="a_chapa_6">'[51]ficha medição'!#REF!</definedName>
    <definedName name="a_chapa_9">'[51]ficha medição'!#REF!</definedName>
    <definedName name="a_cm30rp">'[50]ficha medição'!#REF!</definedName>
    <definedName name="a_cm30rp_10">'[51]ficha medição'!#REF!</definedName>
    <definedName name="a_cm30rp_27">'[49]ficha medição'!#REF!</definedName>
    <definedName name="a_cm30rp_6">'[51]ficha medição'!#REF!</definedName>
    <definedName name="a_cm30rp_9">'[51]ficha medição'!#REF!</definedName>
    <definedName name="a_concreto_cimento">'[50]ficha medição'!#REF!</definedName>
    <definedName name="a_concreto_cimento_10">'[51]ficha medição'!#REF!</definedName>
    <definedName name="a_concreto_cimento_27">'[49]ficha medição'!#REF!</definedName>
    <definedName name="a_concreto_cimento_6">'[51]ficha medição'!#REF!</definedName>
    <definedName name="a_concreto_cimento_9">'[51]ficha medição'!#REF!</definedName>
    <definedName name="a_concretociclópico">'[50]ficha medição'!#REF!</definedName>
    <definedName name="a_concretociclópico_10">'[51]ficha medição'!#REF!</definedName>
    <definedName name="a_concretociclópico_27">'[49]ficha medição'!#REF!</definedName>
    <definedName name="a_concretociclópico_6">'[51]ficha medição'!#REF!</definedName>
    <definedName name="a_concretociclópico_9">'[51]ficha medição'!#REF!</definedName>
    <definedName name="a_conserv">'[49]ficha medição'!#REF!</definedName>
    <definedName name="a_correção">'[27]memória quantitativa'!#REF!</definedName>
    <definedName name="a_defensa">'[50]ficha medição'!#REF!</definedName>
    <definedName name="a_defensa_10">'[51]ficha medição'!#REF!</definedName>
    <definedName name="a_defensa_27">'[49]ficha medição'!#REF!</definedName>
    <definedName name="a_defensa_6">'[51]ficha medição'!#REF!</definedName>
    <definedName name="a_defensa_9">'[51]ficha medição'!#REF!</definedName>
    <definedName name="a_desobstrução">'[50]ficha medição'!#REF!</definedName>
    <definedName name="a_desobstrução_10">'[51]ficha medição'!#REF!</definedName>
    <definedName name="a_desobstrução_27">'[49]ficha medição'!#REF!</definedName>
    <definedName name="a_desobstrução_6">'[51]ficha medição'!#REF!</definedName>
    <definedName name="a_desobstrução_9">'[51]ficha medição'!#REF!</definedName>
    <definedName name="a_estorno">'[49]ficha medição'!#REF!</definedName>
    <definedName name="a_formas">'[50]ficha medição'!#REF!</definedName>
    <definedName name="a_formas_10">'[51]ficha medição'!#REF!</definedName>
    <definedName name="a_formas_27">'[49]ficha medição'!#REF!</definedName>
    <definedName name="a_formas_6">'[51]ficha medição'!#REF!</definedName>
    <definedName name="a_formas_9">'[51]ficha medição'!#REF!</definedName>
    <definedName name="a_fresagem">'[50]ficha medição'!#REF!</definedName>
    <definedName name="a_imp_cascalho">'[49]ficha medição'!#REF!</definedName>
    <definedName name="a_imp_recic_base">'[49]ficha medição'!#REF!</definedName>
    <definedName name="a_imp_reestab_base">'[49]ficha medição'!#REF!</definedName>
    <definedName name="A_km">'[52]Fresagem de Pista Ago-98'!#REF!</definedName>
    <definedName name="a_lama_asf_fina">'[50]ficha medição'!#REF!</definedName>
    <definedName name="a_lama_asf_fina_10">'[51]ficha medição'!#REF!</definedName>
    <definedName name="a_lama_asf_fina_27">'[49]ficha medição'!#REF!</definedName>
    <definedName name="a_lama_asf_fina_6">'[51]ficha medição'!#REF!</definedName>
    <definedName name="a_lama_asf_fina_9">'[51]ficha medição'!#REF!</definedName>
    <definedName name="a_limpezaplaca">'[50]ficha medição'!#REF!</definedName>
    <definedName name="a_limpezaplaca_10">'[51]ficha medição'!#REF!</definedName>
    <definedName name="a_limpezaplaca_27">'[49]ficha medição'!#REF!</definedName>
    <definedName name="a_limpezaplaca_6">'[51]ficha medição'!#REF!</definedName>
    <definedName name="a_limpezaplaca_9">'[51]ficha medição'!#REF!</definedName>
    <definedName name="a_limpezaponte">'[50]ficha medição'!#REF!</definedName>
    <definedName name="a_limpezaponte_10">'[51]ficha medição'!#REF!</definedName>
    <definedName name="a_limpezaponte_27">'[49]ficha medição'!#REF!</definedName>
    <definedName name="a_limpezaponte_6">'[51]ficha medição'!#REF!</definedName>
    <definedName name="a_limpezaponte_9">'[51]ficha medição'!#REF!</definedName>
    <definedName name="a_micro">'[49]ficha medição'!#REF!</definedName>
    <definedName name="a_misturaf">'[50]ficha medição'!#REF!</definedName>
    <definedName name="a_misturaf_10">'[51]ficha medição'!#REF!</definedName>
    <definedName name="a_misturaf_6">'[51]ficha medição'!#REF!</definedName>
    <definedName name="a_misturaf_9">'[51]ficha medição'!#REF!</definedName>
    <definedName name="a_misturaq">'[50]ficha medição'!#REF!</definedName>
    <definedName name="a_misturaq_10">'[51]ficha medição'!#REF!</definedName>
    <definedName name="a_misturaq_27">'[49]ficha medição'!#REF!</definedName>
    <definedName name="a_misturaq_6">'[51]ficha medição'!#REF!</definedName>
    <definedName name="a_misturaq_9">'[51]ficha medição'!#REF!</definedName>
    <definedName name="a_mnt">'[49]ficha medição'!#REF!</definedName>
    <definedName name="a_mob">'[49]ficha medição'!#REF!</definedName>
    <definedName name="a_parafuso_1">'[50]ficha medição'!#REF!</definedName>
    <definedName name="a_parafuso_1_10">'[51]ficha medição'!#REF!</definedName>
    <definedName name="a_parafuso_1_27">'[49]ficha medição'!#REF!</definedName>
    <definedName name="a_parafuso_1_6">'[51]ficha medição'!#REF!</definedName>
    <definedName name="a_parafuso_1_9">'[51]ficha medição'!#REF!</definedName>
    <definedName name="a_parafuso_4">'[50]ficha medição'!#REF!</definedName>
    <definedName name="a_parafuso_4_10">'[51]ficha medição'!#REF!</definedName>
    <definedName name="a_parafuso_4_27">'[49]ficha medição'!#REF!</definedName>
    <definedName name="a_parafuso_4_6">'[51]ficha medição'!#REF!</definedName>
    <definedName name="a_parafuso_4_9">'[51]ficha medição'!#REF!</definedName>
    <definedName name="a_ped_arr">'[50]ficha medição'!#REF!</definedName>
    <definedName name="a_pedraarrumada">'[50]ficha medição'!#REF!</definedName>
    <definedName name="a_pedraarrumada_10">'[51]ficha medição'!#REF!</definedName>
    <definedName name="a_pedraarrumada_27">'[49]ficha medição'!#REF!</definedName>
    <definedName name="a_pedraarrumada_6">'[51]ficha medição'!#REF!</definedName>
    <definedName name="a_pedraarrumada_9">'[51]ficha medição'!#REF!</definedName>
    <definedName name="a_pedrajogada">'[50]ficha medição'!#REF!</definedName>
    <definedName name="a_pedrajogada_10">'[51]ficha medição'!#REF!</definedName>
    <definedName name="a_pedrajogada_27">'[49]ficha medição'!#REF!</definedName>
    <definedName name="a_pedrajogada_6">'[51]ficha medição'!#REF!</definedName>
    <definedName name="a_pedrajogada_9">'[51]ficha medição'!#REF!</definedName>
    <definedName name="a_película">'[50]ficha medição'!#REF!</definedName>
    <definedName name="a_película_10">'[51]ficha medição'!#REF!</definedName>
    <definedName name="a_película_27">'[49]ficha medição'!#REF!</definedName>
    <definedName name="a_película_6">'[51]ficha medição'!#REF!</definedName>
    <definedName name="a_película_9">'[51]ficha medição'!#REF!</definedName>
    <definedName name="a_pint_faixa">'[49]ficha medição'!#REF!</definedName>
    <definedName name="a_pint_lig_fresa">'[49]ficha medição'!#REF!</definedName>
    <definedName name="a_pint_lig_fresagem">'[49]ficha medição'!#REF!</definedName>
    <definedName name="a_pint_lig_h5">'[49]ficha medição'!#REF!</definedName>
    <definedName name="a_pintura">'[50]ficha medição'!#REF!</definedName>
    <definedName name="a_pintura_10">'[51]ficha medição'!#REF!</definedName>
    <definedName name="a_pintura_27">'[49]ficha medição'!#REF!</definedName>
    <definedName name="a_pintura_6">'[51]ficha medição'!#REF!</definedName>
    <definedName name="a_pintura_9">'[51]ficha medição'!#REF!</definedName>
    <definedName name="a_placa">'[50]ficha medição'!#REF!</definedName>
    <definedName name="a_placa_10">'[51]ficha medição'!#REF!</definedName>
    <definedName name="a_placa_27">'[49]ficha medição'!#REF!</definedName>
    <definedName name="a_placa_6">'[51]ficha medição'!#REF!</definedName>
    <definedName name="a_placa_9">'[51]ficha medição'!#REF!</definedName>
    <definedName name="a_rec_mec_aterro">'[50]ficha medição'!#REF!</definedName>
    <definedName name="a_recic_base">'[49]ficha medição'!#REF!</definedName>
    <definedName name="a_recomposiçãoguardacorpo">'[50]ficha medição'!#REF!</definedName>
    <definedName name="a_recomposiçãoguardacorpo_10">'[51]ficha medição'!#REF!</definedName>
    <definedName name="a_recomposiçãoguardacorpo_27">'[49]ficha medição'!#REF!</definedName>
    <definedName name="a_recomposiçãoguardacorpo_6">'[51]ficha medição'!#REF!</definedName>
    <definedName name="a_recomposiçãoguardacorpo_9">'[51]ficha medição'!#REF!</definedName>
    <definedName name="a_recomposiçãomanual">'[50]ficha medição'!#REF!</definedName>
    <definedName name="a_recomposiçãomanual_10">'[51]ficha medição'!#REF!</definedName>
    <definedName name="a_recomposiçãomanual_27">'[49]ficha medição'!#REF!</definedName>
    <definedName name="a_recomposiçãomanual_6">'[51]ficha medição'!#REF!</definedName>
    <definedName name="a_recomposiçãomanual_9">'[51]ficha medição'!#REF!</definedName>
    <definedName name="a_recomposiçãomecanizada">'[50]ficha medição'!#REF!</definedName>
    <definedName name="a_recomposiçãomecanizada_10">'[51]ficha medição'!#REF!</definedName>
    <definedName name="a_recomposiçãomecanizada_27">'[49]ficha medição'!#REF!</definedName>
    <definedName name="a_recomposiçãomecanizada_6">'[51]ficha medição'!#REF!</definedName>
    <definedName name="a_recomposiçãomecanizada_9">'[51]ficha medição'!#REF!</definedName>
    <definedName name="a_reestab_base">'[49]ficha medição'!#REF!</definedName>
    <definedName name="a_remprof">'[27]memória quantitativa'!#REF!</definedName>
    <definedName name="a_rep_loc_acost">'[49]ficha medição'!#REF!</definedName>
    <definedName name="a_rep_localizados">'[49]ficha medição'!#REF!</definedName>
    <definedName name="a_revest_veg">'[50]ficha medição'!#REF!</definedName>
    <definedName name="a_revest_veg_10">'[51]ficha medição'!#REF!</definedName>
    <definedName name="a_revest_veg_27">'[49]ficha medição'!#REF!</definedName>
    <definedName name="a_revest_veg_6">'[51]ficha medição'!#REF!</definedName>
    <definedName name="a_revest_veg_9">'[51]ficha medição'!#REF!</definedName>
    <definedName name="a_rl1clama">'[50]ficha medição'!#REF!</definedName>
    <definedName name="a_rl1clama_10">'[51]ficha medição'!#REF!</definedName>
    <definedName name="a_rl1clama_6">'[51]ficha medição'!#REF!</definedName>
    <definedName name="a_rl1clama_9">'[51]ficha medição'!#REF!</definedName>
    <definedName name="a_rm1cmbb">'[50]ficha medição'!#REF!</definedName>
    <definedName name="a_rm1cmbb_10">'[51]ficha medição'!#REF!</definedName>
    <definedName name="a_rm1cmbb_27">'[49]ficha medição'!#REF!</definedName>
    <definedName name="a_rm1cmbb_6">'[51]ficha medição'!#REF!</definedName>
    <definedName name="a_rm1cmbb_9">'[51]ficha medição'!#REF!</definedName>
    <definedName name="a_rm1cmbuf">'[50]ficha medição'!#REF!</definedName>
    <definedName name="a_rm1cmbuf_10">'[51]ficha medição'!#REF!</definedName>
    <definedName name="a_rm1cmbuf_27">'[49]ficha medição'!#REF!</definedName>
    <definedName name="a_rm1cmbuf_6">'[51]ficha medição'!#REF!</definedName>
    <definedName name="a_rm1cmbuf_9">'[51]ficha medição'!#REF!</definedName>
    <definedName name="a_rr1cpint">'[50]ficha medição'!#REF!</definedName>
    <definedName name="a_rr1cpint_10">'[51]ficha medição'!#REF!</definedName>
    <definedName name="a_rr1cpint_6">'[51]ficha medição'!#REF!</definedName>
    <definedName name="a_rr1cpint_9">'[51]ficha medição'!#REF!</definedName>
    <definedName name="a_rr1ctb">'[50]ficha medição'!#REF!</definedName>
    <definedName name="a_rr1ctb_10">'[51]ficha medição'!#REF!</definedName>
    <definedName name="a_rr1ctb_27">'[49]ficha medição'!#REF!</definedName>
    <definedName name="a_rr1ctb_6">'[51]ficha medição'!#REF!</definedName>
    <definedName name="a_rr1ctb_9">'[51]ficha medição'!#REF!</definedName>
    <definedName name="a_rr2ccapa">'[50]ficha medição'!#REF!</definedName>
    <definedName name="a_rr2ccapa_10">'[51]ficha medição'!#REF!</definedName>
    <definedName name="a_rr2ccapa_27">'[49]ficha medição'!#REF!</definedName>
    <definedName name="a_rr2ccapa_6">'[51]ficha medição'!#REF!</definedName>
    <definedName name="a_rr2ccapa_9">'[51]ficha medição'!#REF!</definedName>
    <definedName name="a_rr2ctrat">'[50]ficha medição'!#REF!</definedName>
    <definedName name="a_rr2ctrat_10">'[51]ficha medição'!#REF!</definedName>
    <definedName name="a_rr2ctrat_27">'[49]ficha medição'!#REF!</definedName>
    <definedName name="a_rr2ctrat_6">'[51]ficha medição'!#REF!</definedName>
    <definedName name="a_rr2ctrat_9">'[51]ficha medição'!#REF!</definedName>
    <definedName name="a_sarjetameiofio">'[50]ficha medição'!#REF!</definedName>
    <definedName name="a_sarjetameiofio_10">'[51]ficha medição'!#REF!</definedName>
    <definedName name="a_sarjetameiofio_27">'[49]ficha medição'!#REF!</definedName>
    <definedName name="a_sarjetameiofio_6">'[51]ficha medição'!#REF!</definedName>
    <definedName name="a_sarjetameiofio_9">'[51]ficha medição'!#REF!</definedName>
    <definedName name="a_scotchlite">'[50]ficha medição'!#REF!</definedName>
    <definedName name="a_scotchlite_10">'[51]ficha medição'!#REF!</definedName>
    <definedName name="a_scotchlite_27">'[49]ficha medição'!#REF!</definedName>
    <definedName name="a_scotchlite_6">'[51]ficha medição'!#REF!</definedName>
    <definedName name="a_scotchlite_9">'[51]ficha medição'!#REF!</definedName>
    <definedName name="a_serv_mnt_fx_dominio">'[49]ficha medição'!#REF!</definedName>
    <definedName name="a_serv_mnt_pista_acost">'[49]ficha medição'!#REF!</definedName>
    <definedName name="a_sinalização">'[50]ficha medição'!#REF!</definedName>
    <definedName name="a_sinalização_10">'[51]ficha medição'!#REF!</definedName>
    <definedName name="a_sinalização_27">'[49]ficha medição'!#REF!</definedName>
    <definedName name="a_sinalização_6">'[51]ficha medição'!#REF!</definedName>
    <definedName name="a_sinalização_9">'[51]ficha medição'!#REF!</definedName>
    <definedName name="a_tacha_bi">'[49]ficha medição'!#REF!</definedName>
    <definedName name="a_tachabid">'[50]ficha medição'!#REF!</definedName>
    <definedName name="a_tachabid_10">'[51]ficha medição'!#REF!</definedName>
    <definedName name="a_tachabid_27">'[49]ficha medição'!#REF!</definedName>
    <definedName name="a_tachabid_6">'[51]ficha medição'!#REF!</definedName>
    <definedName name="a_tachabid_9">'[51]ficha medição'!#REF!</definedName>
    <definedName name="a_tachamono">'[50]ficha medição'!#REF!</definedName>
    <definedName name="a_tachamono_10">'[51]ficha medição'!#REF!</definedName>
    <definedName name="a_tachamono_27">'[49]ficha medição'!#REF!</definedName>
    <definedName name="a_tachamono_6">'[51]ficha medição'!#REF!</definedName>
    <definedName name="a_tachamono_9">'[51]ficha medição'!#REF!</definedName>
    <definedName name="a_tachãobid">'[50]ficha medição'!#REF!</definedName>
    <definedName name="a_tachãobid_10">'[51]ficha medição'!#REF!</definedName>
    <definedName name="a_tachãobid_27">'[49]ficha medição'!#REF!</definedName>
    <definedName name="a_tachãobid_6">'[51]ficha medição'!#REF!</definedName>
    <definedName name="a_tachãobid_9">'[51]ficha medição'!#REF!</definedName>
    <definedName name="a_tachãomono">'[50]ficha medição'!#REF!</definedName>
    <definedName name="a_tachãomono_10">'[51]ficha medição'!#REF!</definedName>
    <definedName name="a_tachãomono_27">'[49]ficha medição'!#REF!</definedName>
    <definedName name="a_tachãomono_6">'[51]ficha medição'!#REF!</definedName>
    <definedName name="a_tachãomono_9">'[51]ficha medição'!#REF!</definedName>
    <definedName name="a_tapab">'[27]memória quantitativa'!#REF!</definedName>
    <definedName name="a_tapabq">'[27]memória quantitativa'!#REF!</definedName>
    <definedName name="a_tcarroceria">'[50]ficha medição'!#REF!</definedName>
    <definedName name="a_tcarroceria_10">'[51]ficha medição'!#REF!</definedName>
    <definedName name="a_tcarroceria_27">'[49]ficha medição'!#REF!</definedName>
    <definedName name="a_tcarroceria_6">'[51]ficha medição'!#REF!</definedName>
    <definedName name="a_tcarroceria_9">'[51]ficha medição'!#REF!</definedName>
    <definedName name="a_tcomercial">'[50]ficha medição'!#REF!</definedName>
    <definedName name="a_tcomercial_10">'[51]ficha medição'!#REF!</definedName>
    <definedName name="a_tcomercial_27">'[49]ficha medição'!#REF!</definedName>
    <definedName name="a_tcomercial_6">'[51]ficha medição'!#REF!</definedName>
    <definedName name="a_tcomercial_9">'[51]ficha medição'!#REF!</definedName>
    <definedName name="a_tespecial">'[50]ficha medição'!#REF!</definedName>
    <definedName name="a_tespecial_10">'[51]ficha medição'!#REF!</definedName>
    <definedName name="a_tespecial_27">'[49]ficha medição'!#REF!</definedName>
    <definedName name="a_tespecial_6">'[51]ficha medição'!#REF!</definedName>
    <definedName name="a_tespecial_9">'[51]ficha medição'!#REF!</definedName>
    <definedName name="a_tinta">'[50]ficha medição'!#REF!</definedName>
    <definedName name="a_tinta_10">'[51]ficha medição'!#REF!</definedName>
    <definedName name="a_tinta_27">'[49]ficha medição'!#REF!</definedName>
    <definedName name="a_tinta_6">'[51]ficha medição'!#REF!</definedName>
    <definedName name="a_tinta_9">'[51]ficha medição'!#REF!</definedName>
    <definedName name="a_total_taxa_bidi">'[49]ficha medição'!#REF!</definedName>
    <definedName name="a_tr_rr2ccapa">'[50]ficha medição'!#REF!</definedName>
    <definedName name="a_tr_rr2ccapa_10">'[51]ficha medição'!#REF!</definedName>
    <definedName name="a_tr_rr2ccapa_6">'[51]ficha medição'!#REF!</definedName>
    <definedName name="a_tr_rr2ccapa_9">'[51]ficha medição'!#REF!</definedName>
    <definedName name="a_transp_CAP20">'[49]ficha medição'!#REF!</definedName>
    <definedName name="a_transp_EAD">'[49]ficha medição'!#REF!</definedName>
    <definedName name="a_tratamento">'[50]ficha medição'!#REF!</definedName>
    <definedName name="a_tratamento_10">'[51]ficha medição'!#REF!</definedName>
    <definedName name="a_tratamento_27">'[49]ficha medição'!#REF!</definedName>
    <definedName name="a_tratamento_6">'[51]ficha medição'!#REF!</definedName>
    <definedName name="a_tratamento_9">'[51]ficha medição'!#REF!</definedName>
    <definedName name="a_travessas">'[50]ficha medição'!#REF!</definedName>
    <definedName name="a_travessas_10">'[51]ficha medição'!#REF!</definedName>
    <definedName name="a_travessas_27">'[49]ficha medição'!#REF!</definedName>
    <definedName name="a_travessas_6">'[51]ficha medição'!#REF!</definedName>
    <definedName name="a_travessas_9">'[51]ficha medição'!#REF!</definedName>
    <definedName name="a_trcm30rp">'[50]ficha medição'!#REF!</definedName>
    <definedName name="a_trrl1clama">'[50]ficha medição'!#REF!</definedName>
    <definedName name="a_trrl1clama_10">'[51]ficha medição'!#REF!</definedName>
    <definedName name="a_trrl1clama_27">'[49]ficha medição'!#REF!</definedName>
    <definedName name="a_trrl1clama_6">'[51]ficha medição'!#REF!</definedName>
    <definedName name="a_trrl1clama_9">'[51]ficha medição'!#REF!</definedName>
    <definedName name="a_trrm1cmbb">'[50]ficha medição'!#REF!</definedName>
    <definedName name="a_trrm1cmbb_10">'[51]ficha medição'!#REF!</definedName>
    <definedName name="a_trrm1cmbb_6">'[51]ficha medição'!#REF!</definedName>
    <definedName name="a_trrm1cmbb_9">'[51]ficha medição'!#REF!</definedName>
    <definedName name="a_trrm1cmbuf">'[50]ficha medição'!#REF!</definedName>
    <definedName name="a_trrm1cmbuf_10">'[51]ficha medição'!#REF!</definedName>
    <definedName name="a_trrm1cmbuf_27">'[49]ficha medição'!#REF!</definedName>
    <definedName name="a_trrm1cmbuf_6">'[51]ficha medição'!#REF!</definedName>
    <definedName name="a_trrm1cmbuf_9">'[51]ficha medição'!#REF!</definedName>
    <definedName name="a_trrr1cpint">'[50]ficha medição'!#REF!</definedName>
    <definedName name="a_trrr1cpint_10">'[51]ficha medição'!#REF!</definedName>
    <definedName name="a_trrr1cpint_27">'[49]ficha medição'!#REF!</definedName>
    <definedName name="a_trrr1cpint_6">'[51]ficha medição'!#REF!</definedName>
    <definedName name="a_trrr1cpint_9">'[51]ficha medição'!#REF!</definedName>
    <definedName name="a_trrr1ctb">'[50]ficha medição'!#REF!</definedName>
    <definedName name="a_trrr1ctb_10">'[51]ficha medição'!#REF!</definedName>
    <definedName name="a_trrr1ctb_27">'[49]ficha medição'!#REF!</definedName>
    <definedName name="a_trrr1ctb_6">'[51]ficha medição'!#REF!</definedName>
    <definedName name="a_trrr1ctb_9">'[51]ficha medição'!#REF!</definedName>
    <definedName name="a_trrr2ctrat">'[50]ficha medição'!#REF!</definedName>
    <definedName name="a_trrr2ctrat_10">'[51]ficha medição'!#REF!</definedName>
    <definedName name="a_trrr2ctrat_27">'[49]ficha medição'!#REF!</definedName>
    <definedName name="a_trrr2ctrat_6">'[51]ficha medição'!#REF!</definedName>
    <definedName name="a_trrr2ctrat_9">'[51]ficha medição'!#REF!</definedName>
    <definedName name="a_tss">'[49]ficha medição'!#REF!</definedName>
    <definedName name="a_valasdrenagem">'[50]ficha medição'!#REF!</definedName>
    <definedName name="a_valasdrenagem_10">'[51]ficha medição'!#REF!</definedName>
    <definedName name="a_valasdrenagem_27">'[49]ficha medição'!#REF!</definedName>
    <definedName name="a_valasdrenagem_6">'[51]ficha medição'!#REF!</definedName>
    <definedName name="a_valasdrenagem_9">'[51]ficha medição'!#REF!</definedName>
    <definedName name="a_vol_fresagem">'[49]ficha medição'!#REF!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14.1.18">#REF!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a" hidden="1">{"'Quadro'!$A$4:$BG$78"}</definedName>
    <definedName name="AA_1">[0]!AA_1</definedName>
    <definedName name="AA_10">[0]!AA_10</definedName>
    <definedName name="AA_12">[0]!AA_12</definedName>
    <definedName name="AA_13">[0]!AA_13</definedName>
    <definedName name="AA_14">[0]!AA_14</definedName>
    <definedName name="AA_19">AA_19</definedName>
    <definedName name="AA_2">[0]!AA_2</definedName>
    <definedName name="AA_20">#N/A</definedName>
    <definedName name="AA_21">AA_21</definedName>
    <definedName name="AA_22">[0]!AA_22</definedName>
    <definedName name="AA_23">AA_23</definedName>
    <definedName name="AA_24">AA_24</definedName>
    <definedName name="AA_25">[0]!AA_25</definedName>
    <definedName name="AA_26">[0]!AA_26</definedName>
    <definedName name="AA_27">[0]!AA_27</definedName>
    <definedName name="AA_28">[0]!AA_28</definedName>
    <definedName name="AA_29">[0]!AA_29</definedName>
    <definedName name="AA_3">[0]!AA_3</definedName>
    <definedName name="AA_30">[0]!AA_30</definedName>
    <definedName name="AA_31">[0]!AA_31</definedName>
    <definedName name="AA_32">[0]!AA_32</definedName>
    <definedName name="AA_33">[0]!AA_33</definedName>
    <definedName name="AA_34">[0]!AA_34</definedName>
    <definedName name="AA_35">[0]!AA_35</definedName>
    <definedName name="AA_36">[0]!AA_36</definedName>
    <definedName name="AA_37">[0]!AA_37</definedName>
    <definedName name="AA_38">[0]!AA_38</definedName>
    <definedName name="AA_39">AA_39</definedName>
    <definedName name="AA_4">[0]!AA_4</definedName>
    <definedName name="AA_40">AA_40</definedName>
    <definedName name="AA_41">AA_41</definedName>
    <definedName name="AA_42">AA_42</definedName>
    <definedName name="AA_43">AA_43</definedName>
    <definedName name="AA_44">AA_44</definedName>
    <definedName name="AA_45">AA_45</definedName>
    <definedName name="AA_46">AA_46</definedName>
    <definedName name="AA_47">AA_47</definedName>
    <definedName name="AA_48">AA_48</definedName>
    <definedName name="AA_5">[0]!AA_5</definedName>
    <definedName name="AA_51">AA_51</definedName>
    <definedName name="AA_52">AA_52</definedName>
    <definedName name="AA_53">AA_53</definedName>
    <definedName name="AA_54">AA_54</definedName>
    <definedName name="AA_55">AA_55</definedName>
    <definedName name="AA_56">AA_56</definedName>
    <definedName name="AA_57">AA_57</definedName>
    <definedName name="AA_58">AA_58</definedName>
    <definedName name="AA_59">AA_59</definedName>
    <definedName name="AA_6">[0]!AA_6</definedName>
    <definedName name="AA_60">AA_60</definedName>
    <definedName name="AA_61">AA_61</definedName>
    <definedName name="AA_62">AA_62</definedName>
    <definedName name="AA_63">AA_63</definedName>
    <definedName name="AA_64">AA_64</definedName>
    <definedName name="AA_65">AA_65</definedName>
    <definedName name="AA_66">AA_66</definedName>
    <definedName name="AA_67">AA_67</definedName>
    <definedName name="AA_68">AA_68</definedName>
    <definedName name="AA_69">AA_69</definedName>
    <definedName name="AA_7">[0]!AA_7</definedName>
    <definedName name="AA_70">AA_70</definedName>
    <definedName name="AA_71">AA_71</definedName>
    <definedName name="AA_72">AA_72</definedName>
    <definedName name="AA_8">[0]!AA_8</definedName>
    <definedName name="AA_9">[0]!AA_9</definedName>
    <definedName name="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 hidden="1">"AAA_SET"</definedName>
    <definedName name="AAA_duser" hidden="1">"OFF"</definedName>
    <definedName name="aaaa" hidden="1">#REF!</definedName>
    <definedName name="aaaaa" hidden="1">{#N/A,#N/A,FALSE,"MO (2)"}</definedName>
    <definedName name="AAAAA_16">NA()</definedName>
    <definedName name="aaaaaa" hidden="1">#REF!</definedName>
    <definedName name="AAAAAAA">#N/A</definedName>
    <definedName name="aaaaaaaa">#N/A</definedName>
    <definedName name="AAAAAAAAA">[0]!AAAAAAAAA</definedName>
    <definedName name="AAAAAAAAA_2">#N/A</definedName>
    <definedName name="AAAAAAAAA_25">[0]!AAAAAAAAA_25</definedName>
    <definedName name="AAAAAAAAA_4">#N/A</definedName>
    <definedName name="AAAAAAAAAA">#REF!</definedName>
    <definedName name="aaaaaaaaaaaa">#N/A</definedName>
    <definedName name="AAAAAAAAAAAAA">#N/A</definedName>
    <definedName name="aaaaaaaaaaaaaaa">#N/A</definedName>
    <definedName name="AAAAAAAAAAAAAAAAAA">#REF!</definedName>
    <definedName name="AAAAAAAAAAAAAAAAAAAAAA" hidden="1">{#N/A,#N/A,TRUE,"Serviços"}</definedName>
    <definedName name="aaaaaaaaaaaaaaaaaaaaaaaaaa" hidden="1">#REF!</definedName>
    <definedName name="AAB_Addin5" hidden="1">"AAB_Description for addin 5,Description for addin 5,Description for addin 5,Description for addin 5,Description for addin 5,Description for addin 5"</definedName>
    <definedName name="aasas">#REF!</definedName>
    <definedName name="aauf">'[53]Resumo Financeiro'!#REF!</definedName>
    <definedName name="aauq">'[53]Resumo Financeiro'!#REF!</definedName>
    <definedName name="aauqs">[54]!PassaExtenso</definedName>
    <definedName name="AB">AB</definedName>
    <definedName name="abc">#N/A</definedName>
    <definedName name="ABD">#REF!</definedName>
    <definedName name="ABR00">#REF!</definedName>
    <definedName name="ac">#REF!</definedName>
    <definedName name="ac_capaf">'[50]ficha medição'!#REF!</definedName>
    <definedName name="ac_capaf_10">'[51]ficha medição'!#REF!</definedName>
    <definedName name="ac_capaf_27">'[49]ficha medição'!#REF!</definedName>
    <definedName name="ac_capaf_6">'[51]ficha medição'!#REF!</definedName>
    <definedName name="ac_capaf_9">'[51]ficha medição'!#REF!</definedName>
    <definedName name="ac_capaq">'[50]ficha medição'!#REF!</definedName>
    <definedName name="ac_capaq_10">'[51]ficha medição'!#REF!</definedName>
    <definedName name="ac_capaq_6">'[51]ficha medição'!#REF!</definedName>
    <definedName name="ac_capaq_9">'[51]ficha medição'!#REF!</definedName>
    <definedName name="ac_correção">'[50]ficha medição'!#REF!</definedName>
    <definedName name="ac_remendoprofundo">'[50]ficha medição'!#REF!</definedName>
    <definedName name="ac_remendoprofundo_10">'[51]ficha medição'!#REF!</definedName>
    <definedName name="ac_remendoprofundo_6">'[51]ficha medição'!#REF!</definedName>
    <definedName name="ac_remendoprofundo_9">'[51]ficha medição'!#REF!</definedName>
    <definedName name="ac_tapaburaco">'[50]ficha medição'!#REF!</definedName>
    <definedName name="ac_tapaburaco_10">'[51]ficha medição'!#REF!</definedName>
    <definedName name="ac_tapaburaco_27">'[49]ficha medição'!#REF!</definedName>
    <definedName name="ac_tapaburaco_6">'[51]ficha medição'!#REF!</definedName>
    <definedName name="ac_tapaburaco_9">'[51]ficha medição'!#REF!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apaselante">[42]ORÇAMENTO!#REF!</definedName>
    <definedName name="acapaselante_13">[42]ORÇAMENTO!#REF!</definedName>
    <definedName name="acapaselante_13_19">[42]ORÇAMENTO!#REF!</definedName>
    <definedName name="acapaselante_13_23">[42]ORÇAMENTO!#REF!</definedName>
    <definedName name="acapaselante_13_25">[55]ORÇAMENTO!#REF!</definedName>
    <definedName name="acapaselante_13_26">[42]ORÇAMENTO!#REF!</definedName>
    <definedName name="acapaselante_13_33">[42]ORÇAMENTO!#REF!</definedName>
    <definedName name="acapaselante_13_9">[42]ORÇAMENTO!#REF!</definedName>
    <definedName name="acapaselante_15">[56]ORÇAMENTO!#REF!</definedName>
    <definedName name="acapaselante_15_13">[56]ORÇAMENTO!#REF!</definedName>
    <definedName name="acapaselante_15_13_19">[56]ORÇAMENTO!#REF!</definedName>
    <definedName name="acapaselante_15_13_23">[56]ORÇAMENTO!#REF!</definedName>
    <definedName name="acapaselante_15_13_25">[56]ORÇAMENTO!#REF!</definedName>
    <definedName name="acapaselante_15_13_26">[56]ORÇAMENTO!#REF!</definedName>
    <definedName name="acapaselante_15_13_33">[56]ORÇAMENTO!#REF!</definedName>
    <definedName name="acapaselante_15_13_9">[56]ORÇAMENTO!#REF!</definedName>
    <definedName name="acapaselante_15_19">[56]ORÇAMENTO!#REF!</definedName>
    <definedName name="acapaselante_15_23">[56]ORÇAMENTO!#REF!</definedName>
    <definedName name="acapaselante_15_25">[56]ORÇAMENTO!#REF!</definedName>
    <definedName name="acapaselante_15_26">[56]ORÇAMENTO!#REF!</definedName>
    <definedName name="acapaselante_15_33">[56]ORÇAMENTO!#REF!</definedName>
    <definedName name="acapaselante_15_9">[56]ORÇAMENTO!#REF!</definedName>
    <definedName name="acapaselante_19">[42]ORÇAMENTO!#REF!</definedName>
    <definedName name="acapaselante_23">[42]ORÇAMENTO!#REF!</definedName>
    <definedName name="acapaselante_24">[42]ORÇAMENTO!#REF!</definedName>
    <definedName name="acapaselante_24_13">[42]ORÇAMENTO!#REF!</definedName>
    <definedName name="acapaselante_24_13_19">[42]ORÇAMENTO!#REF!</definedName>
    <definedName name="acapaselante_24_13_23">[42]ORÇAMENTO!#REF!</definedName>
    <definedName name="acapaselante_24_13_25">[55]ORÇAMENTO!#REF!</definedName>
    <definedName name="acapaselante_24_13_26">[42]ORÇAMENTO!#REF!</definedName>
    <definedName name="acapaselante_24_13_33">[42]ORÇAMENTO!#REF!</definedName>
    <definedName name="acapaselante_24_13_9">[42]ORÇAMENTO!#REF!</definedName>
    <definedName name="acapaselante_24_19">[42]ORÇAMENTO!#REF!</definedName>
    <definedName name="acapaselante_24_23">[42]ORÇAMENTO!#REF!</definedName>
    <definedName name="acapaselante_24_25">[55]ORÇAMENTO!#REF!</definedName>
    <definedName name="acapaselante_24_26">[42]ORÇAMENTO!#REF!</definedName>
    <definedName name="acapaselante_24_33">[42]ORÇAMENTO!#REF!</definedName>
    <definedName name="acapaselante_24_9">[42]ORÇAMENTO!#REF!</definedName>
    <definedName name="acapaselante_25">[55]ORÇAMENTO!#REF!</definedName>
    <definedName name="acapaselante_26">[42]ORÇAMENTO!#REF!</definedName>
    <definedName name="acapaselante_33">[42]ORÇAMENTO!#REF!</definedName>
    <definedName name="acapaselante_9">[42]ORÇAMENTO!#REF!</definedName>
    <definedName name="AccessDatabase" hidden="1">"C:\Documents and Settings\JPMELLO\Meus documentos\ARQUIVOS 2004\MONITORAMENTO OAC\Monitoramento de OAC.mdb"</definedName>
    <definedName name="ACOSTD">#REF!</definedName>
    <definedName name="ACOSTLE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umulado_4">#REF!</definedName>
    <definedName name="acumulado_roçada_colonião">'[50]ficha medição'!#REF!</definedName>
    <definedName name="acumulado_roçada_colonião_10">'[51]ficha medição'!#REF!</definedName>
    <definedName name="acumulado_roçada_colonião_27">'[49]ficha medição'!#REF!</definedName>
    <definedName name="acumulado_roçada_colonião_6">'[51]ficha medição'!#REF!</definedName>
    <definedName name="acumulado_roçada_colonião_9">'[51]ficha medição'!#REF!</definedName>
    <definedName name="acumulado_roçada_manual">'[50]ficha medição'!#REF!</definedName>
    <definedName name="acumulado_roçada_manual_10">'[51]ficha medição'!#REF!</definedName>
    <definedName name="acumulado_roçada_manual_27">'[49]ficha medição'!#REF!</definedName>
    <definedName name="acumulado_roçada_manual_6">'[51]ficha medição'!#REF!</definedName>
    <definedName name="acumulado_roçada_manual_9">'[51]ficha medição'!#REF!</definedName>
    <definedName name="acumulado_roçada_mecanizada">'[50]ficha medição'!#REF!</definedName>
    <definedName name="acumulado_roçada_mecanizada_10">'[51]ficha medição'!#REF!</definedName>
    <definedName name="acumulado_roçada_mecanizada_27">'[49]ficha medição'!#REF!</definedName>
    <definedName name="acumulado_roçada_mecanizada_6">'[51]ficha medição'!#REF!</definedName>
    <definedName name="acumulado_roçada_mecanizada_9">'[51]ficha medição'!#REF!</definedName>
    <definedName name="ad" hidden="1">{#N/A,#N/A,FALSE,"MO (2)"}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dfedfds">#N/A</definedName>
    <definedName name="adicional_eixo">#REF!</definedName>
    <definedName name="ADMO">#REF!</definedName>
    <definedName name="ADR">#REF!</definedName>
    <definedName name="ads">#REF!,#REF!</definedName>
    <definedName name="AE_AREA">#REF!</definedName>
    <definedName name="AE_ITEM">#REF!</definedName>
    <definedName name="AE_PNV">#REF!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MULFLEX">#REF!</definedName>
    <definedName name="AFDD">#N/A</definedName>
    <definedName name="aforma">[42]ORÇAMENTO!#REF!</definedName>
    <definedName name="aforma_13">[42]ORÇAMENTO!#REF!</definedName>
    <definedName name="aforma_13_19">[42]ORÇAMENTO!#REF!</definedName>
    <definedName name="aforma_13_23">[42]ORÇAMENTO!#REF!</definedName>
    <definedName name="aforma_13_25">[55]ORÇAMENTO!#REF!</definedName>
    <definedName name="aforma_13_26">[42]ORÇAMENTO!#REF!</definedName>
    <definedName name="aforma_13_33">[42]ORÇAMENTO!#REF!</definedName>
    <definedName name="aforma_13_9">[42]ORÇAMENTO!#REF!</definedName>
    <definedName name="aforma_15">[56]ORÇAMENTO!#REF!</definedName>
    <definedName name="aforma_15_13">[56]ORÇAMENTO!#REF!</definedName>
    <definedName name="aforma_15_13_19">[56]ORÇAMENTO!#REF!</definedName>
    <definedName name="aforma_15_13_23">[56]ORÇAMENTO!#REF!</definedName>
    <definedName name="aforma_15_13_25">[56]ORÇAMENTO!#REF!</definedName>
    <definedName name="aforma_15_13_26">[56]ORÇAMENTO!#REF!</definedName>
    <definedName name="aforma_15_13_33">[56]ORÇAMENTO!#REF!</definedName>
    <definedName name="aforma_15_13_9">[56]ORÇAMENTO!#REF!</definedName>
    <definedName name="aforma_15_19">[56]ORÇAMENTO!#REF!</definedName>
    <definedName name="aforma_15_23">[56]ORÇAMENTO!#REF!</definedName>
    <definedName name="aforma_15_25">[56]ORÇAMENTO!#REF!</definedName>
    <definedName name="aforma_15_26">[56]ORÇAMENTO!#REF!</definedName>
    <definedName name="aforma_15_33">[56]ORÇAMENTO!#REF!</definedName>
    <definedName name="aforma_15_9">[56]ORÇAMENTO!#REF!</definedName>
    <definedName name="aforma_19">[42]ORÇAMENTO!#REF!</definedName>
    <definedName name="aforma_23">[42]ORÇAMENTO!#REF!</definedName>
    <definedName name="aforma_24">[42]ORÇAMENTO!#REF!</definedName>
    <definedName name="aforma_24_13">[42]ORÇAMENTO!#REF!</definedName>
    <definedName name="aforma_24_13_19">[42]ORÇAMENTO!#REF!</definedName>
    <definedName name="aforma_24_13_23">[42]ORÇAMENTO!#REF!</definedName>
    <definedName name="aforma_24_13_25">[55]ORÇAMENTO!#REF!</definedName>
    <definedName name="aforma_24_13_26">[42]ORÇAMENTO!#REF!</definedName>
    <definedName name="aforma_24_13_33">[42]ORÇAMENTO!#REF!</definedName>
    <definedName name="aforma_24_13_9">[42]ORÇAMENTO!#REF!</definedName>
    <definedName name="aforma_24_19">[42]ORÇAMENTO!#REF!</definedName>
    <definedName name="aforma_24_23">[42]ORÇAMENTO!#REF!</definedName>
    <definedName name="aforma_24_25">[55]ORÇAMENTO!#REF!</definedName>
    <definedName name="aforma_24_26">[42]ORÇAMENTO!#REF!</definedName>
    <definedName name="aforma_24_33">[42]ORÇAMENTO!#REF!</definedName>
    <definedName name="aforma_24_9">[42]ORÇAMENTO!#REF!</definedName>
    <definedName name="aforma_25">[55]ORÇAMENTO!#REF!</definedName>
    <definedName name="aforma_26">[42]ORÇAMENTO!#REF!</definedName>
    <definedName name="aforma_33">[42]ORÇAMENTO!#REF!</definedName>
    <definedName name="aforma_9">[42]ORÇAMENTO!#REF!</definedName>
    <definedName name="agff">#REF!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to">#N/A</definedName>
    <definedName name="AGREGADO">#REF!</definedName>
    <definedName name="AGREGADO_10">#REF!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5">"$#REF!.$B$12:$B$346"</definedName>
    <definedName name="AGREGADO_10_16">"$#REF!.$B$12:$B$346"</definedName>
    <definedName name="AGREGADO_10_19">#REF!</definedName>
    <definedName name="AGREGADO_10_19_24">#REF!</definedName>
    <definedName name="AGREGADO_10_19_25">#REF!</definedName>
    <definedName name="AGREGADO_10_19_29">"$#REF!.$B$21:$B$401"</definedName>
    <definedName name="AGREGADO_10_19_8">#REF!</definedName>
    <definedName name="AGREGADO_10_22">#REF!</definedName>
    <definedName name="AGREGADO_10_24">#REF!</definedName>
    <definedName name="AGREGADO_10_25">#REF!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#REF!</definedName>
    <definedName name="AGREGADO_10_7_1">"$#REF!.$B$21:$B$431"</definedName>
    <definedName name="AGREGADO_10_7_1_1">"$#REF!.$B$21:$B$402"</definedName>
    <definedName name="AGREGADO_10_7_1_1_1">"$#REF!.$B$21:$B$402"</definedName>
    <definedName name="AGREGADO_10_8">#REF!</definedName>
    <definedName name="AGREGADO_10_9">"$#REF!.$B$21:$B$431"</definedName>
    <definedName name="AGREGADO_11">"$#REF!.$B$21:$B$431"</definedName>
    <definedName name="AGREGADO_12">"$#REF!.$B$21:$B$402"</definedName>
    <definedName name="AGREGADO_15">"$#REF!.$B$12:$B$346"</definedName>
    <definedName name="AGREGADO_16">"$#REF!.$B$12:$B$346"</definedName>
    <definedName name="AGREGADO_17">#REF!</definedName>
    <definedName name="AGREGADO_17_10">"$#REF!.$B$21:$B$402"</definedName>
    <definedName name="AGREGADO_17_11">"$#REF!.$B$21:$B$431"</definedName>
    <definedName name="AGREGADO_17_12">"$#REF!.$B$21:$B$402"</definedName>
    <definedName name="AGREGADO_17_15">"$#REF!.$B$12:$B$346"</definedName>
    <definedName name="AGREGADO_17_16">"$#REF!.$B$12:$B$346"</definedName>
    <definedName name="AGREGADO_17_19">#REF!</definedName>
    <definedName name="AGREGADO_17_19_24">#REF!</definedName>
    <definedName name="AGREGADO_17_19_25">#REF!</definedName>
    <definedName name="AGREGADO_17_19_29">"$#REF!.$B$21:$B$401"</definedName>
    <definedName name="AGREGADO_17_19_8">#REF!</definedName>
    <definedName name="AGREGADO_17_22">#REF!</definedName>
    <definedName name="AGREGADO_17_24">#REF!</definedName>
    <definedName name="AGREGADO_17_25">#REF!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#REF!</definedName>
    <definedName name="AGREGADO_17_7_1">"$#REF!.$B$21:$B$431"</definedName>
    <definedName name="AGREGADO_17_7_1_1">"$#REF!.$B$21:$B$402"</definedName>
    <definedName name="AGREGADO_17_7_1_1_1">"$#REF!.$B$21:$B$402"</definedName>
    <definedName name="AGREGADO_17_8">#REF!</definedName>
    <definedName name="AGREGADO_17_9">"$#REF!.$B$21:$B$431"</definedName>
    <definedName name="AGREGADO_19">#REF!</definedName>
    <definedName name="AGREGADO_19_24">#REF!</definedName>
    <definedName name="AGREGADO_19_25">#REF!</definedName>
    <definedName name="AGREGADO_19_29">"$#REF!.$B$21:$B$401"</definedName>
    <definedName name="AGREGADO_19_8">#REF!</definedName>
    <definedName name="AGREGADO_22">#REF!</definedName>
    <definedName name="AGREGADO_24">#REF!</definedName>
    <definedName name="AGREGADO_25">#REF!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#REF!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5">"$#REF!.$B$12:$B$346"</definedName>
    <definedName name="AGREGADO_6_16">"$#REF!.$B$12:$B$346"</definedName>
    <definedName name="AGREGADO_6_19">#REF!</definedName>
    <definedName name="AGREGADO_6_19_24">#REF!</definedName>
    <definedName name="AGREGADO_6_19_25">#REF!</definedName>
    <definedName name="AGREGADO_6_19_29">"$#REF!.$B$21:$B$401"</definedName>
    <definedName name="AGREGADO_6_19_8">#REF!</definedName>
    <definedName name="AGREGADO_6_22">#REF!</definedName>
    <definedName name="AGREGADO_6_24">#REF!</definedName>
    <definedName name="AGREGADO_6_25">#REF!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#REF!</definedName>
    <definedName name="AGREGADO_6_7_1">"$#REF!.$B$21:$B$431"</definedName>
    <definedName name="AGREGADO_6_7_1_1">"$#REF!.$B$21:$B$402"</definedName>
    <definedName name="AGREGADO_6_7_1_1_1">"$#REF!.$B$21:$B$402"</definedName>
    <definedName name="AGREGADO_6_8">#REF!</definedName>
    <definedName name="AGREGADO_6_9">"$#REF!.$B$21:$B$431"</definedName>
    <definedName name="AGREGADO_7">#REF!</definedName>
    <definedName name="AGREGADO_7_1">#REF!</definedName>
    <definedName name="AGREGADO_7_1_1">"$#REF!.$B$21:$B$429"</definedName>
    <definedName name="AGREGADO_7_1_1_1">"$#REF!.$B$21:$B$400"</definedName>
    <definedName name="AGREGADO_7_1_1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5">"$#REF!.$B$12:$B$346"</definedName>
    <definedName name="AGREGADO_7_16">"$#REF!.$B$12:$B$346"</definedName>
    <definedName name="AGREGADO_7_19">#REF!</definedName>
    <definedName name="AGREGADO_7_19_24">#REF!</definedName>
    <definedName name="AGREGADO_7_19_25">#REF!</definedName>
    <definedName name="AGREGADO_7_19_29">"$#REF!.$B$21:$B$401"</definedName>
    <definedName name="AGREGADO_7_19_8">#REF!</definedName>
    <definedName name="AGREGADO_7_22">#REF!</definedName>
    <definedName name="AGREGADO_7_24">#REF!</definedName>
    <definedName name="AGREGADO_7_25">#REF!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#REF!</definedName>
    <definedName name="AGREGADO_7_7_1">"$#REF!.$B$21:$B$431"</definedName>
    <definedName name="AGREGADO_7_7_1_1">"$#REF!.$B$21:$B$402"</definedName>
    <definedName name="AGREGADO_7_7_1_1_1">"$#REF!.$B$21:$B$402"</definedName>
    <definedName name="AGREGADO_7_8">#REF!</definedName>
    <definedName name="AGREGADO_7_9">"$#REF!.$B$21:$B$431"</definedName>
    <definedName name="AGREGADO_8">#REF!</definedName>
    <definedName name="AGREGADO_8_1">#REF!</definedName>
    <definedName name="AGREGADO_8_1_1">#REF!</definedName>
    <definedName name="AGREGADO_8_10">"$#REF!.$B$21:$B$402"</definedName>
    <definedName name="AGREGADO_8_11">"$#REF!.$B$21:$B$431"</definedName>
    <definedName name="AGREGADO_8_12">"$#REF!.$B$21:$B$402"</definedName>
    <definedName name="AGREGADO_8_15">"$#REF!.$B$12:$B$346"</definedName>
    <definedName name="AGREGADO_8_16">"$#REF!.$B$12:$B$346"</definedName>
    <definedName name="AGREGADO_8_19">#REF!</definedName>
    <definedName name="AGREGADO_8_19_24">#REF!</definedName>
    <definedName name="AGREGADO_8_19_25">#REF!</definedName>
    <definedName name="AGREGADO_8_19_29">"$#REF!.$B$21:$B$401"</definedName>
    <definedName name="AGREGADO_8_19_8">#REF!</definedName>
    <definedName name="AGREGADO_8_22">#REF!</definedName>
    <definedName name="AGREGADO_8_24">#REF!</definedName>
    <definedName name="AGREGADO_8_25">#REF!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#REF!</definedName>
    <definedName name="AGREGADO_8_7_1">"$#REF!.$B$21:$B$431"</definedName>
    <definedName name="AGREGADO_8_7_1_1">"$#REF!.$B$21:$B$402"</definedName>
    <definedName name="AGREGADO_8_7_1_1_1">"$#REF!.$B$21:$B$402"</definedName>
    <definedName name="AGREGADO_8_8">#REF!</definedName>
    <definedName name="AGREGADO_8_9">"$#REF!.$B$21:$B$431"</definedName>
    <definedName name="AGREGADO_9">#REF!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5">"$#REF!.$B$12:$B$346"</definedName>
    <definedName name="AGREGADO_9_16">"$#REF!.$B$12:$B$346"</definedName>
    <definedName name="AGREGADO_9_19">#REF!</definedName>
    <definedName name="AGREGADO_9_19_24">#REF!</definedName>
    <definedName name="AGREGADO_9_19_25">#REF!</definedName>
    <definedName name="AGREGADO_9_19_29">"$#REF!.$B$21:$B$401"</definedName>
    <definedName name="AGREGADO_9_19_8">#REF!</definedName>
    <definedName name="AGREGADO_9_22">#REF!</definedName>
    <definedName name="AGREGADO_9_24">#REF!</definedName>
    <definedName name="AGREGADO_9_25">#REF!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#REF!</definedName>
    <definedName name="AGREGADO_9_7_1">"$#REF!.$B$21:$B$431"</definedName>
    <definedName name="AGREGADO_9_7_1_1">"$#REF!.$B$21:$B$402"</definedName>
    <definedName name="AGREGADO_9_7_1_1_1">"$#REF!.$B$21:$B$402"</definedName>
    <definedName name="AGREGADO_9_8">#REF!</definedName>
    <definedName name="AGREGADO_9_9">"$#REF!.$B$21:$B$431"</definedName>
    <definedName name="AILTON">#N/A</definedName>
    <definedName name="AL">#REF!</definedName>
    <definedName name="alamafina">[42]ORÇAMENTO!#REF!</definedName>
    <definedName name="alamafina_13">[42]ORÇAMENTO!#REF!</definedName>
    <definedName name="alamafina_13_19">[42]ORÇAMENTO!#REF!</definedName>
    <definedName name="alamafina_13_23">[42]ORÇAMENTO!#REF!</definedName>
    <definedName name="alamafina_13_25">[55]ORÇAMENTO!#REF!</definedName>
    <definedName name="alamafina_13_26">[42]ORÇAMENTO!#REF!</definedName>
    <definedName name="alamafina_13_33">[42]ORÇAMENTO!#REF!</definedName>
    <definedName name="alamafina_13_9">[42]ORÇAMENTO!#REF!</definedName>
    <definedName name="alamafina_15">[56]ORÇAMENTO!#REF!</definedName>
    <definedName name="alamafina_15_13">[56]ORÇAMENTO!#REF!</definedName>
    <definedName name="alamafina_15_13_19">[56]ORÇAMENTO!#REF!</definedName>
    <definedName name="alamafina_15_13_23">[56]ORÇAMENTO!#REF!</definedName>
    <definedName name="alamafina_15_13_25">[56]ORÇAMENTO!#REF!</definedName>
    <definedName name="alamafina_15_13_26">[56]ORÇAMENTO!#REF!</definedName>
    <definedName name="alamafina_15_13_33">[56]ORÇAMENTO!#REF!</definedName>
    <definedName name="alamafina_15_13_9">[56]ORÇAMENTO!#REF!</definedName>
    <definedName name="alamafina_15_19">[56]ORÇAMENTO!#REF!</definedName>
    <definedName name="alamafina_15_23">[56]ORÇAMENTO!#REF!</definedName>
    <definedName name="alamafina_15_25">[56]ORÇAMENTO!#REF!</definedName>
    <definedName name="alamafina_15_26">[56]ORÇAMENTO!#REF!</definedName>
    <definedName name="alamafina_15_33">[56]ORÇAMENTO!#REF!</definedName>
    <definedName name="alamafina_15_9">[56]ORÇAMENTO!#REF!</definedName>
    <definedName name="alamafina_19">[42]ORÇAMENTO!#REF!</definedName>
    <definedName name="alamafina_23">[42]ORÇAMENTO!#REF!</definedName>
    <definedName name="alamafina_24">[42]ORÇAMENTO!#REF!</definedName>
    <definedName name="alamafina_24_13">[42]ORÇAMENTO!#REF!</definedName>
    <definedName name="alamafina_24_13_19">[42]ORÇAMENTO!#REF!</definedName>
    <definedName name="alamafina_24_13_23">[42]ORÇAMENTO!#REF!</definedName>
    <definedName name="alamafina_24_13_25">[55]ORÇAMENTO!#REF!</definedName>
    <definedName name="alamafina_24_13_26">[42]ORÇAMENTO!#REF!</definedName>
    <definedName name="alamafina_24_13_33">[42]ORÇAMENTO!#REF!</definedName>
    <definedName name="alamafina_24_13_9">[42]ORÇAMENTO!#REF!</definedName>
    <definedName name="alamafina_24_19">[42]ORÇAMENTO!#REF!</definedName>
    <definedName name="alamafina_24_23">[42]ORÇAMENTO!#REF!</definedName>
    <definedName name="alamafina_24_25">[55]ORÇAMENTO!#REF!</definedName>
    <definedName name="alamafina_24_26">[42]ORÇAMENTO!#REF!</definedName>
    <definedName name="alamafina_24_33">[42]ORÇAMENTO!#REF!</definedName>
    <definedName name="alamafina_24_9">[42]ORÇAMENTO!#REF!</definedName>
    <definedName name="alamafina_25">[55]ORÇAMENTO!#REF!</definedName>
    <definedName name="alamafina_26">[42]ORÇAMENTO!#REF!</definedName>
    <definedName name="alamafina_33">[42]ORÇAMENTO!#REF!</definedName>
    <definedName name="alamafina_9">[42]ORÇAMENTO!#REF!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eivas">[42]ORÇAMENTO!#REF!</definedName>
    <definedName name="aleivas_13">[42]ORÇAMENTO!#REF!</definedName>
    <definedName name="aleivas_13_19">[42]ORÇAMENTO!#REF!</definedName>
    <definedName name="aleivas_13_23">[42]ORÇAMENTO!#REF!</definedName>
    <definedName name="aleivas_13_25">[55]ORÇAMENTO!#REF!</definedName>
    <definedName name="aleivas_13_26">[42]ORÇAMENTO!#REF!</definedName>
    <definedName name="aleivas_13_33">[42]ORÇAMENTO!#REF!</definedName>
    <definedName name="aleivas_13_9">[42]ORÇAMENTO!#REF!</definedName>
    <definedName name="aleivas_15">[56]ORÇAMENTO!#REF!</definedName>
    <definedName name="aleivas_15_13">[56]ORÇAMENTO!#REF!</definedName>
    <definedName name="aleivas_15_13_19">[56]ORÇAMENTO!#REF!</definedName>
    <definedName name="aleivas_15_13_23">[56]ORÇAMENTO!#REF!</definedName>
    <definedName name="aleivas_15_13_25">[56]ORÇAMENTO!#REF!</definedName>
    <definedName name="aleivas_15_13_26">[56]ORÇAMENTO!#REF!</definedName>
    <definedName name="aleivas_15_13_33">[56]ORÇAMENTO!#REF!</definedName>
    <definedName name="aleivas_15_13_9">[56]ORÇAMENTO!#REF!</definedName>
    <definedName name="aleivas_15_19">[56]ORÇAMENTO!#REF!</definedName>
    <definedName name="aleivas_15_23">[56]ORÇAMENTO!#REF!</definedName>
    <definedName name="aleivas_15_25">[56]ORÇAMENTO!#REF!</definedName>
    <definedName name="aleivas_15_26">[56]ORÇAMENTO!#REF!</definedName>
    <definedName name="aleivas_15_33">[56]ORÇAMENTO!#REF!</definedName>
    <definedName name="aleivas_15_9">[56]ORÇAMENTO!#REF!</definedName>
    <definedName name="aleivas_19">[42]ORÇAMENTO!#REF!</definedName>
    <definedName name="aleivas_23">[42]ORÇAMENTO!#REF!</definedName>
    <definedName name="aleivas_24">[42]ORÇAMENTO!#REF!</definedName>
    <definedName name="aleivas_24_13">[42]ORÇAMENTO!#REF!</definedName>
    <definedName name="aleivas_24_13_19">[42]ORÇAMENTO!#REF!</definedName>
    <definedName name="aleivas_24_13_23">[42]ORÇAMENTO!#REF!</definedName>
    <definedName name="aleivas_24_13_25">[55]ORÇAMENTO!#REF!</definedName>
    <definedName name="aleivas_24_13_26">[42]ORÇAMENTO!#REF!</definedName>
    <definedName name="aleivas_24_13_33">[42]ORÇAMENTO!#REF!</definedName>
    <definedName name="aleivas_24_13_9">[42]ORÇAMENTO!#REF!</definedName>
    <definedName name="aleivas_24_19">[42]ORÇAMENTO!#REF!</definedName>
    <definedName name="aleivas_24_23">[42]ORÇAMENTO!#REF!</definedName>
    <definedName name="aleivas_24_25">[55]ORÇAMENTO!#REF!</definedName>
    <definedName name="aleivas_24_26">[42]ORÇAMENTO!#REF!</definedName>
    <definedName name="aleivas_24_33">[42]ORÇAMENTO!#REF!</definedName>
    <definedName name="aleivas_24_9">[42]ORÇAMENTO!#REF!</definedName>
    <definedName name="aleivas_25">[55]ORÇAMENTO!#REF!</definedName>
    <definedName name="aleivas_26">[42]ORÇAMENTO!#REF!</definedName>
    <definedName name="aleivas_33">[42]ORÇAMENTO!#REF!</definedName>
    <definedName name="aleivas_9">[42]ORÇAMENTO!#REF!</definedName>
    <definedName name="alex" hidden="1">{#N/A,#N/A,FALSE,"MO (2)"}</definedName>
    <definedName name="alfa">'[54]PRO-08'!#REF!</definedName>
    <definedName name="ALTA">'[54]PRO-08'!#REF!</definedName>
    <definedName name="alta_">'[57]PRO-08'!#REF!</definedName>
    <definedName name="ALTA_10">'[57]PRO-08'!#REF!</definedName>
    <definedName name="ALTA_24">'[57]PRO-08'!#REF!</definedName>
    <definedName name="ALTA_25">'[57]PRO-08'!#REF!</definedName>
    <definedName name="ALTA_26">'[58]PRO-08'!#REF!</definedName>
    <definedName name="ALTA_27">'[57]PRO-08'!#REF!</definedName>
    <definedName name="ALTA_29">'[57]PRO-08'!#REF!</definedName>
    <definedName name="ALTA_57">'[58]PRO-08'!#REF!</definedName>
    <definedName name="ALTA_9">'[57]PRO-08'!#REF!</definedName>
    <definedName name="alteração">#REF!</definedName>
    <definedName name="alteração_1">#REF!</definedName>
    <definedName name="AlturaC">#REF!</definedName>
    <definedName name="AlturaS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#REF!</definedName>
    <definedName name="amarela_25">#REF!</definedName>
    <definedName name="amarela_4">#REF!</definedName>
    <definedName name="amarelaa">#REF!</definedName>
    <definedName name="AMO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D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oppp">#REF!</definedName>
    <definedName name="AP">#REF!</definedName>
    <definedName name="apinturalig">[42]ORÇAMENTO!#REF!</definedName>
    <definedName name="apinturalig_13">[42]ORÇAMENTO!#REF!</definedName>
    <definedName name="apinturalig_13_19">[42]ORÇAMENTO!#REF!</definedName>
    <definedName name="apinturalig_13_23">[42]ORÇAMENTO!#REF!</definedName>
    <definedName name="apinturalig_13_25">[55]ORÇAMENTO!#REF!</definedName>
    <definedName name="apinturalig_13_26">[42]ORÇAMENTO!#REF!</definedName>
    <definedName name="apinturalig_13_33">[42]ORÇAMENTO!#REF!</definedName>
    <definedName name="apinturalig_13_9">[42]ORÇAMENTO!#REF!</definedName>
    <definedName name="apinturalig_15">[56]ORÇAMENTO!#REF!</definedName>
    <definedName name="apinturalig_15_13">[56]ORÇAMENTO!#REF!</definedName>
    <definedName name="apinturalig_15_13_19">[56]ORÇAMENTO!#REF!</definedName>
    <definedName name="apinturalig_15_13_23">[56]ORÇAMENTO!#REF!</definedName>
    <definedName name="apinturalig_15_13_25">[56]ORÇAMENTO!#REF!</definedName>
    <definedName name="apinturalig_15_13_26">[56]ORÇAMENTO!#REF!</definedName>
    <definedName name="apinturalig_15_13_33">[56]ORÇAMENTO!#REF!</definedName>
    <definedName name="apinturalig_15_13_9">[56]ORÇAMENTO!#REF!</definedName>
    <definedName name="apinturalig_15_19">[56]ORÇAMENTO!#REF!</definedName>
    <definedName name="apinturalig_15_23">[56]ORÇAMENTO!#REF!</definedName>
    <definedName name="apinturalig_15_25">[56]ORÇAMENTO!#REF!</definedName>
    <definedName name="apinturalig_15_26">[56]ORÇAMENTO!#REF!</definedName>
    <definedName name="apinturalig_15_33">[56]ORÇAMENTO!#REF!</definedName>
    <definedName name="apinturalig_15_9">[56]ORÇAMENTO!#REF!</definedName>
    <definedName name="apinturalig_19">[42]ORÇAMENTO!#REF!</definedName>
    <definedName name="apinturalig_23">[42]ORÇAMENTO!#REF!</definedName>
    <definedName name="apinturalig_24">[42]ORÇAMENTO!#REF!</definedName>
    <definedName name="apinturalig_24_13">[42]ORÇAMENTO!#REF!</definedName>
    <definedName name="apinturalig_24_13_19">[42]ORÇAMENTO!#REF!</definedName>
    <definedName name="apinturalig_24_13_23">[42]ORÇAMENTO!#REF!</definedName>
    <definedName name="apinturalig_24_13_25">[55]ORÇAMENTO!#REF!</definedName>
    <definedName name="apinturalig_24_13_26">[42]ORÇAMENTO!#REF!</definedName>
    <definedName name="apinturalig_24_13_33">[42]ORÇAMENTO!#REF!</definedName>
    <definedName name="apinturalig_24_13_9">[42]ORÇAMENTO!#REF!</definedName>
    <definedName name="apinturalig_24_19">[42]ORÇAMENTO!#REF!</definedName>
    <definedName name="apinturalig_24_23">[42]ORÇAMENTO!#REF!</definedName>
    <definedName name="apinturalig_24_25">[55]ORÇAMENTO!#REF!</definedName>
    <definedName name="apinturalig_24_26">[42]ORÇAMENTO!#REF!</definedName>
    <definedName name="apinturalig_24_33">[42]ORÇAMENTO!#REF!</definedName>
    <definedName name="apinturalig_24_9">[42]ORÇAMENTO!#REF!</definedName>
    <definedName name="apinturalig_25">[55]ORÇAMENTO!#REF!</definedName>
    <definedName name="apinturalig_26">[42]ORÇAMENTO!#REF!</definedName>
    <definedName name="apinturalig_33">[42]ORÇAMENTO!#REF!</definedName>
    <definedName name="apinturalig_9">[42]ORÇAMENTO!#REF!</definedName>
    <definedName name="APLIC_PINT">[59]CLASSE!$A$73:$C$87</definedName>
    <definedName name="APLIC_TACHA">#REF!</definedName>
    <definedName name="APLIC_TACHAO">[60]CLASSE!$B$49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CAP20">#REF!</definedName>
    <definedName name="AQCM30">#REF!</definedName>
    <definedName name="AQRM1C">#REF!</definedName>
    <definedName name="AQRR1C">#REF!</definedName>
    <definedName name="aquis_CAP20">[49]medição!#REF!</definedName>
    <definedName name="aquis_CM30">[49]medição!#REF!</definedName>
    <definedName name="Aquis_polímero">[49]medição!#REF!</definedName>
    <definedName name="aquis_RR1C">[49]medição!#REF!</definedName>
    <definedName name="aquis_RR2C">[49]medição!#REF!</definedName>
    <definedName name="ÀREA">'[52]Fresagem de Pista Ago-98'!#REF!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'[52]Fresagem de Pista Ago-98'!#REF!</definedName>
    <definedName name="área_capaselante">'[27]memória quantitativa'!#REF!</definedName>
    <definedName name="área_capina">'[27]memória quantitativa'!#REF!</definedName>
    <definedName name="_xlnm.Extract">#REF!</definedName>
    <definedName name="Area_de_immpressao">[61]Plan1!#REF!</definedName>
    <definedName name="Area_de_Impreessao">[61]Plan1!#REF!</definedName>
    <definedName name="_xlnm.Print_Area" localSheetId="3">'Composições Auxiliares2'!$A$1:$AA$37</definedName>
    <definedName name="_xlnm.Print_Area" localSheetId="1">CRONOGRAMA!$A$2:$Y$44</definedName>
    <definedName name="_xlnm.Print_Area" localSheetId="2">DMT!$A$1:$G$66</definedName>
    <definedName name="_xlnm.Print_Area" localSheetId="0">ORÇAMENTO!$A$2:$I$118</definedName>
    <definedName name="_xlnm.Print_Area">[61]Plan1!#REF!</definedName>
    <definedName name="Area_de_impressaoo">[61]Plan1!#REF!</definedName>
    <definedName name="Area_de_impressaooo">[61]Plan1!#REF!</definedName>
    <definedName name="Area_de_impressaoooo">[61]Plan1!#REF!</definedName>
    <definedName name="Area_de_impressaooooo">[61]Plan1!#REF!</definedName>
    <definedName name="Area_de_impresssao">[61]Plan1!#REF!</definedName>
    <definedName name="Area_de_IMPRESSSAOO">[61]Plan1!#REF!</definedName>
    <definedName name="Area_de_Impressssao">[61]Plan1!#REF!</definedName>
    <definedName name="Area_de_impresssssao">[61]Plan1!#REF!</definedName>
    <definedName name="AREA_HOR_MAN_ALIANCA1_APLIC">'[62]HOR_MAN_aliança 1º ACESSO'!$P$13:$P$39</definedName>
    <definedName name="AREA_HOR_MAN_ALIANCA2_APLIC">'[62]HOR_MAN_ALIANÇA 2º ACESSO'!$P$14:$P$37</definedName>
    <definedName name="AREA_HOR_MAN_BUENOS_APLIC">'[62]HOR_MAN_BUENOS AIRES'!$P$14:$P$28</definedName>
    <definedName name="AREA_HOR_MAN_ITAQUITINGA_APLIC">[62]HOR_MAN_Itaquitinga!$P$14:$P$35</definedName>
    <definedName name="AREA_HOR_MAN_LOMBADA_APLIC">'[62]HOR_MAN_PASS. PEDESTRE_LOMBADA'!$P$14:$P$20</definedName>
    <definedName name="AREA_HOR_MAN_ONIBUS_APLIC">'[62]PARADA DE ONIBUS'!$P$14:$P$43</definedName>
    <definedName name="AREA_HOR_MAN_PONTES_APLIC">[62]HOR_MAN_PONTES!$P$15:$P$42</definedName>
    <definedName name="AREA_HOR_MAN_TIMBAUBA_APLIC">[62]HOR_MAN_TIMBAUBA!$P$13:$P$39</definedName>
    <definedName name="AREA_HOR_MAN_TRACUNHAEM_APLIC">[62]HOR_MAN_TRACUNHAEM!$P$14:$P$35</definedName>
    <definedName name="AREA_HOR_MAN_VICENCIA_APLIC">[62]SIN_HOR_MAN_VICÊNCIA!$P$14:$P$36</definedName>
    <definedName name="AREA_HOR_MEC_ALIANCA1_APLIC">'[62]HOR_MEC_Interseção Aliança - 1º'!$AA$15:$AA$20</definedName>
    <definedName name="AREA_HOR_MEC_ALIANCA2_APLIC">'[62]HOR_MEC_Interseção Aliança - 2º'!$AA$14:$AA$18</definedName>
    <definedName name="AREA_HOR_MEC_BR408_APLIC">'[62]HOR_MEC_BR-408'!$AA$14:$AA$240</definedName>
    <definedName name="AREA_HOR_MEC_BUENOS_APLIC">'[62]HOR_MEC_Interseção_BUENOS AIRES'!$AA$15:$AA$19</definedName>
    <definedName name="AREA_HOR_MEC_ITAQUITINGA_APLIC">[62]HOR_MEC_Inters_Itaquitinga!$AA$15:$AA$19</definedName>
    <definedName name="AREA_HOR_MEC_Timbauba_APLIC">[62]HOR_MEC_Inters_Timbaúba!$AA$15:$AA$19</definedName>
    <definedName name="AREA_HOR_MEC_TRACUNHAEM_APLIC">[62]HOR_MEC_Interseção_Tracunhaem!$AA$15:$AA$19</definedName>
    <definedName name="AREA_HOR_MEC_VICENCIA_APLIC">[62]HOR_MEC_Interseção_VICÊNCIA!$AA$15:$AA$20</definedName>
    <definedName name="área_imp_adição_cascalho">#REF!</definedName>
    <definedName name="área_imp_adição_cascalho_31">#REF!</definedName>
    <definedName name="área_imp_reest_base">#REF!</definedName>
    <definedName name="Área_impressão_IM">#REF!</definedName>
    <definedName name="Área_impressão_IM_4">#REF!</definedName>
    <definedName name="área_imprim_reest_base">#REF!</definedName>
    <definedName name="área_lama_areia">'[27]memória quantitativa'!#REF!</definedName>
    <definedName name="área_lama_asf_fina">'[27]memória quantitativa'!#REF!</definedName>
    <definedName name="área_pint_lig_21">#REF!</definedName>
    <definedName name="área_pint_lig_32">#REF!</definedName>
    <definedName name="área_pint_lig_acost">#REF!</definedName>
    <definedName name="área_pint_lig_H5">#REF!</definedName>
    <definedName name="AREA_PLACA">[63]sin_vertical_necessidades!#REF!</definedName>
    <definedName name="área_recic_base">'[49]O A E '!#REF!</definedName>
    <definedName name="área_recic_base_23">#REF!</definedName>
    <definedName name="área_recic_base_29">#REF!</definedName>
    <definedName name="área_recic_base_31">#REF!</definedName>
    <definedName name="área_reest_base">#REF!</definedName>
    <definedName name="área_RL">#REF!</definedName>
    <definedName name="área_RL_25">#REF!</definedName>
    <definedName name="área_RL_acostam">#REF!</definedName>
    <definedName name="AREA_SV_BR408">[62]sin_vertical_aplicacao!$N$13:$N$531</definedName>
    <definedName name="área_tsd">'[27]memória quantitativa'!#REF!</definedName>
    <definedName name="área_TSD_II">#REF!</definedName>
    <definedName name="área_TSS">#REF!</definedName>
    <definedName name="AREAL">#REF!</definedName>
    <definedName name="areal.pista">#REF!</definedName>
    <definedName name="AREAMICRO0.8">#REF!</definedName>
    <definedName name="ÁreaTotal">'[64]Quadro Geral'!$A$1:$H$65536</definedName>
    <definedName name="AREC">[17]DADOS!$C$15</definedName>
    <definedName name="AREIA">[17]DADOS!$C$10</definedName>
    <definedName name="AREIACS">[17]DADOS!$C$11</definedName>
    <definedName name="AREIANP">#REF!</definedName>
    <definedName name="AREIAPAV">#REF!</definedName>
    <definedName name="AREIAPAVUSINA">#REF!</definedName>
    <definedName name="ARG">#REF!</definedName>
    <definedName name="ARL1C">#REF!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'[18]Mão de Obra'!$E$21</definedName>
    <definedName name="ARM1C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2C">#REF!</definedName>
    <definedName name="ARS" hidden="1">#REF!</definedName>
    <definedName name="AS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sa" hidden="1">{#N/A,#N/A,FALSE,"MO (2)"}</definedName>
    <definedName name="asasdadad">'[65]P A T O'!#REF!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>#REF!</definedName>
    <definedName name="asdfasdf">#REF!</definedName>
    <definedName name="ASDFASFA" hidden="1">{#N/A,#N/A,TRUE,"Resumo de Preços"}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GG" hidden="1">{#N/A,#N/A,TRUE,"Serviços"}</definedName>
    <definedName name="ASMC">#REF!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contrato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ENTAMENTO">#REF!</definedName>
    <definedName name="Assina">#REF!</definedName>
    <definedName name="assinatura">[15]DADOS!$B$13</definedName>
    <definedName name="asss" hidden="1">{#N/A,#N/A,TRUE,"Serviços"}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>#REF!</definedName>
    <definedName name="AT">#REF!</definedName>
    <definedName name="aterro">#REF!</definedName>
    <definedName name="ATERRO_16">"'file:///B:/PATO - BR - 425 aditivo.xls'#$COMPOS1.$#REF!$#REF!:$#REF!$#REF!"</definedName>
    <definedName name="Aterro_24">#N/A</definedName>
    <definedName name="Aterro_25">#N/A</definedName>
    <definedName name="Aterros">#REF!</definedName>
    <definedName name="ATRA">#REF!</definedName>
    <definedName name="atratamento">[42]ORÇAMENTO!#REF!</definedName>
    <definedName name="atratamento_13">[42]ORÇAMENTO!#REF!</definedName>
    <definedName name="atratamento_13_19">[42]ORÇAMENTO!#REF!</definedName>
    <definedName name="atratamento_13_23">[42]ORÇAMENTO!#REF!</definedName>
    <definedName name="atratamento_13_25">[55]ORÇAMENTO!#REF!</definedName>
    <definedName name="atratamento_13_26">[42]ORÇAMENTO!#REF!</definedName>
    <definedName name="atratamento_13_33">[42]ORÇAMENTO!#REF!</definedName>
    <definedName name="atratamento_13_9">[42]ORÇAMENTO!#REF!</definedName>
    <definedName name="atratamento_15">[56]ORÇAMENTO!#REF!</definedName>
    <definedName name="atratamento_15_13">[56]ORÇAMENTO!#REF!</definedName>
    <definedName name="atratamento_15_13_19">[56]ORÇAMENTO!#REF!</definedName>
    <definedName name="atratamento_15_13_23">[56]ORÇAMENTO!#REF!</definedName>
    <definedName name="atratamento_15_13_25">[56]ORÇAMENTO!#REF!</definedName>
    <definedName name="atratamento_15_13_26">[56]ORÇAMENTO!#REF!</definedName>
    <definedName name="atratamento_15_13_33">[56]ORÇAMENTO!#REF!</definedName>
    <definedName name="atratamento_15_13_9">[56]ORÇAMENTO!#REF!</definedName>
    <definedName name="atratamento_15_19">[56]ORÇAMENTO!#REF!</definedName>
    <definedName name="atratamento_15_23">[56]ORÇAMENTO!#REF!</definedName>
    <definedName name="atratamento_15_25">[56]ORÇAMENTO!#REF!</definedName>
    <definedName name="atratamento_15_26">[56]ORÇAMENTO!#REF!</definedName>
    <definedName name="atratamento_15_33">[56]ORÇAMENTO!#REF!</definedName>
    <definedName name="atratamento_15_9">[56]ORÇAMENTO!#REF!</definedName>
    <definedName name="atratamento_19">[42]ORÇAMENTO!#REF!</definedName>
    <definedName name="atratamento_23">[42]ORÇAMENTO!#REF!</definedName>
    <definedName name="atratamento_24">[42]ORÇAMENTO!#REF!</definedName>
    <definedName name="atratamento_24_13">[42]ORÇAMENTO!#REF!</definedName>
    <definedName name="atratamento_24_13_19">[42]ORÇAMENTO!#REF!</definedName>
    <definedName name="atratamento_24_13_23">[42]ORÇAMENTO!#REF!</definedName>
    <definedName name="atratamento_24_13_25">[55]ORÇAMENTO!#REF!</definedName>
    <definedName name="atratamento_24_19">[42]ORÇAMENTO!#REF!</definedName>
    <definedName name="atratamento_24_23">[42]ORÇAMENTO!#REF!</definedName>
    <definedName name="atratamento_24_25">[55]ORÇAMENTO!#REF!</definedName>
    <definedName name="atratamento_25">[55]ORÇAMENTO!#REF!</definedName>
    <definedName name="atratamento_26">[42]ORÇAMENTO!#REF!</definedName>
    <definedName name="atratamento_33">[42]ORÇAMENTO!#REF!</definedName>
    <definedName name="atratamento_9">[42]ORÇAMENTO!#REF!</definedName>
    <definedName name="ATSS">#REF!</definedName>
    <definedName name="ATUAL">#REF!</definedName>
    <definedName name="AUDITORIO">#REF!</definedName>
    <definedName name="Aut_original">[66]PROJETO!#REF!</definedName>
    <definedName name="Aut_original_25">[66]PROJETO!#REF!</definedName>
    <definedName name="Aut_original2">[67]PROJETO!#REF!</definedName>
    <definedName name="Aut_r2">[68]RESUMO_AUT1!#REF!</definedName>
    <definedName name="Aut_resumo">[9]RESUMO_AUT1!#REF!</definedName>
    <definedName name="Aut_resumo_25">[9]RESUMO_AUT1!#REF!</definedName>
    <definedName name="AUTO">#REF!</definedName>
    <definedName name="AUTOMOVEL">#REF!</definedName>
    <definedName name="automóvel">'[27]medição '!#REF!</definedName>
    <definedName name="automovel_13">[42]ORÇAMENTO!#REF!</definedName>
    <definedName name="automovel_13_19">[42]ORÇAMENTO!#REF!</definedName>
    <definedName name="automovel_13_23">[42]ORÇAMENTO!#REF!</definedName>
    <definedName name="automovel_13_25">[55]ORÇAMENTO!#REF!</definedName>
    <definedName name="automovel_15">[56]ORÇAMENTO!#REF!</definedName>
    <definedName name="automovel_15_13">[56]ORÇAMENTO!#REF!</definedName>
    <definedName name="automovel_15_13_19">[56]ORÇAMENTO!#REF!</definedName>
    <definedName name="automovel_15_13_23">[56]ORÇAMENTO!#REF!</definedName>
    <definedName name="automovel_15_13_25">[56]ORÇAMENTO!#REF!</definedName>
    <definedName name="automovel_15_19">[56]ORÇAMENTO!#REF!</definedName>
    <definedName name="automovel_15_23">[56]ORÇAMENTO!#REF!</definedName>
    <definedName name="automovel_15_25">[56]ORÇAMENTO!#REF!</definedName>
    <definedName name="automovel_19">[42]ORÇAMENTO!#REF!</definedName>
    <definedName name="automovel_23">[42]ORÇAMENTO!#REF!</definedName>
    <definedName name="automovel_24">[42]ORÇAMENTO!#REF!</definedName>
    <definedName name="automovel_24_13">[42]ORÇAMENTO!#REF!</definedName>
    <definedName name="automovel_24_13_19">[42]ORÇAMENTO!#REF!</definedName>
    <definedName name="automovel_24_13_23">[42]ORÇAMENTO!#REF!</definedName>
    <definedName name="automovel_24_13_25">[55]ORÇAMENTO!#REF!</definedName>
    <definedName name="automovel_24_19">[42]ORÇAMENTO!#REF!</definedName>
    <definedName name="automovel_24_23">[42]ORÇAMENTO!#REF!</definedName>
    <definedName name="automovel_24_25">[55]ORÇAMENTO!#REF!</definedName>
    <definedName name="automovel_25">[55]ORÇAMENTO!#REF!</definedName>
    <definedName name="aux">#REF!</definedName>
    <definedName name="AUX.">#REF!</definedName>
    <definedName name="auxiliar">#REF!</definedName>
    <definedName name="AUXILIARES">#REF!</definedName>
    <definedName name="AUXILIO">'[69]61M-CBMI'!$S$1:$U$52</definedName>
    <definedName name="Av.Fis.">#N/A</definedName>
    <definedName name="Avanco">[40]PROJETO!#REF!</definedName>
    <definedName name="avanço">#N/A</definedName>
    <definedName name="AVANCOFINANCEIRO">[40]PROJETO!#REF!</definedName>
    <definedName name="AVC">#N/A</definedName>
    <definedName name="AvFisZero">#N/A</definedName>
    <definedName name="AVV">#REF!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25">#REF!</definedName>
    <definedName name="azul_4">#REF!</definedName>
    <definedName name="azull">#REF!</definedName>
    <definedName name="AZULLSINAL">#REF!</definedName>
    <definedName name="AZULSINAL">#REF!</definedName>
    <definedName name="AZULSINAL_25">#REF!</definedName>
    <definedName name="AZULSINAL_4">#REF!</definedName>
    <definedName name="azulsinall">#REF!</definedName>
    <definedName name="B">{"'Índice'!$A$1:$K$49"}</definedName>
    <definedName name="bacural">#REF!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izador">[42]ORÇAMENTO!#REF!</definedName>
    <definedName name="balizador_13">[42]ORÇAMENTO!#REF!</definedName>
    <definedName name="balizador_13_19">[42]ORÇAMENTO!#REF!</definedName>
    <definedName name="balizador_13_23">[42]ORÇAMENTO!#REF!</definedName>
    <definedName name="balizador_13_25">[55]ORÇAMENTO!#REF!</definedName>
    <definedName name="balizador_15">[56]ORÇAMENTO!#REF!</definedName>
    <definedName name="balizador_15_13">[56]ORÇAMENTO!#REF!</definedName>
    <definedName name="balizador_15_13_19">[56]ORÇAMENTO!#REF!</definedName>
    <definedName name="balizador_15_13_23">[56]ORÇAMENTO!#REF!</definedName>
    <definedName name="balizador_15_13_25">[56]ORÇAMENTO!#REF!</definedName>
    <definedName name="balizador_15_19">[56]ORÇAMENTO!#REF!</definedName>
    <definedName name="balizador_15_23">[56]ORÇAMENTO!#REF!</definedName>
    <definedName name="balizador_15_25">[56]ORÇAMENTO!#REF!</definedName>
    <definedName name="balizador_19">[42]ORÇAMENTO!#REF!</definedName>
    <definedName name="balizador_23">[42]ORÇAMENTO!#REF!</definedName>
    <definedName name="balizador_24">[42]ORÇAMENTO!#REF!</definedName>
    <definedName name="balizador_24_13">[42]ORÇAMENTO!#REF!</definedName>
    <definedName name="balizador_24_13_19">[42]ORÇAMENTO!#REF!</definedName>
    <definedName name="balizador_24_13_23">[42]ORÇAMENTO!#REF!</definedName>
    <definedName name="balizador_24_13_25">[55]ORÇAMENTO!#REF!</definedName>
    <definedName name="balizador_24_19">[42]ORÇAMENTO!#REF!</definedName>
    <definedName name="balizador_24_23">[42]ORÇAMENTO!#REF!</definedName>
    <definedName name="balizador_24_25">[55]ORÇAMENTO!#REF!</definedName>
    <definedName name="balizador_25">[55]ORÇAMENTO!#REF!</definedName>
    <definedName name="BANCO">[70]BANCO!$A$1:$D$188</definedName>
    <definedName name="banco_1">#REF!</definedName>
    <definedName name="BANCO_15">[71]BANCO!$A$1:$D$166</definedName>
    <definedName name="_xlnm.Database">#REF!</definedName>
    <definedName name="Banco_de_dadoss">#REF!</definedName>
    <definedName name="banco0">[72]BANCO!$A$1:$D$188</definedName>
    <definedName name="banco0_15">[73]BANCO!$A$1:$D$166</definedName>
    <definedName name="banco2">#REF!</definedName>
    <definedName name="banco2_10">"$#REF!.$A$5:$D$141"</definedName>
    <definedName name="banco2_11">"$#REF!.$A$5:$D$170"</definedName>
    <definedName name="banco2_12">"$#REF!.$A$5:$D$141"</definedName>
    <definedName name="banco2_15">"$#REF!.$A$1:$D$104"</definedName>
    <definedName name="banco2_16">"$#REF!.$A$1:$D$104"</definedName>
    <definedName name="banco2_19">#REF!</definedName>
    <definedName name="banco2_19_24">#REF!</definedName>
    <definedName name="banco2_19_25">#REF!</definedName>
    <definedName name="banco2_19_29">"$#REF!.$A$5:$D$140"</definedName>
    <definedName name="banco2_19_8">#REF!</definedName>
    <definedName name="banco2_22">#REF!</definedName>
    <definedName name="banco2_24">#REF!</definedName>
    <definedName name="banco2_25">#REF!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#REF!</definedName>
    <definedName name="banco2_7_1">"$#REF!.$A$5:$D$170"</definedName>
    <definedName name="banco2_7_1_1">"$#REF!.$A$5:$D$141"</definedName>
    <definedName name="banco2_7_1_1_1">"$#REF!.$A$5:$D$141"</definedName>
    <definedName name="banco2_8">#REF!</definedName>
    <definedName name="banco2_9">"$#REF!.$A$5:$D$170"</definedName>
    <definedName name="BANCODADOS1">'[74]CUSTO EQUIP'!$A$3:$T$57</definedName>
    <definedName name="base">#REF!</definedName>
    <definedName name="bb" hidden="1">{#N/A,#N/A,FALSE,"ANEXO3 99 ERA";#N/A,#N/A,FALSE,"ANEXO3 99 UBÁ2";#N/A,#N/A,FALSE,"ANEXO3 99 DTU";#N/A,#N/A,FALSE,"ANEXO3 99 RDR";#N/A,#N/A,FALSE,"ANEXO3 99 UBÁ4";#N/A,#N/A,FALSE,"ANEXO3 99 UBÁ6"}</definedName>
    <definedName name="bb_38">bb_38</definedName>
    <definedName name="BBB">#REF!</definedName>
    <definedName name="bbbb" hidden="1">{#N/A,#N/A,FALSE,"MO (2)"}</definedName>
    <definedName name="BBBBBB">[45]procedimentos!#REF!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#REF!</definedName>
    <definedName name="BDI">#REF!</definedName>
    <definedName name="BDI_1">#REF!</definedName>
    <definedName name="BDI_10">#REF!</definedName>
    <definedName name="bdi_2">#REF!</definedName>
    <definedName name="BDI_24">#REF!</definedName>
    <definedName name="BDI_25">#REF!</definedName>
    <definedName name="BDI_26">#REF!</definedName>
    <definedName name="BDI_27">#REF!</definedName>
    <definedName name="BDI_29">#REF!</definedName>
    <definedName name="BDI_3">#REF!</definedName>
    <definedName name="BDI_4">#REF!</definedName>
    <definedName name="BDI_5">#REF!</definedName>
    <definedName name="BDI_9">#REF!</definedName>
    <definedName name="BDI_LIC">#REF!</definedName>
    <definedName name="BDIBET">'[74]Comp P Unit '!$N$48</definedName>
    <definedName name="BDIDESO">#REF!</definedName>
    <definedName name="BDIFIM">#REF!</definedName>
    <definedName name="BDU">#REF!</definedName>
    <definedName name="bento">#REF!</definedName>
    <definedName name="BETUMINBETIM">#REF!</definedName>
    <definedName name="BETUMINCBA">#REF!</definedName>
    <definedName name="BETUMINOSO">#REF!</definedName>
    <definedName name="BG">#REF!</definedName>
    <definedName name="BG_25">#REF!</definedName>
    <definedName name="BG_4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'[75]P A T O 99 B'!#REF!</definedName>
    <definedName name="BGU">#REF!</definedName>
    <definedName name="BGU_25">#REF!</definedName>
    <definedName name="BGU_4">#REF!</definedName>
    <definedName name="BGUU">#REF!</definedName>
    <definedName name="BI">[76]Teor!$A$3:$G$7</definedName>
    <definedName name="BII">'[77]Página 16'!$A$3:$G$7</definedName>
    <definedName name="BL_ANC_EMISS3_S">#REF!</definedName>
    <definedName name="BL_ANCO_EMISS2">#REF!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hidden="1">#REF!</definedName>
    <definedName name="BLOCO_ANCOR_EMISS">#REF!</definedName>
    <definedName name="Bloco2" hidden="1">#REF!</definedName>
    <definedName name="BLPH1" hidden="1">[78]market!$E$7</definedName>
    <definedName name="BLPH10" hidden="1">[78]market!$O$12</definedName>
    <definedName name="BLPH11" hidden="1">[78]market!$Y$12</definedName>
    <definedName name="BLPH12" hidden="1">[78]market!$T$12</definedName>
    <definedName name="BLPH13" hidden="1">[78]market!$AD$12</definedName>
    <definedName name="BLPH14" hidden="1">[78]market!$AI$12</definedName>
    <definedName name="BLPH15" hidden="1">#REF!</definedName>
    <definedName name="BLPH2" hidden="1">[78]market!$I$7</definedName>
    <definedName name="BLPH3" hidden="1">[78]market!$M$7</definedName>
    <definedName name="BLPH4" hidden="1">[78]market!$Q$7</definedName>
    <definedName name="BLPH5" hidden="1">[78]market!$Z$7</definedName>
    <definedName name="BLPH6" hidden="1">[78]market!$T$7</definedName>
    <definedName name="BLPH7" hidden="1">[78]market!$AC$7</definedName>
    <definedName name="BLPH8" hidden="1">[78]market!$E$12</definedName>
    <definedName name="BLPH9" hidden="1">[78]market!$J$12</definedName>
    <definedName name="bonificação">#REF!</definedName>
    <definedName name="bonificaçãoo">#REF!</definedName>
    <definedName name="BR">#REF!</definedName>
    <definedName name="BR_1">#REF!</definedName>
    <definedName name="BR_35">#REF!</definedName>
    <definedName name="bribasrempro">[42]ORÇAMENTO!#REF!</definedName>
    <definedName name="bribasrempro_13">[42]ORÇAMENTO!#REF!</definedName>
    <definedName name="bribasrempro_13_19">[42]ORÇAMENTO!#REF!</definedName>
    <definedName name="bribasrempro_13_23">[42]ORÇAMENTO!#REF!</definedName>
    <definedName name="bribasrempro_13_25">[55]ORÇAMENTO!#REF!</definedName>
    <definedName name="bribasrempro_15">[56]ORÇAMENTO!#REF!</definedName>
    <definedName name="bribasrempro_15_13">[56]ORÇAMENTO!#REF!</definedName>
    <definedName name="bribasrempro_15_13_19">[56]ORÇAMENTO!#REF!</definedName>
    <definedName name="bribasrempro_15_13_23">[56]ORÇAMENTO!#REF!</definedName>
    <definedName name="bribasrempro_15_13_25">[56]ORÇAMENTO!#REF!</definedName>
    <definedName name="bribasrempro_15_19">[56]ORÇAMENTO!#REF!</definedName>
    <definedName name="bribasrempro_15_23">[56]ORÇAMENTO!#REF!</definedName>
    <definedName name="bribasrempro_15_25">[56]ORÇAMENTO!#REF!</definedName>
    <definedName name="bribasrempro_19">[42]ORÇAMENTO!#REF!</definedName>
    <definedName name="bribasrempro_23">[42]ORÇAMENTO!#REF!</definedName>
    <definedName name="bribasrempro_24">[42]ORÇAMENTO!#REF!</definedName>
    <definedName name="bribasrempro_24_13">[42]ORÇAMENTO!#REF!</definedName>
    <definedName name="bribasrempro_24_13_19">[42]ORÇAMENTO!#REF!</definedName>
    <definedName name="bribasrempro_24_13_23">[42]ORÇAMENTO!#REF!</definedName>
    <definedName name="bribasrempro_24_13_25">[55]ORÇAMENTO!#REF!</definedName>
    <definedName name="bribasrempro_24_19">[42]ORÇAMENTO!#REF!</definedName>
    <definedName name="bribasrempro_24_23">[42]ORÇAMENTO!#REF!</definedName>
    <definedName name="bribasrempro_24_25">[55]ORÇAMENTO!#REF!</definedName>
    <definedName name="bribasrempro_25">[55]ORÇAMENTO!#REF!</definedName>
    <definedName name="BRITA">[17]DADOS!$C$12</definedName>
    <definedName name="brita_rp">'[27]medição '!#REF!</definedName>
    <definedName name="BRITAGEM">#REF!</definedName>
    <definedName name="BRITAP1">#REF!</definedName>
    <definedName name="BRITAP2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S">#REF!</definedName>
    <definedName name="BU">#REF!</definedName>
    <definedName name="bueirodetalhado">#REF!</definedName>
    <definedName name="bueiros">'[27]medição '!#REF!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VO">#REF!</definedName>
    <definedName name="BVR">#REF!</definedName>
    <definedName name="Ç" hidden="1">{#N/A,#N/A,FALSE,"MO (2)"}</definedName>
    <definedName name="C.__Unit.">#REF!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_Univ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b_cortes">#REF!</definedName>
    <definedName name="cab_dmt">#REF!</definedName>
    <definedName name="cab_limpeza">#REF!</definedName>
    <definedName name="cab_pmf">#REF!</definedName>
    <definedName name="CABE">#N/A</definedName>
    <definedName name="CABE_1">#REF!</definedName>
    <definedName name="CABEC">#REF!</definedName>
    <definedName name="cabeca">#REF!</definedName>
    <definedName name="CABEÇA">#N/A</definedName>
    <definedName name="cabeca1">#REF!</definedName>
    <definedName name="cabeçalho">#REF!</definedName>
    <definedName name="cabeçalho1">#REF!</definedName>
    <definedName name="cabmeio">#REF!</definedName>
    <definedName name="cabr1">'[27]memória quantitativa'!#REF!</definedName>
    <definedName name="cabr2">'[27]memória quantitativa'!#REF!</definedName>
    <definedName name="cabr3">'[27]memória quantitativa'!#REF!</definedName>
    <definedName name="cabr4">'[27]memória quantitativa'!#REF!</definedName>
    <definedName name="cabr5">'[27]memória quantitativa'!#REF!</definedName>
    <definedName name="CAC">#REF!</definedName>
    <definedName name="CAC_1">#REF!</definedName>
    <definedName name="CAC_2">#REF!</definedName>
    <definedName name="CAC_3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deira" hidden="1">{#N/A,#N/A,TRUE,"Serviços"}</definedName>
    <definedName name="Cadência_Linha_Contínua">#REF!</definedName>
    <definedName name="Cadência_Sinal_Horizontal">#REF!</definedName>
    <definedName name="CadênciaTachaExistente">#REF!</definedName>
    <definedName name="CadênciaTachaImplantação">#REF!</definedName>
    <definedName name="CadIns" hidden="1">#REF!</definedName>
    <definedName name="CadSrv" hidden="1">#REF!</definedName>
    <definedName name="CAEW" hidden="1">[47]PAG01!#REF!</definedName>
    <definedName name="CAI">#REF!</definedName>
    <definedName name="CAIA">"'file:///D:/Meus documentos/ANASTÁCIO/SERCEL/BR262990800.xls'#$SERVIÇOS.$#REF!$#REF!"</definedName>
    <definedName name="caiacao">'[79]61M-CBMI'!$S$1:$U$52</definedName>
    <definedName name="caiação">[42]ORÇAMENTO!#REF!</definedName>
    <definedName name="caiação_13">[42]ORÇAMENTO!#REF!</definedName>
    <definedName name="caiação_13_19">[42]ORÇAMENTO!#REF!</definedName>
    <definedName name="caiação_13_23">[42]ORÇAMENTO!#REF!</definedName>
    <definedName name="caiação_13_25">[55]ORÇAMENTO!#REF!</definedName>
    <definedName name="caiação_15">[56]ORÇAMENTO!#REF!</definedName>
    <definedName name="caiação_15_13">[56]ORÇAMENTO!#REF!</definedName>
    <definedName name="caiação_15_13_19">[56]ORÇAMENTO!#REF!</definedName>
    <definedName name="caiação_15_13_23">[56]ORÇAMENTO!#REF!</definedName>
    <definedName name="caiação_15_13_25">[56]ORÇAMENTO!#REF!</definedName>
    <definedName name="caiação_15_19">[56]ORÇAMENTO!#REF!</definedName>
    <definedName name="caiação_15_23">[56]ORÇAMENTO!#REF!</definedName>
    <definedName name="caiação_15_25">[56]ORÇAMENTO!#REF!</definedName>
    <definedName name="caiação_19">[42]ORÇAMENTO!#REF!</definedName>
    <definedName name="caiação_23">[42]ORÇAMENTO!#REF!</definedName>
    <definedName name="caiação_24">[42]ORÇAMENTO!#REF!</definedName>
    <definedName name="caiação_24_13">[42]ORÇAMENTO!#REF!</definedName>
    <definedName name="caiação_24_13_19">[42]ORÇAMENTO!#REF!</definedName>
    <definedName name="caiação_24_13_23">[42]ORÇAMENTO!#REF!</definedName>
    <definedName name="caiação_24_13_25">[55]ORÇAMENTO!#REF!</definedName>
    <definedName name="caiação_24_19">[42]ORÇAMENTO!#REF!</definedName>
    <definedName name="caiação_24_23">[42]ORÇAMENTO!#REF!</definedName>
    <definedName name="caiação_24_25">[55]ORÇAMENTO!#REF!</definedName>
    <definedName name="caiação_25">[55]ORÇAMENTO!#REF!</definedName>
    <definedName name="CAIB">[17]DADOS!$C$19</definedName>
    <definedName name="caibro">[42]ORÇAMENTO!#REF!</definedName>
    <definedName name="caibro_13">[42]ORÇAMENTO!#REF!</definedName>
    <definedName name="caibro_13_19">[42]ORÇAMENTO!#REF!</definedName>
    <definedName name="caibro_13_23">[42]ORÇAMENTO!#REF!</definedName>
    <definedName name="caibro_13_25">[55]ORÇAMENTO!#REF!</definedName>
    <definedName name="caibro_15">[56]ORÇAMENTO!#REF!</definedName>
    <definedName name="caibro_15_13">[56]ORÇAMENTO!#REF!</definedName>
    <definedName name="caibro_15_13_19">[56]ORÇAMENTO!#REF!</definedName>
    <definedName name="caibro_15_13_23">[56]ORÇAMENTO!#REF!</definedName>
    <definedName name="caibro_15_13_25">[56]ORÇAMENTO!#REF!</definedName>
    <definedName name="caibro_15_19">[56]ORÇAMENTO!#REF!</definedName>
    <definedName name="caibro_15_23">[56]ORÇAMENTO!#REF!</definedName>
    <definedName name="caibro_15_25">[56]ORÇAMENTO!#REF!</definedName>
    <definedName name="caibro_19">[42]ORÇAMENTO!#REF!</definedName>
    <definedName name="caibro_23">[42]ORÇAMENTO!#REF!</definedName>
    <definedName name="caibro_24">[42]ORÇAMENTO!#REF!</definedName>
    <definedName name="caibro_24_13">[42]ORÇAMENTO!#REF!</definedName>
    <definedName name="caibro_24_13_19">[42]ORÇAMENTO!#REF!</definedName>
    <definedName name="caibro_24_13_23">[42]ORÇAMENTO!#REF!</definedName>
    <definedName name="caibro_24_13_25">[55]ORÇAMENTO!#REF!</definedName>
    <definedName name="caibro_24_19">[42]ORÇAMENTO!#REF!</definedName>
    <definedName name="caibro_24_23">[42]ORÇAMENTO!#REF!</definedName>
    <definedName name="caibro_24_25">[55]ORÇAMENTO!#REF!</definedName>
    <definedName name="caibro_25">[55]ORÇAMENTO!#REF!</definedName>
    <definedName name="caibro75">#REF!</definedName>
    <definedName name="CAIXAS">#REF!</definedName>
    <definedName name="CAIXAS_EMISS3_S">#REF!</definedName>
    <definedName name="cakmf1">'[27]memória quantitativa'!#REF!</definedName>
    <definedName name="cakmf2">'[27]memória quantitativa'!#REF!</definedName>
    <definedName name="cakmf3">'[27]memória quantitativa'!#REF!</definedName>
    <definedName name="cakmf4">'[27]memória quantitativa'!#REF!</definedName>
    <definedName name="cakmf5">'[27]memória quantitativa'!#REF!</definedName>
    <definedName name="cakmi1">'[27]memória quantitativa'!#REF!</definedName>
    <definedName name="cakmi2">'[27]memória quantitativa'!#REF!</definedName>
    <definedName name="cakmi3">'[27]memória quantitativa'!#REF!</definedName>
    <definedName name="cakmi4">'[27]memória quantitativa'!#REF!</definedName>
    <definedName name="cakmi5">'[27]memória quantitativa'!#REF!</definedName>
    <definedName name="CAL">[17]DADOS!$C$24</definedName>
    <definedName name="calar2">'[27]memória quantitativa'!#REF!</definedName>
    <definedName name="calar3">'[27]memória quantitativa'!#REF!</definedName>
    <definedName name="calar4">'[27]memória quantitativa'!#REF!</definedName>
    <definedName name="calarg1">'[27]memória quantitativa'!#REF!</definedName>
    <definedName name="calarg5">'[27]memória quantitativa'!#REF!</definedName>
    <definedName name="Calcular">#REF!</definedName>
    <definedName name="CalcularAgora">#REF!</definedName>
    <definedName name="CalcularAterro">#REF!</definedName>
    <definedName name="CalcularCorte">#REF!</definedName>
    <definedName name="CAMI">#REF!</definedName>
    <definedName name="CANALETA">#REF!</definedName>
    <definedName name="cant.pista">#REF!</definedName>
    <definedName name="canteiro">[49]medição!#REF!</definedName>
    <definedName name="CANTEIRO_DE_OBRAS">[80]CANT_OBRAS!$H$8</definedName>
    <definedName name="CANTEIRO_OBRAS">#REF!</definedName>
    <definedName name="cap">#REF!</definedName>
    <definedName name="CAP_20">'[74]CUSTO MATERIAL'!$F$22</definedName>
    <definedName name="cap20_mbuq">'[27]medição '!#REF!</definedName>
    <definedName name="CAP20ROO">'[74]CALCULOS AUXILIARES'!$E$18</definedName>
    <definedName name="CAP20W">#REF!</definedName>
    <definedName name="CAP20WA">#REF!</definedName>
    <definedName name="CAPA" hidden="1">{#N/A,#N/A,TRUE,"Serviços"}</definedName>
    <definedName name="capa_selante">'[27]medição '!#REF!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471">#REF!</definedName>
    <definedName name="CAPAA" hidden="1">{#N/A,#N/A,TRUE,"Serviços"}</definedName>
    <definedName name="capaf">'[27]medição '!#REF!</definedName>
    <definedName name="capaq">'[27]medição '!#REF!</definedName>
    <definedName name="capimcolonião">[42]ORÇAMENTO!#REF!</definedName>
    <definedName name="capimcolonião_13">[42]ORÇAMENTO!#REF!</definedName>
    <definedName name="capimcolonião_13_19">[42]ORÇAMENTO!#REF!</definedName>
    <definedName name="capimcolonião_13_23">[42]ORÇAMENTO!#REF!</definedName>
    <definedName name="capimcolonião_13_25">[55]ORÇAMENTO!#REF!</definedName>
    <definedName name="capimcolonião_15">[56]ORÇAMENTO!#REF!</definedName>
    <definedName name="capimcolonião_15_13">[56]ORÇAMENTO!#REF!</definedName>
    <definedName name="capimcolonião_15_13_19">[56]ORÇAMENTO!#REF!</definedName>
    <definedName name="capimcolonião_15_13_23">[56]ORÇAMENTO!#REF!</definedName>
    <definedName name="capimcolonião_15_13_25">[56]ORÇAMENTO!#REF!</definedName>
    <definedName name="capimcolonião_15_19">[56]ORÇAMENTO!#REF!</definedName>
    <definedName name="capimcolonião_15_23">[56]ORÇAMENTO!#REF!</definedName>
    <definedName name="capimcolonião_15_25">[56]ORÇAMENTO!#REF!</definedName>
    <definedName name="capimcolonião_19">[42]ORÇAMENTO!#REF!</definedName>
    <definedName name="capimcolonião_23">[42]ORÇAMENTO!#REF!</definedName>
    <definedName name="capimcolonião_24">[42]ORÇAMENTO!#REF!</definedName>
    <definedName name="capimcolonião_24_13">[42]ORÇAMENTO!#REF!</definedName>
    <definedName name="capimcolonião_24_13_19">[42]ORÇAMENTO!#REF!</definedName>
    <definedName name="capimcolonião_24_13_23">[42]ORÇAMENTO!#REF!</definedName>
    <definedName name="capimcolonião_24_13_25">[55]ORÇAMENTO!#REF!</definedName>
    <definedName name="capimcolonião_24_19">[42]ORÇAMENTO!#REF!</definedName>
    <definedName name="capimcolonião_24_23">[42]ORÇAMENTO!#REF!</definedName>
    <definedName name="capimcolonião_24_25">[55]ORÇAMENTO!#REF!</definedName>
    <definedName name="capimcolonião_25">[55]ORÇAMENTO!#REF!</definedName>
    <definedName name="capina">[42]ORÇAMENTO!#REF!</definedName>
    <definedName name="capina_13">[42]ORÇAMENTO!#REF!</definedName>
    <definedName name="capina_13_19">[42]ORÇAMENTO!#REF!</definedName>
    <definedName name="capina_13_23">[42]ORÇAMENTO!#REF!</definedName>
    <definedName name="capina_13_25">[55]ORÇAMENTO!#REF!</definedName>
    <definedName name="capina_15">[56]ORÇAMENTO!#REF!</definedName>
    <definedName name="capina_15_13">[56]ORÇAMENTO!#REF!</definedName>
    <definedName name="capina_15_13_19">[56]ORÇAMENTO!#REF!</definedName>
    <definedName name="capina_15_13_23">[56]ORÇAMENTO!#REF!</definedName>
    <definedName name="capina_15_13_25">[56]ORÇAMENTO!#REF!</definedName>
    <definedName name="capina_15_19">[56]ORÇAMENTO!#REF!</definedName>
    <definedName name="capina_15_23">[56]ORÇAMENTO!#REF!</definedName>
    <definedName name="capina_15_25">[56]ORÇAMENTO!#REF!</definedName>
    <definedName name="capina_19">[42]ORÇAMENTO!#REF!</definedName>
    <definedName name="capina_23">[42]ORÇAMENTO!#REF!</definedName>
    <definedName name="capina_24">[42]ORÇAMENTO!#REF!</definedName>
    <definedName name="capina_24_13">[42]ORÇAMENTO!#REF!</definedName>
    <definedName name="capina_24_13_19">[42]ORÇAMENTO!#REF!</definedName>
    <definedName name="capina_24_13_23">[42]ORÇAMENTO!#REF!</definedName>
    <definedName name="capina_24_13_25">[55]ORÇAMENTO!#REF!</definedName>
    <definedName name="capina_24_19">[42]ORÇAMENTO!#REF!</definedName>
    <definedName name="capina_24_23">[42]ORÇAMENTO!#REF!</definedName>
    <definedName name="capina_24_25">[55]ORÇAMENTO!#REF!</definedName>
    <definedName name="capina_25">[55]ORÇAMENTO!#REF!</definedName>
    <definedName name="capina_manual">'[27]medição '!#REF!</definedName>
    <definedName name="CAPINA1">#REF!</definedName>
    <definedName name="CAPSEL">[28]SERVIÇOS!$G$25</definedName>
    <definedName name="capselare">[42]ORÇAMENTO!#REF!</definedName>
    <definedName name="capselare_13">[42]ORÇAMENTO!#REF!</definedName>
    <definedName name="capselare_13_19">[42]ORÇAMENTO!#REF!</definedName>
    <definedName name="capselare_13_23">[42]ORÇAMENTO!#REF!</definedName>
    <definedName name="capselare_13_25">[55]ORÇAMENTO!#REF!</definedName>
    <definedName name="capselare_15">[56]ORÇAMENTO!#REF!</definedName>
    <definedName name="capselare_15_13">[56]ORÇAMENTO!#REF!</definedName>
    <definedName name="capselare_15_13_19">[56]ORÇAMENTO!#REF!</definedName>
    <definedName name="capselare_15_13_23">[56]ORÇAMENTO!#REF!</definedName>
    <definedName name="capselare_15_13_25">[56]ORÇAMENTO!#REF!</definedName>
    <definedName name="capselare_15_19">[56]ORÇAMENTO!#REF!</definedName>
    <definedName name="capselare_15_23">[56]ORÇAMENTO!#REF!</definedName>
    <definedName name="capselare_15_25">[56]ORÇAMENTO!#REF!</definedName>
    <definedName name="capselare_19">[42]ORÇAMENTO!#REF!</definedName>
    <definedName name="capselare_23">[42]ORÇAMENTO!#REF!</definedName>
    <definedName name="capselare_24">[42]ORÇAMENTO!#REF!</definedName>
    <definedName name="capselare_24_13">[42]ORÇAMENTO!#REF!</definedName>
    <definedName name="capselare_24_13_19">[42]ORÇAMENTO!#REF!</definedName>
    <definedName name="capselare_24_13_23">[42]ORÇAMENTO!#REF!</definedName>
    <definedName name="capselare_24_13_25">[55]ORÇAMENTO!#REF!</definedName>
    <definedName name="capselare_24_19">[42]ORÇAMENTO!#REF!</definedName>
    <definedName name="capselare_24_23">[42]ORÇAMENTO!#REF!</definedName>
    <definedName name="capselare_24_25">[55]ORÇAMENTO!#REF!</definedName>
    <definedName name="capselare_25">[55]ORÇAMENTO!#REF!</definedName>
    <definedName name="CAPTOTAL">#REF!</definedName>
    <definedName name="car">'[18]Mão de Obra'!$E$19</definedName>
    <definedName name="cargas2">#N/A</definedName>
    <definedName name="cargas2_10">#N/A</definedName>
    <definedName name="cargas2_15">#N/A</definedName>
    <definedName name="cargas2_19">#N/A</definedName>
    <definedName name="cargas2_20">#N/A</definedName>
    <definedName name="cargas2_21">#N/A</definedName>
    <definedName name="cargas2_22">#N/A</definedName>
    <definedName name="cargas2_23">#N/A</definedName>
    <definedName name="cargas2_24">#N/A</definedName>
    <definedName name="cargas2_25">#N/A</definedName>
    <definedName name="cargas2_26">#N/A</definedName>
    <definedName name="cargas2_28">#N/A</definedName>
    <definedName name="cargas2_29">#N/A</definedName>
    <definedName name="cargas2_30">#N/A</definedName>
    <definedName name="cargas2_31">#N/A</definedName>
    <definedName name="cargas2_35">#N/A</definedName>
    <definedName name="cargas2_6">#N/A</definedName>
    <definedName name="cargas2_9">#N/A</definedName>
    <definedName name="CARGOS_E_SALÁRIOS">#REF!</definedName>
    <definedName name="carlos">#N/A</definedName>
    <definedName name="CAS">[81]INVENTÁRIO!#REF!</definedName>
    <definedName name="cascalho">[49]medição!#REF!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U">#REF!</definedName>
    <definedName name="CBU_25">#REF!</definedName>
    <definedName name="CBU_4">#REF!</definedName>
    <definedName name="CBUII">#REF!</definedName>
    <definedName name="CBUII_25">#REF!</definedName>
    <definedName name="CBUII_4">#REF!</definedName>
    <definedName name="CBUIII">#REF!</definedName>
    <definedName name="CBUQ">#REF!</definedName>
    <definedName name="CBUQ_acost">#REF!</definedName>
    <definedName name="CBUQ_acost_34">'[49]Sinalização Tachas'!#REF!</definedName>
    <definedName name="CBUQ_C">#REF!</definedName>
    <definedName name="CBUQ_capa_asfáltica">#REF!</definedName>
    <definedName name="CBUQ_fresagem">[49]medição!#REF!</definedName>
    <definedName name="CBUQ_fxB_1_Adir">OFFSET([82]Percentual!$A$6,0,COLUMN([82]Percentual!$CI$3)-1,COUNTA([82]Percentual!$A$6:$A$105),1)</definedName>
    <definedName name="CBUQ_fxB_1_Aesq">OFFSET([82]Percentual!$A$6,0,COLUMN([82]Percentual!$BI$3)-1,COUNTA([82]Percentual!$A$6:$A$105),1)</definedName>
    <definedName name="CBUQ_fxB_1_pista">OFFSET([82]Percentual!$A$6,0,MATCH([82]Percentual!$AI$3,[82]Percentual!$3:$3,0)-1,COUNTA([82]Percentual!$A$6:$A$105),1)</definedName>
    <definedName name="CBUQ_fxB_2_Adir">OFFSET([82]Percentual!$A$6,0,COLUMN([82]Percentual!$CJ$3)-1,COUNTA([82]Percentual!$A$6:$A$105),1)</definedName>
    <definedName name="CBUQ_fxB_2_Aesq">OFFSET([82]Percentual!$A$6,0,COLUMN([82]Percentual!$BJ$3)-1,COUNTA([82]Percentual!$A$6:$A$105),1)</definedName>
    <definedName name="CBUQ_fxB_2_pista">OFFSET([82]Percentual!$A$6,0,MATCH([82]Percentual!$AJ$3,[82]Percentual!$3:$3,0)-1,COUNTA([82]Percentual!$A$6:$A$105),1)</definedName>
    <definedName name="CBUQ_fxB_3_Adir">OFFSET([82]Percentual!$A$6,0,COLUMN([82]Percentual!$CK$3)-1,COUNTA([82]Percentual!$A$6:$A$105),1)</definedName>
    <definedName name="CBUQ_fxB_3_Aesq">OFFSET([82]Percentual!$A$6,0,COLUMN([82]Percentual!$BK$3)-1,COUNTA([82]Percentual!$A$6:$A$105),1)</definedName>
    <definedName name="CBUQ_fxB_3_pista">OFFSET([82]Percentual!$A$6,0,MATCH([82]Percentual!$AK$3,[82]Percentual!$3:$3,0)-1,COUNTA([82]Percentual!$A$6:$A$105),1)</definedName>
    <definedName name="CBUQ_fxB_4_Adir">OFFSET([82]Percentual!$A$6,0,COLUMN([82]Percentual!$CL$3)-1,COUNTA([82]Percentual!$A$6:$A$105),1)</definedName>
    <definedName name="CBUQ_fxB_4_Aesq">OFFSET([82]Percentual!$A$6,0,COLUMN([82]Percentual!$BL$3)-1,COUNTA([82]Percentual!$A$6:$A$105),1)</definedName>
    <definedName name="CBUQ_fxB_4_pista">OFFSET([82]Percentual!$A$6,0,MATCH([82]Percentual!$AL$3,[82]Percentual!$3:$3,0)-1,COUNTA([82]Percentual!$A$6:$A$105),1)</definedName>
    <definedName name="CBUQ_fxC_1_Adir">OFFSET([82]Percentual!$A$6,0,COLUMN([82]Percentual!$CM$3)-1,COUNTA([82]Percentual!$A$6:$A$105),1)</definedName>
    <definedName name="CBUQ_fxC_1_Aesq">OFFSET([82]Percentual!$A$6,0,COLUMN([82]Percentual!$BM$3)-1,COUNTA([82]Percentual!$A$6:$A$105),1)</definedName>
    <definedName name="CBUQ_fxC_1_pista">OFFSET([82]Percentual!$A$6,0,MATCH([82]Percentual!$AM$3,[82]Percentual!$3:$3,0)-1,COUNTA([82]Percentual!$A$6:$A$105),1)</definedName>
    <definedName name="CBUQ_fxC_2_Adir">OFFSET([82]Percentual!$A$6,0,COLUMN([82]Percentual!$CN$3)-1,COUNTA([82]Percentual!$A$6:$A$105),1)</definedName>
    <definedName name="CBUQ_fxC_2_Aesq">OFFSET([82]Percentual!$A$6,0,COLUMN([82]Percentual!$BN$3)-1,COUNTA([82]Percentual!$A$6:$A$105),1)</definedName>
    <definedName name="CBUQ_fxC_2_pista">OFFSET([82]Percentual!$A$6,0,MATCH([82]Percentual!$AN$3,[82]Percentual!$3:$3,0)-1,COUNTA([82]Percentual!$A$6:$A$105),1)</definedName>
    <definedName name="CBUQ_fxC_3_Adir">OFFSET([82]Percentual!$A$6,0,COLUMN([82]Percentual!$CO$3)-1,COUNTA([82]Percentual!$A$6:$A$105),1)</definedName>
    <definedName name="CBUQ_fxC_3_Aesq">OFFSET([82]Percentual!$A$6,0,COLUMN([82]Percentual!$BO$3)-1,COUNTA([82]Percentual!$A$6:$A$105),1)</definedName>
    <definedName name="CBUQ_fxC_3_pista">OFFSET([82]Percentual!$A$6,0,MATCH([82]Percentual!$AO$3,[82]Percentual!$3:$3,0)-1,COUNTA([82]Percentual!$A$6:$A$105),1)</definedName>
    <definedName name="CBUQ_fxC_4_Adir">OFFSET([82]Percentual!$A$6,0,COLUMN([82]Percentual!$CP$3)-1,COUNTA([82]Percentual!$A$6:$A$105),1)</definedName>
    <definedName name="CBUQ_fxC_4_Aesq">OFFSET([82]Percentual!$A$6,0,COLUMN([82]Percentual!$BP$3)-1,COUNTA([82]Percentual!$A$6:$A$105),1)</definedName>
    <definedName name="CBUQ_fxC_4_pista">OFFSET([82]Percentual!$A$6,0,MATCH([82]Percentual!$AP$3,[82]Percentual!$3:$3,0)-1,COUNTA([82]Percentual!$A$6:$A$105),1)</definedName>
    <definedName name="CBUQ_fxC_5_Adir">OFFSET([82]Percentual!$A$6,0,COLUMN([82]Percentual!$CQ$3)-1,COUNTA([82]Percentual!$A$6:$A$105),1)</definedName>
    <definedName name="CBUQ_fxC_5_Aesq">OFFSET([82]Percentual!$A$6,0,COLUMN([82]Percentual!$BQ$3)-1,COUNTA([82]Percentual!$A$6:$A$105),1)</definedName>
    <definedName name="CBUQ_fxC_5_pista">OFFSET([82]Percentual!$A$6,0,MATCH([82]Percentual!$AQ$3,[82]Percentual!$3:$3,0)-1,COUNTA([82]Percentual!$A$6:$A$105),1)</definedName>
    <definedName name="CBUQ_fxC_6_Adir">OFFSET([82]Percentual!$A$6,0,COLUMN([82]Percentual!$CR$3)-1,COUNTA([82]Percentual!$A$6:$A$105),1)</definedName>
    <definedName name="CBUQ_fxC_6_Aesq">OFFSET([82]Percentual!$A$6,0,COLUMN([82]Percentual!$BR$3)-1,COUNTA([82]Percentual!$A$6:$A$105),1)</definedName>
    <definedName name="CBUQ_fxC_6_pista">OFFSET([82]Percentual!$A$6,0,MATCH([82]Percentual!$AR$3,[82]Percentual!$3:$3,0)-1,COUNTA([82]Percentual!$A$6:$A$105),1)</definedName>
    <definedName name="CBUQ_fxC_7_Adir">OFFSET([82]Percentual!$A$6,0,COLUMN([82]Percentual!$CS$3)-1,COUNTA([82]Percentual!$A$6:$A$105),1)</definedName>
    <definedName name="CBUQ_fxC_7_Aesq">OFFSET([82]Percentual!$A$6,0,COLUMN([82]Percentual!$BS$3)-1,COUNTA([82]Percentual!$A$6:$A$105),1)</definedName>
    <definedName name="CBUQ_fxC_7_pista">OFFSET([82]Percentual!$A$6,0,MATCH([82]Percentual!$AS$3,[82]Percentual!$3:$3,0)-1,COUNTA([82]Percentual!$A$6:$A$105),1)</definedName>
    <definedName name="CBUQ_fxC_8_Adir">OFFSET([82]Percentual!$A$6,0,COLUMN([82]Percentual!$CT$3)-1,COUNTA([82]Percentual!$A$6:$A$105),1)</definedName>
    <definedName name="CBUQ_fxC_8_Aesq">OFFSET([82]Percentual!$A$6,0,COLUMN([82]Percentual!$BT$3)-1,COUNTA([82]Percentual!$A$6:$A$105),1)</definedName>
    <definedName name="CBUQ_fxC_8_pista">OFFSET([82]Percentual!$A$6,0,MATCH([82]Percentual!$AT$3,[82]Percentual!$3:$3,0)-1,COUNTA([82]Percentual!$A$6:$A$105),1)</definedName>
    <definedName name="CBUQ_H5">[49]medição!#REF!</definedName>
    <definedName name="CBUQ_pista_20">#REF!</definedName>
    <definedName name="CBUQ_pista_33">#REF!</definedName>
    <definedName name="CBUQ_pista_34">'[49]Sinalização Tachas'!#REF!</definedName>
    <definedName name="CBUQ_recic_base">[49]medição!#REF!</definedName>
    <definedName name="CBUQB">#REF!</definedName>
    <definedName name="CBUQB_25">#REF!</definedName>
    <definedName name="CBUQB_4">#REF!</definedName>
    <definedName name="CBUQBB">#REF!</definedName>
    <definedName name="CBUQc">#REF!</definedName>
    <definedName name="CBUQc_25">#REF!</definedName>
    <definedName name="CBUQc_4">#REF!</definedName>
    <definedName name="CBUQcc">#REF!</definedName>
    <definedName name="CBUU">#REF!</definedName>
    <definedName name="CBWorkbookPriority" hidden="1">-216830483</definedName>
    <definedName name="cc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çç">[0]!çç</definedName>
    <definedName name="çç_30">çç_30</definedName>
    <definedName name="çç_38">çç_38</definedName>
    <definedName name="CCARR">#REF!</definedName>
    <definedName name="ccbr1">'[27]memória quantitativa'!#REF!</definedName>
    <definedName name="ccbr2">'[27]memória quantitativa'!#REF!</definedName>
    <definedName name="ccbr3">'[27]memória quantitativa'!#REF!</definedName>
    <definedName name="ccbr4">'[27]memória quantitativa'!#REF!</definedName>
    <definedName name="ccbr5">'[27]memória quantitativa'!#REF!</definedName>
    <definedName name="ccbr6">'[27]memória quantitativa'!#REF!</definedName>
    <definedName name="ccbr7">'[27]memória quantitativa'!#REF!</definedName>
    <definedName name="ccbr8">'[27]memória quantitativa'!#REF!</definedName>
    <definedName name="ccbr9">'[27]memória quantitativa'!#REF!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CCCCCC">[0]!CCCCCCCCCCC</definedName>
    <definedName name="CCCCCCCCCCC_2">#N/A</definedName>
    <definedName name="CCCCCCCCCCC_25">[0]!CCCCCCCCCCC_25</definedName>
    <definedName name="CCCCCCCCCCC_4">#N/A</definedName>
    <definedName name="ccesp1">'[27]memória quantitativa'!#REF!</definedName>
    <definedName name="ccesp2">'[27]memória quantitativa'!#REF!</definedName>
    <definedName name="ccesp3">'[27]memória quantitativa'!#REF!</definedName>
    <definedName name="ccesp4">'[27]memória quantitativa'!#REF!</definedName>
    <definedName name="ccesp5">'[27]memória quantitativa'!#REF!</definedName>
    <definedName name="ccesp6">'[27]memória quantitativa'!#REF!</definedName>
    <definedName name="ccesp7">'[27]memória quantitativa'!#REF!</definedName>
    <definedName name="ccesp8">'[27]memória quantitativa'!#REF!</definedName>
    <definedName name="ccesp9">'[27]memória quantitativa'!#REF!</definedName>
    <definedName name="ccf2larg1">'[27]memória quantitativa'!#REF!</definedName>
    <definedName name="cch" hidden="1">#N/A</definedName>
    <definedName name="CCIC">[83]SERVIÇOS!$G$20</definedName>
    <definedName name="cckmf1">'[27]memória quantitativa'!#REF!</definedName>
    <definedName name="cckmf2">'[27]memória quantitativa'!#REF!</definedName>
    <definedName name="cckmf3">'[27]memória quantitativa'!#REF!</definedName>
    <definedName name="cckmf4">'[27]memória quantitativa'!#REF!</definedName>
    <definedName name="cckmf5">'[27]memória quantitativa'!#REF!</definedName>
    <definedName name="cckmf6">'[27]memória quantitativa'!#REF!</definedName>
    <definedName name="cckmf7">'[27]memória quantitativa'!#REF!</definedName>
    <definedName name="cckmf8">'[27]memória quantitativa'!#REF!</definedName>
    <definedName name="cckmf9">'[27]memória quantitativa'!#REF!</definedName>
    <definedName name="cckmi1">'[27]memória quantitativa'!#REF!</definedName>
    <definedName name="cckmi2">'[27]memória quantitativa'!#REF!</definedName>
    <definedName name="cckmi3">'[27]memória quantitativa'!#REF!</definedName>
    <definedName name="cckmi4">'[27]memória quantitativa'!#REF!</definedName>
    <definedName name="cckmi5">'[27]memória quantitativa'!#REF!</definedName>
    <definedName name="cckmi6">'[27]memória quantitativa'!#REF!</definedName>
    <definedName name="cckmi7">'[27]memória quantitativa'!#REF!</definedName>
    <definedName name="cckmi8">'[27]memória quantitativa'!#REF!</definedName>
    <definedName name="cckmi9">'[27]memória quantitativa'!#REF!</definedName>
    <definedName name="cclarg1">'[27]memória quantitativa'!#REF!</definedName>
    <definedName name="cclarg2">'[27]memória quantitativa'!#REF!</definedName>
    <definedName name="cclarg3">'[27]memória quantitativa'!#REF!</definedName>
    <definedName name="cclarg4">'[27]memória quantitativa'!#REF!</definedName>
    <definedName name="cclarg5">'[27]memória quantitativa'!#REF!</definedName>
    <definedName name="cclarg6">'[27]memória quantitativa'!#REF!</definedName>
    <definedName name="cclarg7">'[27]memória quantitativa'!#REF!</definedName>
    <definedName name="cclarg8">'[27]memória quantitativa'!#REF!</definedName>
    <definedName name="cclarg9">'[27]memória quantitativa'!#REF!</definedName>
    <definedName name="CCM">#REF!</definedName>
    <definedName name="CCP">#REF!</definedName>
    <definedName name="CCP_1">#REF!</definedName>
    <definedName name="CCPW">#REF!</definedName>
    <definedName name="CCPWA">#REF!</definedName>
    <definedName name="ccq2_1">'[27]memória quantitativa'!#REF!</definedName>
    <definedName name="ccq2_2">'[27]memória quantitativa'!#REF!</definedName>
    <definedName name="ccq2_3">'[27]memória quantitativa'!#REF!</definedName>
    <definedName name="ccq2_4">'[27]memória quantitativa'!#REF!</definedName>
    <definedName name="ccq2_5">'[27]memória quantitativa'!#REF!</definedName>
    <definedName name="ccq2_6">'[27]memória quantitativa'!#REF!</definedName>
    <definedName name="ccq2_7">'[27]memória quantitativa'!#REF!</definedName>
    <definedName name="ccq2_8">'[27]memória quantitativa'!#REF!</definedName>
    <definedName name="ccq2_9">'[27]memória quantitativa'!#REF!</definedName>
    <definedName name="ccva">#REF!</definedName>
    <definedName name="CD">#REF!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#REF!</definedName>
    <definedName name="CD97AW">#REF!</definedName>
    <definedName name="cdbr1">'[27]memória quantitativa'!#REF!</definedName>
    <definedName name="cdbr2">'[27]memória quantitativa'!#REF!</definedName>
    <definedName name="cdbr3">'[27]memória quantitativa'!#REF!</definedName>
    <definedName name="cdbr4">'[27]memória quantitativa'!#REF!</definedName>
    <definedName name="cdbr5">'[27]memória quantitativa'!#REF!</definedName>
    <definedName name="cdbr6">'[27]memória quantitativa'!#REF!</definedName>
    <definedName name="cdbr7">'[27]memória quantitativa'!#REF!</definedName>
    <definedName name="cdbr8">'[27]memória quantitativa'!#REF!</definedName>
    <definedName name="cdbr9">'[27]memória quantitativa'!#REF!</definedName>
    <definedName name="cdcd">#REF!</definedName>
    <definedName name="cdcdc">'[5]P A T O 99 B'!#REF!</definedName>
    <definedName name="cdesp1">'[27]memória quantitativa'!#REF!</definedName>
    <definedName name="cdesp2">'[27]memória quantitativa'!#REF!</definedName>
    <definedName name="cdesp3">'[27]memória quantitativa'!#REF!</definedName>
    <definedName name="cdesp4">'[27]memória quantitativa'!#REF!</definedName>
    <definedName name="cdesp5">'[27]memória quantitativa'!#REF!</definedName>
    <definedName name="cdesp6">'[27]memória quantitativa'!#REF!</definedName>
    <definedName name="cdesp7">'[27]memória quantitativa'!#REF!</definedName>
    <definedName name="cdesp8">'[27]memória quantitativa'!#REF!</definedName>
    <definedName name="cdesp9">'[27]memória quantitativa'!#REF!</definedName>
    <definedName name="CDF">#REF!</definedName>
    <definedName name="cdkmf1">'[27]memória quantitativa'!#REF!</definedName>
    <definedName name="cdkmf2">'[27]memória quantitativa'!#REF!</definedName>
    <definedName name="cdkmf3">'[27]memória quantitativa'!#REF!</definedName>
    <definedName name="cdkmf4">'[27]memória quantitativa'!#REF!</definedName>
    <definedName name="cdkmf5">'[27]memória quantitativa'!#REF!</definedName>
    <definedName name="cdkmf6">'[27]memória quantitativa'!#REF!</definedName>
    <definedName name="cdkmf7">'[27]memória quantitativa'!#REF!</definedName>
    <definedName name="cdkmf8">'[27]memória quantitativa'!#REF!</definedName>
    <definedName name="cdkmf9">'[27]memória quantitativa'!#REF!</definedName>
    <definedName name="cdkmi1">'[27]memória quantitativa'!#REF!</definedName>
    <definedName name="cdkmi2">'[27]memória quantitativa'!#REF!</definedName>
    <definedName name="cdkmi3">'[27]memória quantitativa'!#REF!</definedName>
    <definedName name="cdkmi4">'[27]memória quantitativa'!#REF!</definedName>
    <definedName name="cdkmi5">'[27]memória quantitativa'!#REF!</definedName>
    <definedName name="cdkmi6">'[27]memória quantitativa'!#REF!</definedName>
    <definedName name="cdkmi7">'[27]memória quantitativa'!#REF!</definedName>
    <definedName name="cdkmi8">'[27]memória quantitativa'!#REF!</definedName>
    <definedName name="cdkmi9">'[27]memória quantitativa'!#REF!</definedName>
    <definedName name="cdlarg1">'[27]memória quantitativa'!#REF!</definedName>
    <definedName name="cdlarg2">'[27]memória quantitativa'!#REF!</definedName>
    <definedName name="cdlarg3">'[27]memória quantitativa'!#REF!</definedName>
    <definedName name="cdlarg4">'[27]memória quantitativa'!#REF!</definedName>
    <definedName name="cdlarg5">'[27]memória quantitativa'!#REF!</definedName>
    <definedName name="cdlarg6">'[27]memória quantitativa'!#REF!</definedName>
    <definedName name="cdlarg7">'[27]memória quantitativa'!#REF!</definedName>
    <definedName name="cdlarg8">'[27]memória quantitativa'!#REF!</definedName>
    <definedName name="cdlarg9">'[27]memória quantitativa'!#REF!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[0]!CELSO</definedName>
    <definedName name="CELSO_2">#N/A</definedName>
    <definedName name="CELSO_25">[0]!CELSO_25</definedName>
    <definedName name="CELSO_4">#N/A</definedName>
    <definedName name="cerca">[42]ORÇAMENTO!#REF!</definedName>
    <definedName name="cerca_13">[42]ORÇAMENTO!#REF!</definedName>
    <definedName name="cerca_13_19">[42]ORÇAMENTO!#REF!</definedName>
    <definedName name="cerca_13_23">[42]ORÇAMENTO!#REF!</definedName>
    <definedName name="cerca_13_25">[55]ORÇAMENTO!#REF!</definedName>
    <definedName name="cerca_15">[56]ORÇAMENTO!#REF!</definedName>
    <definedName name="cerca_15_13">[56]ORÇAMENTO!#REF!</definedName>
    <definedName name="cerca_15_13_19">[56]ORÇAMENTO!#REF!</definedName>
    <definedName name="cerca_15_13_23">[56]ORÇAMENTO!#REF!</definedName>
    <definedName name="cerca_15_13_25">[56]ORÇAMENTO!#REF!</definedName>
    <definedName name="cerca_15_19">[56]ORÇAMENTO!#REF!</definedName>
    <definedName name="cerca_15_23">[56]ORÇAMENTO!#REF!</definedName>
    <definedName name="cerca_15_25">[56]ORÇAMENTO!#REF!</definedName>
    <definedName name="cerca_19">[42]ORÇAMENTO!#REF!</definedName>
    <definedName name="cerca_23">[42]ORÇAMENTO!#REF!</definedName>
    <definedName name="cerca_24">[42]ORÇAMENTO!#REF!</definedName>
    <definedName name="cerca_24_13">[42]ORÇAMENTO!#REF!</definedName>
    <definedName name="cerca_24_13_19">[42]ORÇAMENTO!#REF!</definedName>
    <definedName name="cerca_24_13_23">[42]ORÇAMENTO!#REF!</definedName>
    <definedName name="cerca_24_13_25">[55]ORÇAMENTO!#REF!</definedName>
    <definedName name="cerca_24_19">[42]ORÇAMENTO!#REF!</definedName>
    <definedName name="cerca_24_23">[42]ORÇAMENTO!#REF!</definedName>
    <definedName name="cerca_24_25">[55]ORÇAMENTO!#REF!</definedName>
    <definedName name="cerca_25">[55]ORÇAMENTO!#REF!</definedName>
    <definedName name="cesar">#REF!</definedName>
    <definedName name="CF">#REF!</definedName>
    <definedName name="cf2br1">'[27]memória quantitativa'!#REF!</definedName>
    <definedName name="cf2br2">'[27]memória quantitativa'!#REF!</definedName>
    <definedName name="cf2br3">'[27]memória quantitativa'!#REF!</definedName>
    <definedName name="cf2br4">'[27]memória quantitativa'!#REF!</definedName>
    <definedName name="cf2br5">'[27]memória quantitativa'!#REF!</definedName>
    <definedName name="cf2br6">'[27]memória quantitativa'!#REF!</definedName>
    <definedName name="cf2br7">'[27]memória quantitativa'!#REF!</definedName>
    <definedName name="cf2br8">'[27]memória quantitativa'!#REF!</definedName>
    <definedName name="cf2br9">'[27]memória quantitativa'!#REF!</definedName>
    <definedName name="cf2c_1">'[27]memória quantitativa'!#REF!</definedName>
    <definedName name="cf2c_2">'[27]memória quantitativa'!#REF!</definedName>
    <definedName name="cf2c_3">'[27]memória quantitativa'!#REF!</definedName>
    <definedName name="cf2c_4">'[27]memória quantitativa'!#REF!</definedName>
    <definedName name="cf2c_5">'[27]memória quantitativa'!#REF!</definedName>
    <definedName name="cf2c_6">'[27]memória quantitativa'!#REF!</definedName>
    <definedName name="cf2c_7">'[27]memória quantitativa'!#REF!</definedName>
    <definedName name="cf2c_8">'[27]memória quantitativa'!#REF!</definedName>
    <definedName name="cf2c_9">'[27]memória quantitativa'!#REF!</definedName>
    <definedName name="cf2d1">'[27]memória quantitativa'!#REF!</definedName>
    <definedName name="cf2d2">'[27]memória quantitativa'!#REF!</definedName>
    <definedName name="cf2d3">'[27]memória quantitativa'!#REF!</definedName>
    <definedName name="cf2d4">'[27]memória quantitativa'!#REF!</definedName>
    <definedName name="cf2d5">'[27]memória quantitativa'!#REF!</definedName>
    <definedName name="cf2d6">'[27]memória quantitativa'!#REF!</definedName>
    <definedName name="cf2d7">'[27]memória quantitativa'!#REF!</definedName>
    <definedName name="cf2d8">'[27]memória quantitativa'!#REF!</definedName>
    <definedName name="cf2d9">'[27]memória quantitativa'!#REF!</definedName>
    <definedName name="cf2esp1">'[27]memória quantitativa'!#REF!</definedName>
    <definedName name="cf2esp2">'[27]memória quantitativa'!#REF!</definedName>
    <definedName name="cf2esp3">'[27]memória quantitativa'!#REF!</definedName>
    <definedName name="cf2esp4">'[27]memória quantitativa'!#REF!</definedName>
    <definedName name="cf2esp5">'[27]memória quantitativa'!#REF!</definedName>
    <definedName name="cf2esp6">'[27]memória quantitativa'!#REF!</definedName>
    <definedName name="cf2esp7">'[27]memória quantitativa'!#REF!</definedName>
    <definedName name="cf2esp8">'[27]memória quantitativa'!#REF!</definedName>
    <definedName name="cf2esp9">'[27]memória quantitativa'!#REF!</definedName>
    <definedName name="cf2kmf_1">'[27]memória quantitativa'!#REF!</definedName>
    <definedName name="cf2kmf_2">'[27]memória quantitativa'!#REF!</definedName>
    <definedName name="cf2kmf_3">'[27]memória quantitativa'!#REF!</definedName>
    <definedName name="cf2kmf_4">'[27]memória quantitativa'!#REF!</definedName>
    <definedName name="cf2kmf_5">'[27]memória quantitativa'!#REF!</definedName>
    <definedName name="cf2kmf_6">'[27]memória quantitativa'!#REF!</definedName>
    <definedName name="cf2kmf_7">'[27]memória quantitativa'!#REF!</definedName>
    <definedName name="cf2kmf_8">'[27]memória quantitativa'!#REF!</definedName>
    <definedName name="cf2kmf_9">'[27]memória quantitativa'!#REF!</definedName>
    <definedName name="cf2kmi_1">'[27]memória quantitativa'!#REF!</definedName>
    <definedName name="cf2kmi_2">'[27]memória quantitativa'!#REF!</definedName>
    <definedName name="cf2kmi_3">'[27]memória quantitativa'!#REF!</definedName>
    <definedName name="cf2kmi_4">'[27]memória quantitativa'!#REF!</definedName>
    <definedName name="cf2kmi_5">'[27]memória quantitativa'!#REF!</definedName>
    <definedName name="cf2kmi_6">'[27]memória quantitativa'!#REF!</definedName>
    <definedName name="cf2kmi_7">'[27]memória quantitativa'!#REF!</definedName>
    <definedName name="cf2kmi_8">'[27]memória quantitativa'!#REF!</definedName>
    <definedName name="cf2kmi_9">'[27]memória quantitativa'!#REF!</definedName>
    <definedName name="cf2l1">'[27]memória quantitativa'!#REF!</definedName>
    <definedName name="cf2l2">'[27]memória quantitativa'!#REF!</definedName>
    <definedName name="cf2l3">'[27]memória quantitativa'!#REF!</definedName>
    <definedName name="cf2l4">'[27]memória quantitativa'!#REF!</definedName>
    <definedName name="cf2l5">'[27]memória quantitativa'!#REF!</definedName>
    <definedName name="cf2l6">'[27]memória quantitativa'!#REF!</definedName>
    <definedName name="cf2l7">'[27]memória quantitativa'!#REF!</definedName>
    <definedName name="cf2l8">'[27]memória quantitativa'!#REF!</definedName>
    <definedName name="cf2l9">'[27]memória quantitativa'!#REF!</definedName>
    <definedName name="cf2larg2">'[27]memória quantitativa'!#REF!</definedName>
    <definedName name="cf2larg3">'[27]memória quantitativa'!#REF!</definedName>
    <definedName name="cf2larg4">'[27]memória quantitativa'!#REF!</definedName>
    <definedName name="cf2larg5">'[27]memória quantitativa'!#REF!</definedName>
    <definedName name="cf2larg6">'[27]memória quantitativa'!#REF!</definedName>
    <definedName name="cf2larg7">'[27]memória quantitativa'!#REF!</definedName>
    <definedName name="cf2larg8">'[27]memória quantitativa'!#REF!</definedName>
    <definedName name="cf2larg9">'[27]memória quantitativa'!#REF!</definedName>
    <definedName name="cfbr1">'[27]memória quantitativa'!#REF!</definedName>
    <definedName name="cfbr2">'[27]memória quantitativa'!#REF!</definedName>
    <definedName name="cfbr3">'[27]memória quantitativa'!#REF!</definedName>
    <definedName name="cfbr4">'[27]memória quantitativa'!#REF!</definedName>
    <definedName name="cfbr5">'[27]memória quantitativa'!#REF!</definedName>
    <definedName name="cfbr6">'[27]memória quantitativa'!#REF!</definedName>
    <definedName name="cfbr7">'[27]memória quantitativa'!#REF!</definedName>
    <definedName name="cfbr8">'[27]memória quantitativa'!#REF!</definedName>
    <definedName name="cfbr9">'[27]memória quantitativa'!#REF!</definedName>
    <definedName name="cfc_1">'[27]memória quantitativa'!#REF!</definedName>
    <definedName name="cfc_2">'[27]memória quantitativa'!#REF!</definedName>
    <definedName name="cfc_3">'[27]memória quantitativa'!#REF!</definedName>
    <definedName name="cfc_4">'[27]memória quantitativa'!#REF!</definedName>
    <definedName name="cfc_5">'[27]memória quantitativa'!#REF!</definedName>
    <definedName name="cfc_6">'[27]memória quantitativa'!#REF!</definedName>
    <definedName name="cfc_7">'[27]memória quantitativa'!#REF!</definedName>
    <definedName name="cfc_8">'[27]memória quantitativa'!#REF!</definedName>
    <definedName name="cfc_9">'[27]memória quantitativa'!#REF!</definedName>
    <definedName name="CFCG">#REF!</definedName>
    <definedName name="CFCG_1">#REF!</definedName>
    <definedName name="CFCG_2">#REF!</definedName>
    <definedName name="CFCG_3">#REF!</definedName>
    <definedName name="cfesp1">'[27]memória quantitativa'!#REF!</definedName>
    <definedName name="cfesp2">'[27]memória quantitativa'!#REF!</definedName>
    <definedName name="cfesp3">'[27]memória quantitativa'!#REF!</definedName>
    <definedName name="cfesp4">'[27]memória quantitativa'!#REF!</definedName>
    <definedName name="cfesp5">'[27]memória quantitativa'!#REF!</definedName>
    <definedName name="cfesp6">'[27]memória quantitativa'!#REF!</definedName>
    <definedName name="cfesp7">'[27]memória quantitativa'!#REF!</definedName>
    <definedName name="cfesp8">'[27]memória quantitativa'!#REF!</definedName>
    <definedName name="cfesp9">'[27]memória quantitativa'!#REF!</definedName>
    <definedName name="cfkmf_1">'[27]memória quantitativa'!#REF!</definedName>
    <definedName name="cfkmf_2">'[27]memória quantitativa'!#REF!</definedName>
    <definedName name="cfkmf_3">'[27]memória quantitativa'!#REF!</definedName>
    <definedName name="cfkmf_4">'[27]memória quantitativa'!#REF!</definedName>
    <definedName name="cfkmf_5">'[27]memória quantitativa'!#REF!</definedName>
    <definedName name="cfkmf_6">'[27]memória quantitativa'!#REF!</definedName>
    <definedName name="cfkmf_7">'[27]memória quantitativa'!#REF!</definedName>
    <definedName name="cfkmf_8">'[27]memória quantitativa'!#REF!</definedName>
    <definedName name="cfkmf_9">'[27]memória quantitativa'!#REF!</definedName>
    <definedName name="cfkmi_1">'[27]memória quantitativa'!#REF!</definedName>
    <definedName name="cfkmi_2">'[27]memória quantitativa'!#REF!</definedName>
    <definedName name="cfkmi_3">'[27]memória quantitativa'!#REF!</definedName>
    <definedName name="cfkmi_4">'[27]memória quantitativa'!#REF!</definedName>
    <definedName name="cfkmi_5">'[27]memória quantitativa'!#REF!</definedName>
    <definedName name="cfkmi_6">'[27]memória quantitativa'!#REF!</definedName>
    <definedName name="cfkmi_7">'[27]memória quantitativa'!#REF!</definedName>
    <definedName name="cfkmi_8">'[27]memória quantitativa'!#REF!</definedName>
    <definedName name="cfkmi_9">'[27]memória quantitativa'!#REF!</definedName>
    <definedName name="cflarg1">'[27]memória quantitativa'!#REF!</definedName>
    <definedName name="cflarg2">'[27]memória quantitativa'!#REF!</definedName>
    <definedName name="cflarg3">'[27]memória quantitativa'!#REF!</definedName>
    <definedName name="cflarg4">'[27]memória quantitativa'!#REF!</definedName>
    <definedName name="cflarg5">'[27]memória quantitativa'!#REF!</definedName>
    <definedName name="cflarg6">'[27]memória quantitativa'!#REF!</definedName>
    <definedName name="cflarg7">'[27]memória quantitativa'!#REF!</definedName>
    <definedName name="cflarg8">'[27]memória quantitativa'!#REF!</definedName>
    <definedName name="cflarg9">'[27]memória quantitativa'!#REF!</definedName>
    <definedName name="cfs">#REF!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pa">[42]ORÇAMENTO!#REF!</definedName>
    <definedName name="chapa_13">[42]ORÇAMENTO!#REF!</definedName>
    <definedName name="chapa_13_19">[42]ORÇAMENTO!#REF!</definedName>
    <definedName name="chapa_13_23">[42]ORÇAMENTO!#REF!</definedName>
    <definedName name="chapa_13_25">[55]ORÇAMENTO!#REF!</definedName>
    <definedName name="chapa_15">[56]ORÇAMENTO!#REF!</definedName>
    <definedName name="chapa_15_13">[56]ORÇAMENTO!#REF!</definedName>
    <definedName name="chapa_15_13_19">[56]ORÇAMENTO!#REF!</definedName>
    <definedName name="chapa_15_13_23">[56]ORÇAMENTO!#REF!</definedName>
    <definedName name="chapa_15_13_25">[56]ORÇAMENTO!#REF!</definedName>
    <definedName name="chapa_15_19">[56]ORÇAMENTO!#REF!</definedName>
    <definedName name="chapa_15_23">[56]ORÇAMENTO!#REF!</definedName>
    <definedName name="chapa_15_25">[56]ORÇAMENTO!#REF!</definedName>
    <definedName name="chapa_19">[42]ORÇAMENTO!#REF!</definedName>
    <definedName name="chapa_23">[42]ORÇAMENTO!#REF!</definedName>
    <definedName name="chapa_24">[42]ORÇAMENTO!#REF!</definedName>
    <definedName name="chapa_24_13">[42]ORÇAMENTO!#REF!</definedName>
    <definedName name="chapa_24_13_19">[42]ORÇAMENTO!#REF!</definedName>
    <definedName name="chapa_24_13_23">[42]ORÇAMENTO!#REF!</definedName>
    <definedName name="chapa_24_13_25">[55]ORÇAMENTO!#REF!</definedName>
    <definedName name="chapa_24_19">[42]ORÇAMENTO!#REF!</definedName>
    <definedName name="chapa_24_23">[42]ORÇAMENTO!#REF!</definedName>
    <definedName name="chapa_24_25">[55]ORÇAMENTO!#REF!</definedName>
    <definedName name="chapa_25">[55]ORÇAMENTO!#REF!</definedName>
    <definedName name="chapa16">#REF!</definedName>
    <definedName name="Chave" hidden="1">#REF!</definedName>
    <definedName name="Chave1" hidden="1">#REF!</definedName>
    <definedName name="chefeeng">#REF!</definedName>
    <definedName name="chop" hidden="1">{"Pèrdues i Guanys analític.Català",#N/A,FALSE,"Català";"Pèrdues i G. analític.castellà",#N/A,FALSE,"Castellà"}</definedName>
    <definedName name="cibr1">'[27]memória quantitativa'!#REF!</definedName>
    <definedName name="cibr2">'[27]memória quantitativa'!#REF!</definedName>
    <definedName name="cibr3">'[27]memória quantitativa'!#REF!</definedName>
    <definedName name="cibr4">'[27]memória quantitativa'!#REF!</definedName>
    <definedName name="cibr5">'[27]memória quantitativa'!#REF!</definedName>
    <definedName name="cibr6">'[27]memória quantitativa'!#REF!</definedName>
    <definedName name="cibr7">'[27]memória quantitativa'!#REF!</definedName>
    <definedName name="cibr8">'[27]memória quantitativa'!#REF!</definedName>
    <definedName name="cibr9">'[27]memória quantitativa'!#REF!</definedName>
    <definedName name="ciesp1">'[27]memória quantitativa'!#REF!</definedName>
    <definedName name="ciesp2">'[27]memória quantitativa'!#REF!</definedName>
    <definedName name="ciesp3">'[27]memória quantitativa'!#REF!</definedName>
    <definedName name="ciesp4">'[27]memória quantitativa'!#REF!</definedName>
    <definedName name="ciesp5">'[27]memória quantitativa'!#REF!</definedName>
    <definedName name="ciesp6">'[27]memória quantitativa'!#REF!</definedName>
    <definedName name="ciesp7">'[27]memória quantitativa'!#REF!</definedName>
    <definedName name="ciesp8">'[27]memória quantitativa'!#REF!</definedName>
    <definedName name="ciesp9">'[27]memória quantitativa'!#REF!</definedName>
    <definedName name="cikmf1">'[27]memória quantitativa'!#REF!</definedName>
    <definedName name="cikmf2">'[27]memória quantitativa'!#REF!</definedName>
    <definedName name="cikmf3">'[27]memória quantitativa'!#REF!</definedName>
    <definedName name="cikmf4">'[27]memória quantitativa'!#REF!</definedName>
    <definedName name="cikmf5">'[27]memória quantitativa'!#REF!</definedName>
    <definedName name="cikmf6">'[27]memória quantitativa'!#REF!</definedName>
    <definedName name="cikmf7">'[27]memória quantitativa'!#REF!</definedName>
    <definedName name="cikmf8">'[27]memória quantitativa'!#REF!</definedName>
    <definedName name="cikmf9">'[27]memória quantitativa'!#REF!</definedName>
    <definedName name="cikmi1">'[27]memória quantitativa'!#REF!</definedName>
    <definedName name="cikmi2">'[27]memória quantitativa'!#REF!</definedName>
    <definedName name="cikmi3">'[27]memória quantitativa'!#REF!</definedName>
    <definedName name="cikmi4">'[27]memória quantitativa'!#REF!</definedName>
    <definedName name="cikmi5">'[27]memória quantitativa'!#REF!</definedName>
    <definedName name="cikmi6">'[27]memória quantitativa'!#REF!</definedName>
    <definedName name="cikmi7">'[27]memória quantitativa'!#REF!</definedName>
    <definedName name="cikmi8">'[27]memória quantitativa'!#REF!</definedName>
    <definedName name="cikmi9">'[27]memória quantitativa'!#REF!</definedName>
    <definedName name="cilar1">'[27]memória quantitativa'!#REF!</definedName>
    <definedName name="cilarg2">'[27]memória quantitativa'!#REF!</definedName>
    <definedName name="cilarg3">'[27]memória quantitativa'!#REF!</definedName>
    <definedName name="cilarg4">'[27]memória quantitativa'!#REF!</definedName>
    <definedName name="cilarg5">'[27]memória quantitativa'!#REF!</definedName>
    <definedName name="cilarg6">'[27]memória quantitativa'!#REF!</definedName>
    <definedName name="cilarg7">'[27]memória quantitativa'!#REF!</definedName>
    <definedName name="cilarg8">'[27]memória quantitativa'!#REF!</definedName>
    <definedName name="cilarg9">'[27]memória quantitativa'!#REF!</definedName>
    <definedName name="CIM">[17]DADOS!$C$14</definedName>
    <definedName name="CIMENTO">#REF!</definedName>
    <definedName name="CIMENTOBARRA">#REF!</definedName>
    <definedName name="çl">#REF!</definedName>
    <definedName name="Clas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E">[84]CLASSE!$A$1:$B$13</definedName>
    <definedName name="Cliente" hidden="1">""</definedName>
    <definedName name="Cls" hidden="1">#N/A</definedName>
    <definedName name="CM">#REF!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0">'[74]CUSTO MATERIAL'!$F$23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_rp">'[27]medição '!#REF!</definedName>
    <definedName name="CM30ROO">'[74]CALCULOS AUXILIARES'!$E$22</definedName>
    <definedName name="CM30W">#REF!</definedName>
    <definedName name="CM30WA">#REF!</definedName>
    <definedName name="cmbr1">'[27]memória quantitativa'!#REF!</definedName>
    <definedName name="cmbr2">'[27]memória quantitativa'!#REF!</definedName>
    <definedName name="cmbr3">'[27]memória quantitativa'!#REF!</definedName>
    <definedName name="cmbr4">'[27]memória quantitativa'!#REF!</definedName>
    <definedName name="cmbr5">'[27]memória quantitativa'!#REF!</definedName>
    <definedName name="CMIMP">#REF!</definedName>
    <definedName name="cmkmf1">'[27]memória quantitativa'!#REF!</definedName>
    <definedName name="cmkmf2">'[27]memória quantitativa'!#REF!</definedName>
    <definedName name="cmkmf3">'[27]memória quantitativa'!#REF!</definedName>
    <definedName name="cmkmf4">'[27]memória quantitativa'!#REF!</definedName>
    <definedName name="cmkmi1">'[27]memória quantitativa'!#REF!</definedName>
    <definedName name="cmkmi2">'[27]memória quantitativa'!#REF!</definedName>
    <definedName name="cmkmi3">'[27]memória quantitativa'!#REF!</definedName>
    <definedName name="cmkmi4">'[27]memória quantitativa'!#REF!</definedName>
    <definedName name="cmlarg1">'[27]memória quantitativa'!#REF!</definedName>
    <definedName name="cmlarg2">'[27]memória quantitativa'!#REF!</definedName>
    <definedName name="cmlarg3">'[27]memória quantitativa'!#REF!</definedName>
    <definedName name="cmlarg4">'[27]memória quantitativa'!#REF!</definedName>
    <definedName name="CMN">#REF!</definedName>
    <definedName name="CMTOTAL">#REF!</definedName>
    <definedName name="CMW">#REF!</definedName>
    <definedName name="CMWA">#REF!</definedName>
    <definedName name="Cod" hidden="1">#REF!</definedName>
    <definedName name="Cód.">'[85]TPU-MARÇO_2002'!$B$2:$B$1965</definedName>
    <definedName name="cod.1">#REF!</definedName>
    <definedName name="cod.2">#REF!</definedName>
    <definedName name="Cód.3">#REF!</definedName>
    <definedName name="Cód.4">'[85]TPU-MARÇO_2002'!$D$2:$D$1965</definedName>
    <definedName name="Cód.Equip.">#REF!</definedName>
    <definedName name="Cód.SER">'[85]TPU-MARÇO_2002'!$H$2:$H$20</definedName>
    <definedName name="Cód.serv.">#REF!</definedName>
    <definedName name="cod_automóvel">'[27]medição '!#REF!</definedName>
    <definedName name="cod_balizador">'[27]medição '!#REF!</definedName>
    <definedName name="cod_brp">'[27]medição '!#REF!</definedName>
    <definedName name="cod_bueiros">'[27]medição '!#REF!</definedName>
    <definedName name="cod_caibro">'[27]medição '!#REF!</definedName>
    <definedName name="cod_cap20_mbuq">'[27]medição '!#REF!</definedName>
    <definedName name="cod_capa_selante">'[27]medição '!#REF!</definedName>
    <definedName name="cod_capaf">'[27]medição '!#REF!</definedName>
    <definedName name="cod_capaq">'[27]medição '!#REF!</definedName>
    <definedName name="cod_capina_manual">'[27]medição '!#REF!</definedName>
    <definedName name="cod_cerca">'[27]medição '!#REF!</definedName>
    <definedName name="cod_chapa">'[27]medição '!#REF!</definedName>
    <definedName name="cod_cm30_rp">'[27]medição '!#REF!</definedName>
    <definedName name="cod_conc_ciclópico">'[27]medição '!#REF!</definedName>
    <definedName name="cod_concreto_cimento">'[27]medição '!#REF!</definedName>
    <definedName name="cod_correção_defeito">'[27]medição '!#REF!</definedName>
    <definedName name="cod_desobstrução">'[27]medição '!#REF!</definedName>
    <definedName name="cod_drenagem">'[27]medição '!#REF!</definedName>
    <definedName name="cod_formas">'[27]medição '!#REF!</definedName>
    <definedName name="cod_fresagem">'[27]medição '!#REF!</definedName>
    <definedName name="cod_lama_asf_fina">'[27]medição '!#REF!</definedName>
    <definedName name="cod_limp_ponte">'[27]medição '!#REF!</definedName>
    <definedName name="cod_limpeza_placa">'[27]medição '!#REF!</definedName>
    <definedName name="cod_parafuso_1">'[27]medição '!#REF!</definedName>
    <definedName name="cod_parafuso_4">'[27]medição '!#REF!</definedName>
    <definedName name="cod_pedra_arrumada">'[27]medição '!#REF!</definedName>
    <definedName name="cod_pedra_jogada">'[27]medição '!#REF!</definedName>
    <definedName name="cod_película">'[27]medição '!#REF!</definedName>
    <definedName name="cod_pintura">'[27]medição '!#REF!</definedName>
    <definedName name="cod_q_caiação">'[27]medição '!#REF!</definedName>
    <definedName name="cod_recomp_defensa">'[27]medição '!#REF!</definedName>
    <definedName name="cod_recomp_guarda_corpo">'[27]medição '!#REF!</definedName>
    <definedName name="cod_recomp_manual">'[27]medição '!#REF!</definedName>
    <definedName name="cod_recomp_mecanizada">'[27]medição '!#REF!</definedName>
    <definedName name="cod_recomp_placa">'[27]medição '!#REF!</definedName>
    <definedName name="cod_remendo_profundo">'[27]medição '!#REF!</definedName>
    <definedName name="cod_revest_veg">'[27]medição '!#REF!</definedName>
    <definedName name="cod_rl1c_lama">'[27]medição '!#REF!</definedName>
    <definedName name="cod_rm1c_mbb">'[27]medição '!#REF!</definedName>
    <definedName name="cod_rm1c_mbuf">'[27]medição '!#REF!</definedName>
    <definedName name="cod_roçada_colonião">'[27]medição '!#REF!</definedName>
    <definedName name="cod_roçada_manual">'[27]medição '!#REF!</definedName>
    <definedName name="cod_roçada_mecanizada">'[27]medição '!#REF!</definedName>
    <definedName name="cod_rr1c_pintura">'[27]medição '!#REF!</definedName>
    <definedName name="cod_rr1c_tb">'[27]medição '!#REF!</definedName>
    <definedName name="cod_rr2c_capa">'[27]medição '!#REF!</definedName>
    <definedName name="cod_rr2c_tratamento">'[27]medição '!#REF!</definedName>
    <definedName name="cod_sarjeta_meio_fio">'[27]medição '!#REF!</definedName>
    <definedName name="cod_scotchlite">'[27]medição '!#REF!</definedName>
    <definedName name="cod_sinalização_horiz">'[27]medição '!#REF!</definedName>
    <definedName name="cod_tacha_bid">'[27]medição '!#REF!</definedName>
    <definedName name="cod_tacha_mono">'[27]medição '!#REF!</definedName>
    <definedName name="cod_tachão_bid">'[27]medição '!#REF!</definedName>
    <definedName name="cod_tachão_mono">'[27]medição '!#REF!</definedName>
    <definedName name="cod_tapa_buraco">'[27]medição '!#REF!</definedName>
    <definedName name="cod_tinta">'[27]medição '!#REF!</definedName>
    <definedName name="cod_totalbetoneira">'[27]medição '!#REF!</definedName>
    <definedName name="cod_totalmistfrio">'[27]medição '!#REF!</definedName>
    <definedName name="cod_totalmistquente">'[27]medição '!#REF!</definedName>
    <definedName name="cod_tr_cap20_mbuq">'[27]medição '!#REF!</definedName>
    <definedName name="cod_tr_cm30_rp">'[27]medição '!#REF!</definedName>
    <definedName name="cod_tr_rm1c_mbb">'[27]medição '!#REF!</definedName>
    <definedName name="cod_tr_rm1c_mbuf">'[27]medição '!#REF!</definedName>
    <definedName name="cod_tr_rr1ctb">'[27]medição '!#REF!</definedName>
    <definedName name="cod_tr_rr2c_capa">'[27]medição '!#REF!</definedName>
    <definedName name="cod_tr_rr2c_tratamento">'[27]medição '!#REF!</definedName>
    <definedName name="cod_tr_rric_pintura">'[27]medição '!#REF!</definedName>
    <definedName name="cod_transporte_carroceria">'[27]medição '!#REF!</definedName>
    <definedName name="cod_transporte_comercial">'[27]medição '!#REF!</definedName>
    <definedName name="cod_transporte_especial">'[27]medição '!#REF!</definedName>
    <definedName name="cod_tratamento">'[27]medição '!#REF!</definedName>
    <definedName name="cod_travessas">'[27]medição '!#REF!</definedName>
    <definedName name="cod_trrl1c_lama">'[27]medição '!#REF!</definedName>
    <definedName name="cod_trrr1c_pintura">'[27]medição '!#REF!</definedName>
    <definedName name="Codigo" hidden="1">#REF!</definedName>
    <definedName name="Código">#REF!</definedName>
    <definedName name="CÓDIGO_serviço">OFFSET('[82]Orçamento Total'!$B$4,0,0,COUNTA('[82]Orçamento Total'!$C:$C),1)</definedName>
    <definedName name="CODOR1">'[29]orcID nº1'!$A$14:$A$1025</definedName>
    <definedName name="CODOR15">'[29]orc ID nº 15'!$A$14:$A$1000</definedName>
    <definedName name="CODOR17">'[29]orc ID nº17'!$A$16:$A$1000</definedName>
    <definedName name="CODOR18">'[29]orc ID nº 18'!$A$14:$A$1000</definedName>
    <definedName name="CODOR19">'[29]orc ID nº19'!$A$14:$A$1000</definedName>
    <definedName name="CODOR2">'[29]orc ID nº2 '!$A$14:$A$1000</definedName>
    <definedName name="CODOR3">'[29]orc ID nº3'!$A$14:$A$1001</definedName>
    <definedName name="CODOR4">'[29]orcID nº4'!$A$14:$A$1002</definedName>
    <definedName name="CODOR5">'[29]orcID nº5'!$A$14:$A$1002</definedName>
    <definedName name="CODOR6">'[29]orcID nº6'!$A$14:$A$1002</definedName>
    <definedName name="CODOR7">'[29]orcID nº7'!$A$14:$A$1003</definedName>
    <definedName name="CODOR8">'[29]orc ID nº8'!$A$14:$A$1003</definedName>
    <definedName name="CODOR9">'[29]orc ID nº9'!$A$14:$A$1002</definedName>
    <definedName name="COEFCUSIND">#REF!</definedName>
    <definedName name="Col">#REF!</definedName>
    <definedName name="Coluna" hidden="1">#REF!</definedName>
    <definedName name="Comp" hidden="1">#REF!</definedName>
    <definedName name="Comp_Área_Vol.">#REF!</definedName>
    <definedName name="Comp_Área_Vol._25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#N/A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">'[86]P reaj x P atual'!#REF!</definedName>
    <definedName name="CONC">#REF!</definedName>
    <definedName name="conc_ciclópico">'[27]medição '!#REF!</definedName>
    <definedName name="concreto_cimento">'[27]medição '!#REF!</definedName>
    <definedName name="Condição_Cerca">#REF!</definedName>
    <definedName name="Condição_Defensa">#REF!</definedName>
    <definedName name="Condição_Descida">#REF!</definedName>
    <definedName name="Condição_Entrada">#REF!</definedName>
    <definedName name="Condição_MeioFio">#REF!</definedName>
    <definedName name="Condição_OAC">#REF!</definedName>
    <definedName name="Condição_Sarjeta">#REF!</definedName>
    <definedName name="Condição_Sinal_Vertical">#REF!</definedName>
    <definedName name="Condição_Tacha">#REF!</definedName>
    <definedName name="Condição_Valeta">#REF!</definedName>
    <definedName name="CondiçãoDispositivoLateralOAE">#REF!</definedName>
    <definedName name="CondiçãoNãoOAC">#REF!</definedName>
    <definedName name="CondiçãoOAC">#REF!</definedName>
    <definedName name="CONS">#REF!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[87]procedimentos!$B$28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[87]procedimentos!$B$22</definedName>
    <definedName name="cons_caibro">#REF!</definedName>
    <definedName name="cons_caibro_13">[42]procedimentos!$C$83</definedName>
    <definedName name="cons_caibro_26">[42]procedimentos!$C$83</definedName>
    <definedName name="cons_caibro_33">[42]procedimentos!$C$83</definedName>
    <definedName name="cons_caibro_5">[42]procedimentos!$C$83</definedName>
    <definedName name="cons_caibro_6">[42]procedimentos!$C$83</definedName>
    <definedName name="cons_caibro_7">[42]procedimentos!$C$83</definedName>
    <definedName name="cons_caibro_8">[42]procedimentos!$C$83</definedName>
    <definedName name="cons_caibro_9">[42]procedimentos!$C$83</definedName>
    <definedName name="cons_chapa16">#REF!</definedName>
    <definedName name="cons_chapa16_13">[42]procedimentos!$C$81</definedName>
    <definedName name="cons_chapa16_26">[42]procedimentos!$C$81</definedName>
    <definedName name="cons_chapa16_33">[42]procedimentos!$C$81</definedName>
    <definedName name="cons_chapa16_5">[42]procedimentos!$C$81</definedName>
    <definedName name="cons_chapa16_6">[42]procedimentos!$C$81</definedName>
    <definedName name="cons_chapa16_7">[42]procedimentos!$C$81</definedName>
    <definedName name="cons_chapa16_8">[42]procedimentos!$C$81</definedName>
    <definedName name="cons_chapa16_9">[42]procedimentos!$C$81</definedName>
    <definedName name="cons_cimentoarg16">[87]procedimentos!$B$29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[42]procedimentos!$C$82</definedName>
    <definedName name="cons_gast_26">[42]procedimentos!$C$82</definedName>
    <definedName name="cons_gast_33">[42]procedimentos!$C$82</definedName>
    <definedName name="cons_gast_5">[42]procedimentos!$C$82</definedName>
    <definedName name="cons_gast_6">[42]procedimentos!$C$82</definedName>
    <definedName name="cons_gast_7">[42]procedimentos!$C$82</definedName>
    <definedName name="cons_gast_8">[42]procedimentos!$C$82</definedName>
    <definedName name="cons_gast_9">[42]procedimentos!$C$82</definedName>
    <definedName name="cons_imp_cm30">#REF!</definedName>
    <definedName name="cons_imp_cm30_13">[42]procedimentos!$C$77</definedName>
    <definedName name="cons_imp_cm30_26">[42]procedimentos!$C$77</definedName>
    <definedName name="cons_imp_cm30_33">[42]procedimentos!$C$77</definedName>
    <definedName name="cons_imp_cm30_5">[42]procedimentos!$C$77</definedName>
    <definedName name="cons_imp_cm30_6">[42]procedimentos!$C$77</definedName>
    <definedName name="cons_imp_cm30_7">[42]procedimentos!$C$77</definedName>
    <definedName name="cons_imp_cm30_8">[42]procedimentos!$C$77</definedName>
    <definedName name="cons_imp_cm30_9">[42]procedimentos!$C$77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[42]procedimentos!$C$70</definedName>
    <definedName name="cons_mb_rm1c_26">[42]procedimentos!$C$70</definedName>
    <definedName name="cons_mb_rm1c_33">[42]procedimentos!$C$70</definedName>
    <definedName name="cons_mb_rm1c_5">[42]procedimentos!$C$70</definedName>
    <definedName name="cons_mb_rm1c_6">[42]procedimentos!$C$70</definedName>
    <definedName name="cons_mb_rm1c_7">[42]procedimentos!$C$70</definedName>
    <definedName name="cons_mb_rm1c_8">[42]procedimentos!$C$70</definedName>
    <definedName name="cons_mb_rm1c_9">[42]procedimentos!$C$70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[42]procedimentos!$C$72</definedName>
    <definedName name="cons_mq_cap20_26">[42]procedimentos!$C$72</definedName>
    <definedName name="cons_mq_cap20_33">[42]procedimentos!$C$72</definedName>
    <definedName name="cons_mq_cap20_5">[42]procedimentos!$C$72</definedName>
    <definedName name="cons_mq_cap20_6">[42]procedimentos!$C$72</definedName>
    <definedName name="cons_mq_cap20_7">[42]procedimentos!$C$72</definedName>
    <definedName name="cons_mq_cap20_8">[42]procedimentos!$C$72</definedName>
    <definedName name="cons_mq_cap20_9">[42]procedimentos!$C$72</definedName>
    <definedName name="cons_mq_cap5070">[45]procedimentos!$B$80</definedName>
    <definedName name="cons_paraf15">#REF!</definedName>
    <definedName name="cons_paraf15_13">[42]procedimentos!$C$79</definedName>
    <definedName name="cons_paraf15_26">[42]procedimentos!$C$79</definedName>
    <definedName name="cons_paraf15_33">[42]procedimentos!$C$79</definedName>
    <definedName name="cons_paraf15_5">[42]procedimentos!$C$79</definedName>
    <definedName name="cons_paraf15_6">[42]procedimentos!$C$79</definedName>
    <definedName name="cons_paraf15_7">[42]procedimentos!$C$79</definedName>
    <definedName name="cons_paraf15_8">[42]procedimentos!$C$79</definedName>
    <definedName name="cons_paraf15_9">[42]procedimentos!$C$79</definedName>
    <definedName name="cons_paraf4">#REF!</definedName>
    <definedName name="cons_paraf4_13">[42]procedimentos!$C$80</definedName>
    <definedName name="cons_paraf4_26">[42]procedimentos!$C$80</definedName>
    <definedName name="cons_paraf4_33">[42]procedimentos!$C$80</definedName>
    <definedName name="cons_paraf4_5">[42]procedimentos!$C$80</definedName>
    <definedName name="cons_paraf4_6">[42]procedimentos!$C$80</definedName>
    <definedName name="cons_paraf4_7">[42]procedimentos!$C$80</definedName>
    <definedName name="cons_paraf4_8">[42]procedimentos!$C$80</definedName>
    <definedName name="cons_paraf4_9">[42]procedimentos!$C$80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[42]procedimentos!$C$76</definedName>
    <definedName name="cons_plcd_rr1c_26">[42]procedimentos!$C$76</definedName>
    <definedName name="cons_plcd_rr1c_33">[42]procedimentos!$C$76</definedName>
    <definedName name="cons_plcd_rr1c_5">[42]procedimentos!$C$76</definedName>
    <definedName name="cons_plcd_rr1c_6">[42]procedimentos!$C$76</definedName>
    <definedName name="cons_plcd_rr1c_7">[42]procedimentos!$C$76</definedName>
    <definedName name="cons_plcd_rr1c_8">[42]procedimentos!$C$76</definedName>
    <definedName name="cons_plcd_rr1c_9">[42]procedimentos!$C$76</definedName>
    <definedName name="cons_plmf_rr1c">#REF!</definedName>
    <definedName name="cons_plmq_rr1c">#REF!</definedName>
    <definedName name="cons_plmq_rr1c_13">[42]procedimentos!$C$73</definedName>
    <definedName name="cons_plmq_rr1c_26">[42]procedimentos!$C$73</definedName>
    <definedName name="cons_plmq_rr1c_33">[42]procedimentos!$C$73</definedName>
    <definedName name="cons_plmq_rr1c_5">[42]procedimentos!$C$73</definedName>
    <definedName name="cons_plmq_rr1c_6">[42]procedimentos!$C$73</definedName>
    <definedName name="cons_plmq_rr1c_7">[42]procedimentos!$C$73</definedName>
    <definedName name="cons_plmq_rr1c_8">[42]procedimentos!$C$73</definedName>
    <definedName name="cons_plmq_rr1c_9">[42]procedimentos!$C$73</definedName>
    <definedName name="cons_pltb_rr1c">#REF!</definedName>
    <definedName name="cons_pltb_rr1c_13">[42]procedimentos!$C$75</definedName>
    <definedName name="cons_pltb_rr1c_26">[42]procedimentos!$C$75</definedName>
    <definedName name="cons_pltb_rr1c_33">[42]procedimentos!$C$75</definedName>
    <definedName name="cons_pltb_rr1c_5">[42]procedimentos!$C$75</definedName>
    <definedName name="cons_pltb_rr1c_6">[42]procedimentos!$C$75</definedName>
    <definedName name="cons_pltb_rr1c_7">[42]procedimentos!$C$75</definedName>
    <definedName name="cons_pltb_rr1c_8">[42]procedimentos!$C$75</definedName>
    <definedName name="cons_pltb_rr1c_9">[42]procedimentos!$C$75</definedName>
    <definedName name="cons_prle">#REF!</definedName>
    <definedName name="cons_prle_13">[42]procedimentos!$C$85</definedName>
    <definedName name="cons_prle_26">[42]procedimentos!$C$85</definedName>
    <definedName name="cons_prle_33">[42]procedimentos!$C$85</definedName>
    <definedName name="cons_prle_5">[42]procedimentos!$C$85</definedName>
    <definedName name="cons_prle_6">[42]procedimentos!$C$85</definedName>
    <definedName name="cons_prle_7">[42]procedimentos!$C$85</definedName>
    <definedName name="cons_prle_8">[42]procedimentos!$C$85</definedName>
    <definedName name="cons_prle_9">[42]procedimentos!$C$85</definedName>
    <definedName name="cons_prli">#REF!</definedName>
    <definedName name="cons_prli_13">[42]procedimentos!$C$86</definedName>
    <definedName name="cons_prli_26">[42]procedimentos!$C$86</definedName>
    <definedName name="cons_prli_33">[42]procedimentos!$C$86</definedName>
    <definedName name="cons_prli_5">[42]procedimentos!$C$86</definedName>
    <definedName name="cons_prli_6">[42]procedimentos!$C$86</definedName>
    <definedName name="cons_prli_7">[42]procedimentos!$C$86</definedName>
    <definedName name="cons_prli_8">[42]procedimentos!$C$86</definedName>
    <definedName name="cons_prli_9">[42]procedimentos!$C$86</definedName>
    <definedName name="cons_rl1c">'[42]MEMÓRIA CONS MAT BET CONS'!#REF!</definedName>
    <definedName name="cons_rl1c_13">'[42]MEMÓRIA CONS MAT BET CONS'!#REF!</definedName>
    <definedName name="cons_rl1c_13_19">'[42]MEMÓRIA CONS MAT BET CONS'!#REF!</definedName>
    <definedName name="cons_rl1c_13_23">'[42]MEMÓRIA CONS MAT BET CONS'!#REF!</definedName>
    <definedName name="cons_rl1c_13_25">'[55]MEMÓRIA CONS MAT BET CONS'!#REF!</definedName>
    <definedName name="cons_rl1c_19">'[42]MEMÓRIA CONS MAT BET CONS'!#REF!</definedName>
    <definedName name="cons_rl1c_23">'[42]MEMÓRIA CONS MAT BET CONS'!#REF!</definedName>
    <definedName name="cons_rl1c_24">'[42]MEMÓRIA CONS MAT BET CONS'!#REF!</definedName>
    <definedName name="cons_rl1c_24_13">'[42]MEMÓRIA CONS MAT BET CONS'!#REF!</definedName>
    <definedName name="cons_rl1c_24_13_19">'[42]MEMÓRIA CONS MAT BET CONS'!#REF!</definedName>
    <definedName name="cons_rl1c_24_13_23">'[42]MEMÓRIA CONS MAT BET CONS'!#REF!</definedName>
    <definedName name="cons_rl1c_24_13_25">'[55]MEMÓRIA CONS MAT BET CONS'!#REF!</definedName>
    <definedName name="cons_rl1c_24_19">'[42]MEMÓRIA CONS MAT BET CONS'!#REF!</definedName>
    <definedName name="cons_rl1c_24_23">'[42]MEMÓRIA CONS MAT BET CONS'!#REF!</definedName>
    <definedName name="cons_rl1c_24_25">'[55]MEMÓRIA CONS MAT BET CONS'!#REF!</definedName>
    <definedName name="cons_rl1c_25">'[55]MEMÓRIA CONS MAT BET CONS'!#REF!</definedName>
    <definedName name="cons_rl1cmicro15">[87]procedimentos!$B$85</definedName>
    <definedName name="cons_rm1c">'[42]MEMÓRIA CONS MAT BET CONS'!#REF!</definedName>
    <definedName name="cons_rm1c_13">'[42]MEMÓRIA CONS MAT BET CONS'!#REF!</definedName>
    <definedName name="cons_rm1c_13_19">'[42]MEMÓRIA CONS MAT BET CONS'!#REF!</definedName>
    <definedName name="cons_rm1c_13_23">'[42]MEMÓRIA CONS MAT BET CONS'!#REF!</definedName>
    <definedName name="cons_rm1c_13_25">'[55]MEMÓRIA CONS MAT BET CONS'!#REF!</definedName>
    <definedName name="cons_rm1c_19">'[42]MEMÓRIA CONS MAT BET CONS'!#REF!</definedName>
    <definedName name="cons_rm1c_23">'[42]MEMÓRIA CONS MAT BET CONS'!#REF!</definedName>
    <definedName name="cons_rm1c_24">'[42]MEMÓRIA CONS MAT BET CONS'!#REF!</definedName>
    <definedName name="cons_rm1c_24_13">'[42]MEMÓRIA CONS MAT BET CONS'!#REF!</definedName>
    <definedName name="cons_rm1c_24_13_19">'[42]MEMÓRIA CONS MAT BET CONS'!#REF!</definedName>
    <definedName name="cons_rm1c_24_13_23">'[42]MEMÓRIA CONS MAT BET CONS'!#REF!</definedName>
    <definedName name="cons_rm1c_24_13_25">'[55]MEMÓRIA CONS MAT BET CONS'!#REF!</definedName>
    <definedName name="cons_rm1c_24_19">'[42]MEMÓRIA CONS MAT BET CONS'!#REF!</definedName>
    <definedName name="cons_rm1c_24_23">'[42]MEMÓRIA CONS MAT BET CONS'!#REF!</definedName>
    <definedName name="cons_rm1c_24_25">'[55]MEMÓRIA CONS MAT BET CONS'!#REF!</definedName>
    <definedName name="cons_rm1c_25">'[55]MEMÓRIA CONS MAT BET CONS'!#REF!</definedName>
    <definedName name="cons_solorma">#REF!</definedName>
    <definedName name="cons_tinta">#REF!</definedName>
    <definedName name="cons_tinta_13">[42]procedimentos!$C$84</definedName>
    <definedName name="cons_tinta_26">[42]procedimentos!$C$84</definedName>
    <definedName name="cons_tinta_33">[42]procedimentos!$C$84</definedName>
    <definedName name="cons_tinta_5">[42]procedimentos!$C$84</definedName>
    <definedName name="cons_tinta_6">[42]procedimentos!$C$84</definedName>
    <definedName name="cons_tinta_7">[42]procedimentos!$C$84</definedName>
    <definedName name="cons_tinta_8">[42]procedimentos!$C$84</definedName>
    <definedName name="cons_tinta_9">[42]procedimentos!$C$84</definedName>
    <definedName name="cons_tsd_rr2c">#REF!</definedName>
    <definedName name="cons_tss_rr2c">#REF!</definedName>
    <definedName name="cons_tss_rr2c_13">[42]procedimentos!$C$67</definedName>
    <definedName name="cons_tss_rr2c_26">[42]procedimentos!$C$67</definedName>
    <definedName name="cons_tss_rr2c_33">[42]procedimentos!$C$67</definedName>
    <definedName name="cons_tss_rr2c_5">[42]procedimentos!$C$67</definedName>
    <definedName name="cons_tss_rr2c_6">[42]procedimentos!$C$67</definedName>
    <definedName name="cons_tss_rr2c_7">[42]procedimentos!$C$67</definedName>
    <definedName name="cons_tss_rr2c_8">[42]procedimentos!$C$67</definedName>
    <definedName name="cons_tss_rr2c_9">[42]procedimentos!$C$67</definedName>
    <definedName name="CONSER">'[86]P reaj x P atual'!$N$6</definedName>
    <definedName name="conservação">[49]medição!#REF!</definedName>
    <definedName name="Consórcio_RDC_IV_Sitran_Strata">#REF!</definedName>
    <definedName name="consrl1c_micro20">[45]procedimentos!#REF!</definedName>
    <definedName name="CONSUMO">[88]QuQuant!#REF!</definedName>
    <definedName name="consumo.2">#REF!</definedName>
    <definedName name="Consumodemateriais">#N/A</definedName>
    <definedName name="Consumodemateriais___0">#N/A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">#REF!</definedName>
    <definedName name="CONT_CANTEIRO">#REF!</definedName>
    <definedName name="CONTA">#N/A</definedName>
    <definedName name="CONTR">[89]SERVIÇOS!$I$5</definedName>
    <definedName name="contrato">[27]procedimentos!$A$11</definedName>
    <definedName name="contrato_10">[51]procedimentos!$A$6</definedName>
    <definedName name="contrato_13">[90]DADOS!$B$6</definedName>
    <definedName name="contrato_42">#REF!</definedName>
    <definedName name="contrato_9">[51]procedimentos!$A$6</definedName>
    <definedName name="controle" hidden="1">{"'Plan1 (2)'!$A$5:$F$63"}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rdefmisbet">[42]ORÇAMENTO!#REF!</definedName>
    <definedName name="cordefmisbet_13">[42]ORÇAMENTO!#REF!</definedName>
    <definedName name="cordefmisbet_13_19">[42]ORÇAMENTO!#REF!</definedName>
    <definedName name="cordefmisbet_13_23">[42]ORÇAMENTO!#REF!</definedName>
    <definedName name="cordefmisbet_13_25">[55]ORÇAMENTO!#REF!</definedName>
    <definedName name="cordefmisbet_15">[56]ORÇAMENTO!#REF!</definedName>
    <definedName name="cordefmisbet_15_13">[56]ORÇAMENTO!#REF!</definedName>
    <definedName name="cordefmisbet_15_13_19">[56]ORÇAMENTO!#REF!</definedName>
    <definedName name="cordefmisbet_15_13_23">[56]ORÇAMENTO!#REF!</definedName>
    <definedName name="cordefmisbet_15_13_25">[56]ORÇAMENTO!#REF!</definedName>
    <definedName name="cordefmisbet_15_19">[56]ORÇAMENTO!#REF!</definedName>
    <definedName name="cordefmisbet_15_23">[56]ORÇAMENTO!#REF!</definedName>
    <definedName name="cordefmisbet_15_25">[56]ORÇAMENTO!#REF!</definedName>
    <definedName name="cordefmisbet_19">[42]ORÇAMENTO!#REF!</definedName>
    <definedName name="cordefmisbet_23">[42]ORÇAMENTO!#REF!</definedName>
    <definedName name="cordefmisbet_24">[42]ORÇAMENTO!#REF!</definedName>
    <definedName name="cordefmisbet_24_13">[42]ORÇAMENTO!#REF!</definedName>
    <definedName name="cordefmisbet_24_13_19">[42]ORÇAMENTO!#REF!</definedName>
    <definedName name="cordefmisbet_24_13_23">[42]ORÇAMENTO!#REF!</definedName>
    <definedName name="cordefmisbet_24_13_25">[55]ORÇAMENTO!#REF!</definedName>
    <definedName name="cordefmisbet_24_19">[42]ORÇAMENTO!#REF!</definedName>
    <definedName name="cordefmisbet_24_23">[42]ORÇAMENTO!#REF!</definedName>
    <definedName name="cordefmisbet_24_25">[55]ORÇAMENTO!#REF!</definedName>
    <definedName name="cordefmisbet_25">[55]ORÇAMENTO!#REF!</definedName>
    <definedName name="corpo">#REF!</definedName>
    <definedName name="Corpus">[91]!Dom_Páscoa+60</definedName>
    <definedName name="correção_defeito">'[27]medição '!#REF!</definedName>
    <definedName name="Cortes">#REF!</definedName>
    <definedName name="cost_of_debt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q2br1">'[27]memória quantitativa'!#REF!</definedName>
    <definedName name="cq2br2">'[27]memória quantitativa'!#REF!</definedName>
    <definedName name="cq2br3">'[27]memória quantitativa'!#REF!</definedName>
    <definedName name="cq2br4">'[27]memória quantitativa'!#REF!</definedName>
    <definedName name="cq2br5">'[27]memória quantitativa'!#REF!</definedName>
    <definedName name="cq2br6">'[27]memória quantitativa'!#REF!</definedName>
    <definedName name="cq2br7">'[27]memória quantitativa'!#REF!</definedName>
    <definedName name="cq2br8">'[27]memória quantitativa'!#REF!</definedName>
    <definedName name="cq2br9">'[27]memória quantitativa'!#REF!</definedName>
    <definedName name="cq2d1">'[27]memória quantitativa'!#REF!</definedName>
    <definedName name="cq2d2">'[27]memória quantitativa'!#REF!</definedName>
    <definedName name="cq2d3">'[27]memória quantitativa'!#REF!</definedName>
    <definedName name="cq2d4">'[27]memória quantitativa'!#REF!</definedName>
    <definedName name="cq2d5">'[27]memória quantitativa'!#REF!</definedName>
    <definedName name="cq2d6">'[27]memória quantitativa'!#REF!</definedName>
    <definedName name="cq2d7">'[27]memória quantitativa'!#REF!</definedName>
    <definedName name="cq2d8">'[27]memória quantitativa'!#REF!</definedName>
    <definedName name="cq2d9">'[27]memória quantitativa'!#REF!</definedName>
    <definedName name="cq2esp1">'[27]memória quantitativa'!#REF!</definedName>
    <definedName name="cq2esp2">'[27]memória quantitativa'!#REF!</definedName>
    <definedName name="cq2esp3">'[27]memória quantitativa'!#REF!</definedName>
    <definedName name="cq2esp4">'[27]memória quantitativa'!#REF!</definedName>
    <definedName name="cq2esp5">'[27]memória quantitativa'!#REF!</definedName>
    <definedName name="cq2esp6">'[27]memória quantitativa'!#REF!</definedName>
    <definedName name="cq2esp7">'[27]memória quantitativa'!#REF!</definedName>
    <definedName name="cq2esp8">'[27]memória quantitativa'!#REF!</definedName>
    <definedName name="cq2esp9">'[27]memória quantitativa'!#REF!</definedName>
    <definedName name="cq2kmf_1">'[27]memória quantitativa'!#REF!</definedName>
    <definedName name="cq2kmf_2">'[27]memória quantitativa'!#REF!</definedName>
    <definedName name="cq2kmf_3">'[27]memória quantitativa'!#REF!</definedName>
    <definedName name="cq2kmf_4">'[27]memória quantitativa'!#REF!</definedName>
    <definedName name="cq2kmf_5">'[27]memória quantitativa'!#REF!</definedName>
    <definedName name="cq2kmf_6">'[27]memória quantitativa'!#REF!</definedName>
    <definedName name="cq2kmf_7">'[27]memória quantitativa'!#REF!</definedName>
    <definedName name="cq2kmf_8">'[27]memória quantitativa'!#REF!</definedName>
    <definedName name="cq2kmf_9">'[27]memória quantitativa'!#REF!</definedName>
    <definedName name="cq2kmi_1">'[27]memória quantitativa'!#REF!</definedName>
    <definedName name="cq2kmi_2">'[27]memória quantitativa'!#REF!</definedName>
    <definedName name="cq2kmi_3">'[27]memória quantitativa'!#REF!</definedName>
    <definedName name="cq2kmi_4">'[27]memória quantitativa'!#REF!</definedName>
    <definedName name="cq2kmi_5">'[27]memória quantitativa'!#REF!</definedName>
    <definedName name="cq2kmi_6">'[27]memória quantitativa'!#REF!</definedName>
    <definedName name="cq2kmi_7">'[27]memória quantitativa'!#REF!</definedName>
    <definedName name="cq2kmi_8">'[27]memória quantitativa'!#REF!</definedName>
    <definedName name="cq2kmi_9">'[27]memória quantitativa'!#REF!</definedName>
    <definedName name="cq2l1">'[27]memória quantitativa'!#REF!</definedName>
    <definedName name="cq2l2">'[27]memória quantitativa'!#REF!</definedName>
    <definedName name="cq2l3">'[27]memória quantitativa'!#REF!</definedName>
    <definedName name="cq2l4">'[27]memória quantitativa'!#REF!</definedName>
    <definedName name="cq2l5">'[27]memória quantitativa'!#REF!</definedName>
    <definedName name="cq2l6">'[27]memória quantitativa'!#REF!</definedName>
    <definedName name="cq2l7">'[27]memória quantitativa'!#REF!</definedName>
    <definedName name="cq2l8">'[27]memória quantitativa'!#REF!</definedName>
    <definedName name="cq2l9">'[27]memória quantitativa'!#REF!</definedName>
    <definedName name="cq2larg1">'[27]memória quantitativa'!#REF!</definedName>
    <definedName name="cq2larg2">'[27]memória quantitativa'!#REF!</definedName>
    <definedName name="cq2larg3">'[27]memória quantitativa'!#REF!</definedName>
    <definedName name="cq2larg4">'[27]memória quantitativa'!#REF!</definedName>
    <definedName name="cq2larg5">'[27]memória quantitativa'!#REF!</definedName>
    <definedName name="cq2larg6">'[27]memória quantitativa'!#REF!</definedName>
    <definedName name="cq2larg7">'[27]memória quantitativa'!#REF!</definedName>
    <definedName name="cq2larg8">'[27]memória quantitativa'!#REF!</definedName>
    <definedName name="cq2larg9">'[27]memória quantitativa'!#REF!</definedName>
    <definedName name="cqbr1">'[27]memória quantitativa'!#REF!</definedName>
    <definedName name="cqbr2">'[27]memória quantitativa'!#REF!</definedName>
    <definedName name="cqbr3">'[27]memória quantitativa'!#REF!</definedName>
    <definedName name="cqbr4">'[27]memória quantitativa'!#REF!</definedName>
    <definedName name="cqbr5">'[27]memória quantitativa'!#REF!</definedName>
    <definedName name="cqbr6">'[27]memória quantitativa'!#REF!</definedName>
    <definedName name="cqbr7">'[27]memória quantitativa'!#REF!</definedName>
    <definedName name="cqbr8">'[27]memória quantitativa'!#REF!</definedName>
    <definedName name="cqbr9">'[27]memória quantitativa'!#REF!</definedName>
    <definedName name="cqc_1">'[27]memória quantitativa'!#REF!</definedName>
    <definedName name="cqc_2">'[27]memória quantitativa'!#REF!</definedName>
    <definedName name="cqc_3">'[27]memória quantitativa'!#REF!</definedName>
    <definedName name="cqc_4">'[27]memória quantitativa'!#REF!</definedName>
    <definedName name="cqc_5">'[27]memória quantitativa'!#REF!</definedName>
    <definedName name="cqc_6">'[27]memória quantitativa'!#REF!</definedName>
    <definedName name="cqc_7">'[27]memória quantitativa'!#REF!</definedName>
    <definedName name="cqc_8">'[27]memória quantitativa'!#REF!</definedName>
    <definedName name="cqc_9">'[27]memória quantitativa'!#REF!</definedName>
    <definedName name="cqesp1">'[27]memória quantitativa'!#REF!</definedName>
    <definedName name="cqesp2">'[27]memória quantitativa'!#REF!</definedName>
    <definedName name="cqesp3">'[27]memória quantitativa'!#REF!</definedName>
    <definedName name="cqesp4">'[27]memória quantitativa'!#REF!</definedName>
    <definedName name="cqesp5">'[27]memória quantitativa'!#REF!</definedName>
    <definedName name="cqesp6">'[27]memória quantitativa'!#REF!</definedName>
    <definedName name="cqesp7">'[27]memória quantitativa'!#REF!</definedName>
    <definedName name="cqesp8">'[27]memória quantitativa'!#REF!</definedName>
    <definedName name="cqesp9">'[27]memória quantitativa'!#REF!</definedName>
    <definedName name="cqkmf_1">'[27]memória quantitativa'!#REF!</definedName>
    <definedName name="cqkmf_2">'[27]memória quantitativa'!#REF!</definedName>
    <definedName name="cqkmf_3">'[27]memória quantitativa'!#REF!</definedName>
    <definedName name="cqkmf_4">'[27]memória quantitativa'!#REF!</definedName>
    <definedName name="cqkmf_5">'[27]memória quantitativa'!#REF!</definedName>
    <definedName name="cqkmf_6">'[27]memória quantitativa'!#REF!</definedName>
    <definedName name="cqkmf_7">'[27]memória quantitativa'!#REF!</definedName>
    <definedName name="cqkmf_8">'[27]memória quantitativa'!#REF!</definedName>
    <definedName name="cqkmf_9">'[27]memória quantitativa'!#REF!</definedName>
    <definedName name="cqkmi_1">'[27]memória quantitativa'!#REF!</definedName>
    <definedName name="cqkmi_2">'[27]memória quantitativa'!#REF!</definedName>
    <definedName name="cqkmi_3">'[27]memória quantitativa'!#REF!</definedName>
    <definedName name="cqkmi_4">'[27]memória quantitativa'!#REF!</definedName>
    <definedName name="cqkmi_5">'[27]memória quantitativa'!#REF!</definedName>
    <definedName name="cqkmi_6">'[27]memória quantitativa'!#REF!</definedName>
    <definedName name="cqkmi_7">'[27]memória quantitativa'!#REF!</definedName>
    <definedName name="cqkmi_8">'[27]memória quantitativa'!#REF!</definedName>
    <definedName name="cqkmi_9">'[27]memória quantitativa'!#REF!</definedName>
    <definedName name="cqlar1">'[27]memória quantitativa'!#REF!</definedName>
    <definedName name="cqlarg2">'[27]memória quantitativa'!#REF!</definedName>
    <definedName name="cqlarg3">'[27]memória quantitativa'!#REF!</definedName>
    <definedName name="cqlarg4">'[27]memória quantitativa'!#REF!</definedName>
    <definedName name="cqlarg5">'[27]memória quantitativa'!#REF!</definedName>
    <definedName name="cqlarg6">'[27]memória quantitativa'!#REF!</definedName>
    <definedName name="cqlarg7">'[27]memória quantitativa'!#REF!</definedName>
    <definedName name="cqlarg8">'[27]memória quantitativa'!#REF!</definedName>
    <definedName name="cqlarg9">'[27]memória quantitativa'!#REF!</definedName>
    <definedName name="CRIT" hidden="1">#REF!</definedName>
    <definedName name="crit1">#REF!</definedName>
    <definedName name="Criterio">#REF!</definedName>
    <definedName name="_xlnm.Criteria" hidden="1">#REF!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n" hidden="1">{#N/A,#N/A,FALSE,"MO (2)"}</definedName>
    <definedName name="crono">#REF!</definedName>
    <definedName name="CRONO_1">#REF!</definedName>
    <definedName name="CRONO_25">#REF!</definedName>
    <definedName name="CRONO_ADD">#REF!</definedName>
    <definedName name="CRONO_RES">#REF!</definedName>
    <definedName name="cronograma" hidden="1">{#N/A,#N/A,TRUE,"Plan1"}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>Croquiiii</definedName>
    <definedName name="Croquiiii_38">Croquiiii_38</definedName>
    <definedName name="CS">'[92]CS#'!$A$3:$K$12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br1">'[27]memória quantitativa'!#REF!</definedName>
    <definedName name="csbr2">'[27]memória quantitativa'!#REF!</definedName>
    <definedName name="csbr3">'[27]memória quantitativa'!#REF!</definedName>
    <definedName name="csbr4">'[27]memória quantitativa'!#REF!</definedName>
    <definedName name="csbr5">'[27]memória quantitativa'!#REF!</definedName>
    <definedName name="cskmf1">'[27]memória quantitativa'!#REF!</definedName>
    <definedName name="cskmf2">'[27]memória quantitativa'!#REF!</definedName>
    <definedName name="cskmf3">'[27]memória quantitativa'!#REF!</definedName>
    <definedName name="cskmf4">'[27]memória quantitativa'!#REF!</definedName>
    <definedName name="cskmf5">'[27]memória quantitativa'!#REF!</definedName>
    <definedName name="cskmi1">'[27]memória quantitativa'!#REF!</definedName>
    <definedName name="cskmi2">'[27]memória quantitativa'!#REF!</definedName>
    <definedName name="cskmi3">'[27]memória quantitativa'!#REF!</definedName>
    <definedName name="cskmi4">'[27]memória quantitativa'!#REF!</definedName>
    <definedName name="cskmi5">'[27]memória quantitativa'!#REF!</definedName>
    <definedName name="cslarg1">'[27]memória quantitativa'!#REF!</definedName>
    <definedName name="cslarg2">'[27]memória quantitativa'!#REF!</definedName>
    <definedName name="cslarg3">'[27]memória quantitativa'!#REF!</definedName>
    <definedName name="cslarg4">'[27]memória quantitativa'!#REF!</definedName>
    <definedName name="cslarg5">'[27]memória quantitativa'!#REF!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#N/A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RENCY">#REF!</definedName>
    <definedName name="CURRENCYY">#REF!</definedName>
    <definedName name="CURTO">#N/A</definedName>
    <definedName name="curva">#N/A</definedName>
    <definedName name="Curva_ABC">#N/A</definedName>
    <definedName name="CURVA_TRATAMENTO">#REF!</definedName>
    <definedName name="CURVAS">#REF!</definedName>
    <definedName name="CURVAS_CRIT">[84]CURVAS_CRIT!$A$2:$C$44</definedName>
    <definedName name="CURVAS_EXT">[93]curvas_tratamento!$Q$11:$Q$262</definedName>
    <definedName name="CURVAS_MAT">[93]curvas_tratamento!$N$11:$N$262</definedName>
    <definedName name="CURVAS_MATERIAL">[94]curvas_tratamento!$N$11:$N$271</definedName>
    <definedName name="CURVAS_SH">[94]curvas_tratamento!$AA$11:$AA$271</definedName>
    <definedName name="CURVAS_SNV">[93]curvas_tratamento!$R$11:$R$262</definedName>
    <definedName name="CURVASUL_AREA">[95]CURVAS_SHSUL_MEC!$R$14:$R$123</definedName>
    <definedName name="custo">#REF!</definedName>
    <definedName name="CUSTO_10">#REF!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5">"$#REF!.$#REF!$#REF!:$#REF!$#REF!"</definedName>
    <definedName name="CUSTO_10_16">"$#REF!.$#REF!$#REF!:$#REF!$#REF!"</definedName>
    <definedName name="CUSTO_10_19">#REF!</definedName>
    <definedName name="CUSTO_10_19_10">"$#REF!.$#REF!$#REF!:$#REF!$#REF!"</definedName>
    <definedName name="CUSTO_10_19_11">"$#REF!.$#REF!$#REF!:$#REF!$#REF!"</definedName>
    <definedName name="CUSTO_10_19_12">"$#REF!.$#REF!$#REF!:$#REF!$#REF!"</definedName>
    <definedName name="CUSTO_10_19_16">"$#REF!.$#REF!$#REF!:$#REF!$#REF!"</definedName>
    <definedName name="CUSTO_10_19_2">#REF!</definedName>
    <definedName name="CUSTO_10_19_2_1">"$#REF!.$#REF!$#REF!:$#REF!$#REF!"</definedName>
    <definedName name="CUSTO_10_19_2_1_1">"$#REF!.$#REF!$#REF!:$#REF!$#REF!"</definedName>
    <definedName name="CUSTO_10_19_2_1_1_1">"$#REF!.$#REF!$#REF!:$#REF!$#REF!"</definedName>
    <definedName name="CUSTO_10_19_21">#REF!</definedName>
    <definedName name="CUSTO_10_19_24">#REF!</definedName>
    <definedName name="CUSTO_10_19_25">#REF!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3">#REF!</definedName>
    <definedName name="CUSTO_10_19_5">"$#REF!.$#REF!$#REF!:$#REF!$#REF!"</definedName>
    <definedName name="CUSTO_10_19_5_1">"$#REF!.$#REF!$#REF!:$#REF!$#REF!"</definedName>
    <definedName name="CUSTO_10_19_5_1_1">"$#REF!.$#REF!$#REF!:$#REF!$#REF!"</definedName>
    <definedName name="CUSTO_10_19_5_1_1_1">"$#REF!.$#REF!$#REF!:$#REF!$#REF!"</definedName>
    <definedName name="CUSTO_10_19_6">#REF!</definedName>
    <definedName name="CUSTO_10_19_6_1">"$#REF!.$#REF!$#REF!:$#REF!$#REF!"</definedName>
    <definedName name="CUSTO_10_19_6_1_1">"$#REF!.$#REF!$#REF!:$#REF!$#REF!"</definedName>
    <definedName name="CUSTO_10_19_6_1_1_1">"$#REF!.$#REF!$#REF!:$#REF!$#REF!"</definedName>
    <definedName name="CUSTO_10_19_7">"$#REF!.$#REF!$#REF!:$#REF!$#REF!"</definedName>
    <definedName name="CUSTO_10_19_7_1">"$#REF!.$#REF!$#REF!:$#REF!$#REF!"</definedName>
    <definedName name="CUSTO_10_19_8">#REF!</definedName>
    <definedName name="CUSTO_10_19_8_1">"$#REF!.$#REF!$#REF!:$#REF!$#REF!"</definedName>
    <definedName name="CUSTO_10_19_8_1_1">"$#REF!.$#REF!$#REF!:$#REF!$#REF!"</definedName>
    <definedName name="CUSTO_10_19_9">"$#REF!.$#REF!$#REF!:$#REF!$#REF!"</definedName>
    <definedName name="CUSTO_10_19_9_1">"$#REF!.$#REF!$#REF!:$#REF!$#REF!"</definedName>
    <definedName name="CUSTO_10_19_9_1_1">"$#REF!.$#REF!$#REF!:$#REF!$#REF!"</definedName>
    <definedName name="CUSTO_10_2">#REF!</definedName>
    <definedName name="CUSTO_10_2_1">"$#REF!.$#REF!$#REF!:$#REF!$#REF!"</definedName>
    <definedName name="CUSTO_10_2_1_1">"$#REF!.$#REF!$#REF!:$#REF!$#REF!"</definedName>
    <definedName name="CUSTO_10_2_1_1_1">"$#REF!.$#REF!$#REF!:$#REF!$#REF!"</definedName>
    <definedName name="CUSTO_10_21">#REF!</definedName>
    <definedName name="CUSTO_10_22">#REF!</definedName>
    <definedName name="CUSTO_10_24">#REF!</definedName>
    <definedName name="CUSTO_10_25">#REF!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#REF!</definedName>
    <definedName name="CUSTO_10_3_1">"$#REF!.$#REF!$#REF!:$#REF!$#REF!"</definedName>
    <definedName name="CUSTO_10_3_1_1">"$#REF!.$#REF!$#REF!:$#REF!$#REF!"</definedName>
    <definedName name="CUSTO_10_3_1_1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5_1_1">"$#REF!.$#REF!$#REF!:$#REF!$#REF!"</definedName>
    <definedName name="CUSTO_10_5_1_1_1">"$#REF!.$#REF!$#REF!:$#REF!$#REF!"</definedName>
    <definedName name="CUSTO_10_6">#REF!</definedName>
    <definedName name="CUSTO_10_6_1">"$#REF!.$#REF!$#REF!:$#REF!$#REF!"</definedName>
    <definedName name="CUSTO_10_6_1_1">"$#REF!.$#REF!$#REF!:$#REF!$#REF!"</definedName>
    <definedName name="CUSTO_10_6_1_1_1">"$#REF!.$#REF!$#REF!:$#REF!$#REF!"</definedName>
    <definedName name="CUSTO_10_7">#REF!</definedName>
    <definedName name="CUSTO_10_7_1">"$#REF!.$#REF!$#REF!:$#REF!$#REF!"</definedName>
    <definedName name="CUSTO_10_7_1_1">"$#REF!.$#REF!$#REF!:$#REF!$#REF!"</definedName>
    <definedName name="CUSTO_10_7_1_1_1">"$#REF!.$#REF!$#REF!:$#REF!$#REF!"</definedName>
    <definedName name="CUSTO_10_8">#REF!</definedName>
    <definedName name="CUSTO_10_8_1">"$#REF!.$#REF!$#REF!:$#REF!$#REF!"</definedName>
    <definedName name="CUSTO_10_8_1_1">"$#REF!.$#REF!$#REF!:$#REF!$#REF!"</definedName>
    <definedName name="CUSTO_10_9">"$#REF!.$#REF!$#REF!:$#REF!$#REF!"</definedName>
    <definedName name="CUSTO_10_9_1">"$#REF!.$#REF!$#REF!:$#REF!$#REF!"</definedName>
    <definedName name="CUSTO_10_9_1_1">"$#REF!.$#REF!$#REF!:$#REF!$#REF!"</definedName>
    <definedName name="CUSTO_10_9_1_1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5">"$#REF!.$#REF!$#REF!:$#REF!$#REF!"</definedName>
    <definedName name="CUSTO_16">"$#REF!.$#REF!$#REF!:$#REF!$#REF!"</definedName>
    <definedName name="CUSTO_17">#REF!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5">"$#REF!.$#REF!$#REF!:$#REF!$#REF!"</definedName>
    <definedName name="CUSTO_17_16">"$#REF!.$#REF!$#REF!:$#REF!$#REF!"</definedName>
    <definedName name="CUSTO_17_19">#REF!</definedName>
    <definedName name="CUSTO_17_19_10">"$#REF!.$#REF!$#REF!:$#REF!$#REF!"</definedName>
    <definedName name="CUSTO_17_19_11">"$#REF!.$#REF!$#REF!:$#REF!$#REF!"</definedName>
    <definedName name="CUSTO_17_19_12">"$#REF!.$#REF!$#REF!:$#REF!$#REF!"</definedName>
    <definedName name="CUSTO_17_19_16">"$#REF!.$#REF!$#REF!:$#REF!$#REF!"</definedName>
    <definedName name="CUSTO_17_19_2">#REF!</definedName>
    <definedName name="CUSTO_17_19_2_1">"$#REF!.$#REF!$#REF!:$#REF!$#REF!"</definedName>
    <definedName name="CUSTO_17_19_2_1_1">"$#REF!.$#REF!$#REF!:$#REF!$#REF!"</definedName>
    <definedName name="CUSTO_17_19_2_1_1_1">"$#REF!.$#REF!$#REF!:$#REF!$#REF!"</definedName>
    <definedName name="CUSTO_17_19_21">#REF!</definedName>
    <definedName name="CUSTO_17_19_24">#REF!</definedName>
    <definedName name="CUSTO_17_19_25">#REF!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3">#REF!</definedName>
    <definedName name="CUSTO_17_19_5">"$#REF!.$#REF!$#REF!:$#REF!$#REF!"</definedName>
    <definedName name="CUSTO_17_19_5_1">"$#REF!.$#REF!$#REF!:$#REF!$#REF!"</definedName>
    <definedName name="CUSTO_17_19_5_1_1">"$#REF!.$#REF!$#REF!:$#REF!$#REF!"</definedName>
    <definedName name="CUSTO_17_19_5_1_1_1">"$#REF!.$#REF!$#REF!:$#REF!$#REF!"</definedName>
    <definedName name="CUSTO_17_19_6">#REF!</definedName>
    <definedName name="CUSTO_17_19_6_1">"$#REF!.$#REF!$#REF!:$#REF!$#REF!"</definedName>
    <definedName name="CUSTO_17_19_6_1_1">"$#REF!.$#REF!$#REF!:$#REF!$#REF!"</definedName>
    <definedName name="CUSTO_17_19_6_1_1_1">"$#REF!.$#REF!$#REF!:$#REF!$#REF!"</definedName>
    <definedName name="CUSTO_17_19_7">"$#REF!.$#REF!$#REF!:$#REF!$#REF!"</definedName>
    <definedName name="CUSTO_17_19_7_1">"$#REF!.$#REF!$#REF!:$#REF!$#REF!"</definedName>
    <definedName name="CUSTO_17_19_8">#REF!</definedName>
    <definedName name="CUSTO_17_19_8_1">"$#REF!.$#REF!$#REF!:$#REF!$#REF!"</definedName>
    <definedName name="CUSTO_17_19_8_1_1">"$#REF!.$#REF!$#REF!:$#REF!$#REF!"</definedName>
    <definedName name="CUSTO_17_19_9">"$#REF!.$#REF!$#REF!:$#REF!$#REF!"</definedName>
    <definedName name="CUSTO_17_19_9_1">"$#REF!.$#REF!$#REF!:$#REF!$#REF!"</definedName>
    <definedName name="CUSTO_17_19_9_1_1">"$#REF!.$#REF!$#REF!:$#REF!$#REF!"</definedName>
    <definedName name="CUSTO_17_2">#REF!</definedName>
    <definedName name="CUSTO_17_2_1">"$#REF!.$#REF!$#REF!:$#REF!$#REF!"</definedName>
    <definedName name="CUSTO_17_2_1_1">"$#REF!.$#REF!$#REF!:$#REF!$#REF!"</definedName>
    <definedName name="CUSTO_17_2_1_1_1">"$#REF!.$#REF!$#REF!:$#REF!$#REF!"</definedName>
    <definedName name="CUSTO_17_21">#REF!</definedName>
    <definedName name="CUSTO_17_22">#REF!</definedName>
    <definedName name="CUSTO_17_24">#REF!</definedName>
    <definedName name="CUSTO_17_25">#REF!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#REF!</definedName>
    <definedName name="CUSTO_17_3_1">"$#REF!.$#REF!$#REF!:$#REF!$#REF!"</definedName>
    <definedName name="CUSTO_17_3_1_1">"$#REF!.$#REF!$#REF!:$#REF!$#REF!"</definedName>
    <definedName name="CUSTO_17_3_1_1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5_1_1">"$#REF!.$#REF!$#REF!:$#REF!$#REF!"</definedName>
    <definedName name="CUSTO_17_5_1_1_1">"$#REF!.$#REF!$#REF!:$#REF!$#REF!"</definedName>
    <definedName name="CUSTO_17_6">#REF!</definedName>
    <definedName name="CUSTO_17_6_1">"$#REF!.$#REF!$#REF!:$#REF!$#REF!"</definedName>
    <definedName name="CUSTO_17_6_1_1">"$#REF!.$#REF!$#REF!:$#REF!$#REF!"</definedName>
    <definedName name="CUSTO_17_6_1_1_1">"$#REF!.$#REF!$#REF!:$#REF!$#REF!"</definedName>
    <definedName name="CUSTO_17_7">#REF!</definedName>
    <definedName name="CUSTO_17_7_1">"$#REF!.$#REF!$#REF!:$#REF!$#REF!"</definedName>
    <definedName name="CUSTO_17_7_1_1">"$#REF!.$#REF!$#REF!:$#REF!$#REF!"</definedName>
    <definedName name="CUSTO_17_7_1_1_1">"$#REF!.$#REF!$#REF!:$#REF!$#REF!"</definedName>
    <definedName name="CUSTO_17_8">#REF!</definedName>
    <definedName name="CUSTO_17_8_1">"$#REF!.$#REF!$#REF!:$#REF!$#REF!"</definedName>
    <definedName name="CUSTO_17_8_1_1">"$#REF!.$#REF!$#REF!:$#REF!$#REF!"</definedName>
    <definedName name="CUSTO_17_9">"$#REF!.$#REF!$#REF!:$#REF!$#REF!"</definedName>
    <definedName name="CUSTO_17_9_1">"$#REF!.$#REF!$#REF!:$#REF!$#REF!"</definedName>
    <definedName name="CUSTO_17_9_1_1">"$#REF!.$#REF!$#REF!:$#REF!$#REF!"</definedName>
    <definedName name="CUSTO_17_9_1_1_1">"$#REF!.$#REF!$#REF!:$#REF!$#REF!"</definedName>
    <definedName name="CUSTO_19">#REF!</definedName>
    <definedName name="CUSTO_19_10">"$#REF!.$#REF!$#REF!:$#REF!$#REF!"</definedName>
    <definedName name="CUSTO_19_11">"$#REF!.$#REF!$#REF!:$#REF!$#REF!"</definedName>
    <definedName name="CUSTO_19_12">"$#REF!.$#REF!$#REF!:$#REF!$#REF!"</definedName>
    <definedName name="CUSTO_19_16">"$#REF!.$#REF!$#REF!:$#REF!$#REF!"</definedName>
    <definedName name="CUSTO_19_2">#REF!</definedName>
    <definedName name="CUSTO_19_2_1">"$#REF!.$#REF!$#REF!:$#REF!$#REF!"</definedName>
    <definedName name="CUSTO_19_2_1_1">"$#REF!.$#REF!$#REF!:$#REF!$#REF!"</definedName>
    <definedName name="CUSTO_19_2_1_1_1">"$#REF!.$#REF!$#REF!:$#REF!$#REF!"</definedName>
    <definedName name="CUSTO_19_21">#REF!</definedName>
    <definedName name="CUSTO_19_24">#REF!</definedName>
    <definedName name="CUSTO_19_25">#REF!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3">#REF!</definedName>
    <definedName name="CUSTO_19_5">"$#REF!.$#REF!$#REF!:$#REF!$#REF!"</definedName>
    <definedName name="CUSTO_19_5_1">"$#REF!.$#REF!$#REF!:$#REF!$#REF!"</definedName>
    <definedName name="CUSTO_19_5_1_1">"$#REF!.$#REF!$#REF!:$#REF!$#REF!"</definedName>
    <definedName name="CUSTO_19_5_1_1_1">"$#REF!.$#REF!$#REF!:$#REF!$#REF!"</definedName>
    <definedName name="CUSTO_19_6">#REF!</definedName>
    <definedName name="CUSTO_19_6_1">"$#REF!.$#REF!$#REF!:$#REF!$#REF!"</definedName>
    <definedName name="CUSTO_19_6_1_1">"$#REF!.$#REF!$#REF!:$#REF!$#REF!"</definedName>
    <definedName name="CUSTO_19_6_1_1_1">"$#REF!.$#REF!$#REF!:$#REF!$#REF!"</definedName>
    <definedName name="CUSTO_19_7">"$#REF!.$#REF!$#REF!:$#REF!$#REF!"</definedName>
    <definedName name="CUSTO_19_7_1">"$#REF!.$#REF!$#REF!:$#REF!$#REF!"</definedName>
    <definedName name="CUSTO_19_8">#REF!</definedName>
    <definedName name="CUSTO_19_8_1">"$#REF!.$#REF!$#REF!:$#REF!$#REF!"</definedName>
    <definedName name="CUSTO_19_8_1_1">"$#REF!.$#REF!$#REF!:$#REF!$#REF!"</definedName>
    <definedName name="CUSTO_19_9">"$#REF!.$#REF!$#REF!:$#REF!$#REF!"</definedName>
    <definedName name="CUSTO_19_9_1">"$#REF!.$#REF!$#REF!:$#REF!$#REF!"</definedName>
    <definedName name="CUSTO_19_9_1_1">"$#REF!.$#REF!$#REF!:$#REF!$#REF!"</definedName>
    <definedName name="CUSTO_2">#REF!</definedName>
    <definedName name="CUSTO_2_1">"$#REF!.$#REF!$#REF!:$#REF!$#REF!"</definedName>
    <definedName name="CUSTO_2_1_1">"$#REF!.$#REF!$#REF!:$#REF!$#REF!"</definedName>
    <definedName name="CUSTO_2_1_1_1">"$#REF!.$#REF!$#REF!:$#REF!$#REF!"</definedName>
    <definedName name="CUSTO_21">#REF!</definedName>
    <definedName name="CUSTO_22">#REF!</definedName>
    <definedName name="CUSTO_24">#REF!</definedName>
    <definedName name="CUSTO_25">#REF!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#REF!</definedName>
    <definedName name="CUSTO_3_1">"$#REF!.$#REF!$#REF!:$#REF!$#REF!"</definedName>
    <definedName name="CUSTO_3_1_1">"$#REF!.$#REF!$#REF!:$#REF!$#REF!"</definedName>
    <definedName name="CUSTO_3_1_1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5_1_1">"$#REF!.$#REF!$#REF!:$#REF!$#REF!"</definedName>
    <definedName name="CUSTO_5_1_1_1">"$#REF!.$#REF!$#REF!:$#REF!$#REF!"</definedName>
    <definedName name="CUSTO_6">#REF!</definedName>
    <definedName name="CUSTO_6_1">#REF!</definedName>
    <definedName name="CUSTO_6_1_1">"$#REF!.$#REF!$#REF!:$#REF!$#REF!"</definedName>
    <definedName name="CUSTO_6_1_1_1">"$#REF!.$#REF!$#REF!:$#REF!$#REF!"</definedName>
    <definedName name="CUSTO_6_1_1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5">"$#REF!.$#REF!$#REF!:$#REF!$#REF!"</definedName>
    <definedName name="CUSTO_6_16">"$#REF!.$#REF!$#REF!:$#REF!$#REF!"</definedName>
    <definedName name="CUSTO_6_19">#REF!</definedName>
    <definedName name="CUSTO_6_19_10">"$#REF!.$#REF!$#REF!:$#REF!$#REF!"</definedName>
    <definedName name="CUSTO_6_19_11">"$#REF!.$#REF!$#REF!:$#REF!$#REF!"</definedName>
    <definedName name="CUSTO_6_19_12">"$#REF!.$#REF!$#REF!:$#REF!$#REF!"</definedName>
    <definedName name="CUSTO_6_19_16">"$#REF!.$#REF!$#REF!:$#REF!$#REF!"</definedName>
    <definedName name="CUSTO_6_19_2">#REF!</definedName>
    <definedName name="CUSTO_6_19_2_1">"$#REF!.$#REF!$#REF!:$#REF!$#REF!"</definedName>
    <definedName name="CUSTO_6_19_2_1_1">"$#REF!.$#REF!$#REF!:$#REF!$#REF!"</definedName>
    <definedName name="CUSTO_6_19_2_1_1_1">"$#REF!.$#REF!$#REF!:$#REF!$#REF!"</definedName>
    <definedName name="CUSTO_6_19_21">#REF!</definedName>
    <definedName name="CUSTO_6_19_24">#REF!</definedName>
    <definedName name="CUSTO_6_19_25">#REF!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3">#REF!</definedName>
    <definedName name="CUSTO_6_19_5">"$#REF!.$#REF!$#REF!:$#REF!$#REF!"</definedName>
    <definedName name="CUSTO_6_19_5_1">"$#REF!.$#REF!$#REF!:$#REF!$#REF!"</definedName>
    <definedName name="CUSTO_6_19_5_1_1">"$#REF!.$#REF!$#REF!:$#REF!$#REF!"</definedName>
    <definedName name="CUSTO_6_19_5_1_1_1">"$#REF!.$#REF!$#REF!:$#REF!$#REF!"</definedName>
    <definedName name="CUSTO_6_19_6">#REF!</definedName>
    <definedName name="CUSTO_6_19_6_1">"$#REF!.$#REF!$#REF!:$#REF!$#REF!"</definedName>
    <definedName name="CUSTO_6_19_6_1_1">"$#REF!.$#REF!$#REF!:$#REF!$#REF!"</definedName>
    <definedName name="CUSTO_6_19_6_1_1_1">"$#REF!.$#REF!$#REF!:$#REF!$#REF!"</definedName>
    <definedName name="CUSTO_6_19_7">"$#REF!.$#REF!$#REF!:$#REF!$#REF!"</definedName>
    <definedName name="CUSTO_6_19_7_1">"$#REF!.$#REF!$#REF!:$#REF!$#REF!"</definedName>
    <definedName name="CUSTO_6_19_8">#REF!</definedName>
    <definedName name="CUSTO_6_19_8_1">"$#REF!.$#REF!$#REF!:$#REF!$#REF!"</definedName>
    <definedName name="CUSTO_6_19_8_1_1">"$#REF!.$#REF!$#REF!:$#REF!$#REF!"</definedName>
    <definedName name="CUSTO_6_19_9">"$#REF!.$#REF!$#REF!:$#REF!$#REF!"</definedName>
    <definedName name="CUSTO_6_19_9_1">"$#REF!.$#REF!$#REF!:$#REF!$#REF!"</definedName>
    <definedName name="CUSTO_6_19_9_1_1">"$#REF!.$#REF!$#REF!:$#REF!$#REF!"</definedName>
    <definedName name="CUSTO_6_2">#REF!</definedName>
    <definedName name="CUSTO_6_2_1">"$#REF!.$#REF!$#REF!:$#REF!$#REF!"</definedName>
    <definedName name="CUSTO_6_2_1_1">"$#REF!.$#REF!$#REF!:$#REF!$#REF!"</definedName>
    <definedName name="CUSTO_6_2_1_1_1">"$#REF!.$#REF!$#REF!:$#REF!$#REF!"</definedName>
    <definedName name="CUSTO_6_21">#REF!</definedName>
    <definedName name="CUSTO_6_22">#REF!</definedName>
    <definedName name="CUSTO_6_24">#REF!</definedName>
    <definedName name="CUSTO_6_25">#REF!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#REF!</definedName>
    <definedName name="CUSTO_6_3_1">"$#REF!.$#REF!$#REF!:$#REF!$#REF!"</definedName>
    <definedName name="CUSTO_6_3_1_1">"$#REF!.$#REF!$#REF!:$#REF!$#REF!"</definedName>
    <definedName name="CUSTO_6_3_1_1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5_1_1">"$#REF!.$#REF!$#REF!:$#REF!$#REF!"</definedName>
    <definedName name="CUSTO_6_5_1_1_1">"$#REF!.$#REF!$#REF!:$#REF!$#REF!"</definedName>
    <definedName name="CUSTO_6_6">#REF!</definedName>
    <definedName name="CUSTO_6_6_1">"$#REF!.$#REF!$#REF!:$#REF!$#REF!"</definedName>
    <definedName name="CUSTO_6_6_1_1">"$#REF!.$#REF!$#REF!:$#REF!$#REF!"</definedName>
    <definedName name="CUSTO_6_6_1_1_1">"$#REF!.$#REF!$#REF!:$#REF!$#REF!"</definedName>
    <definedName name="CUSTO_6_7">#REF!</definedName>
    <definedName name="CUSTO_6_7_1">"$#REF!.$#REF!$#REF!:$#REF!$#REF!"</definedName>
    <definedName name="CUSTO_6_7_1_1">"$#REF!.$#REF!$#REF!:$#REF!$#REF!"</definedName>
    <definedName name="CUSTO_6_7_1_1_1">"$#REF!.$#REF!$#REF!:$#REF!$#REF!"</definedName>
    <definedName name="CUSTO_6_8">#REF!</definedName>
    <definedName name="CUSTO_6_8_1">"$#REF!.$#REF!$#REF!:$#REF!$#REF!"</definedName>
    <definedName name="CUSTO_6_8_1_1">"$#REF!.$#REF!$#REF!:$#REF!$#REF!"</definedName>
    <definedName name="CUSTO_6_9">"$#REF!.$#REF!$#REF!:$#REF!$#REF!"</definedName>
    <definedName name="CUSTO_6_9_1">"$#REF!.$#REF!$#REF!:$#REF!$#REF!"</definedName>
    <definedName name="CUSTO_6_9_1_1">"$#REF!.$#REF!$#REF!:$#REF!$#REF!"</definedName>
    <definedName name="CUSTO_6_9_1_1_1">"$#REF!.$#REF!$#REF!:$#REF!$#REF!"</definedName>
    <definedName name="CUSTO_7">#REF!</definedName>
    <definedName name="CUSTO_7_1">#REF!</definedName>
    <definedName name="CUSTO_7_1_1">"$#REF!.$#REF!$#REF!:$#REF!$#REF!"</definedName>
    <definedName name="CUSTO_7_1_1_1">"$#REF!.$#REF!$#REF!:$#REF!$#REF!"</definedName>
    <definedName name="CUSTO_7_1_1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5">"$#REF!.$#REF!$#REF!:$#REF!$#REF!"</definedName>
    <definedName name="CUSTO_7_16">"$#REF!.$#REF!$#REF!:$#REF!$#REF!"</definedName>
    <definedName name="CUSTO_7_19">#REF!</definedName>
    <definedName name="CUSTO_7_19_10">"$#REF!.$#REF!$#REF!:$#REF!$#REF!"</definedName>
    <definedName name="CUSTO_7_19_11">"$#REF!.$#REF!$#REF!:$#REF!$#REF!"</definedName>
    <definedName name="CUSTO_7_19_12">"$#REF!.$#REF!$#REF!:$#REF!$#REF!"</definedName>
    <definedName name="CUSTO_7_19_16">"$#REF!.$#REF!$#REF!:$#REF!$#REF!"</definedName>
    <definedName name="CUSTO_7_19_2">#REF!</definedName>
    <definedName name="CUSTO_7_19_2_1">"$#REF!.$#REF!$#REF!:$#REF!$#REF!"</definedName>
    <definedName name="CUSTO_7_19_2_1_1">"$#REF!.$#REF!$#REF!:$#REF!$#REF!"</definedName>
    <definedName name="CUSTO_7_19_2_1_1_1">"$#REF!.$#REF!$#REF!:$#REF!$#REF!"</definedName>
    <definedName name="CUSTO_7_19_21">#REF!</definedName>
    <definedName name="CUSTO_7_19_24">#REF!</definedName>
    <definedName name="CUSTO_7_19_25">#REF!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3">#REF!</definedName>
    <definedName name="CUSTO_7_19_5">"$#REF!.$#REF!$#REF!:$#REF!$#REF!"</definedName>
    <definedName name="CUSTO_7_19_5_1">"$#REF!.$#REF!$#REF!:$#REF!$#REF!"</definedName>
    <definedName name="CUSTO_7_19_5_1_1">"$#REF!.$#REF!$#REF!:$#REF!$#REF!"</definedName>
    <definedName name="CUSTO_7_19_5_1_1_1">"$#REF!.$#REF!$#REF!:$#REF!$#REF!"</definedName>
    <definedName name="CUSTO_7_19_6">#REF!</definedName>
    <definedName name="CUSTO_7_19_6_1">"$#REF!.$#REF!$#REF!:$#REF!$#REF!"</definedName>
    <definedName name="CUSTO_7_19_6_1_1">"$#REF!.$#REF!$#REF!:$#REF!$#REF!"</definedName>
    <definedName name="CUSTO_7_19_6_1_1_1">"$#REF!.$#REF!$#REF!:$#REF!$#REF!"</definedName>
    <definedName name="CUSTO_7_19_7">"$#REF!.$#REF!$#REF!:$#REF!$#REF!"</definedName>
    <definedName name="CUSTO_7_19_7_1">"$#REF!.$#REF!$#REF!:$#REF!$#REF!"</definedName>
    <definedName name="CUSTO_7_19_8">#REF!</definedName>
    <definedName name="CUSTO_7_19_8_1">"$#REF!.$#REF!$#REF!:$#REF!$#REF!"</definedName>
    <definedName name="CUSTO_7_19_8_1_1">"$#REF!.$#REF!$#REF!:$#REF!$#REF!"</definedName>
    <definedName name="CUSTO_7_19_9">"$#REF!.$#REF!$#REF!:$#REF!$#REF!"</definedName>
    <definedName name="CUSTO_7_19_9_1">"$#REF!.$#REF!$#REF!:$#REF!$#REF!"</definedName>
    <definedName name="CUSTO_7_19_9_1_1">"$#REF!.$#REF!$#REF!:$#REF!$#REF!"</definedName>
    <definedName name="CUSTO_7_2">#REF!</definedName>
    <definedName name="CUSTO_7_2_1">"$#REF!.$#REF!$#REF!:$#REF!$#REF!"</definedName>
    <definedName name="CUSTO_7_2_1_1">"$#REF!.$#REF!$#REF!:$#REF!$#REF!"</definedName>
    <definedName name="CUSTO_7_2_1_1_1">"$#REF!.$#REF!$#REF!:$#REF!$#REF!"</definedName>
    <definedName name="CUSTO_7_21">#REF!</definedName>
    <definedName name="CUSTO_7_22">#REF!</definedName>
    <definedName name="CUSTO_7_24">#REF!</definedName>
    <definedName name="CUSTO_7_25">#REF!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#REF!</definedName>
    <definedName name="CUSTO_7_3_1">"$#REF!.$#REF!$#REF!:$#REF!$#REF!"</definedName>
    <definedName name="CUSTO_7_3_1_1">"$#REF!.$#REF!$#REF!:$#REF!$#REF!"</definedName>
    <definedName name="CUSTO_7_3_1_1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5_1_1">"$#REF!.$#REF!$#REF!:$#REF!$#REF!"</definedName>
    <definedName name="CUSTO_7_5_1_1_1">"$#REF!.$#REF!$#REF!:$#REF!$#REF!"</definedName>
    <definedName name="CUSTO_7_6">#REF!</definedName>
    <definedName name="CUSTO_7_6_1">"$#REF!.$#REF!$#REF!:$#REF!$#REF!"</definedName>
    <definedName name="CUSTO_7_6_1_1">"$#REF!.$#REF!$#REF!:$#REF!$#REF!"</definedName>
    <definedName name="CUSTO_7_6_1_1_1">"$#REF!.$#REF!$#REF!:$#REF!$#REF!"</definedName>
    <definedName name="CUSTO_7_7">#REF!</definedName>
    <definedName name="CUSTO_7_7_1">"$#REF!.$#REF!$#REF!:$#REF!$#REF!"</definedName>
    <definedName name="CUSTO_7_7_1_1">"$#REF!.$#REF!$#REF!:$#REF!$#REF!"</definedName>
    <definedName name="CUSTO_7_7_1_1_1">"$#REF!.$#REF!$#REF!:$#REF!$#REF!"</definedName>
    <definedName name="CUSTO_7_8">#REF!</definedName>
    <definedName name="CUSTO_7_8_1">"$#REF!.$#REF!$#REF!:$#REF!$#REF!"</definedName>
    <definedName name="CUSTO_7_8_1_1">"$#REF!.$#REF!$#REF!:$#REF!$#REF!"</definedName>
    <definedName name="CUSTO_7_9">"$#REF!.$#REF!$#REF!:$#REF!$#REF!"</definedName>
    <definedName name="CUSTO_7_9_1">"$#REF!.$#REF!$#REF!:$#REF!$#REF!"</definedName>
    <definedName name="CUSTO_7_9_1_1">"$#REF!.$#REF!$#REF!:$#REF!$#REF!"</definedName>
    <definedName name="CUSTO_7_9_1_1_1">"$#REF!.$#REF!$#REF!:$#REF!$#REF!"</definedName>
    <definedName name="CUSTO_8">#REF!</definedName>
    <definedName name="CUSTO_8_1">#REF!</definedName>
    <definedName name="CUSTO_8_1_1">"$#REF!.$#REF!$#REF!:$#REF!$#REF!"</definedName>
    <definedName name="CUSTO_8_1_1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5">"$#REF!.$#REF!$#REF!:$#REF!$#REF!"</definedName>
    <definedName name="CUSTO_8_16">"$#REF!.$#REF!$#REF!:$#REF!$#REF!"</definedName>
    <definedName name="CUSTO_8_19">#REF!</definedName>
    <definedName name="CUSTO_8_19_10">"$#REF!.$#REF!$#REF!:$#REF!$#REF!"</definedName>
    <definedName name="CUSTO_8_19_11">"$#REF!.$#REF!$#REF!:$#REF!$#REF!"</definedName>
    <definedName name="CUSTO_8_19_12">"$#REF!.$#REF!$#REF!:$#REF!$#REF!"</definedName>
    <definedName name="CUSTO_8_19_16">"$#REF!.$#REF!$#REF!:$#REF!$#REF!"</definedName>
    <definedName name="CUSTO_8_19_2">#REF!</definedName>
    <definedName name="CUSTO_8_19_2_1">"$#REF!.$#REF!$#REF!:$#REF!$#REF!"</definedName>
    <definedName name="CUSTO_8_19_2_1_1">"$#REF!.$#REF!$#REF!:$#REF!$#REF!"</definedName>
    <definedName name="CUSTO_8_19_2_1_1_1">"$#REF!.$#REF!$#REF!:$#REF!$#REF!"</definedName>
    <definedName name="CUSTO_8_19_21">#REF!</definedName>
    <definedName name="CUSTO_8_19_24">#REF!</definedName>
    <definedName name="CUSTO_8_19_25">#REF!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3">#REF!</definedName>
    <definedName name="CUSTO_8_19_5">"$#REF!.$#REF!$#REF!:$#REF!$#REF!"</definedName>
    <definedName name="CUSTO_8_19_5_1">"$#REF!.$#REF!$#REF!:$#REF!$#REF!"</definedName>
    <definedName name="CUSTO_8_19_5_1_1">"$#REF!.$#REF!$#REF!:$#REF!$#REF!"</definedName>
    <definedName name="CUSTO_8_19_5_1_1_1">"$#REF!.$#REF!$#REF!:$#REF!$#REF!"</definedName>
    <definedName name="CUSTO_8_19_6">#REF!</definedName>
    <definedName name="CUSTO_8_19_6_1">"$#REF!.$#REF!$#REF!:$#REF!$#REF!"</definedName>
    <definedName name="CUSTO_8_19_6_1_1">"$#REF!.$#REF!$#REF!:$#REF!$#REF!"</definedName>
    <definedName name="CUSTO_8_19_6_1_1_1">"$#REF!.$#REF!$#REF!:$#REF!$#REF!"</definedName>
    <definedName name="CUSTO_8_19_7">"$#REF!.$#REF!$#REF!:$#REF!$#REF!"</definedName>
    <definedName name="CUSTO_8_19_7_1">"$#REF!.$#REF!$#REF!:$#REF!$#REF!"</definedName>
    <definedName name="CUSTO_8_19_8">#REF!</definedName>
    <definedName name="CUSTO_8_19_8_1">"$#REF!.$#REF!$#REF!:$#REF!$#REF!"</definedName>
    <definedName name="CUSTO_8_19_8_1_1">"$#REF!.$#REF!$#REF!:$#REF!$#REF!"</definedName>
    <definedName name="CUSTO_8_19_9">"$#REF!.$#REF!$#REF!:$#REF!$#REF!"</definedName>
    <definedName name="CUSTO_8_19_9_1">"$#REF!.$#REF!$#REF!:$#REF!$#REF!"</definedName>
    <definedName name="CUSTO_8_19_9_1_1">"$#REF!.$#REF!$#REF!:$#REF!$#REF!"</definedName>
    <definedName name="CUSTO_8_2">#REF!</definedName>
    <definedName name="CUSTO_8_2_1">"$#REF!.$#REF!$#REF!:$#REF!$#REF!"</definedName>
    <definedName name="CUSTO_8_2_1_1">"$#REF!.$#REF!$#REF!:$#REF!$#REF!"</definedName>
    <definedName name="CUSTO_8_2_1_1_1">"$#REF!.$#REF!$#REF!:$#REF!$#REF!"</definedName>
    <definedName name="CUSTO_8_21">#REF!</definedName>
    <definedName name="CUSTO_8_22">#REF!</definedName>
    <definedName name="CUSTO_8_24">#REF!</definedName>
    <definedName name="CUSTO_8_25">#REF!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#REF!</definedName>
    <definedName name="CUSTO_8_3_1">"$#REF!.$#REF!$#REF!:$#REF!$#REF!"</definedName>
    <definedName name="CUSTO_8_3_1_1">"$#REF!.$#REF!$#REF!:$#REF!$#REF!"</definedName>
    <definedName name="CUSTO_8_3_1_1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5_1_1">"$#REF!.$#REF!$#REF!:$#REF!$#REF!"</definedName>
    <definedName name="CUSTO_8_5_1_1_1">"$#REF!.$#REF!$#REF!:$#REF!$#REF!"</definedName>
    <definedName name="CUSTO_8_6">#REF!</definedName>
    <definedName name="CUSTO_8_6_1">"$#REF!.$#REF!$#REF!:$#REF!$#REF!"</definedName>
    <definedName name="CUSTO_8_6_1_1">"$#REF!.$#REF!$#REF!:$#REF!$#REF!"</definedName>
    <definedName name="CUSTO_8_6_1_1_1">"$#REF!.$#REF!$#REF!:$#REF!$#REF!"</definedName>
    <definedName name="CUSTO_8_7">#REF!</definedName>
    <definedName name="CUSTO_8_7_1">"$#REF!.$#REF!$#REF!:$#REF!$#REF!"</definedName>
    <definedName name="CUSTO_8_7_1_1">"$#REF!.$#REF!$#REF!:$#REF!$#REF!"</definedName>
    <definedName name="CUSTO_8_7_1_1_1">"$#REF!.$#REF!$#REF!:$#REF!$#REF!"</definedName>
    <definedName name="CUSTO_8_8">#REF!</definedName>
    <definedName name="CUSTO_8_8_1">"$#REF!.$#REF!$#REF!:$#REF!$#REF!"</definedName>
    <definedName name="CUSTO_8_8_1_1">"$#REF!.$#REF!$#REF!:$#REF!$#REF!"</definedName>
    <definedName name="CUSTO_8_9">"$#REF!.$#REF!$#REF!:$#REF!$#REF!"</definedName>
    <definedName name="CUSTO_8_9_1">"$#REF!.$#REF!$#REF!:$#REF!$#REF!"</definedName>
    <definedName name="CUSTO_8_9_1_1">"$#REF!.$#REF!$#REF!:$#REF!$#REF!"</definedName>
    <definedName name="CUSTO_8_9_1_1_1">"$#REF!.$#REF!$#REF!:$#REF!$#REF!"</definedName>
    <definedName name="CUSTO_9">#REF!</definedName>
    <definedName name="CUSTO_9_1">"$#REF!.$#REF!$#REF!:$#REF!$#REF!"</definedName>
    <definedName name="CUSTO_9_1_1">"$#REF!.$#REF!$#REF!:$#REF!$#REF!"</definedName>
    <definedName name="CUSTO_9_1_1_1">"$#REF!.$#REF!$#REF!:$#REF!$#REF!"</definedName>
    <definedName name="CUSTO_9_1_1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5">"$#REF!.$#REF!$#REF!:$#REF!$#REF!"</definedName>
    <definedName name="CUSTO_9_16">"$#REF!.$#REF!$#REF!:$#REF!$#REF!"</definedName>
    <definedName name="CUSTO_9_19">#REF!</definedName>
    <definedName name="CUSTO_9_19_10">"$#REF!.$#REF!$#REF!:$#REF!$#REF!"</definedName>
    <definedName name="CUSTO_9_19_11">"$#REF!.$#REF!$#REF!:$#REF!$#REF!"</definedName>
    <definedName name="CUSTO_9_19_12">"$#REF!.$#REF!$#REF!:$#REF!$#REF!"</definedName>
    <definedName name="CUSTO_9_19_16">"$#REF!.$#REF!$#REF!:$#REF!$#REF!"</definedName>
    <definedName name="CUSTO_9_19_2">#REF!</definedName>
    <definedName name="CUSTO_9_19_2_1">"$#REF!.$#REF!$#REF!:$#REF!$#REF!"</definedName>
    <definedName name="CUSTO_9_19_2_1_1">"$#REF!.$#REF!$#REF!:$#REF!$#REF!"</definedName>
    <definedName name="CUSTO_9_19_2_1_1_1">"$#REF!.$#REF!$#REF!:$#REF!$#REF!"</definedName>
    <definedName name="CUSTO_9_19_21">#REF!</definedName>
    <definedName name="CUSTO_9_19_24">#REF!</definedName>
    <definedName name="CUSTO_9_19_25">#REF!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3">#REF!</definedName>
    <definedName name="CUSTO_9_19_5">"$#REF!.$#REF!$#REF!:$#REF!$#REF!"</definedName>
    <definedName name="CUSTO_9_19_5_1">"$#REF!.$#REF!$#REF!:$#REF!$#REF!"</definedName>
    <definedName name="CUSTO_9_19_5_1_1">"$#REF!.$#REF!$#REF!:$#REF!$#REF!"</definedName>
    <definedName name="CUSTO_9_19_5_1_1_1">"$#REF!.$#REF!$#REF!:$#REF!$#REF!"</definedName>
    <definedName name="CUSTO_9_19_6">#REF!</definedName>
    <definedName name="CUSTO_9_19_6_1">"$#REF!.$#REF!$#REF!:$#REF!$#REF!"</definedName>
    <definedName name="CUSTO_9_19_6_1_1">"$#REF!.$#REF!$#REF!:$#REF!$#REF!"</definedName>
    <definedName name="CUSTO_9_19_6_1_1_1">"$#REF!.$#REF!$#REF!:$#REF!$#REF!"</definedName>
    <definedName name="CUSTO_9_19_7">"$#REF!.$#REF!$#REF!:$#REF!$#REF!"</definedName>
    <definedName name="CUSTO_9_19_7_1">"$#REF!.$#REF!$#REF!:$#REF!$#REF!"</definedName>
    <definedName name="CUSTO_9_19_8">#REF!</definedName>
    <definedName name="CUSTO_9_19_8_1">"$#REF!.$#REF!$#REF!:$#REF!$#REF!"</definedName>
    <definedName name="CUSTO_9_19_8_1_1">"$#REF!.$#REF!$#REF!:$#REF!$#REF!"</definedName>
    <definedName name="CUSTO_9_19_9">"$#REF!.$#REF!$#REF!:$#REF!$#REF!"</definedName>
    <definedName name="CUSTO_9_19_9_1">"$#REF!.$#REF!$#REF!:$#REF!$#REF!"</definedName>
    <definedName name="CUSTO_9_19_9_1_1">"$#REF!.$#REF!$#REF!:$#REF!$#REF!"</definedName>
    <definedName name="CUSTO_9_2">#REF!</definedName>
    <definedName name="CUSTO_9_2_1">"$#REF!.$#REF!$#REF!:$#REF!$#REF!"</definedName>
    <definedName name="CUSTO_9_2_1_1">"$#REF!.$#REF!$#REF!:$#REF!$#REF!"</definedName>
    <definedName name="CUSTO_9_2_1_1_1">"$#REF!.$#REF!$#REF!:$#REF!$#REF!"</definedName>
    <definedName name="CUSTO_9_21">#REF!</definedName>
    <definedName name="CUSTO_9_22">#REF!</definedName>
    <definedName name="CUSTO_9_24">#REF!</definedName>
    <definedName name="CUSTO_9_25">#REF!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#REF!</definedName>
    <definedName name="CUSTO_9_3_1">"$#REF!.$#REF!$#REF!:$#REF!$#REF!"</definedName>
    <definedName name="CUSTO_9_3_1_1">"$#REF!.$#REF!$#REF!:$#REF!$#REF!"</definedName>
    <definedName name="CUSTO_9_3_1_1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5_1_1">"$#REF!.$#REF!$#REF!:$#REF!$#REF!"</definedName>
    <definedName name="CUSTO_9_5_1_1_1">"$#REF!.$#REF!$#REF!:$#REF!$#REF!"</definedName>
    <definedName name="CUSTO_9_6">#REF!</definedName>
    <definedName name="CUSTO_9_6_1">"$#REF!.$#REF!$#REF!:$#REF!$#REF!"</definedName>
    <definedName name="CUSTO_9_6_1_1">"$#REF!.$#REF!$#REF!:$#REF!$#REF!"</definedName>
    <definedName name="CUSTO_9_6_1_1_1">"$#REF!.$#REF!$#REF!:$#REF!$#REF!"</definedName>
    <definedName name="CUSTO_9_7">#REF!</definedName>
    <definedName name="CUSTO_9_7_1">"$#REF!.$#REF!$#REF!:$#REF!$#REF!"</definedName>
    <definedName name="CUSTO_9_7_1_1">"$#REF!.$#REF!$#REF!:$#REF!$#REF!"</definedName>
    <definedName name="CUSTO_9_7_1_1_1">"$#REF!.$#REF!$#REF!:$#REF!$#REF!"</definedName>
    <definedName name="CUSTO_9_8">#REF!</definedName>
    <definedName name="CUSTO_9_8_1">"$#REF!.$#REF!$#REF!:$#REF!$#REF!"</definedName>
    <definedName name="CUSTO_9_8_1_1">"$#REF!.$#REF!$#REF!:$#REF!$#REF!"</definedName>
    <definedName name="CUSTO_9_9">"$#REF!.$#REF!$#REF!:$#REF!$#REF!"</definedName>
    <definedName name="CUSTO_9_9_1">"$#REF!.$#REF!$#REF!:$#REF!$#REF!"</definedName>
    <definedName name="CUSTO_9_9_1_1">"$#REF!.$#REF!$#REF!:$#REF!$#REF!"</definedName>
    <definedName name="CUSTO_9_9_1_1_1">"$#REF!.$#REF!$#REF!:$#REF!$#REF!"</definedName>
    <definedName name="Custo_parcial">#REF!</definedName>
    <definedName name="Custo_parcial_1">#REF!</definedName>
    <definedName name="Custo_Total">#REF!</definedName>
    <definedName name="Custo_Unitário_Mão_de_Obra">'[96]Banco de Dados'!$A$1:$C$28</definedName>
    <definedName name="custoA">#REF!</definedName>
    <definedName name="custoB">#REF!</definedName>
    <definedName name="custoc" hidden="1">#REF!</definedName>
    <definedName name="custoo">#REF!</definedName>
    <definedName name="Custos_Materiais_Asfálticos">'[97]Banco de Dados'!$Z$1:$AB$10</definedName>
    <definedName name="Custos_Unitarios_Referencia">'[96]Banco de Dados'!$T$1:$W$215</definedName>
    <definedName name="custoSUB">#REF!</definedName>
    <definedName name="CV">#REF!</definedName>
    <definedName name="cvc">#REF!</definedName>
    <definedName name="d">[98]proposta!#REF!</definedName>
    <definedName name="d_25">#REF!</definedName>
    <definedName name="d_4">#REF!</definedName>
    <definedName name="d_42">"$#REF!.$A$2"</definedName>
    <definedName name="DA">#REF!</definedName>
    <definedName name="dadadfs">[99]!exibir_1000</definedName>
    <definedName name="dadinho">#REF!</definedName>
    <definedName name="dadinho_1">#REF!</definedName>
    <definedName name="dadinho_10">"$#REF!.$AD$11:$AE$26"</definedName>
    <definedName name="dadinho_11">#REF!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#REF!</definedName>
    <definedName name="dadinho_11_19_24">#REF!</definedName>
    <definedName name="dadinho_11_19_25">#REF!</definedName>
    <definedName name="dadinho_11_19_29">"$#REF!.$AE$11:$AF$26"</definedName>
    <definedName name="dadinho_11_19_8">#REF!</definedName>
    <definedName name="dadinho_11_22">"$#REF!.$AH$5:$AI$41"</definedName>
    <definedName name="dadinho_11_24">#REF!</definedName>
    <definedName name="dadinho_11_25">#REF!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8">#REF!</definedName>
    <definedName name="dadinho_11_9">"$#REF!.$AH$5:$AI$41"</definedName>
    <definedName name="dadinho_12">"$#REF!.$AG$5:$AH$33"</definedName>
    <definedName name="dadinho_13">#REF!</definedName>
    <definedName name="dadinho_13_1">#REF!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2">"$#REF!.$AH$5:$AI$45"</definedName>
    <definedName name="dadinho_13_1_24">#REF!</definedName>
    <definedName name="dadinho_13_1_25">#REF!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8">#REF!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5">"$#REF!.$AG$5:$AH$33"</definedName>
    <definedName name="dadinho_13_16">"$#REF!.$AG$5:$AH$33"</definedName>
    <definedName name="dadinho_13_19">#REF!</definedName>
    <definedName name="dadinho_13_19_24">#REF!</definedName>
    <definedName name="dadinho_13_19_25">#REF!</definedName>
    <definedName name="dadinho_13_19_29">"$#REF!.$AE$11:$AF$26"</definedName>
    <definedName name="dadinho_13_19_8">#REF!</definedName>
    <definedName name="dadinho_13_22">#REF!</definedName>
    <definedName name="dadinho_13_24">#REF!</definedName>
    <definedName name="dadinho_13_25">#REF!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#REF!</definedName>
    <definedName name="dadinho_13_7_1">"$#REF!.$AD$11:$AE$57"</definedName>
    <definedName name="dadinho_13_7_1_1">"$#REF!.$AD$11:$AE$26"</definedName>
    <definedName name="dadinho_13_7_1_1_1">"$#REF!.$AD$11:$AE$26"</definedName>
    <definedName name="dadinho_13_8">#REF!</definedName>
    <definedName name="dadinho_13_9">"$#REF!.$AD$11:$AE$57"</definedName>
    <definedName name="dadinho_14">#REF!</definedName>
    <definedName name="dadinho_15">"$#REF!.$AG$5:$AH$33"</definedName>
    <definedName name="dadinho_16">"$#REF!.$AG$5:$AH$33"</definedName>
    <definedName name="dadinho_19">#REF!</definedName>
    <definedName name="dadinho_19_24">#REF!</definedName>
    <definedName name="dadinho_19_25">#REF!</definedName>
    <definedName name="dadinho_19_29">"$#REF!.$AE$11:$AF$26"</definedName>
    <definedName name="dadinho_19_8">#REF!</definedName>
    <definedName name="dadinho_20">#REF!</definedName>
    <definedName name="dadinho_21">#REF!</definedName>
    <definedName name="dadinho_21_1">#REF!</definedName>
    <definedName name="dadinho_21_10">"$#REF!.$AD$11:$AE$26"</definedName>
    <definedName name="dadinho_21_11">"$#REF!.$AD$11:$AE$57"</definedName>
    <definedName name="dadinho_21_12">"$#REF!.$AD$11:$AE$26"</definedName>
    <definedName name="dadinho_21_15">"$#REF!.$AG$5:$AH$33"</definedName>
    <definedName name="dadinho_21_16">"$#REF!.$AG$5:$AH$33"</definedName>
    <definedName name="dadinho_21_19">#REF!</definedName>
    <definedName name="dadinho_21_19_24">#REF!</definedName>
    <definedName name="dadinho_21_19_25">#REF!</definedName>
    <definedName name="dadinho_21_19_29">"$#REF!.$AE$11:$AF$27"</definedName>
    <definedName name="dadinho_21_19_8">#REF!</definedName>
    <definedName name="dadinho_21_22">#REF!</definedName>
    <definedName name="dadinho_21_24">#REF!</definedName>
    <definedName name="dadinho_21_25">#REF!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#REF!</definedName>
    <definedName name="dadinho_21_7_1">"$#REF!.$AD$11:$AE$57"</definedName>
    <definedName name="dadinho_21_7_1_1">"$#REF!.$AD$11:$AE$26"</definedName>
    <definedName name="dadinho_21_7_1_1_1">"$#REF!.$AD$11:$AE$26"</definedName>
    <definedName name="dadinho_21_8">#REF!</definedName>
    <definedName name="dadinho_21_9">"$#REF!.$AD$11:$AE$57"</definedName>
    <definedName name="dadinho_22">#REF!</definedName>
    <definedName name="dadinho_24">#REF!</definedName>
    <definedName name="dadinho_25">#REF!</definedName>
    <definedName name="dadinho_26">#REF!</definedName>
    <definedName name="dadinho_28">#REF!</definedName>
    <definedName name="dadinho_29">#REF!</definedName>
    <definedName name="dadinho_3">"$#REF!.$AH$5:$AI$41"</definedName>
    <definedName name="dadinho_3_1">"$#REF!.$AH$5:$AI$41"</definedName>
    <definedName name="dadinho_31">#REF!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50">#N/A</definedName>
    <definedName name="dadinho_50_1">#REF!</definedName>
    <definedName name="dadinho_6">#REF!</definedName>
    <definedName name="dadinho_6_1">"$#REF!.$AD$11:$AE$26"</definedName>
    <definedName name="dadinho_7">#REF!</definedName>
    <definedName name="dadinho_7_1">#REF!</definedName>
    <definedName name="dadinho_7_1_1">"$#REF!.$AD$11:$AE$38"</definedName>
    <definedName name="dadinho_7_1_1_1">"$#REF!.$AD$11:$AE$26"</definedName>
    <definedName name="dadinho_7_1_1_1_1">"$#REF!.$AD$11:$AE$26"</definedName>
    <definedName name="dadinho_7_15">"$#REF!.$AG$5:$AH$33"</definedName>
    <definedName name="dadinho_7_16">"$#REF!.$AG$5:$AH$33"</definedName>
    <definedName name="dadinho_7_29">"$#REF!.$AD$11:$AE$26"</definedName>
    <definedName name="dadinho_7_8">#REF!</definedName>
    <definedName name="dadinho_8">#REF!</definedName>
    <definedName name="dadinho_8_1">#REF!</definedName>
    <definedName name="dadinho_8_1_1">#REF!</definedName>
    <definedName name="dadinho_8_24">#REF!</definedName>
    <definedName name="dadinho_8_25">#REF!</definedName>
    <definedName name="dadinho_8_29">"$#REF!.$AD$11:$AE$26"</definedName>
    <definedName name="dadinho_8_8">#REF!</definedName>
    <definedName name="dadinho_9">#REF!</definedName>
    <definedName name="dadinho_9_1">"$#REF!.$AD$11:$AE$38"</definedName>
    <definedName name="dadinho_9_24">#REF!</definedName>
    <definedName name="dadinho_9_25">#REF!</definedName>
    <definedName name="dadinho_9_29">"$#REF!.$AD$11:$AE$26"</definedName>
    <definedName name="dadinho_9_8">#REF!</definedName>
    <definedName name="DADOS">[100]SICRO!$A$3:$D$6373</definedName>
    <definedName name="DADOS_1">[101]Conversão!$AG$5:$AH$40</definedName>
    <definedName name="DADOS_1_24">[102]Conversão!$AG$5:$AH$40</definedName>
    <definedName name="DADOS_1_25">[102]Conversão!$AG$5:$AH$40</definedName>
    <definedName name="DADOS_1_46">[103]Conversão!$AG$5:$AH$40</definedName>
    <definedName name="DADOS_1_47">[103]Conversão!$AG$5:$AH$40</definedName>
    <definedName name="DADOS_10">"$#REF!.$AD$11:$AE$26"</definedName>
    <definedName name="DADOS_11">#REF!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#REF!</definedName>
    <definedName name="DADOS_11_19_24">#REF!</definedName>
    <definedName name="DADOS_11_19_25">#REF!</definedName>
    <definedName name="DADOS_11_19_29">"$#REF!.$AE$11:$AF$26"</definedName>
    <definedName name="DADOS_11_19_8">#REF!</definedName>
    <definedName name="DADOS_11_22">"$#REF!.$AH$5:$AI$41"</definedName>
    <definedName name="DADOS_11_24">#REF!</definedName>
    <definedName name="DADOS_11_25">#REF!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8">#REF!</definedName>
    <definedName name="DADOS_11_9">"$#REF!.$AH$5:$AI$41"</definedName>
    <definedName name="DADOS_12">"$#REF!.$AG$5:$AH$33"</definedName>
    <definedName name="DADOS_13">#REF!</definedName>
    <definedName name="DADOS_13_1">#REF!</definedName>
    <definedName name="DADOS_13_1_10">"$#REF!.$AH$5:$AI$45"</definedName>
    <definedName name="DADOS_13_1_11">"$#REF!.$AH$5:$AI$45"</definedName>
    <definedName name="DADOS_13_1_12">"$#REF!.$AH$5:$AI$45"</definedName>
    <definedName name="DADOS_13_1_22">"$#REF!.$AH$5:$AI$45"</definedName>
    <definedName name="DADOS_13_1_24">#REF!</definedName>
    <definedName name="DADOS_13_1_25">#REF!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8">#REF!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5">"$#REF!.$AG$5:$AH$33"</definedName>
    <definedName name="DADOS_13_16">"$#REF!.$AG$5:$AH$33"</definedName>
    <definedName name="DADOS_13_19">#REF!</definedName>
    <definedName name="DADOS_13_19_24">#REF!</definedName>
    <definedName name="DADOS_13_19_25">#REF!</definedName>
    <definedName name="DADOS_13_19_29">"$#REF!.$AE$11:$AF$26"</definedName>
    <definedName name="DADOS_13_19_8">#REF!</definedName>
    <definedName name="DADOS_13_22">#REF!</definedName>
    <definedName name="DADOS_13_24">#REF!</definedName>
    <definedName name="DADOS_13_25">#REF!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#REF!</definedName>
    <definedName name="DADOS_13_7_1">"$#REF!.$AD$11:$AE$57"</definedName>
    <definedName name="DADOS_13_7_1_1">"$#REF!.$AD$11:$AE$26"</definedName>
    <definedName name="DADOS_13_7_1_1_1">"$#REF!.$AD$11:$AE$26"</definedName>
    <definedName name="DADOS_13_8">#REF!</definedName>
    <definedName name="DADOS_13_9">"$#REF!.$AD$11:$AE$57"</definedName>
    <definedName name="DADOS_14">#REF!</definedName>
    <definedName name="DADOS_14_10">"$#REF!.$AD$11:$AE$26"</definedName>
    <definedName name="DADOS_14_11">"$#REF!.$AD$11:$AE$38"</definedName>
    <definedName name="DADOS_14_12">"$#REF!.$AD$11:$AE$26"</definedName>
    <definedName name="DADOS_14_15">"$#REF!.$AG$5:$AH$33"</definedName>
    <definedName name="DADOS_14_16">"$#REF!.$AG$5:$AH$33"</definedName>
    <definedName name="DADOS_14_19">#REF!</definedName>
    <definedName name="DADOS_14_19_24">#REF!</definedName>
    <definedName name="DADOS_14_19_25">#REF!</definedName>
    <definedName name="DADOS_14_19_29">"$#REF!.$AE$11:$AF$26"</definedName>
    <definedName name="DADOS_14_19_8">#REF!</definedName>
    <definedName name="DADOS_14_22">#REF!</definedName>
    <definedName name="DADOS_14_24">#REF!</definedName>
    <definedName name="DADOS_14_25">#REF!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#REF!</definedName>
    <definedName name="DADOS_14_7_1">"$#REF!.$AD$11:$AE$38"</definedName>
    <definedName name="DADOS_14_7_1_1">"$#REF!.$AD$11:$AE$26"</definedName>
    <definedName name="DADOS_14_7_1_1_1">"$#REF!.$AD$11:$AE$26"</definedName>
    <definedName name="DADOS_14_8">#REF!</definedName>
    <definedName name="DADOS_14_9">"$#REF!.$AD$11:$AE$38"</definedName>
    <definedName name="DADOS_15">#REF!</definedName>
    <definedName name="DADOS_15_1">"$#REF!.$AG$5:$AH$33"</definedName>
    <definedName name="DADOS_15_10">"$#REF!.$AD$11:$AE$26"</definedName>
    <definedName name="DADOS_15_11">"$#REF!.$AD$11:$AE$38"</definedName>
    <definedName name="DADOS_15_12">"$#REF!.$AD$11:$AE$26"</definedName>
    <definedName name="DADOS_15_15">"$#REF!.$AG$5:$AH$33"</definedName>
    <definedName name="DADOS_15_16">"$#REF!.$AG$5:$AH$33"</definedName>
    <definedName name="DADOS_15_19">#REF!</definedName>
    <definedName name="DADOS_15_19_24">#REF!</definedName>
    <definedName name="DADOS_15_19_25">#REF!</definedName>
    <definedName name="DADOS_15_19_29">"$#REF!.$AE$11:$AF$26"</definedName>
    <definedName name="DADOS_15_19_8">#REF!</definedName>
    <definedName name="DADOS_15_22">#REF!</definedName>
    <definedName name="DADOS_15_24">#REF!</definedName>
    <definedName name="DADOS_15_25">#REF!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#REF!</definedName>
    <definedName name="DADOS_15_7_1">"$#REF!.$AD$11:$AE$38"</definedName>
    <definedName name="DADOS_15_7_1_1">"$#REF!.$AD$11:$AE$26"</definedName>
    <definedName name="DADOS_15_7_1_1_1">"$#REF!.$AD$11:$AE$26"</definedName>
    <definedName name="DADOS_15_8">#REF!</definedName>
    <definedName name="DADOS_15_9">"$#REF!.$AD$11:$AE$38"</definedName>
    <definedName name="DADOS_16">#REF!</definedName>
    <definedName name="DADOS_16_1">"$#REF!.$AG$5:$AH$33"</definedName>
    <definedName name="DADOS_16_10">"$#REF!.$AD$11:$AE$26"</definedName>
    <definedName name="DADOS_16_11">"$#REF!.$AD$11:$AE$38"</definedName>
    <definedName name="DADOS_16_12">"$#REF!.$AD$11:$AE$26"</definedName>
    <definedName name="DADOS_16_15">"$#REF!.$AG$5:$AH$33"</definedName>
    <definedName name="DADOS_16_16">"$#REF!.$AG$5:$AH$33"</definedName>
    <definedName name="DADOS_16_19">#REF!</definedName>
    <definedName name="DADOS_16_19_24">#REF!</definedName>
    <definedName name="DADOS_16_19_25">#REF!</definedName>
    <definedName name="DADOS_16_19_29">"$#REF!.$AE$11:$AF$26"</definedName>
    <definedName name="DADOS_16_19_8">#REF!</definedName>
    <definedName name="DADOS_16_22">#REF!</definedName>
    <definedName name="DADOS_16_24">#REF!</definedName>
    <definedName name="DADOS_16_25">#REF!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#REF!</definedName>
    <definedName name="DADOS_16_7_1">"$#REF!.$AD$11:$AE$38"</definedName>
    <definedName name="DADOS_16_7_1_1">"$#REF!.$AD$11:$AE$26"</definedName>
    <definedName name="DADOS_16_7_1_1_1">"$#REF!.$AD$11:$AE$26"</definedName>
    <definedName name="DADOS_16_8">#REF!</definedName>
    <definedName name="DADOS_16_9">"$#REF!.$AD$11:$AE$38"</definedName>
    <definedName name="DADOS_19">#REF!</definedName>
    <definedName name="DADOS_19_1">#REF!</definedName>
    <definedName name="DADOS_19_1_24">#REF!</definedName>
    <definedName name="DADOS_19_1_25">#REF!</definedName>
    <definedName name="DADOS_19_1_29">"$#REF!.$AE$11:$AF$26"</definedName>
    <definedName name="DADOS_19_1_8">#REF!</definedName>
    <definedName name="DADOS_19_10">"$#REF!.$AH$5:$AI$41"</definedName>
    <definedName name="DADOS_19_11">"$#REF!.$AH$5:$AI$41"</definedName>
    <definedName name="DADOS_19_12">"$#REF!.$AH$5:$AI$41"</definedName>
    <definedName name="DADOS_19_22">"$#REF!.$AH$5:$AI$41"</definedName>
    <definedName name="DADOS_19_24">#REF!</definedName>
    <definedName name="DADOS_19_25">#REF!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8">#REF!</definedName>
    <definedName name="DADOS_19_9">"$#REF!.$AH$5:$AI$41"</definedName>
    <definedName name="DADOS_2">[104]Orçamentária!$AG$5:$AH$40</definedName>
    <definedName name="DADOS_2_1">[105]Orçamentária!$AG$5:$AH$40</definedName>
    <definedName name="DADOS_2_12">[105]Orçamentária!$AG$5:$AH$40</definedName>
    <definedName name="DADOS_2_15">[105]Orçamentária!$AG$5:$AH$40</definedName>
    <definedName name="DADOS_2_16">[106]Orçamentária!$AG$5:$AH$40</definedName>
    <definedName name="DADOS_20">#REF!</definedName>
    <definedName name="DADOS_21">#REF!</definedName>
    <definedName name="DADOS_21_1">#REF!</definedName>
    <definedName name="DADOS_21_10">"$#REF!.$AD$11:$AE$26"</definedName>
    <definedName name="DADOS_21_11">"$#REF!.$AD$11:$AE$57"</definedName>
    <definedName name="DADOS_21_12">"$#REF!.$AD$11:$AE$26"</definedName>
    <definedName name="DADOS_21_15">"$#REF!.$AG$5:$AH$33"</definedName>
    <definedName name="DADOS_21_16">"$#REF!.$AG$5:$AH$33"</definedName>
    <definedName name="DADOS_21_19">#REF!</definedName>
    <definedName name="DADOS_21_19_24">#REF!</definedName>
    <definedName name="DADOS_21_19_25">#REF!</definedName>
    <definedName name="DADOS_21_19_29">"$#REF!.$AE$11:$AF$27"</definedName>
    <definedName name="DADOS_21_19_8">#REF!</definedName>
    <definedName name="DADOS_21_22">#REF!</definedName>
    <definedName name="DADOS_21_24">#REF!</definedName>
    <definedName name="DADOS_21_25">#REF!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#REF!</definedName>
    <definedName name="DADOS_21_7_1">"$#REF!.$AD$11:$AE$57"</definedName>
    <definedName name="DADOS_21_7_1_1">"$#REF!.$AD$11:$AE$26"</definedName>
    <definedName name="DADOS_21_7_1_1_1">"$#REF!.$AD$11:$AE$26"</definedName>
    <definedName name="DADOS_21_8">#REF!</definedName>
    <definedName name="DADOS_21_9">"$#REF!.$AD$11:$AE$57"</definedName>
    <definedName name="DADOS_22">#REF!</definedName>
    <definedName name="DADOS_24">#REF!</definedName>
    <definedName name="DADOS_25">#REF!</definedName>
    <definedName name="DADOS_26">#REF!</definedName>
    <definedName name="DADOS_28">#REF!</definedName>
    <definedName name="DADOS_29">#REF!</definedName>
    <definedName name="DADOS_3">[104]Orçamentária!$AG$5:$AH$40</definedName>
    <definedName name="DADOS_3_1">[105]Orçamentária!$AG$5:$AH$40</definedName>
    <definedName name="DADOS_3_1_1">"$#REF!.$M$5:$N$28"</definedName>
    <definedName name="DADOS_3_1_8">"$#REF!.$M$5:$N$28"</definedName>
    <definedName name="DADOS_3_12">[105]Orçamentária!$AG$5:$AH$40</definedName>
    <definedName name="DADOS_3_15">[105]Orçamentária!$AG$5:$AH$40</definedName>
    <definedName name="DADOS_3_16">[106]Orçamentária!$AG$5:$AH$40</definedName>
    <definedName name="DADOS_3_29">"$#REF!.$AH$5:$AI$41"</definedName>
    <definedName name="DADOS_31">#REF!</definedName>
    <definedName name="DADOS_4">[104]Orçamentária!$AG$5:$AH$40</definedName>
    <definedName name="DADOS_4_1">[105]Orçamentária!$AG$5:$AH$40</definedName>
    <definedName name="DADOS_4_1_1">"$#REF!.$M$5:$N$28"</definedName>
    <definedName name="DADOS_4_1_8">"$#REF!.$M$5:$N$28"</definedName>
    <definedName name="DADOS_4_12">[105]Orçamentária!$AG$5:$AH$40</definedName>
    <definedName name="DADOS_4_15">[105]Orçamentária!$AG$5:$AH$40</definedName>
    <definedName name="DADOS_4_16">[106]Orçamentária!$AG$5:$AH$40</definedName>
    <definedName name="DADOS_4_29">"$#REF!.$AD$11:$AE$26"</definedName>
    <definedName name="DADOS_46">#REF!</definedName>
    <definedName name="DADOS_47">#REF!</definedName>
    <definedName name="DADOS_48">#REF!</definedName>
    <definedName name="DADOS_5">[105]Orçamentária!$AG$5:$AH$40</definedName>
    <definedName name="DADOS_5_1">"$#REF!.$AD$11:$AE$26"</definedName>
    <definedName name="DADOS_50">#N/A</definedName>
    <definedName name="DADOS_50_1">#REF!</definedName>
    <definedName name="DADOS_6">#REF!</definedName>
    <definedName name="DADOS_6_1">"$#REF!.$AD$11:$AE$26"</definedName>
    <definedName name="DADOS_7">#REF!</definedName>
    <definedName name="DADOS_7_1">#REF!</definedName>
    <definedName name="DADOS_7_1_1">"$#REF!.$AD$11:$AE$38"</definedName>
    <definedName name="DADOS_7_1_1_1">"$#REF!.$AD$11:$AE$26"</definedName>
    <definedName name="DADOS_7_1_1_1_1">"$#REF!.$AD$11:$AE$26"</definedName>
    <definedName name="DADOS_7_15">"$#REF!.$AG$5:$AH$33"</definedName>
    <definedName name="DADOS_7_16">"$#REF!.$AG$5:$AH$33"</definedName>
    <definedName name="DADOS_7_29">"$#REF!.$AD$11:$AE$26"</definedName>
    <definedName name="DADOS_7_8">#REF!</definedName>
    <definedName name="DADOS_8">#REF!</definedName>
    <definedName name="DADOS_8_1">#REF!</definedName>
    <definedName name="DADOS_8_1_1">#REF!</definedName>
    <definedName name="DADOS_8_24">#REF!</definedName>
    <definedName name="DADOS_8_25">#REF!</definedName>
    <definedName name="DADOS_8_29">"$#REF!.$AD$11:$AE$26"</definedName>
    <definedName name="DADOS_8_8">#REF!</definedName>
    <definedName name="DADOS_9">#REF!</definedName>
    <definedName name="DADOS_9_1">"$#REF!.$AD$11:$AE$38"</definedName>
    <definedName name="DADOS_9_24">#REF!</definedName>
    <definedName name="DADOS_9_25">#REF!</definedName>
    <definedName name="DADOS_9_29">"$#REF!.$AD$11:$AE$26"</definedName>
    <definedName name="DADOS_9_8">#REF!</definedName>
    <definedName name="Dados_Primário">#REF!</definedName>
    <definedName name="DADOS1">#REF!</definedName>
    <definedName name="DAER1" hidden="1">{#N/A,#N/A,TRUE,"Serviços"}</definedName>
    <definedName name="DAER11" hidden="1">{#N/A,#N/A,TRUE,"Serviços"}</definedName>
    <definedName name="danil">#REF!</definedName>
    <definedName name="DAR">#REF!</definedName>
    <definedName name="dasd">#REF!</definedName>
    <definedName name="Data">#REF!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BASE__JUNHO_94">#REF!</definedName>
    <definedName name="data_ficha">[27]procedimentos!$A$27</definedName>
    <definedName name="Data_Final">#REF!</definedName>
    <definedName name="Data_Final_25">#REF!</definedName>
    <definedName name="Data_Final_4">#REF!</definedName>
    <definedName name="Data_Finall">#REF!</definedName>
    <definedName name="Data_Início">#REF!</definedName>
    <definedName name="Data_Início_25">#REF!</definedName>
    <definedName name="Data_Início_4">#REF!</definedName>
    <definedName name="Data_Inícioo">#REF!</definedName>
    <definedName name="DATA_LICITACAO">[107]IDENTIFICAÇÃO!$D$15</definedName>
    <definedName name="data2_boletim">[27]procedimentos!$A$26</definedName>
    <definedName name="DataBase">#REF!</definedName>
    <definedName name="database_1">#REF!</definedName>
    <definedName name="database2">#REF!</definedName>
    <definedName name="datamed">[15]DADOS!$B$3</definedName>
    <definedName name="datasicro">#REF!</definedName>
    <definedName name="datasicro_13">[42]procedimentos!$D$130</definedName>
    <definedName name="datasicro_26">[42]procedimentos!$D$130</definedName>
    <definedName name="datasicro_33">[42]procedimentos!$D$130</definedName>
    <definedName name="datasicro_5">[42]procedimentos!$D$130</definedName>
    <definedName name="datasicro_6">[42]procedimentos!$D$130</definedName>
    <definedName name="datasicro_7">[42]procedimentos!$D$130</definedName>
    <definedName name="datasicro_8">[42]procedimentos!$D$130</definedName>
    <definedName name="datasicro_9">[42]procedimentos!$D$130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 hidden="1">{#N/A,#N/A,FALSE,"ANEXO3 99 ERA";#N/A,#N/A,FALSE,"ANEXO3 99 UBÁ2";#N/A,#N/A,FALSE,"ANEXO3 99 DTU";#N/A,#N/A,FALSE,"ANEXO3 99 RDR";#N/A,#N/A,FALSE,"ANEXO3 99 UBÁ4";#N/A,#N/A,FALSE,"ANEXO3 99 UBÁ6"}</definedName>
    <definedName name="dd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DDD">#N/A</definedName>
    <definedName name="ddddddd">#N/A</definedName>
    <definedName name="dddddddddd">#N/A</definedName>
    <definedName name="ddddddddddd">[39]!ddddddddddd</definedName>
    <definedName name="dddf">#N/A</definedName>
    <definedName name="ddere" hidden="1">{#N/A,#N/A,FALSE,"MO (2)"}</definedName>
    <definedName name="ddff">#N/A</definedName>
    <definedName name="DE_km">'[52]Fresagem de Pista Ago-98'!#REF!</definedName>
    <definedName name="deb" hidden="1">#REF!</definedName>
    <definedName name="DEF">#REF!</definedName>
    <definedName name="DEF_COMPRIMENTO">#REF!</definedName>
    <definedName name="DEF_CURVA_RETA">#REF!</definedName>
    <definedName name="DEF_CURVAS">[63]Defensas_necessidades!#REF!</definedName>
    <definedName name="def_curvas_teste">[63]Defensas_necessidades!#REF!</definedName>
    <definedName name="DEF_EXEC_BRLEGAL">#REF!</definedName>
    <definedName name="DEF_PNV">#REF!</definedName>
    <definedName name="DEF_SOLUCAO">#REF!</definedName>
    <definedName name="DEF_TIPO">#REF!</definedName>
    <definedName name="DEF_TIPO_TERMINAL">#REF!</definedName>
    <definedName name="defensa">[42]ORÇAMENTO!#REF!</definedName>
    <definedName name="defensa_13">[42]ORÇAMENTO!#REF!</definedName>
    <definedName name="defensa_13_19">[42]ORÇAMENTO!#REF!</definedName>
    <definedName name="defensa_13_23">[42]ORÇAMENTO!#REF!</definedName>
    <definedName name="defensa_13_25">[55]ORÇAMENTO!#REF!</definedName>
    <definedName name="defensa_15">[56]ORÇAMENTO!#REF!</definedName>
    <definedName name="defensa_15_13">[56]ORÇAMENTO!#REF!</definedName>
    <definedName name="defensa_15_13_19">[56]ORÇAMENTO!#REF!</definedName>
    <definedName name="defensa_15_13_23">[56]ORÇAMENTO!#REF!</definedName>
    <definedName name="defensa_15_13_25">[56]ORÇAMENTO!#REF!</definedName>
    <definedName name="defensa_15_19">[56]ORÇAMENTO!#REF!</definedName>
    <definedName name="defensa_15_23">[56]ORÇAMENTO!#REF!</definedName>
    <definedName name="defensa_15_25">[56]ORÇAMENTO!#REF!</definedName>
    <definedName name="defensa_19">[42]ORÇAMENTO!#REF!</definedName>
    <definedName name="defensa_23">[42]ORÇAMENTO!#REF!</definedName>
    <definedName name="defensa_24">[42]ORÇAMENTO!#REF!</definedName>
    <definedName name="defensa_24_13">[42]ORÇAMENTO!#REF!</definedName>
    <definedName name="defensa_24_13_19">[42]ORÇAMENTO!#REF!</definedName>
    <definedName name="defensa_24_13_23">[42]ORÇAMENTO!#REF!</definedName>
    <definedName name="defensa_24_13_25">[55]ORÇAMENTO!#REF!</definedName>
    <definedName name="defensa_24_19">[42]ORÇAMENTO!#REF!</definedName>
    <definedName name="defensa_24_23">[42]ORÇAMENTO!#REF!</definedName>
    <definedName name="defensa_24_25">[55]ORÇAMENTO!#REF!</definedName>
    <definedName name="defensa_25">[55]ORÇAMENTO!#REF!</definedName>
    <definedName name="DEFENSA_EXEC">[62]Defensas_necessidades!$AC$13:$AC$21</definedName>
    <definedName name="DEFENSA_TOTAL">[62]Defensas_necessidades!$Q$13:$Q$21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_baliz">[87]procedimentos!$B$37</definedName>
    <definedName name="dens_baseb">#REF!</definedName>
    <definedName name="dens_frezado">[45]procedimentos!$B$60</definedName>
    <definedName name="dens_gc">#REF!</definedName>
    <definedName name="dens_massaf">#REF!</definedName>
    <definedName name="dens_massaq">#REF!</definedName>
    <definedName name="dens_massaq_13">[42]procedimentos!$C$7</definedName>
    <definedName name="dens_massaq_26">[42]procedimentos!$C$7</definedName>
    <definedName name="dens_massaq_33">[42]procedimentos!$C$7</definedName>
    <definedName name="dens_massaq_5">[42]procedimentos!$C$7</definedName>
    <definedName name="dens_massaq_6">[42]procedimentos!$C$7</definedName>
    <definedName name="dens_massaq_7">[42]procedimentos!$C$7</definedName>
    <definedName name="dens_massaq_8">[42]procedimentos!$C$7</definedName>
    <definedName name="dens_massaq_9">[42]procedimentos!$C$7</definedName>
    <definedName name="dens_pj">[108]Transportes!$G$11</definedName>
    <definedName name="dens_pj_27">'[109]ficha medição'!$G$11</definedName>
    <definedName name="dens_soloaterro">[45]procedimentos!$B$61</definedName>
    <definedName name="dens_t080">#REF!</definedName>
    <definedName name="dens_tubo1">#REF!</definedName>
    <definedName name="densidade_cap">#REF!</definedName>
    <definedName name="Densidades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to">[27]procedimentos!$A$4</definedName>
    <definedName name="DEQUIP">#REF!</definedName>
    <definedName name="DEQUIP_1">#REF!</definedName>
    <definedName name="DEQUIP_25">#REF!</definedName>
    <definedName name="DER" localSheetId="6">[110]DER!$A:$H</definedName>
    <definedName name="DER" localSheetId="3">[110]DER!$A:$H</definedName>
    <definedName name="DER">DER!$A:$G</definedName>
    <definedName name="DERF" hidden="1">{#N/A,#N/A,FALSE,"310.1";#N/A,#N/A,FALSE,"321.1";#N/A,#N/A,FALSE,"320.3";#N/A,#N/A,FALSE,"330.1"}</definedName>
    <definedName name="DERSVIO">#REF!</definedName>
    <definedName name="DESAP">#REF!</definedName>
    <definedName name="DESAPROPRIAÇÃO">'[80]AQU TERRENO-'!$H$9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CRIÇÃO_serviço">OFFSET('[82]Orçamento Total'!$C$4,0,0,COUNTA('[82]Orçamento Total'!$C:$C),1)</definedName>
    <definedName name="DESCRITIVO1">#REF!</definedName>
    <definedName name="DesfazerLimpar">#N/A</definedName>
    <definedName name="DESM">[17]DADOS!$C$22</definedName>
    <definedName name="desobstrução">'[27]medição '!#REF!</definedName>
    <definedName name="desobueiro">[42]ORÇAMENTO!#REF!</definedName>
    <definedName name="desobueiro_13">[42]ORÇAMENTO!#REF!</definedName>
    <definedName name="desobueiro_13_19">[42]ORÇAMENTO!#REF!</definedName>
    <definedName name="desobueiro_13_23">[42]ORÇAMENTO!#REF!</definedName>
    <definedName name="desobueiro_13_25">[55]ORÇAMENTO!#REF!</definedName>
    <definedName name="desobueiro_15">[56]ORÇAMENTO!#REF!</definedName>
    <definedName name="desobueiro_15_13">[56]ORÇAMENTO!#REF!</definedName>
    <definedName name="desobueiro_15_13_19">[56]ORÇAMENTO!#REF!</definedName>
    <definedName name="desobueiro_15_13_23">[56]ORÇAMENTO!#REF!</definedName>
    <definedName name="desobueiro_15_13_25">[56]ORÇAMENTO!#REF!</definedName>
    <definedName name="desobueiro_15_19">[56]ORÇAMENTO!#REF!</definedName>
    <definedName name="desobueiro_15_23">[56]ORÇAMENTO!#REF!</definedName>
    <definedName name="desobueiro_15_25">[56]ORÇAMENTO!#REF!</definedName>
    <definedName name="desobueiro_19">[42]ORÇAMENTO!#REF!</definedName>
    <definedName name="desobueiro_23">[42]ORÇAMENTO!#REF!</definedName>
    <definedName name="desobueiro_24">[42]ORÇAMENTO!#REF!</definedName>
    <definedName name="desobueiro_24_13">[42]ORÇAMENTO!#REF!</definedName>
    <definedName name="desobueiro_24_13_19">[42]ORÇAMENTO!#REF!</definedName>
    <definedName name="desobueiro_24_13_23">[42]ORÇAMENTO!#REF!</definedName>
    <definedName name="desobueiro_24_13_25">[55]ORÇAMENTO!#REF!</definedName>
    <definedName name="desobueiro_24_19">[42]ORÇAMENTO!#REF!</definedName>
    <definedName name="desobueiro_24_23">[42]ORÇAMENTO!#REF!</definedName>
    <definedName name="desobueiro_24_25">[55]ORÇAMENTO!#REF!</definedName>
    <definedName name="desobueiro_25">[55]ORÇAMENTO!#REF!</definedName>
    <definedName name="DESP.INDIRETAS">#N/A</definedName>
    <definedName name="DESVIO">#REF!</definedName>
    <definedName name="Detalhe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">#REF!</definedName>
    <definedName name="DF_ABATIDO">[111]Defensas_necessidades!$W$12:$W$65333</definedName>
    <definedName name="DF_AEREO">[111]Defensas_necessidades!$AA$12:$AA$65333</definedName>
    <definedName name="DF_AMORTECEDOR">[111]Defensas_necessidades!$Y$12:$Y$65333</definedName>
    <definedName name="DF_ANCORAGEM">[111]Defensas_necessidades!$Z$12:$Z$65333</definedName>
    <definedName name="DF_CHUMB">[111]Defensas_necessidades!$AB$12:$AB$65333</definedName>
    <definedName name="DF_DESVIADO">[111]Defensas_necessidades!$X$12:$X$65333</definedName>
    <definedName name="DF_DMR_CALCO">[111]Defensas_necessidades!$U$12:$U$65333</definedName>
    <definedName name="DF_DMR_LAM">[111]Defensas_necessidades!$S$12:$S$65333</definedName>
    <definedName name="DF_DMR_POSTE">[111]Defensas_necessidades!$T$12:$T$65333</definedName>
    <definedName name="DF_DMSMS_BR408">'[62]Defensas-Removerimplantar.nec'!$X$13:$X$37</definedName>
    <definedName name="DF_DMSMS_QTD">[84]Defensas_necessidades!$R$11:$R$65423</definedName>
    <definedName name="DF_EXEC">[111]Defensas_necessidades!$AE$12:$AE$65333</definedName>
    <definedName name="DF_EXEC_PORT_SEMI">'[62]Pórtico e Semi-pórtico'!$O$14:$O$19</definedName>
    <definedName name="DF_EXEC_PORT_SEMI_BR104NORTE">'[112]Pórtico e Semi-pórtico'!$O$14:$O$22</definedName>
    <definedName name="DF_EXEC_PORT_SEMI_BR104SUL">'[112]Pórtico e Semi-pórtico_SUL'!$O$14:$O$21</definedName>
    <definedName name="DF_EXEC_REMOVER_BR408">'[62]Defensas-Removerimplantar.nec'!$AK$13:$AK$37</definedName>
    <definedName name="DF_EXEC_SUL">[112]Defensas_SUL_necessidades!$AC$13:$AC$99</definedName>
    <definedName name="DF_PAINEL">[84]Defensas_necessidades!$AD$11:$AD$65423</definedName>
    <definedName name="DF_PORT_SEMI">'[62]Pórtico e Semi-pórtico'!$L$14:$L$19</definedName>
    <definedName name="DF_PORT_SEMI_BR104NORTE">'[112]Pórtico e Semi-pórtico'!$L$14:$L$22</definedName>
    <definedName name="DF_PORT_SEMI_BR104SUL">'[112]Pórtico e Semi-pórtico_SUL'!$L$14:$L$21</definedName>
    <definedName name="DF_REFLET">[93]Defensas_necessidades!$AC$11:$AC$65310</definedName>
    <definedName name="DF_REMOVER">[84]Defensas_necessidades!$N$11:$N$65423</definedName>
    <definedName name="DF_REMOVER_BR408">'[62]Defensas-Removerimplantar.nec'!$T$13:$T$37</definedName>
    <definedName name="DF_SNV">[111]Defensas_necessidades!$AF$12:$AF$65333</definedName>
    <definedName name="DF_SNVINV">[113]Defensas_inventario!#REF!</definedName>
    <definedName name="DF_TOTAL">[111]Defensas_necessidades!$O$12:$O$65333</definedName>
    <definedName name="DF_TOTAL_SUL">[112]Defensas_SUL_necessidades!$Q$13:$Q$99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fre">[39]!dfre</definedName>
    <definedName name="DG">[63]DG!$A$2:$B$360</definedName>
    <definedName name="DGA">'[54]PRO-08'!#REF!</definedName>
    <definedName name="DGA_10">'[57]PRO-08'!#REF!</definedName>
    <definedName name="DGA_24">'[57]PRO-08'!#REF!</definedName>
    <definedName name="DGA_25">'[57]PRO-08'!#REF!</definedName>
    <definedName name="DGA_26">'[58]PRO-08'!#REF!</definedName>
    <definedName name="DGA_27">'[57]PRO-08'!#REF!</definedName>
    <definedName name="DGA_29">'[57]PRO-08'!#REF!</definedName>
    <definedName name="DGA_9">'[57]PRO-08'!#REF!</definedName>
    <definedName name="DGF" hidden="1">{#N/A,#N/A,FALSE,"MO (2)"}</definedName>
    <definedName name="DIA">#REF!</definedName>
    <definedName name="DIA_1">#REF!</definedName>
    <definedName name="Dia_trab">#N/A</definedName>
    <definedName name="dias">#N/A</definedName>
    <definedName name="DIESEL">[114]INSUMOS!$N$305</definedName>
    <definedName name="DIESEL_1">#REF!</definedName>
    <definedName name="DIF">#REF!</definedName>
    <definedName name="DIGITAL">[0]!DIGITAL</definedName>
    <definedName name="DIGITAL_2">#N/A</definedName>
    <definedName name="DIGITAL_25">[0]!DIGITAL_25</definedName>
    <definedName name="DIGITAL_4">#N/A</definedName>
    <definedName name="Dimensão_BCC">#REF!</definedName>
    <definedName name="Dimensão_BM">#REF!</definedName>
    <definedName name="Dimensão_BTC">#REF!</definedName>
    <definedName name="DimensãoBCC">#REF!</definedName>
    <definedName name="DimensãoNãoseaplica_BCC">#REF!</definedName>
    <definedName name="DimensãoNãoseaplica_BM">#REF!</definedName>
    <definedName name="DimensãoNãoseaplicaBCC">#REF!</definedName>
    <definedName name="DimensãoNãoseaplicaBTC">#REF!</definedName>
    <definedName name="DimensãoOACBCC">#REF!</definedName>
    <definedName name="DimensãoOACBM">#REF!</definedName>
    <definedName name="DimensãoOACBTC">#REF!</definedName>
    <definedName name="DimensãoOACImplantação">#REF!</definedName>
    <definedName name="DimensãoOACNãoseaplica">#REF!</definedName>
    <definedName name="DIMPAV">#REF!</definedName>
    <definedName name="DINHEIRO">#REF!</definedName>
    <definedName name="DINHEIRO_1">#REF!</definedName>
    <definedName name="DINHEIRO_12">#REF!</definedName>
    <definedName name="DINHEIRO_13">#REF!</definedName>
    <definedName name="DireçãoTipoTachaExistente">#REF!</definedName>
    <definedName name="DireçãoTipoTachaImplantação">#REF!</definedName>
    <definedName name="DispTelGASAG" hidden="1">{"'teste'!$B$2:$R$49"}</definedName>
    <definedName name="DISTA">#REF!</definedName>
    <definedName name="DISTC">#REF!</definedName>
    <definedName name="DISTP">#REF!</definedName>
    <definedName name="DJ">#REF!</definedName>
    <definedName name="DJ_25">#REF!</definedName>
    <definedName name="DJ_4">#REF!</definedName>
    <definedName name="DJJ">#REF!</definedName>
    <definedName name="DMB">#REF!</definedName>
    <definedName name="dmbr1">'[27]memória quantitativa'!#REF!</definedName>
    <definedName name="dmbr2">'[27]memória quantitativa'!#REF!</definedName>
    <definedName name="dmbr3">'[27]memória quantitativa'!#REF!</definedName>
    <definedName name="dmbr44">'[27]memória quantitativa'!#REF!</definedName>
    <definedName name="dmkmf1">'[27]memória quantitativa'!#REF!</definedName>
    <definedName name="dmkmf2">'[27]memória quantitativa'!#REF!</definedName>
    <definedName name="dmkmf3">'[27]memória quantitativa'!#REF!</definedName>
    <definedName name="dmkmf4">'[27]memória quantitativa'!#REF!</definedName>
    <definedName name="dmkmi1">'[27]memória quantitativa'!#REF!</definedName>
    <definedName name="dmkmi2">'[27]memória quantitativa'!#REF!</definedName>
    <definedName name="dmkmi3">'[27]memória quantitativa'!#REF!</definedName>
    <definedName name="dmkmi4">'[27]memória quantitativa'!#REF!</definedName>
    <definedName name="dmt">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13">[42]procedimentos!$C$95</definedName>
    <definedName name="DMT_200">#REF!</definedName>
    <definedName name="DMT_200_400">#REF!</definedName>
    <definedName name="dmt_26">[42]procedimentos!$C$95</definedName>
    <definedName name="dmt_33">[42]procedimentos!$C$95</definedName>
    <definedName name="DMT_400">#REF!</definedName>
    <definedName name="DMT_400_600">#REF!</definedName>
    <definedName name="dmt_5">[42]procedimentos!$C$95</definedName>
    <definedName name="DMT_50">#REF!</definedName>
    <definedName name="DMT_50_200">#REF!</definedName>
    <definedName name="dmt_6">[42]procedimentos!$C$95</definedName>
    <definedName name="DMT_600">#REF!</definedName>
    <definedName name="dmt_7">[42]procedimentos!$C$95</definedName>
    <definedName name="dmt_8">[42]procedimentos!$C$95</definedName>
    <definedName name="DMT_800">#REF!</definedName>
    <definedName name="dmt_9">[42]procedimentos!$C$95</definedName>
    <definedName name="dmt_areia">#REF!</definedName>
    <definedName name="dmt_areia_13">[42]procedimentos!$C$91</definedName>
    <definedName name="dmt_areia_26">[42]procedimentos!$C$91</definedName>
    <definedName name="dmt_areia_33">[42]procedimentos!$C$91</definedName>
    <definedName name="dmt_areia_5">[42]procedimentos!$C$91</definedName>
    <definedName name="dmt_areia_6">[42]procedimentos!$C$91</definedName>
    <definedName name="dmt_areia_7">[42]procedimentos!$C$91</definedName>
    <definedName name="dmt_areia_8">[42]procedimentos!$C$91</definedName>
    <definedName name="dmt_areia_9">[42]procedimentos!$C$91</definedName>
    <definedName name="dmt_asf">#REF!</definedName>
    <definedName name="dmt_asf_13">[42]procedimentos!$C$88</definedName>
    <definedName name="dmt_asf_26">[42]procedimentos!$C$88</definedName>
    <definedName name="dmt_asf_33">[42]procedimentos!$C$88</definedName>
    <definedName name="dmt_asf_5">[42]procedimentos!$C$88</definedName>
    <definedName name="dmt_asf_6">[42]procedimentos!$C$88</definedName>
    <definedName name="dmt_asf_7">[42]procedimentos!$C$88</definedName>
    <definedName name="dmt_asf_8">[42]procedimentos!$C$88</definedName>
    <definedName name="dmt_asf_9">[42]procedimentos!$C$88</definedName>
    <definedName name="dmt_aterro">#REF!</definedName>
    <definedName name="dmt_base">#REF!</definedName>
    <definedName name="dmt_brp">'[27]memória quantitativa'!#REF!</definedName>
    <definedName name="dmt_capaselante">'[27]memória quantitativa'!#REF!</definedName>
    <definedName name="dmt_correção">'[27]memória quantitativa'!#REF!</definedName>
    <definedName name="dmt_distr_usina">'[45]CROQUI ADOTADAS'!$G$34</definedName>
    <definedName name="dmt_formas">'[27]memória quantitativa'!#REF!</definedName>
    <definedName name="dmt_gc">'[27]memória quantitativa'!#REF!</definedName>
    <definedName name="dmt_grama">'[27]memória quantitativa'!#REF!</definedName>
    <definedName name="dmt_lamafina">'[27]memória quantitativa'!#REF!</definedName>
    <definedName name="dmt_lamafinaareia">'[27]memória quantitativa'!#REF!</definedName>
    <definedName name="dmt_massaf">'[27]memória quantitativa'!#REF!</definedName>
    <definedName name="dmt_massarp">'[27]memória quantitativa'!#REF!</definedName>
    <definedName name="dmt_mbuq">#REF!</definedName>
    <definedName name="dmt_pedra">#REF!</definedName>
    <definedName name="dmt_pedra_13">[42]procedimentos!$C$90</definedName>
    <definedName name="dmt_pedra_26">[42]procedimentos!$C$90</definedName>
    <definedName name="dmt_pedra_33">[42]procedimentos!$C$90</definedName>
    <definedName name="dmt_pedra_5">[42]procedimentos!$C$90</definedName>
    <definedName name="dmt_pedra_6">[42]procedimentos!$C$90</definedName>
    <definedName name="dmt_pedra_7">[42]procedimentos!$C$90</definedName>
    <definedName name="dmt_pedra_8">[42]procedimentos!$C$90</definedName>
    <definedName name="dmt_pedra_9">[42]procedimentos!$C$90</definedName>
    <definedName name="dmt_pedraarrum">'[27]memória quantitativa'!#REF!</definedName>
    <definedName name="dmt_pedrajog">'[27]memória quantitativa'!#REF!</definedName>
    <definedName name="dmt_ref_usina">'[45]CROQUI ADOTADAS'!$G$33</definedName>
    <definedName name="dmt_tbfrio">'[27]memória quantitativa'!#REF!</definedName>
    <definedName name="dmt_tbquente">'[27]memória quantitativa'!#REF!</definedName>
    <definedName name="dmt_tratamento">'[27]memória quantitativa'!#REF!</definedName>
    <definedName name="dmta">#REF!</definedName>
    <definedName name="dmtac">'[115]CROQUI ADOTADAS'!$G$32</definedName>
    <definedName name="dmtaço_cant">'[87]CROQUI ADOTADAS'!$H$36</definedName>
    <definedName name="dmtaço_pista">'[45]CROQUI ADOTADAS'!$J$38</definedName>
    <definedName name="dmtap">'[45]CROQUI ADOTADAS'!$J$31</definedName>
    <definedName name="dmtau">'[45]CROQUI ADOTADAS'!$G$31</definedName>
    <definedName name="dmtbaliz_peça">'[87]CROQUI ADOTADAS'!$K$44</definedName>
    <definedName name="dmtbc">'[115]CROQUI ADOTADAS'!$G$34</definedName>
    <definedName name="dmtbp">'[45]CROQUI ADOTADAS'!$J$32</definedName>
    <definedName name="dmtbu">'[45]CROQUI ADOTADAS'!$G$32</definedName>
    <definedName name="dmtc">#REF!</definedName>
    <definedName name="DMTCAPECM">[74]Croqui!$R$31</definedName>
    <definedName name="dmtcc">'[87]CROQUI ADOTADAS'!$K$38</definedName>
    <definedName name="dmtcerca">'[87]CROQUI ADOTADAS'!$K$42</definedName>
    <definedName name="dmtcim">#REF!</definedName>
    <definedName name="DMTCIMENTO">#REF!</definedName>
    <definedName name="dmtf">#REF!</definedName>
    <definedName name="dmtf_13">[42]procedimentos!$C$97</definedName>
    <definedName name="dmtf_26">[42]procedimentos!$C$97</definedName>
    <definedName name="dmtf_33">[42]procedimentos!$C$97</definedName>
    <definedName name="dmtf_5">[42]procedimentos!$C$97</definedName>
    <definedName name="dmtf_6">[42]procedimentos!$C$97</definedName>
    <definedName name="dmtf_7">[42]procedimentos!$C$97</definedName>
    <definedName name="dmtf_8">[42]procedimentos!$C$97</definedName>
    <definedName name="dmtf_9">[42]procedimentos!$C$97</definedName>
    <definedName name="dmtfc">'[115]CROQUI ADOTADAS'!$G$37</definedName>
    <definedName name="dmtfu">'[45]CROQUI ADOTADAS'!$G$35</definedName>
    <definedName name="dmtgc_peça">'[87]CROQUI ADOTADAS'!$K$43</definedName>
    <definedName name="dmtleivas">'[45]CROQUI ADOTADAS'!$J$40</definedName>
    <definedName name="dmtmad_pista">'[45]CROQUI ADOTADAS'!$J$39</definedName>
    <definedName name="dmtmb">'[45]CROQUI ADOTADAS'!$G$33</definedName>
    <definedName name="dmtmf">'[45]CROQUI ADOTADAS'!$J$34</definedName>
    <definedName name="DMTMICRO0.8">#REF!</definedName>
    <definedName name="dmtmp">'[45]CROQUI ADOTADAS'!$J$33</definedName>
    <definedName name="dmtpoac">'[45]CROQUI ADOTADAS'!$G$37</definedName>
    <definedName name="dmtpp">'[87]CROQUI ADOTADAS'!$K$37</definedName>
    <definedName name="dmtr">#REF!</definedName>
    <definedName name="dmtra">'[87]CROQUI ADOTADAS'!$K$36</definedName>
    <definedName name="DMTRR">[74]Croqui!#REF!</definedName>
    <definedName name="DMTRRR">[74]Croqui!#REF!</definedName>
    <definedName name="DMTs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'[74]Comp P Unit '!$O$37</definedName>
    <definedName name="dnit1">[116]procedimentos!$A$4</definedName>
    <definedName name="DO">#REF!</definedName>
    <definedName name="dois">#N/A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[91]!Dom_Páscoa-49</definedName>
    <definedName name="Dom_Páscoa">#N/A</definedName>
    <definedName name="DPD">#REF!</definedName>
    <definedName name="DPESSO">#REF!</definedName>
    <definedName name="DPESSO_1">#REF!</definedName>
    <definedName name="DPESSO_25">#REF!</definedName>
    <definedName name="drafad">#REF!</definedName>
    <definedName name="dre">'[86]P reaj x P atual'!#REF!</definedName>
    <definedName name="drena">#REF!</definedName>
    <definedName name="DRENAG">'[86]P reaj x P atual'!$S$6</definedName>
    <definedName name="drenagem">'[27]medição '!#REF!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ad">#REF!</definedName>
    <definedName name="Dsc" hidden="1">#N/A</definedName>
    <definedName name="Dsc_26">NA()</definedName>
    <definedName name="Dsc_27">NA()</definedName>
    <definedName name="DSCR_DEBT_EQUITY" hidden="1">[117]!Header1-1 &amp; "." &amp; MAX(1,COUNTA(INDEX(#REF!,MATCH([117]!Header1-1,#REF!,FALSE)):#REF!))</definedName>
    <definedName name="dsolo">#REF!</definedName>
    <definedName name="dsr4g">#N/A</definedName>
    <definedName name="dss">#REF!</definedName>
    <definedName name="DTM">#REF!</definedName>
    <definedName name="DTMED">#REF!</definedName>
    <definedName name="Dtrecho">[18]CROQUIS!$K$36</definedName>
    <definedName name="DUCOL" hidden="1">{"'Plan1 (2)'!$A$5:$F$63"}</definedName>
    <definedName name="Dúvidas" hidden="1">{"'Quadro'!$A$4:$BG$78"}</definedName>
    <definedName name="DXBDFG">"$#REF!.$A$1:$B$2408"</definedName>
    <definedName name="e">#REF!</definedName>
    <definedName name="e__cm">'[52]Fresagem de Pista Ago-98'!#REF!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_brp">#REF!</definedName>
    <definedName name="e_capaf">#REF!</definedName>
    <definedName name="e_capaq">#REF!</definedName>
    <definedName name="e_capaq_13">[42]procedimentos!$C$61</definedName>
    <definedName name="e_capaq_26">[42]procedimentos!$C$61</definedName>
    <definedName name="e_capaq_33">[42]procedimentos!$C$61</definedName>
    <definedName name="e_capaq_5">[42]procedimentos!$C$61</definedName>
    <definedName name="e_capaq_6">[42]procedimentos!$C$61</definedName>
    <definedName name="e_capaq_7">[42]procedimentos!$C$61</definedName>
    <definedName name="e_capaq_8">[42]procedimentos!$C$61</definedName>
    <definedName name="e_capaq_9">[42]procedimentos!$C$61</definedName>
    <definedName name="e_correcaodef">#REF!</definedName>
    <definedName name="e_correcaodef_13">[42]procedimentos!$C$57</definedName>
    <definedName name="e_correcaodef_26">[42]procedimentos!$C$57</definedName>
    <definedName name="e_correcaodef_33">[42]procedimentos!$C$57</definedName>
    <definedName name="e_correcaodef_5">[42]procedimentos!$C$57</definedName>
    <definedName name="e_correcaodef_6">[42]procedimentos!$C$57</definedName>
    <definedName name="e_correcaodef_7">[42]procedimentos!$C$57</definedName>
    <definedName name="e_correcaodef_8">[42]procedimentos!$C$57</definedName>
    <definedName name="e_correcaodef_9">[42]procedimentos!$C$57</definedName>
    <definedName name="e_micro15">'[45]CAL MAT BET CONSERVA '!#REF!</definedName>
    <definedName name="e_mrp">#REF!</definedName>
    <definedName name="e_remendoprof">#REF!</definedName>
    <definedName name="e_remendoprof_13">[42]procedimentos!$C$58</definedName>
    <definedName name="e_remendoprof_26">[42]procedimentos!$C$58</definedName>
    <definedName name="e_remendoprof_33">[42]procedimentos!$C$58</definedName>
    <definedName name="e_remendoprof_5">[42]procedimentos!$C$58</definedName>
    <definedName name="e_remendoprof_6">[42]procedimentos!$C$58</definedName>
    <definedName name="e_remendoprof_7">[42]procedimentos!$C$58</definedName>
    <definedName name="e_remendoprof_8">[42]procedimentos!$C$58</definedName>
    <definedName name="e_remendoprof_9">[42]procedimentos!$C$58</definedName>
    <definedName name="e_tapaburaco">#REF!</definedName>
    <definedName name="e_tapaburaco_13">[42]procedimentos!$C$56</definedName>
    <definedName name="e_tapaburaco_26">[42]procedimentos!$C$56</definedName>
    <definedName name="e_tapaburaco_33">[42]procedimentos!$C$56</definedName>
    <definedName name="e_tapaburaco_5">[42]procedimentos!$C$56</definedName>
    <definedName name="e_tapaburaco_6">[42]procedimentos!$C$56</definedName>
    <definedName name="e_tapaburaco_7">[42]procedimentos!$C$56</definedName>
    <definedName name="e_tapaburaco_8">[42]procedimentos!$C$56</definedName>
    <definedName name="e_tapaburaco_9">[42]procedimentos!$C$56</definedName>
    <definedName name="e0">#REF!</definedName>
    <definedName name="EA">#REF!</definedName>
    <definedName name="EA_1">#REF!</definedName>
    <definedName name="ECJ">#REF!</definedName>
    <definedName name="ECJ_25">#REF!</definedName>
    <definedName name="ECJ_4">#REF!</definedName>
    <definedName name="ECJJ">#REF!</definedName>
    <definedName name="ECVCFELE">#REF!</definedName>
    <definedName name="ECVCFMEC">#REF!</definedName>
    <definedName name="Edit" hidden="1">#REF!</definedName>
    <definedName name="Edital">#REF!</definedName>
    <definedName name="EE" hidden="1">{#N/A,#N/A,FALSE,"310.1";#N/A,#N/A,FALSE,"321.1";#N/A,#N/A,FALSE,"320.3";#N/A,#N/A,FALSE,"330.1"}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1_MAT">'[118]B - Captação_Elevação 1a Etapa '!#REF!</definedName>
    <definedName name="EE1_MATERIAIS">'[80]ESTA ELEVATÓRIA_'!$H$106</definedName>
    <definedName name="EE1_SERV">'[118]B - Captação_Elevação 1a Etapa '!#REF!</definedName>
    <definedName name="EE1_SERVIÇOS">'[80]ESTA ELEVATÓRIA_'!$H$9</definedName>
    <definedName name="EE2_MAT">'[118]B - Captação_Elevação 1a Etapa '!#REF!</definedName>
    <definedName name="EE2_MATERIAIS">'[80]ESTA ELEVATÓRIA_'!$H$244</definedName>
    <definedName name="EE2_SERV">'[118]B - Captação_Elevação 1a Etapa '!#REF!</definedName>
    <definedName name="EE2_SERVIÇOS">'[80]ESTA ELEVATÓRIA_'!$H$143</definedName>
    <definedName name="EE3_MAT">'[118]B - Captação_Elevação 1a Etapa '!#REF!</definedName>
    <definedName name="EE3_SERV">'[118]B - Captação_Elevação 1a Etapa '!#REF!</definedName>
    <definedName name="eee">[39]!eee</definedName>
    <definedName name="eeee">[39]!eeee</definedName>
    <definedName name="eeeee" hidden="1">{#N/A,#N/A,FALSE,"MO (2)"}</definedName>
    <definedName name="Ef">#REF!</definedName>
    <definedName name="Efaixa">'[119]P A T O  D'!#REF!</definedName>
    <definedName name="Efaixa_1">"'file:///C:/Documents and Settings/mauricio.ferrao/Desktop/ARQUIVOS R96/EXCEL/PATOs/BR153_99.XLS'#$'P A T O  D'.$#REF!$#REF!"</definedName>
    <definedName name="Efaixa_3">'[120]P A T O  D'!#REF!</definedName>
    <definedName name="Efaixa_4">'[120]P A T O  D'!#REF!</definedName>
    <definedName name="Efaixa_5">'[120]P A T O  D'!#REF!</definedName>
    <definedName name="Efaixaa">'[121]P A T O  D'!#REF!</definedName>
    <definedName name="Ei">#REF!</definedName>
    <definedName name="EJ">#REF!</definedName>
    <definedName name="EJ_1">#REF!</definedName>
    <definedName name="EJ_25">#REF!</definedName>
    <definedName name="EJ_4">#REF!</definedName>
    <definedName name="EJJ">#REF!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TE">'[57]PRO-08'!#REF!</definedName>
    <definedName name="Em">#REF!</definedName>
    <definedName name="em_algarismo_e_por_extenso">#REF!</definedName>
    <definedName name="ema2kmf_1">'[27]memória quantitativa'!#REF!</definedName>
    <definedName name="ema2kmf_2">'[27]memória quantitativa'!#REF!</definedName>
    <definedName name="ema2kmf_3">'[27]memória quantitativa'!#REF!</definedName>
    <definedName name="ema2kmf_4">'[27]memória quantitativa'!#REF!</definedName>
    <definedName name="ema2kmf_5">'[27]memória quantitativa'!#REF!</definedName>
    <definedName name="ema2kmf_6">'[27]memória quantitativa'!#REF!</definedName>
    <definedName name="ema2kmf_7">'[27]memória quantitativa'!#REF!</definedName>
    <definedName name="ema2kmf_8">'[27]memória quantitativa'!#REF!</definedName>
    <definedName name="ema2kmf_9">'[27]memória quantitativa'!#REF!</definedName>
    <definedName name="ema2kmi_1">'[27]memória quantitativa'!#REF!</definedName>
    <definedName name="ema2kmi_2">'[27]memória quantitativa'!#REF!</definedName>
    <definedName name="ema2kmi_3">'[27]memória quantitativa'!#REF!</definedName>
    <definedName name="ema2kmi_4">'[27]memória quantitativa'!#REF!</definedName>
    <definedName name="ema2kmi_5">'[27]memória quantitativa'!#REF!</definedName>
    <definedName name="ema2kmi_6">'[27]memória quantitativa'!#REF!</definedName>
    <definedName name="ema2kmi_7">'[27]memória quantitativa'!#REF!</definedName>
    <definedName name="ema2kmi_8">'[27]memória quantitativa'!#REF!</definedName>
    <definedName name="ema2kmi_9">'[27]memória quantitativa'!#REF!</definedName>
    <definedName name="emakmf_1">'[27]memória quantitativa'!#REF!</definedName>
    <definedName name="emakmf_2">'[27]memória quantitativa'!#REF!</definedName>
    <definedName name="emakmf_3">'[27]memória quantitativa'!#REF!</definedName>
    <definedName name="emakmf_4">'[27]memória quantitativa'!#REF!</definedName>
    <definedName name="emakmf_5">'[27]memória quantitativa'!#REF!</definedName>
    <definedName name="emakmf_6">'[27]memória quantitativa'!#REF!</definedName>
    <definedName name="emakmf_7">'[27]memória quantitativa'!#REF!</definedName>
    <definedName name="emakmf_8">'[27]memória quantitativa'!#REF!</definedName>
    <definedName name="emakmf_9">'[27]memória quantitativa'!#REF!</definedName>
    <definedName name="emakmi_1">'[27]memória quantitativa'!#REF!</definedName>
    <definedName name="emakmi_2">'[27]memória quantitativa'!#REF!</definedName>
    <definedName name="emakmi_3">'[27]memória quantitativa'!#REF!</definedName>
    <definedName name="emakmi_4">'[27]memória quantitativa'!#REF!</definedName>
    <definedName name="emakmi_5">'[27]memória quantitativa'!#REF!</definedName>
    <definedName name="emakmi_6">'[27]memória quantitativa'!#REF!</definedName>
    <definedName name="emakmi_7">'[27]memória quantitativa'!#REF!</definedName>
    <definedName name="emakmi_8">'[27]memória quantitativa'!#REF!</definedName>
    <definedName name="emakmi_9">'[27]memória quantitativa'!#REF!</definedName>
    <definedName name="eme2kmf_1">'[27]memória quantitativa'!#REF!</definedName>
    <definedName name="eme2kmf_2">'[27]memória quantitativa'!#REF!</definedName>
    <definedName name="eme2kmf_3">'[27]memória quantitativa'!#REF!</definedName>
    <definedName name="eme2kmf_4">'[27]memória quantitativa'!#REF!</definedName>
    <definedName name="eme2kmf_5">'[27]memória quantitativa'!#REF!</definedName>
    <definedName name="eme2kmf_6">'[27]memória quantitativa'!#REF!</definedName>
    <definedName name="eme2kmf_7">'[27]memória quantitativa'!#REF!</definedName>
    <definedName name="eme2kmf_8">'[27]memória quantitativa'!#REF!</definedName>
    <definedName name="eme2kmf_9">'[27]memória quantitativa'!#REF!</definedName>
    <definedName name="eme2kmi_1">'[27]memória quantitativa'!#REF!</definedName>
    <definedName name="eme2kmi_2">'[27]memória quantitativa'!#REF!</definedName>
    <definedName name="eme2kmi_3">'[27]memória quantitativa'!#REF!</definedName>
    <definedName name="eme2kmi_4">'[27]memória quantitativa'!#REF!</definedName>
    <definedName name="eme2kmi_5">'[27]memória quantitativa'!#REF!</definedName>
    <definedName name="eme2kmi_6">'[27]memória quantitativa'!#REF!</definedName>
    <definedName name="eme2kmi_7">'[27]memória quantitativa'!#REF!</definedName>
    <definedName name="eme2kmi_8">'[27]memória quantitativa'!#REF!</definedName>
    <definedName name="eme2kmi_9">'[27]memória quantitativa'!#REF!</definedName>
    <definedName name="emekmf_1">'[27]memória quantitativa'!#REF!</definedName>
    <definedName name="emekmf_10">'[27]memória quantitativa'!#REF!</definedName>
    <definedName name="emekmf_11">'[27]memória quantitativa'!#REF!</definedName>
    <definedName name="emekmf_12">'[27]memória quantitativa'!#REF!</definedName>
    <definedName name="emekmf_13">'[27]memória quantitativa'!#REF!</definedName>
    <definedName name="emekmf_14">'[27]memória quantitativa'!#REF!</definedName>
    <definedName name="emekmf_15">'[27]memória quantitativa'!#REF!</definedName>
    <definedName name="emekmf_16">'[27]memória quantitativa'!#REF!</definedName>
    <definedName name="emekmf_17">'[27]memória quantitativa'!#REF!</definedName>
    <definedName name="emekmf_18">'[27]memória quantitativa'!#REF!</definedName>
    <definedName name="emekmf_19">'[27]memória quantitativa'!#REF!</definedName>
    <definedName name="emekmf_2">'[27]memória quantitativa'!#REF!</definedName>
    <definedName name="emekmf_20">'[27]memória quantitativa'!#REF!</definedName>
    <definedName name="emekmf_21">'[27]memória quantitativa'!#REF!</definedName>
    <definedName name="emekmf_22">'[27]memória quantitativa'!#REF!</definedName>
    <definedName name="emekmf_23">'[27]memória quantitativa'!#REF!</definedName>
    <definedName name="emekmf_24">'[27]memória quantitativa'!#REF!</definedName>
    <definedName name="emekmf_25">'[27]memória quantitativa'!#REF!</definedName>
    <definedName name="emekmf_26">'[27]memória quantitativa'!#REF!</definedName>
    <definedName name="emekmf_27">'[27]memória quantitativa'!#REF!</definedName>
    <definedName name="emekmf_28">'[27]memória quantitativa'!#REF!</definedName>
    <definedName name="emekmf_29">'[27]memória quantitativa'!#REF!</definedName>
    <definedName name="emekmf_3">'[27]memória quantitativa'!#REF!</definedName>
    <definedName name="emekmf_30">'[27]memória quantitativa'!#REF!</definedName>
    <definedName name="emekmf_31">'[27]memória quantitativa'!#REF!</definedName>
    <definedName name="emekmf_32">'[27]memória quantitativa'!#REF!</definedName>
    <definedName name="emekmf_33">'[27]memória quantitativa'!#REF!</definedName>
    <definedName name="emekmf_34">'[27]memória quantitativa'!#REF!</definedName>
    <definedName name="emekmf_35">'[27]memória quantitativa'!#REF!</definedName>
    <definedName name="emekmf_36">'[27]memória quantitativa'!#REF!</definedName>
    <definedName name="emekmf_37">'[27]memória quantitativa'!#REF!</definedName>
    <definedName name="emekmf_38">'[27]memória quantitativa'!#REF!</definedName>
    <definedName name="emekmf_39">'[27]memória quantitativa'!#REF!</definedName>
    <definedName name="emekmf_4">'[27]memória quantitativa'!#REF!</definedName>
    <definedName name="emekmf_40">'[27]memória quantitativa'!#REF!</definedName>
    <definedName name="emekmf_41">'[27]memória quantitativa'!#REF!</definedName>
    <definedName name="emekmf_42">'[27]memória quantitativa'!#REF!</definedName>
    <definedName name="emekmf_43">'[27]memória quantitativa'!#REF!</definedName>
    <definedName name="emekmf_44">'[27]memória quantitativa'!#REF!</definedName>
    <definedName name="emekmf_45">'[27]memória quantitativa'!#REF!</definedName>
    <definedName name="emekmf_46">'[27]memória quantitativa'!#REF!</definedName>
    <definedName name="emekmf_47">'[27]memória quantitativa'!#REF!</definedName>
    <definedName name="emekmf_48">'[27]memória quantitativa'!#REF!</definedName>
    <definedName name="emekmf_49">'[27]memória quantitativa'!#REF!</definedName>
    <definedName name="emekmf_5">'[27]memória quantitativa'!#REF!</definedName>
    <definedName name="emekmf_50">'[27]memória quantitativa'!#REF!</definedName>
    <definedName name="emekmf_51">'[27]memória quantitativa'!#REF!</definedName>
    <definedName name="emekmf_52">'[27]memória quantitativa'!#REF!</definedName>
    <definedName name="emekmf_53">'[27]memória quantitativa'!#REF!</definedName>
    <definedName name="emekmf_54">'[27]memória quantitativa'!#REF!</definedName>
    <definedName name="emekmf_55">'[27]memória quantitativa'!#REF!</definedName>
    <definedName name="emekmf_56">'[27]memória quantitativa'!#REF!</definedName>
    <definedName name="emekmf_57">'[27]memória quantitativa'!#REF!</definedName>
    <definedName name="emekmf_58">'[27]memória quantitativa'!#REF!</definedName>
    <definedName name="emekmf_59">'[27]memória quantitativa'!#REF!</definedName>
    <definedName name="emekmf_6">'[27]memória quantitativa'!#REF!</definedName>
    <definedName name="emekmf_60">'[27]memória quantitativa'!#REF!</definedName>
    <definedName name="emekmf_61">'[27]memória quantitativa'!#REF!</definedName>
    <definedName name="emekmf_62">'[27]memória quantitativa'!#REF!</definedName>
    <definedName name="emekmf_63">'[27]memória quantitativa'!#REF!</definedName>
    <definedName name="emekmf_64">'[27]memória quantitativa'!#REF!</definedName>
    <definedName name="emekmf_65">'[27]memória quantitativa'!#REF!</definedName>
    <definedName name="emekmf_66">'[27]memória quantitativa'!#REF!</definedName>
    <definedName name="emekmf_7">'[27]memória quantitativa'!#REF!</definedName>
    <definedName name="emekmf_8">'[27]memória quantitativa'!#REF!</definedName>
    <definedName name="emekmf_9">'[27]memória quantitativa'!#REF!</definedName>
    <definedName name="emekmi_1">'[27]memória quantitativa'!#REF!</definedName>
    <definedName name="emekmi_10">'[27]memória quantitativa'!#REF!</definedName>
    <definedName name="emekmi_11">'[27]memória quantitativa'!#REF!</definedName>
    <definedName name="emekmi_12">'[27]memória quantitativa'!#REF!</definedName>
    <definedName name="emekmi_13">'[27]memória quantitativa'!#REF!</definedName>
    <definedName name="emekmi_14">'[27]memória quantitativa'!#REF!</definedName>
    <definedName name="emekmi_15">'[27]memória quantitativa'!#REF!</definedName>
    <definedName name="emekmi_16">'[27]memória quantitativa'!#REF!</definedName>
    <definedName name="emekmi_17">'[27]memória quantitativa'!#REF!</definedName>
    <definedName name="emekmi_18">'[27]memória quantitativa'!#REF!</definedName>
    <definedName name="emekmi_19">'[27]memória quantitativa'!#REF!</definedName>
    <definedName name="emekmi_2">'[27]memória quantitativa'!#REF!</definedName>
    <definedName name="emekmi_20">'[27]memória quantitativa'!#REF!</definedName>
    <definedName name="emekmi_21">'[27]memória quantitativa'!#REF!</definedName>
    <definedName name="emekmi_22">'[27]memória quantitativa'!#REF!</definedName>
    <definedName name="emekmi_23">'[27]memória quantitativa'!#REF!</definedName>
    <definedName name="emekmi_24">'[27]memória quantitativa'!#REF!</definedName>
    <definedName name="emekmi_25">'[27]memória quantitativa'!#REF!</definedName>
    <definedName name="emekmi_26">'[27]memória quantitativa'!#REF!</definedName>
    <definedName name="emekmi_27">'[27]memória quantitativa'!#REF!</definedName>
    <definedName name="emekmi_28">'[27]memória quantitativa'!#REF!</definedName>
    <definedName name="emekmi_29">'[27]memória quantitativa'!#REF!</definedName>
    <definedName name="emekmi_3">'[27]memória quantitativa'!#REF!</definedName>
    <definedName name="emekmi_30">'[27]memória quantitativa'!#REF!</definedName>
    <definedName name="emekmi_31">'[27]memória quantitativa'!#REF!</definedName>
    <definedName name="emekmi_32">'[27]memória quantitativa'!#REF!</definedName>
    <definedName name="emekmi_33">'[27]memória quantitativa'!#REF!</definedName>
    <definedName name="emekmi_34">'[27]memória quantitativa'!#REF!</definedName>
    <definedName name="emekmi_35">'[27]memória quantitativa'!#REF!</definedName>
    <definedName name="emekmi_36">'[27]memória quantitativa'!#REF!</definedName>
    <definedName name="emekmi_37">'[27]memória quantitativa'!#REF!</definedName>
    <definedName name="emekmi_38">'[27]memória quantitativa'!#REF!</definedName>
    <definedName name="emekmi_39">'[27]memória quantitativa'!#REF!</definedName>
    <definedName name="emekmi_4">'[27]memória quantitativa'!#REF!</definedName>
    <definedName name="emekmi_40">'[27]memória quantitativa'!#REF!</definedName>
    <definedName name="emekmi_41">'[27]memória quantitativa'!#REF!</definedName>
    <definedName name="emekmi_42">'[27]memória quantitativa'!#REF!</definedName>
    <definedName name="emekmi_43">'[27]memória quantitativa'!#REF!</definedName>
    <definedName name="emekmi_44">'[27]memória quantitativa'!#REF!</definedName>
    <definedName name="emekmi_45">'[27]memória quantitativa'!#REF!</definedName>
    <definedName name="emekmi_46">'[27]memória quantitativa'!#REF!</definedName>
    <definedName name="emekmi_47">'[27]memória quantitativa'!#REF!</definedName>
    <definedName name="emekmi_48">'[27]memória quantitativa'!#REF!</definedName>
    <definedName name="emekmi_49">'[27]memória quantitativa'!#REF!</definedName>
    <definedName name="emekmi_5">'[27]memória quantitativa'!#REF!</definedName>
    <definedName name="emekmi_50">'[27]memória quantitativa'!#REF!</definedName>
    <definedName name="emekmi_51">'[27]memória quantitativa'!#REF!</definedName>
    <definedName name="emekmi_52">'[27]memória quantitativa'!#REF!</definedName>
    <definedName name="emekmi_53">'[27]memória quantitativa'!#REF!</definedName>
    <definedName name="emekmi_54">'[27]memória quantitativa'!#REF!</definedName>
    <definedName name="emekmi_55">'[27]memória quantitativa'!#REF!</definedName>
    <definedName name="emekmi_56">'[27]memória quantitativa'!#REF!</definedName>
    <definedName name="emekmi_57">'[27]memória quantitativa'!#REF!</definedName>
    <definedName name="emekmi_58">'[27]memória quantitativa'!#REF!</definedName>
    <definedName name="emekmi_59">'[27]memória quantitativa'!#REF!</definedName>
    <definedName name="emekmi_6">'[27]memória quantitativa'!#REF!</definedName>
    <definedName name="emekmi_60">'[27]memória quantitativa'!#REF!</definedName>
    <definedName name="emekmi_61">'[27]memória quantitativa'!#REF!</definedName>
    <definedName name="emekmi_62">'[27]memória quantitativa'!#REF!</definedName>
    <definedName name="emekmi_63">'[27]memória quantitativa'!#REF!</definedName>
    <definedName name="emekmi_64">'[27]memória quantitativa'!#REF!</definedName>
    <definedName name="emekmi_65">'[27]memória quantitativa'!#REF!</definedName>
    <definedName name="emekmi_66">'[27]memória quantitativa'!#REF!</definedName>
    <definedName name="emekmi_67">'[27]memória quantitativa'!#REF!</definedName>
    <definedName name="emekmi_7">'[27]memória quantitativa'!#REF!</definedName>
    <definedName name="emekmi_8">'[27]memória quantitativa'!#REF!</definedName>
    <definedName name="emekmi_9">'[27]memória quantitativa'!#REF!</definedName>
    <definedName name="emekmi10">'[27]memória quantitativa'!#REF!</definedName>
    <definedName name="EMISS_1_MAT">#REF!</definedName>
    <definedName name="EMISS_1_SERV">#REF!</definedName>
    <definedName name="EMISS_2_MAT">#REF!</definedName>
    <definedName name="EMISS_2_SERV">#REF!</definedName>
    <definedName name="EMISS_3_MAT">#REF!</definedName>
    <definedName name="EMISS_3_SERV">#REF!</definedName>
    <definedName name="EMISSÁRIO1_MATERIAIS">[80]EMISSÁRIO_!$H$39</definedName>
    <definedName name="EMISSÁRIO1_SERVIÇOS">[80]EMISSÁRIO_!$H$9</definedName>
    <definedName name="EMISSÁRIO2_MATERIAIS">[80]EMISSÁRIO_!$H$80</definedName>
    <definedName name="EMISSÁRIO2_SERVIÇOS">[80]EMISSÁRIO_!$H$50</definedName>
    <definedName name="EMN">#REF!</definedName>
    <definedName name="EMP">[89]SERVIÇOS!$I$6</definedName>
    <definedName name="EmpAux" hidden="1">""</definedName>
    <definedName name="Empo">#REF!</definedName>
    <definedName name="Empolamento">#REF!</definedName>
    <definedName name="Empr" hidden="1">#REF!</definedName>
    <definedName name="Empresa">#REF!</definedName>
    <definedName name="empresa_13">[90]DADOS!$B$1</definedName>
    <definedName name="empresa_42">#REF!</definedName>
    <definedName name="EMULPOL">'[74]CUSTO MATERIAL'!$F$28</definedName>
    <definedName name="EMULPOLROO">'[74]CALCULOS AUXILIARES'!$E$42</definedName>
    <definedName name="EMW">#REF!</definedName>
    <definedName name="EMWA">#REF!</definedName>
    <definedName name="ENC">#REF!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hidden="1">{#N/A,#N/A,FALSE,"MO (2)"}</definedName>
    <definedName name="ENGENHARIA" hidden="1">{#N/A,#N/A,FALSE,"MO (2)"}</definedName>
    <definedName name="ENLEIV">#REF!</definedName>
    <definedName name="Enrocamento">#N/A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T">#REF!</definedName>
    <definedName name="Entrega">#REF!</definedName>
    <definedName name="ep">'[18]Mão de Obra'!$E$15</definedName>
    <definedName name="EQ" hidden="1">#REF!</definedName>
    <definedName name="EQPTOS">#REF!</definedName>
    <definedName name="Equip">#REF!</definedName>
    <definedName name="equipamento">#REF!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quipamentos" localSheetId="6">[110]Equipamentos!$A:$D</definedName>
    <definedName name="Equipamentos" localSheetId="3">[110]Equipamentos!$A:$D</definedName>
    <definedName name="Equipamentos">'[97]Banco de Dados'!$F$1:$I$156</definedName>
    <definedName name="equipp">#REF!</definedName>
    <definedName name="ER">#REF!</definedName>
    <definedName name="ereerer" hidden="1">{#N/A,#N/A,FALSE,"MO (2)"}</definedName>
    <definedName name="erewq">#REF!</definedName>
    <definedName name="erqe">#N/A</definedName>
    <definedName name="err">[39]!err</definedName>
    <definedName name="ERT">#REF!</definedName>
    <definedName name="ertert" hidden="1">#REF!</definedName>
    <definedName name="erttttt">'[52]Fresagem de Pista Ago-98'!#REF!</definedName>
    <definedName name="erwe">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S" hidden="1">#REF!</definedName>
    <definedName name="esag">'[120]P A T O  D'!#REF!</definedName>
    <definedName name="ESC_EMISS3_S">#REF!</definedName>
    <definedName name="Escavação">#REF!</definedName>
    <definedName name="EscManValas">#REF!</definedName>
    <definedName name="EscMecValas">#REF!</definedName>
    <definedName name="Esconsidade_OAC">#REF!</definedName>
    <definedName name="EsconsidadeNãoseaplicaOAC">#REF!</definedName>
    <definedName name="EsconsidadeOAC">#REF!</definedName>
    <definedName name="EsconsidadeOACImplantação">#REF!</definedName>
    <definedName name="ESCORAMENTO">#REF!</definedName>
    <definedName name="ESGOT_EMISS3_S">#REF!</definedName>
    <definedName name="ESGOTAMENTO">#REF!</definedName>
    <definedName name="ESocial">#REF!</definedName>
    <definedName name="ESP">'[86]P reaj x P atual'!#REF!</definedName>
    <definedName name="espes_capaf">'[42]MEMÓRIA CONS MAT BET CONS'!#REF!</definedName>
    <definedName name="espes_capaf_13">'[42]MEMÓRIA CONS MAT BET CONS'!#REF!</definedName>
    <definedName name="espes_capaf_13_19">'[42]MEMÓRIA CONS MAT BET CONS'!#REF!</definedName>
    <definedName name="espes_capaf_13_23">'[42]MEMÓRIA CONS MAT BET CONS'!#REF!</definedName>
    <definedName name="espes_capaf_13_25">'[55]MEMÓRIA CONS MAT BET CONS'!#REF!</definedName>
    <definedName name="espes_capaf_19">'[42]MEMÓRIA CONS MAT BET CONS'!#REF!</definedName>
    <definedName name="espes_capaf_23">'[42]MEMÓRIA CONS MAT BET CONS'!#REF!</definedName>
    <definedName name="espes_capaf_24">'[42]MEMÓRIA CONS MAT BET CONS'!#REF!</definedName>
    <definedName name="espes_capaf_24_13">'[42]MEMÓRIA CONS MAT BET CONS'!#REF!</definedName>
    <definedName name="espes_capaf_24_13_19">'[42]MEMÓRIA CONS MAT BET CONS'!#REF!</definedName>
    <definedName name="espes_capaf_24_13_23">'[42]MEMÓRIA CONS MAT BET CONS'!#REF!</definedName>
    <definedName name="espes_capaf_24_13_25">'[55]MEMÓRIA CONS MAT BET CONS'!#REF!</definedName>
    <definedName name="espes_capaf_24_19">'[42]MEMÓRIA CONS MAT BET CONS'!#REF!</definedName>
    <definedName name="espes_capaf_24_23">'[42]MEMÓRIA CONS MAT BET CONS'!#REF!</definedName>
    <definedName name="espes_capaf_24_25">'[55]MEMÓRIA CONS MAT BET CONS'!#REF!</definedName>
    <definedName name="espes_capaf_25">'[55]MEMÓRIA CONS MAT BET CONS'!#REF!</definedName>
    <definedName name="espes_capaq">'[42]MEMÓRIA CONS MAT BET CONS'!$C$17</definedName>
    <definedName name="ESPESSAMENTO">#REF!</definedName>
    <definedName name="EST">#REF!</definedName>
    <definedName name="est0">"$DADOS.$#REF!$#REF!"</definedName>
    <definedName name="est0_13">[90]DADOS!$B$18</definedName>
    <definedName name="est0_42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[122]Teor!$D$3:$D$7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inicapa1_20">"$TransLocalBasc10m³.$#REF!$#REF!"</definedName>
    <definedName name="estinicapa2_20">"$TransLocalBasc10m³.$#REF!$#REF!"</definedName>
    <definedName name="ESTMEC">#REF!</definedName>
    <definedName name="et">'[18]Mão de Obra'!$E$14</definedName>
    <definedName name="etfrgdfgdfgdfbg">#REF!</definedName>
    <definedName name="EU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WE">#REF!</definedName>
    <definedName name="ewew">#REF!</definedName>
    <definedName name="ewt">'[123]P A T O 98 D'!#REF!</definedName>
    <definedName name="EXA">'[54]PRO-08'!#REF!</definedName>
    <definedName name="EXA_10">'[57]PRO-08'!#REF!</definedName>
    <definedName name="EXA_24">'[57]PRO-08'!#REF!</definedName>
    <definedName name="EXA_25">'[57]PRO-08'!#REF!</definedName>
    <definedName name="EXA_26">'[58]PRO-08'!#REF!</definedName>
    <definedName name="EXA_27">'[57]PRO-08'!#REF!</definedName>
    <definedName name="EXA_29">'[57]PRO-08'!#REF!</definedName>
    <definedName name="EXA_9">'[57]PRO-08'!#REF!</definedName>
    <definedName name="Excel_BuiltIn__FilterDatabase">"$#REF!.$B$8:$M$9"</definedName>
    <definedName name="Excel_BuiltIn__FilterDatabase_1">"$#REF!.$A$1:$F$5248"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7_1">[124]TB!#REF!</definedName>
    <definedName name="Excel_BuiltIn__FilterDatabase_17_1_1">[125]TB!#REF!</definedName>
    <definedName name="Excel_BuiltIn__FilterDatabase_17_25">[126]TB!#REF!</definedName>
    <definedName name="Excel_BuiltIn__FilterDatabase_17_48">[126]TB!#REF!</definedName>
    <definedName name="Excel_BuiltIn__FilterDatabase_18">#REF!</definedName>
    <definedName name="Excel_BuiltIn__FilterDatabase_19">#REF!</definedName>
    <definedName name="Excel_BuiltIn__FilterDatabase_19_1">'[124]TB _BG_'!#REF!</definedName>
    <definedName name="Excel_BuiltIn__FilterDatabase_19_25">'[126]TB _BG_'!#REF!</definedName>
    <definedName name="Excel_BuiltIn__FilterDatabase_19_48">'[126]TB _BG_'!#REF!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1">[125]RemProf!#REF!</definedName>
    <definedName name="Excel_BuiltIn__FilterDatabase_25">#REF!</definedName>
    <definedName name="Excel_BuiltIn__FilterDatabase_26">#REF!</definedName>
    <definedName name="Excel_BuiltIn__FilterDatabase_3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'[127]CUSTO INDIRETO'!#REF!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"$#REF!.$B$1:$N$9"</definedName>
    <definedName name="Excel_BuiltIn_Print_Area_1">#REF!</definedName>
    <definedName name="Excel_BuiltIn_Print_Area_1_1">#REF!</definedName>
    <definedName name="Excel_BuiltIn_Print_Area_1_1_1">'[33]Fresagem e Remendos profundos'!$A$1:$K$37</definedName>
    <definedName name="Excel_BuiltIn_Print_Area_1_1_1_1">'[33]Fresagem e Remendos profundos'!$A$1:$K$1749</definedName>
    <definedName name="Excel_BuiltIn_Print_Area_1_1_1_1_1">#REF!</definedName>
    <definedName name="Excel_BuiltIn_Print_Area_1_1_1_1_1_1">'[33]Fresagem e Remendos profundos'!$A$1:$K$1749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0_1_1">#REF!</definedName>
    <definedName name="Excel_BuiltIn_Print_Area_10_1_1_6">#REF!</definedName>
    <definedName name="Excel_BuiltIn_Print_Area_10_1_6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1_1_1_1_6">#REF!</definedName>
    <definedName name="Excel_BuiltIn_Print_Area_11_1_1_6">#REF!</definedName>
    <definedName name="Excel_BuiltIn_Print_Area_11_1_24">#REF!</definedName>
    <definedName name="Excel_BuiltIn_Print_Area_11_1_25">#REF!</definedName>
    <definedName name="Excel_BuiltIn_Print_Area_11_1_29">"$#REF!.$A$5:$AI$24"</definedName>
    <definedName name="Excel_BuiltIn_Print_Area_11_1_6">#REF!</definedName>
    <definedName name="Excel_BuiltIn_Print_Area_11_1_8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2_1_1_6">#REF!</definedName>
    <definedName name="Excel_BuiltIn_Print_Area_12_1_6">#REF!</definedName>
    <definedName name="Excel_BuiltIn_Print_Area_13">#REF!</definedName>
    <definedName name="Excel_BuiltIn_Print_Area_13_1">#REF!</definedName>
    <definedName name="Excel_BuiltIn_Print_Area_13_1_6">#REF!</definedName>
    <definedName name="Excel_BuiltIn_Print_Area_13_6">#REF!</definedName>
    <definedName name="Excel_BuiltIn_Print_Area_14">#REF!</definedName>
    <definedName name="Excel_BuiltIn_Print_Area_14_1">#REF!</definedName>
    <definedName name="Excel_BuiltIn_Print_Area_14_1_1">#REF!</definedName>
    <definedName name="Excel_BuiltIn_Print_Area_14_1_1_1">#REF!</definedName>
    <definedName name="Excel_BuiltIn_Print_Area_14_1_1_1_1">"$#REF!.$A$5:$F$38"</definedName>
    <definedName name="Excel_BuiltIn_Print_Area_14_1_1_1_6">#REF!</definedName>
    <definedName name="Excel_BuiltIn_Print_Area_14_1_1_6">#REF!</definedName>
    <definedName name="Excel_BuiltIn_Print_Area_14_1_6">#REF!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2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">#REF!</definedName>
    <definedName name="Excel_BuiltIn_Print_Area_15_1">#REF!</definedName>
    <definedName name="Excel_BuiltIn_Print_Area_15_1_1">#REF!</definedName>
    <definedName name="Excel_BuiltIn_Print_Area_15_1_1_1">#REF!</definedName>
    <definedName name="Excel_BuiltIn_Print_Area_15_1_1_1_1">"$#REF!.$A$5:$F$84"</definedName>
    <definedName name="Excel_BuiltIn_Print_Area_15_1_1_1_1_1">"$#REF!.$A$5:$F$84"</definedName>
    <definedName name="Excel_BuiltIn_Print_Area_15_1_1_6">#REF!</definedName>
    <definedName name="Excel_BuiltIn_Print_Area_15_1_19">#REF!</definedName>
    <definedName name="Excel_BuiltIn_Print_Area_15_1_23">#REF!</definedName>
    <definedName name="Excel_BuiltIn_Print_Area_15_1_24">#REF!</definedName>
    <definedName name="Excel_BuiltIn_Print_Area_15_1_25">#REF!</definedName>
    <definedName name="Excel_BuiltIn_Print_Area_15_1_26">#REF!</definedName>
    <definedName name="Excel_BuiltIn_Print_Area_15_1_29">"$#REF!.$A$1:$F$126"</definedName>
    <definedName name="Excel_BuiltIn_Print_Area_15_1_33">#REF!</definedName>
    <definedName name="Excel_BuiltIn_Print_Area_15_1_6">#REF!</definedName>
    <definedName name="Excel_BuiltIn_Print_Area_15_1_8">"$#REF!.$A$1:$F$126"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">#REF!</definedName>
    <definedName name="Excel_BuiltIn_Print_Area_16_1_1_1">"$#REF!.$A$5:$M$39"</definedName>
    <definedName name="Excel_BuiltIn_Print_Area_16_1_1_1_1">"$#REF!.$A$5:$M$39"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6">(#REF!,#REF!)</definedName>
    <definedName name="Excel_BuiltIn_Print_Area_16_1_9">#REF!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2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#REF!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17">#REF!</definedName>
    <definedName name="Excel_BuiltIn_Print_Area_17_1">#REF!</definedName>
    <definedName name="Excel_BuiltIn_Print_Area_17_1_6">#REF!</definedName>
    <definedName name="Excel_BuiltIn_Print_Area_17_6">#REF!</definedName>
    <definedName name="Excel_BuiltIn_Print_Area_18">#REF!</definedName>
    <definedName name="Excel_BuiltIn_Print_Area_18_1">#REF!</definedName>
    <definedName name="Excel_BuiltIn_Print_Area_18_1_1">#REF!</definedName>
    <definedName name="Excel_BuiltIn_Print_Area_18_1_1_6">#REF!</definedName>
    <definedName name="Excel_BuiltIn_Print_Area_18_1_6">#REF!</definedName>
    <definedName name="Excel_BuiltIn_Print_Area_18_6">#REF!</definedName>
    <definedName name="Excel_BuiltIn_Print_Area_19">#REF!</definedName>
    <definedName name="Excel_BuiltIn_Print_Area_19_1">#REF!</definedName>
    <definedName name="Excel_BuiltIn_Print_Area_19_1_1">#REF!</definedName>
    <definedName name="Excel_BuiltIn_Print_Area_19_1_1_6">#REF!</definedName>
    <definedName name="Excel_BuiltIn_Print_Area_19_1_6">#REF!</definedName>
    <definedName name="Excel_BuiltIn_Print_Area_19_6">#REF!</definedName>
    <definedName name="Excel_BuiltIn_Print_Area_2">#REF!</definedName>
    <definedName name="Excel_BuiltIn_Print_Area_2_1">#REF!</definedName>
    <definedName name="Excel_BuiltIn_Print_Area_2_1_1">'[33]Fresagem e Remendos profundos'!$A$1:$K$1745</definedName>
    <definedName name="Excel_BuiltIn_Print_Area_2_1_1_1">'[33]Fresagem e Remendos profundos'!$A$1:$K$1100</definedName>
    <definedName name="Excel_BuiltIn_Print_Area_2_1_1_1_1">'[33]Fresagem e Remendos profundos'!$A$1:$K$918</definedName>
    <definedName name="Excel_BuiltIn_Print_Area_2_1_1_1_1_1">'[33]Fresagem e Remendos profundos'!$A$1:$K$1745</definedName>
    <definedName name="Excel_BuiltIn_Print_Area_2_1_1_1_1_1_1">'[33]Fresagem e Remendos profundos'!$A$1:$K$1745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#REF!</definedName>
    <definedName name="Excel_BuiltIn_Print_Area_20_1">#REF!</definedName>
    <definedName name="Excel_BuiltIn_Print_Area_20_1_1">#REF!</definedName>
    <definedName name="Excel_BuiltIn_Print_Area_20_1_1_1">#REF!</definedName>
    <definedName name="Excel_BuiltIn_Print_Area_20_1_1_1_6">#REF!</definedName>
    <definedName name="Excel_BuiltIn_Print_Area_20_1_1_6">#REF!</definedName>
    <definedName name="Excel_BuiltIn_Print_Area_20_1_6">#REF!</definedName>
    <definedName name="Excel_BuiltIn_Print_Area_21">#REF!</definedName>
    <definedName name="Excel_BuiltIn_Print_Area_21_1">#REF!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15">"$#REF!.$A$1:$N$33"</definedName>
    <definedName name="Excel_BuiltIn_Print_Area_21_1_16">"$#REF!.$A$1:$N$33"</definedName>
    <definedName name="Excel_BuiltIn_Print_Area_21_1_22">#REF!</definedName>
    <definedName name="Excel_BuiltIn_Print_Area_21_1_24">#REF!</definedName>
    <definedName name="Excel_BuiltIn_Print_Area_21_1_25">#REF!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#REF!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8">#REF!</definedName>
    <definedName name="Excel_BuiltIn_Print_Area_21_1_9">"$#REF!.$A$5:$K$63"</definedName>
    <definedName name="Excel_BuiltIn_Print_Area_21_6">#REF!</definedName>
    <definedName name="Excel_BuiltIn_Print_Area_22">#REF!</definedName>
    <definedName name="Excel_BuiltIn_Print_Area_22_1">#REF!</definedName>
    <definedName name="Excel_BuiltIn_Print_Area_22_1_6">#REF!</definedName>
    <definedName name="Excel_BuiltIn_Print_Area_22_6">#REF!</definedName>
    <definedName name="Excel_BuiltIn_Print_Area_23">#REF!</definedName>
    <definedName name="Excel_BuiltIn_Print_Area_23_1">#REF!</definedName>
    <definedName name="Excel_BuiltIn_Print_Area_23_1_1">#REF!</definedName>
    <definedName name="Excel_BuiltIn_Print_Area_23_1_1_6">#REF!</definedName>
    <definedName name="Excel_BuiltIn_Print_Area_23_1_6">#REF!</definedName>
    <definedName name="Excel_BuiltIn_Print_Area_24_1">#REF!</definedName>
    <definedName name="Excel_BuiltIn_Print_Area_24_1_1">#REF!</definedName>
    <definedName name="Excel_BuiltIn_Print_Area_24_1_1_6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6">#REF!</definedName>
    <definedName name="Excel_BuiltIn_Print_Area_24_1_9">#REF!</definedName>
    <definedName name="Excel_BuiltIn_Print_Area_25">#REF!</definedName>
    <definedName name="Excel_BuiltIn_Print_Area_25_1">#REF!</definedName>
    <definedName name="Excel_BuiltIn_Print_Area_25_1_1">#REF!</definedName>
    <definedName name="Excel_BuiltIn_Print_Area_25_1_1_6">#REF!</definedName>
    <definedName name="Excel_BuiltIn_Print_Area_25_1_6">#REF!</definedName>
    <definedName name="Excel_BuiltIn_Print_Area_26">#REF!</definedName>
    <definedName name="Excel_BuiltIn_Print_Area_26_1">#REF!</definedName>
    <definedName name="Excel_BuiltIn_Print_Area_26_1_1">#REF!</definedName>
    <definedName name="Excel_BuiltIn_Print_Area_26_1_1_1">"$#REF!.$A$5:$K$62"</definedName>
    <definedName name="Excel_BuiltIn_Print_Area_26_1_1_1_1">"$#REF!.$A$5:$K$31"</definedName>
    <definedName name="Excel_BuiltIn_Print_Area_26_1_1_6">#REF!</definedName>
    <definedName name="Excel_BuiltIn_Print_Area_26_1_15">"$#REF!.$A$1:$N$33"</definedName>
    <definedName name="Excel_BuiltIn_Print_Area_26_1_16">"$#REF!.$A$1:$N$33"</definedName>
    <definedName name="Excel_BuiltIn_Print_Area_26_1_24">#REF!</definedName>
    <definedName name="Excel_BuiltIn_Print_Area_26_1_25">#REF!</definedName>
    <definedName name="Excel_BuiltIn_Print_Area_26_1_29">"$#REF!.$A$5:$AO$26"</definedName>
    <definedName name="Excel_BuiltIn_Print_Area_26_1_6">#REF!</definedName>
    <definedName name="Excel_BuiltIn_Print_Area_26_1_8">#REF!</definedName>
    <definedName name="Excel_BuiltIn_Print_Area_26_24">#REF!</definedName>
    <definedName name="Excel_BuiltIn_Print_Area_26_25">#REF!</definedName>
    <definedName name="Excel_BuiltIn_Print_Area_26_8">#REF!</definedName>
    <definedName name="Excel_BuiltIn_Print_Area_27">#REF!</definedName>
    <definedName name="Excel_BuiltIn_Print_Area_27_1">#REF!</definedName>
    <definedName name="Excel_BuiltIn_Print_Area_27_1_1">"$#REF!.$A$5:$I$60"</definedName>
    <definedName name="Excel_BuiltIn_Print_Area_27_1_15">"$#REF!.$A$1:$L$33"</definedName>
    <definedName name="Excel_BuiltIn_Print_Area_27_1_16">"$#REF!.$A$1:$L$33"</definedName>
    <definedName name="Excel_BuiltIn_Print_Area_27_1_24">#REF!</definedName>
    <definedName name="Excel_BuiltIn_Print_Area_27_1_25">#REF!</definedName>
    <definedName name="Excel_BuiltIn_Print_Area_27_1_29">"$#REF!.$A$5:$I$29"</definedName>
    <definedName name="Excel_BuiltIn_Print_Area_27_1_6">#REF!</definedName>
    <definedName name="Excel_BuiltIn_Print_Area_27_1_8">#REF!</definedName>
    <definedName name="Excel_BuiltIn_Print_Area_28">#REF!</definedName>
    <definedName name="Excel_BuiltIn_Print_Area_28_1">#REF!</definedName>
    <definedName name="Excel_BuiltIn_Print_Area_28_1_1">"$#REF!.$A$1:$L$34"</definedName>
    <definedName name="Excel_BuiltIn_Print_Area_28_6">#REF!</definedName>
    <definedName name="Excel_BuiltIn_Print_Area_29">[128]DESMATAMENTO!#REF!</definedName>
    <definedName name="Excel_BuiltIn_Print_Area_29_1">#REF!</definedName>
    <definedName name="Excel_BuiltIn_Print_Area_29_1_1">"$#REF!.$A$5:$I$60"</definedName>
    <definedName name="Excel_BuiltIn_Print_Area_29_1_15">"$#REF!.$A$1:$L$33"</definedName>
    <definedName name="Excel_BuiltIn_Print_Area_29_1_16">"$#REF!.$A$1:$L$33"</definedName>
    <definedName name="Excel_BuiltIn_Print_Area_29_1_24">#REF!</definedName>
    <definedName name="Excel_BuiltIn_Print_Area_29_1_25">#REF!</definedName>
    <definedName name="Excel_BuiltIn_Print_Area_29_1_29">"$#REF!.$A$5:$I$29"</definedName>
    <definedName name="Excel_BuiltIn_Print_Area_29_1_6">#REF!</definedName>
    <definedName name="Excel_BuiltIn_Print_Area_29_1_8">#REF!</definedName>
    <definedName name="Excel_BuiltIn_Print_Area_3">"$#REF!.$A$5:$P$91"</definedName>
    <definedName name="Excel_BuiltIn_Print_Area_3_1">'[33]Fresagem e Remendos profundos'!$A$1:$K$1147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#REF!</definedName>
    <definedName name="Excel_BuiltIn_Print_Area_30_1">#REF!</definedName>
    <definedName name="Excel_BuiltIn_Print_Area_30_1_1">"$#REF!.$A$5:$I$60"</definedName>
    <definedName name="Excel_BuiltIn_Print_Area_30_1_15">"$#REF!.$A$1:$L$33"</definedName>
    <definedName name="Excel_BuiltIn_Print_Area_30_1_16">"$#REF!.$A$1:$L$33"</definedName>
    <definedName name="Excel_BuiltIn_Print_Area_30_1_24">#REF!</definedName>
    <definedName name="Excel_BuiltIn_Print_Area_30_1_25">#REF!</definedName>
    <definedName name="Excel_BuiltIn_Print_Area_30_1_29">"$#REF!.$A$5:$I$29"</definedName>
    <definedName name="Excel_BuiltIn_Print_Area_30_1_8">#REF!</definedName>
    <definedName name="Excel_BuiltIn_Print_Area_30_6">#REF!</definedName>
    <definedName name="Excel_BuiltIn_Print_Area_31">#REF!</definedName>
    <definedName name="Excel_BuiltIn_Print_Area_31_1">#REF!</definedName>
    <definedName name="Excel_BuiltIn_Print_Area_31_1_1">"$#REF!.$A$5:$G$60"</definedName>
    <definedName name="Excel_BuiltIn_Print_Area_31_1_15">"$#REF!.$A$1:$J$33"</definedName>
    <definedName name="Excel_BuiltIn_Print_Area_31_1_16">"$#REF!.$A$1:$J$33"</definedName>
    <definedName name="Excel_BuiltIn_Print_Area_31_1_24">#REF!</definedName>
    <definedName name="Excel_BuiltIn_Print_Area_31_1_25">#REF!</definedName>
    <definedName name="Excel_BuiltIn_Print_Area_31_1_29">"$#REF!.$A$5:$G$29"</definedName>
    <definedName name="Excel_BuiltIn_Print_Area_31_1_6">#REF!</definedName>
    <definedName name="Excel_BuiltIn_Print_Area_31_1_8">#REF!</definedName>
    <definedName name="Excel_BuiltIn_Print_Area_32">#REF!</definedName>
    <definedName name="Excel_BuiltIn_Print_Area_32_6">#REF!</definedName>
    <definedName name="Excel_BuiltIn_Print_Area_33_1">#REF!</definedName>
    <definedName name="Excel_BuiltIn_Print_Area_33_1_6">#REF!</definedName>
    <definedName name="Excel_BuiltIn_Print_Area_34_1">#REF!</definedName>
    <definedName name="Excel_BuiltIn_Print_Area_34_1_6">#REF!</definedName>
    <definedName name="Excel_BuiltIn_Print_Area_35">"$#REF!.$A$1:$N$43"</definedName>
    <definedName name="Excel_BuiltIn_Print_Area_35_1">#REF!</definedName>
    <definedName name="Excel_BuiltIn_Print_Area_35_1_6">#REF!</definedName>
    <definedName name="Excel_BuiltIn_Print_Area_36">#REF!</definedName>
    <definedName name="Excel_BuiltIn_Print_Area_36_1">#REF!</definedName>
    <definedName name="Excel_BuiltIn_Print_Area_36_1_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37">#REF!</definedName>
    <definedName name="Excel_BuiltIn_Print_Area_37_6">#REF!</definedName>
    <definedName name="Excel_BuiltIn_Print_Area_38">#REF!</definedName>
    <definedName name="Excel_BuiltIn_Print_Area_38_6">#REF!</definedName>
    <definedName name="Excel_BuiltIn_Print_Area_39">#REF!</definedName>
    <definedName name="Excel_BuiltIn_Print_Area_39_6">#REF!</definedName>
    <definedName name="Excel_BuiltIn_Print_Area_4">[34]caract_!#REF!</definedName>
    <definedName name="Excel_BuiltIn_Print_Area_4_1">#REF!</definedName>
    <definedName name="Excel_BuiltIn_Print_Area_4_1_1">#REF!</definedName>
    <definedName name="Excel_BuiltIn_Print_Area_4_1_1_1">'[33]Fresagem e Remendos profundos'!$A$1:$K$1155</definedName>
    <definedName name="Excel_BuiltIn_Print_Area_4_1_21">#REF!</definedName>
    <definedName name="Excel_BuiltIn_Print_Area_4_1_6">#REF!</definedName>
    <definedName name="Excel_BuiltIn_Print_Area_4_10">[34]caract_!#REF!</definedName>
    <definedName name="Excel_BuiltIn_Print_Area_4_19">[34]caract_!#REF!</definedName>
    <definedName name="Excel_BuiltIn_Print_Area_4_20">[34]caract_!#REF!</definedName>
    <definedName name="Excel_BuiltIn_Print_Area_4_23">[34]caract_!#REF!</definedName>
    <definedName name="Excel_BuiltIn_Print_Area_4_25">[34]caract_!#REF!</definedName>
    <definedName name="Excel_BuiltIn_Print_Area_40">#REF!</definedName>
    <definedName name="Excel_BuiltIn_Print_Area_40_6">#REF!</definedName>
    <definedName name="Excel_BuiltIn_Print_Area_42">#REF!</definedName>
    <definedName name="Excel_BuiltIn_Print_Area_42_6">#REF!</definedName>
    <definedName name="Excel_BuiltIn_Print_Area_49">#REF!</definedName>
    <definedName name="Excel_BuiltIn_Print_Area_49_1">#REF!</definedName>
    <definedName name="Excel_BuiltIn_Print_Area_49_1_8">"$#REF!.$A$5:$F$63"</definedName>
    <definedName name="Excel_BuiltIn_Print_Area_49_29">"$#REF!.$A$5:$F$34"</definedName>
    <definedName name="Excel_BuiltIn_Print_Area_49_8">#REF!</definedName>
    <definedName name="Excel_BuiltIn_Print_Area_5">'[34]resumo '!#REF!</definedName>
    <definedName name="Excel_BuiltIn_Print_Area_5_1">#REF!</definedName>
    <definedName name="Excel_BuiltIn_Print_Area_5_1_1">#REF!</definedName>
    <definedName name="Excel_BuiltIn_Print_Area_5_1_24">#REF!</definedName>
    <definedName name="Excel_BuiltIn_Print_Area_5_1_25">#REF!</definedName>
    <definedName name="Excel_BuiltIn_Print_Area_5_1_29">"$#REF!.$A$5:$G$22"</definedName>
    <definedName name="Excel_BuiltIn_Print_Area_5_1_8">#REF!</definedName>
    <definedName name="Excel_BuiltIn_Print_Area_5_10">'[34]resumo '!#REF!</definedName>
    <definedName name="Excel_BuiltIn_Print_Area_5_19">'[34]resumo '!#REF!</definedName>
    <definedName name="Excel_BuiltIn_Print_Area_5_20">'[34]resumo '!#REF!</definedName>
    <definedName name="Excel_BuiltIn_Print_Area_5_23">'[34]resumo '!#REF!</definedName>
    <definedName name="Excel_BuiltIn_Print_Area_5_25">'[34]resumo '!#REF!</definedName>
    <definedName name="Excel_BuiltIn_Print_Area_53_1">#REF!</definedName>
    <definedName name="Excel_BuiltIn_Print_Area_53_1_6">#REF!</definedName>
    <definedName name="Excel_BuiltIn_Print_Area_6">[34]resumo_1_!#REF!</definedName>
    <definedName name="Excel_BuiltIn_Print_Area_6_1">[34]resumo_1_!#REF!</definedName>
    <definedName name="Excel_BuiltIn_Print_Area_6_1_1">#REF!</definedName>
    <definedName name="Excel_BuiltIn_Print_Area_6_1_1_1">#REF!</definedName>
    <definedName name="Excel_BuiltIn_Print_Area_6_1_1_6">#REF!</definedName>
    <definedName name="Excel_BuiltIn_Print_Area_6_1_6">#REF!</definedName>
    <definedName name="Excel_BuiltIn_Print_Area_6_19">[34]resumo_1_!#REF!</definedName>
    <definedName name="Excel_BuiltIn_Print_Area_6_20">[34]resumo_1_!#REF!</definedName>
    <definedName name="Excel_BuiltIn_Print_Area_6_23">[34]resumo_1_!#REF!</definedName>
    <definedName name="Excel_BuiltIn_Print_Area_6_25">[34]resumo_1_!#REF!</definedName>
    <definedName name="Excel_BuiltIn_Print_Area_63">#REF!</definedName>
    <definedName name="Excel_BuiltIn_Print_Area_63_6">#REF!</definedName>
    <definedName name="Excel_BuiltIn_Print_Area_64">#REF!</definedName>
    <definedName name="Excel_BuiltIn_Print_Area_64_6">#REF!</definedName>
    <definedName name="Excel_BuiltIn_Print_Area_65">#REF!</definedName>
    <definedName name="Excel_BuiltIn_Print_Area_65_6">#REF!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1_6">#REF!</definedName>
    <definedName name="Excel_BuiltIn_Print_Area_7_1_2">"#REF!"</definedName>
    <definedName name="Excel_BuiltIn_Print_Area_7_1_3">"#REF!"</definedName>
    <definedName name="Excel_BuiltIn_Print_Area_7_1_6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">"#REF!"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6">#REF!</definedName>
    <definedName name="Excel_BuiltIn_Print_Area_8_1_10">#REF!</definedName>
    <definedName name="Excel_BuiltIn_Print_Area_8_1_6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6">#REF!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2">"$#REF!.$A$1:$G$49"</definedName>
    <definedName name="Excel_BuiltIn_Print_Area_9_1_24">#REF!</definedName>
    <definedName name="Excel_BuiltIn_Print_Area_9_1_25">#REF!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#REF!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8">#REF!</definedName>
    <definedName name="Excel_BuiltIn_Print_Area_9_1_9">"$#REF!.$A$1:$G$49"</definedName>
    <definedName name="Excel_BuiltIn_Print_Titles">"$#REF!.$A$1:$AMJ$9"</definedName>
    <definedName name="Excel_BuiltIn_Print_Titles_1">'[33]Fresagem e Remendos profundos'!$A$1:$IL$7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('[129]Capa Caract. Seg.'!$A:$F,'[129]Capa Caract. Seg.'!#REF!)</definedName>
    <definedName name="Excel_BuiltIn_Print_Titles_10_1">#REF!</definedName>
    <definedName name="Excel_BuiltIn_Print_Titles_11">#REF!</definedName>
    <definedName name="Excel_BuiltIn_Print_Titles_11_1">(#REF!,#REF!)</definedName>
    <definedName name="Excel_BuiltIn_Print_Titles_11_1_6">(#REF!,#REF!)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('[130]Capa Memória de Calc'!$A:$F,'[130]Capa Memória de Calc'!#REF!)</definedName>
    <definedName name="Excel_BuiltIn_Print_Titles_14_1">"$#REF!.$A$1:$IN$8"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2">"$#REF!.$A$1:$IV$8"</definedName>
    <definedName name="Excel_BuiltIn_Print_Titles_14_24">#REF!</definedName>
    <definedName name="Excel_BuiltIn_Print_Titles_14_25">#REF!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8">#REF!</definedName>
    <definedName name="Excel_BuiltIn_Print_Titles_14_9">"$#REF!.$A$1:$IV$8"</definedName>
    <definedName name="Excel_BuiltIn_Print_Titles_15">#REF!</definedName>
    <definedName name="Excel_BuiltIn_Print_Titles_15_1">#REF!</definedName>
    <definedName name="Excel_BuiltIn_Print_Titles_15_1_1">"$#REF!.$A$5:$IS$14"</definedName>
    <definedName name="Excel_BuiltIn_Print_Titles_15_1_1_1">"$#REF!.$A$5:$IS$14"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8">#REF!</definedName>
    <definedName name="Excel_BuiltIn_Print_Titles_15_9">"$#REF!.$A$1:$IV$8"</definedName>
    <definedName name="Excel_BuiltIn_Print_Titles_16">#REF!</definedName>
    <definedName name="Excel_BuiltIn_Print_Titles_16_1">#REF!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2">"$#REF!.$A$1:$IV$8"</definedName>
    <definedName name="Excel_BuiltIn_Print_Titles_16_24">#REF!</definedName>
    <definedName name="Excel_BuiltIn_Print_Titles_16_25">#REF!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8">#REF!</definedName>
    <definedName name="Excel_BuiltIn_Print_Titles_16_9">"$#REF!.$A$1:$IV$8"</definedName>
    <definedName name="Excel_BuiltIn_Print_Titles_17">#REF!</definedName>
    <definedName name="Excel_BuiltIn_Print_Titles_17_1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_1">#REF!</definedName>
    <definedName name="Excel_BuiltIn_Print_Titles_2_1_1">#REF!,#REF!</definedName>
    <definedName name="Excel_BuiltIn_Print_Titles_2_1_1_1_1_1_1">([37]MEDIÇÃO.XLS!$A$1:$R$65015,[37]MEDIÇÃO.XLS!$1:$10)</definedName>
    <definedName name="Excel_BuiltIn_Print_Titles_2_1_1_1_1_1_1_6">([131]MEDIÇÃO.XLS!$A$1:$Q$65229,[131]MEDIÇÃO.XLS!$A$1:$IV$10)</definedName>
    <definedName name="Excel_BuiltIn_Print_Titles_2_1_8">#REF!,#REF!</definedName>
    <definedName name="Excel_BuiltIn_Print_Titles_20">(#REF!,#REF!)</definedName>
    <definedName name="Excel_BuiltIn_Print_Titles_21">#REF!</definedName>
    <definedName name="Excel_BuiltIn_Print_Titles_22">('[130]Capa Resumo'!$A:$F,'[130]Capa Resumo'!#REF!)</definedName>
    <definedName name="Excel_BuiltIn_Print_Titles_23">#REF!</definedName>
    <definedName name="Excel_BuiltIn_Print_Titles_27">#REF!</definedName>
    <definedName name="Excel_BuiltIn_Print_Titles_28">(#REF!,#REF!)</definedName>
    <definedName name="Excel_BuiltIn_Print_Titles_29">#REF!</definedName>
    <definedName name="Excel_BuiltIn_Print_Titles_3">('[130]Capa Apres'!$A:$F,'[130]Capa Apres'!#REF!)</definedName>
    <definedName name="Excel_BuiltIn_Print_Titles_3_1">([37]MEDIÇÃO.XLS!$A$1:$R$65257,[37]MEDIÇÃO.XLS!$1:$10)</definedName>
    <definedName name="Excel_BuiltIn_Print_Titles_3_1_1">([37]FICHA.XLS!$A$1:$E$65385,[37]FICHA.XLS!$1:$9)</definedName>
    <definedName name="Excel_BuiltIn_Print_Titles_3_1_1_1">([37]FICHA.XLS!$A$1:$E$65257,[37]FICHA.XLS!$1:$9)</definedName>
    <definedName name="Excel_BuiltIn_Print_Titles_3_1_1_1_1">([37]FICHA.XLS!$A$1:$E$65144,[37]FICHA.XLS!$1:$9)</definedName>
    <definedName name="Excel_BuiltIn_Print_Titles_3_1_1_1_1_1">([37]FICHA.XLS!$A$1:$E$65142,[37]FICHA.XLS!$1:$9)</definedName>
    <definedName name="Excel_BuiltIn_Print_Titles_3_1_1_1_1_1_1">([37]FICHA.XLS!$A$1:$E$65117,[37]FICHA.XLS!$1:$9)</definedName>
    <definedName name="Excel_BuiltIn_Print_Titles_3_1_1_1_1_1_1_6">([131]FICHA.XLS!$A$1:$E$65236,[131]FICHA.XLS!$A$1:$IV$9)</definedName>
    <definedName name="Excel_BuiltIn_Print_Titles_3_1_1_1_1_1_6">([131]FICHA.XLS!$A$1:$E$65261,[131]FICHA.XLS!$A$1:$IV$9)</definedName>
    <definedName name="Excel_BuiltIn_Print_titles_3_1_1_1_1_5">#REF!</definedName>
    <definedName name="Excel_BuiltIn_Print_Titles_3_1_1_1_1_6">([131]FICHA.XLS!$A$1:$E$65263,[131]FICHA.XLS!$A$1:$IV$9)</definedName>
    <definedName name="Excel_BuiltIn_Print_Titles_3_1_1_1_6">([131]FICHA.XLS!$A$1:$E$65376,[131]FICHA.XLS!$A$1:$IV$9)</definedName>
    <definedName name="Excel_BuiltIn_Print_Titles_3_1_1_2">#REF!,#REF!</definedName>
    <definedName name="Excel_BuiltIn_Print_titles_3_1_1_4">#REF!,#REF!</definedName>
    <definedName name="Excel_BuiltIn_Print_Titles_3_1_1_5">#REF!,#REF!</definedName>
    <definedName name="Excel_BuiltIn_Print_Titles_3_1_1_6">([131]FICHA.XLS!$A$1:$E$65419,[131]FICHA.XLS!$A$1:$IV$9)</definedName>
    <definedName name="Excel_BuiltIn_Print_Titles_3_1_2">NA()</definedName>
    <definedName name="Excel_BuiltIn_Print_Titles_3_1_6">([131]FICHA.XLS!$A$1:$E$65504,[131]FICHA.XLS!$A$1:$IV$9)</definedName>
    <definedName name="Excel_BuiltIn_Print_Titles_30">('[130]Capa Documentação'!$A:$F,'[130]Capa Documentação'!#REF!)</definedName>
    <definedName name="Excel_BuiltIn_Print_Titles_31">('[130]Capa Anexo I'!$A:$F,'[130]Capa Anexo I'!#REF!)</definedName>
    <definedName name="Excel_BuiltIn_Print_Titles_32">('[129]Capa Documentação'!$A:$F,'[129]Capa Documentação'!#REF!)</definedName>
    <definedName name="Excel_BuiltIn_Print_Titles_33">('[130]Capa Anexo II'!$A:$F,'[130]Capa Anexo II'!#REF!)</definedName>
    <definedName name="Excel_BuiltIn_Print_Titles_34">('[130]Capa Anexo III'!$A:$F,'[130]Capa Anexo III'!#REF!)</definedName>
    <definedName name="Excel_BuiltIn_Print_Titles_35">('[130]Capa Anexo IV'!$A:$F,'[130]Capa Anexo IV'!#REF!)</definedName>
    <definedName name="Excel_BuiltIn_Print_Titles_36">('[129]Capa Anexo III'!$A:$F,'[129]Capa Anexo III'!#REF!)</definedName>
    <definedName name="Excel_BuiltIn_Print_Titles_37">('[129]Capa Anexo IV'!$A:$F,'[129]Capa Anexo IV'!#REF!)</definedName>
    <definedName name="Excel_BuiltIn_Print_Titles_39">#REF!</definedName>
    <definedName name="Excel_BuiltIn_Print_Titles_4">('[129]Capa Apres'!$A:$F,'[129]Capa Apres'!#REF!)</definedName>
    <definedName name="Excel_BuiltIn_Print_Titles_4_1">([131]FICHA.XLS!$A$1:$E$65535,[131]FICHA.XLS!$A$1:$IV$9)</definedName>
    <definedName name="Excel_BuiltIn_Print_Titles_42">"$#REF!.$A$1:$IV$11"</definedName>
    <definedName name="Excel_BuiltIn_Print_Titles_5">('[130]Capa Mapa'!$A:$F,'[130]Capa Mapa'!#REF!)</definedName>
    <definedName name="Excel_BuiltIn_Print_Titles_5_1">"$#REF!.$A$1:$IS$12"</definedName>
    <definedName name="Excel_BuiltIn_Print_Titles_52">('[131]CONTROLE MEDIÇÕES'!$A$1:$H$65535,'[131]CONTROLE MEDIÇÕES'!$A$1:$IV$10)</definedName>
    <definedName name="Excel_BuiltIn_Print_Titles_53_1">(#REF!,#REF!)</definedName>
    <definedName name="Excel_BuiltIn_Print_Titles_53_1_6">(#REF!,#REF!)</definedName>
    <definedName name="Excel_BuiltIn_Print_Titles_6">('[129]Capa Mapa'!$A:$F,'[129]Capa Mapa'!#REF!)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6">(#REF!,#REF!)</definedName>
    <definedName name="Excel_BuiltIn_Print_titles_6_9_5_3">#REF!,#REF!</definedName>
    <definedName name="Excel_BuiltIn_Print_Titles_61">(#REF!,#REF!)</definedName>
    <definedName name="Excel_BuiltIn_Print_Titles_61_6">(#REF!,#REF!)</definedName>
    <definedName name="Excel_BuiltIn_Print_Titles_63">(#REF!,#REF!)</definedName>
    <definedName name="Excel_BuiltIn_Print_Titles_63_6">(#REF!,#REF!)</definedName>
    <definedName name="Excel_BuiltIn_Print_Titles_64">(#REF!,#REF!)</definedName>
    <definedName name="Excel_BuiltIn_Print_Titles_64_6">(#REF!,#REF!)</definedName>
    <definedName name="Excel_BuiltIn_Print_Titles_65">(#REF!,#REF!)</definedName>
    <definedName name="Excel_BuiltIn_Print_Titles_65_6">(#REF!,#REF!)</definedName>
    <definedName name="Excel_BuiltIn_Print_Titles_7">('[130]Capa Premissas'!$A:$F,'[130]Capa Premissas'!#REF!)</definedName>
    <definedName name="Excel_BuiltIn_Print_Titles_7_1">#REF!</definedName>
    <definedName name="Excel_BuiltIn_Print_Titles_7_1_1">#REF!</definedName>
    <definedName name="Excel_BuiltIn_Print_Titles_8">('[129]Capa Premissas'!$A:$F,'[129]Capa Premissas'!#REF!)</definedName>
    <definedName name="Excel_BuiltIn_Print_Titles_8_1">#REF!</definedName>
    <definedName name="Excel_BuiltIn_Print_Titles_9">('[130]Capa Caract. Seg.'!$A:$F,'[130]Capa Caract. Seg.'!#REF!)</definedName>
    <definedName name="Excel_BuiltIn_Print_Titles_9_1">#REF!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2">"$#REF!.$A$1:$IV$9"</definedName>
    <definedName name="Excel_BuiltIn_Print_Titles_9_1_24">#REF!</definedName>
    <definedName name="Excel_BuiltIn_Print_Titles_9_1_25">#REF!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8">#REF!</definedName>
    <definedName name="Excel_BuiltIn_Print_Titles_9_1_9">"$#REF!.$A$1:$IV$9"</definedName>
    <definedName name="excluir" hidden="1">{#N/A,#N/A,TRUE,"Serviços"}</definedName>
    <definedName name="EXECUÇÃO">#REF!</definedName>
    <definedName name="exibir_1000">[99]!exibir_1000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t">#REF!</definedName>
    <definedName name="ext.">#REF!</definedName>
    <definedName name="Ext.__pista_simples">#REF!</definedName>
    <definedName name="Ext._de_pista_dupla">#REF!</definedName>
    <definedName name="EXT.TOTAL">#REF!</definedName>
    <definedName name="EXT__m">'[52]Fresagem de Pista Ago-98'!#REF!</definedName>
    <definedName name="Ext_1">'[132]P A T O 99 B'!#REF!</definedName>
    <definedName name="Ext_13">[42]procedimentos!$C$111</definedName>
    <definedName name="Ext_2">"'file:///A:/ARQUIVOS R96/EXCEL/PATOs/Pato PRRTN - BR476.xls'#$'P A T O 99 B'.$#REF!$#REF!"</definedName>
    <definedName name="Ext_26">[42]procedimentos!$C$111</definedName>
    <definedName name="ext_29">ext_29</definedName>
    <definedName name="Ext_3">'[132]P A T O 99 B'!#REF!</definedName>
    <definedName name="Ext_33">[42]procedimentos!$C$111</definedName>
    <definedName name="Ext_3afx">#REF!</definedName>
    <definedName name="Ext_3afx_13">[42]procedimentos!$C$112</definedName>
    <definedName name="Ext_3afx_26">[42]procedimentos!$C$112</definedName>
    <definedName name="Ext_3afx_33">[42]procedimentos!$C$112</definedName>
    <definedName name="Ext_3afx_5">[42]procedimentos!$C$112</definedName>
    <definedName name="Ext_3afx_6">[42]procedimentos!$C$112</definedName>
    <definedName name="Ext_3afx_7">[42]procedimentos!$C$112</definedName>
    <definedName name="Ext_3afx_8">[42]procedimentos!$C$112</definedName>
    <definedName name="Ext_3afx_9">[42]procedimentos!$C$112</definedName>
    <definedName name="Ext_4">'[132]P A T O 99 B'!#REF!</definedName>
    <definedName name="Ext_5">'[132]P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[42]procedimentos!$C$111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1">#REF!</definedName>
    <definedName name="EXTE2">#REF!</definedName>
    <definedName name="EXTEN">[81]INVENTÁRIO!#REF!</definedName>
    <definedName name="Extens">'[133]P A T O 98 D'!#REF!</definedName>
    <definedName name="Extens_1">"'file:///C:/Documents and Settings/mauricio.ferrao/Desktop/ARQUIVOS R-9-6/Excel/PATOs/BR153_98.XLS'#$'P A T O 98 D'.$#REF!$#REF!"</definedName>
    <definedName name="Extens_3">'[123]P A T O 98 D'!#REF!</definedName>
    <definedName name="Extens_4">'[123]P A T O 98 D'!#REF!</definedName>
    <definedName name="Extens_5">'[123]P A T O 98 D'!#REF!</definedName>
    <definedName name="Extensao">'[119]P A T O  D'!#REF!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'[120]P A T O  D'!#REF!</definedName>
    <definedName name="Extensão_3">#REF!</definedName>
    <definedName name="Extensao_4">'[120]P A T O  D'!#REF!</definedName>
    <definedName name="Extensão_4">#REF!</definedName>
    <definedName name="Extensão_4_1">#REF!</definedName>
    <definedName name="Extensao_5">'[120]P A T O  D'!#REF!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OFFSET([82]Percentual!$A$6,0,MATCH([82]Percentual!$E$3,[82]Percentual!$3:$3,0)-1,COUNTA([82]Percentual!$A$6:$A$105),1)</definedName>
    <definedName name="EXTENSÃO1">[74]Croqui!$B$7</definedName>
    <definedName name="Extensaoo">'[121]P A T O  D'!#REF!</definedName>
    <definedName name="Extenso">#N/A</definedName>
    <definedName name="Extenso_1">[0]!Extenso_1</definedName>
    <definedName name="Extenso_10">[0]!Extenso_10</definedName>
    <definedName name="Extenso_12">[0]!Extenso_12</definedName>
    <definedName name="Extenso_13">[0]!Extenso_13</definedName>
    <definedName name="Extenso_14">[0]!Extenso_14</definedName>
    <definedName name="Extenso_19">Extenso_19</definedName>
    <definedName name="Extenso_2">[0]!Extenso_2</definedName>
    <definedName name="Extenso_20">#N/A</definedName>
    <definedName name="Extenso_21">Extenso_21</definedName>
    <definedName name="Extenso_22">[0]!Extenso_22</definedName>
    <definedName name="Extenso_23">Extenso_23</definedName>
    <definedName name="Extenso_24">Extenso_24</definedName>
    <definedName name="Extenso_25">[0]!Extenso_25</definedName>
    <definedName name="Extenso_26">[0]!Extenso_26</definedName>
    <definedName name="Extenso_27">[0]!Extenso_27</definedName>
    <definedName name="Extenso_28">[0]!Extenso_28</definedName>
    <definedName name="Extenso_29">[0]!Extenso_29</definedName>
    <definedName name="Extenso_3">[0]!Extenso_3</definedName>
    <definedName name="Extenso_30">[0]!Extenso_30</definedName>
    <definedName name="Extenso_31">[0]!Extenso_31</definedName>
    <definedName name="Extenso_32">[0]!Extenso_32</definedName>
    <definedName name="Extenso_33">[0]!Extenso_33</definedName>
    <definedName name="Extenso_34">[0]!Extenso_34</definedName>
    <definedName name="Extenso_35">[0]!Extenso_35</definedName>
    <definedName name="Extenso_36">[0]!Extenso_36</definedName>
    <definedName name="Extenso_37">[0]!Extenso_37</definedName>
    <definedName name="Extenso_38">[0]!Extenso_38</definedName>
    <definedName name="Extenso_39">Extenso_39</definedName>
    <definedName name="Extenso_4">[0]!Extenso_4</definedName>
    <definedName name="Extenso_40">Extenso_40</definedName>
    <definedName name="Extenso_41">Extenso_41</definedName>
    <definedName name="Extenso_42">Extenso_42</definedName>
    <definedName name="Extenso_43">Extenso_43</definedName>
    <definedName name="Extenso_44">Extenso_44</definedName>
    <definedName name="Extenso_45">Extenso_45</definedName>
    <definedName name="Extenso_46">Extenso_46</definedName>
    <definedName name="Extenso_47">Extenso_47</definedName>
    <definedName name="Extenso_48">Extenso_48</definedName>
    <definedName name="Extenso_5">[0]!Extenso_5</definedName>
    <definedName name="Extenso_51">Extenso_51</definedName>
    <definedName name="Extenso_52">Extenso_52</definedName>
    <definedName name="Extenso_53">Extenso_53</definedName>
    <definedName name="Extenso_54">Extenso_54</definedName>
    <definedName name="Extenso_55">Extenso_55</definedName>
    <definedName name="Extenso_56">Extenso_56</definedName>
    <definedName name="Extenso_57">Extenso_57</definedName>
    <definedName name="Extenso_58">Extenso_58</definedName>
    <definedName name="Extenso_59">Extenso_59</definedName>
    <definedName name="Extenso_6">[0]!Extenso_6</definedName>
    <definedName name="Extenso_60">Extenso_60</definedName>
    <definedName name="Extenso_61">Extenso_61</definedName>
    <definedName name="Extenso_62">Extenso_62</definedName>
    <definedName name="Extenso_63">Extenso_63</definedName>
    <definedName name="Extenso_64">Extenso_64</definedName>
    <definedName name="Extenso_65">Extenso_65</definedName>
    <definedName name="Extenso_66">Extenso_66</definedName>
    <definedName name="Extenso_67">Extenso_67</definedName>
    <definedName name="Extenso_68">Extenso_68</definedName>
    <definedName name="Extenso_69">Extenso_69</definedName>
    <definedName name="Extenso_7">[0]!Extenso_7</definedName>
    <definedName name="Extenso_70">Extenso_70</definedName>
    <definedName name="Extenso_71">Extenso_71</definedName>
    <definedName name="Extenso_72">Extenso_72</definedName>
    <definedName name="Extenso_8">[0]!Extenso_8</definedName>
    <definedName name="Extenso_9">[0]!Extenso_9</definedName>
    <definedName name="Extenss">'[134]P A T O 98 D'!#REF!</definedName>
    <definedName name="ExtFaixa">#REF!</definedName>
    <definedName name="ExtFaixa_1">'[132]P A T O 99 B'!#REF!</definedName>
    <definedName name="ExtFaixa_2">"'file:///A:/ARQUIVOS R96/EXCEL/PATOs/Pato PRRTN - BR476.xls'#$'P A T O 99 B'.$#REF!$#REF!"</definedName>
    <definedName name="ExtFaixa_3">'[132]P A T O 99 B'!#REF!</definedName>
    <definedName name="ExtFaixa_4">'[132]P A T O 99 B'!#REF!</definedName>
    <definedName name="ExtFaixa_5">'[132]P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'[5]P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'[41]P A T O 99 B'!#REF!</definedName>
    <definedName name="ExtFaixa2_4">'[41]P A T O 99 B'!#REF!</definedName>
    <definedName name="ExtFaixa2_5">'[41]P A T O 99 B'!#REF!</definedName>
    <definedName name="ExtFaixa22">'[3]P A T O 99 B'!#REF!</definedName>
    <definedName name="ExtFaixaa">'[135]P A T O'!#REF!</definedName>
    <definedName name="EXTRA_CONTRATUAL">#REF!</definedName>
    <definedName name="EXTRA_CONTRATUAL_10">#REF!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5">"$#REF!.$A$8:$F$33"</definedName>
    <definedName name="EXTRA_CONTRATUAL_10_16">"$#REF!.$A$8:$F$33"</definedName>
    <definedName name="EXTRA_CONTRATUAL_10_19">#REF!</definedName>
    <definedName name="EXTRA_CONTRATUAL_10_19_24">#REF!</definedName>
    <definedName name="EXTRA_CONTRATUAL_10_19_25">#REF!</definedName>
    <definedName name="EXTRA_CONTRATUAL_10_19_29">"$#REF!.$A$14:$F$70"</definedName>
    <definedName name="EXTRA_CONTRATUAL_10_19_8">#REF!</definedName>
    <definedName name="EXTRA_CONTRATUAL_10_22">#REF!</definedName>
    <definedName name="EXTRA_CONTRATUAL_10_24">#REF!</definedName>
    <definedName name="EXTRA_CONTRATUAL_10_25">#REF!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#REF!</definedName>
    <definedName name="EXTRA_CONTRATUAL_10_7_1">"$#REF!.$A$14:$F$92"</definedName>
    <definedName name="EXTRA_CONTRATUAL_10_7_1_1">"$#REF!.$A$14:$F$71"</definedName>
    <definedName name="EXTRA_CONTRATUAL_10_7_1_1_1">"$#REF!.$A$14:$F$71"</definedName>
    <definedName name="EXTRA_CONTRATUAL_10_8">#REF!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5">"$#REF!.$A$8:$F$33"</definedName>
    <definedName name="EXTRA_CONTRATUAL_16">"$#REF!.$A$8:$F$33"</definedName>
    <definedName name="EXTRA_CONTRATUAL_17">#REF!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5">"$#REF!.$A$8:$F$33"</definedName>
    <definedName name="EXTRA_CONTRATUAL_17_16">"$#REF!.$A$8:$F$33"</definedName>
    <definedName name="EXTRA_CONTRATUAL_17_19">#REF!</definedName>
    <definedName name="EXTRA_CONTRATUAL_17_19_24">#REF!</definedName>
    <definedName name="EXTRA_CONTRATUAL_17_19_25">#REF!</definedName>
    <definedName name="EXTRA_CONTRATUAL_17_19_29">"$#REF!.$A$14:$F$70"</definedName>
    <definedName name="EXTRA_CONTRATUAL_17_19_8">#REF!</definedName>
    <definedName name="EXTRA_CONTRATUAL_17_22">#REF!</definedName>
    <definedName name="EXTRA_CONTRATUAL_17_24">#REF!</definedName>
    <definedName name="EXTRA_CONTRATUAL_17_25">#REF!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#REF!</definedName>
    <definedName name="EXTRA_CONTRATUAL_17_7_1">"$#REF!.$A$14:$F$92"</definedName>
    <definedName name="EXTRA_CONTRATUAL_17_7_1_1">"$#REF!.$A$14:$F$71"</definedName>
    <definedName name="EXTRA_CONTRATUAL_17_7_1_1_1">"$#REF!.$A$14:$F$71"</definedName>
    <definedName name="EXTRA_CONTRATUAL_17_8">#REF!</definedName>
    <definedName name="EXTRA_CONTRATUAL_17_9">"$#REF!.$A$14:$F$92"</definedName>
    <definedName name="EXTRA_CONTRATUAL_19">#REF!</definedName>
    <definedName name="EXTRA_CONTRATUAL_19_24">#REF!</definedName>
    <definedName name="EXTRA_CONTRATUAL_19_25">#REF!</definedName>
    <definedName name="EXTRA_CONTRATUAL_19_29">"$#REF!.$A$14:$F$70"</definedName>
    <definedName name="EXTRA_CONTRATUAL_19_8">#REF!</definedName>
    <definedName name="EXTRA_CONTRATUAL_22">#REF!</definedName>
    <definedName name="EXTRA_CONTRATUAL_24">#REF!</definedName>
    <definedName name="EXTRA_CONTRATUAL_25">#REF!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#REF!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5">"$#REF!.$A$8:$F$33"</definedName>
    <definedName name="EXTRA_CONTRATUAL_6_16">"$#REF!.$A$8:$F$33"</definedName>
    <definedName name="EXTRA_CONTRATUAL_6_19">#REF!</definedName>
    <definedName name="EXTRA_CONTRATUAL_6_19_24">#REF!</definedName>
    <definedName name="EXTRA_CONTRATUAL_6_19_25">#REF!</definedName>
    <definedName name="EXTRA_CONTRATUAL_6_19_29">"$#REF!.$A$14:$F$70"</definedName>
    <definedName name="EXTRA_CONTRATUAL_6_19_8">#REF!</definedName>
    <definedName name="EXTRA_CONTRATUAL_6_22">#REF!</definedName>
    <definedName name="EXTRA_CONTRATUAL_6_24">#REF!</definedName>
    <definedName name="EXTRA_CONTRATUAL_6_25">#REF!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#REF!</definedName>
    <definedName name="EXTRA_CONTRATUAL_6_7_1">"$#REF!.$A$14:$F$92"</definedName>
    <definedName name="EXTRA_CONTRATUAL_6_7_1_1">"$#REF!.$A$14:$F$71"</definedName>
    <definedName name="EXTRA_CONTRATUAL_6_7_1_1_1">"$#REF!.$A$14:$F$71"</definedName>
    <definedName name="EXTRA_CONTRATUAL_6_8">#REF!</definedName>
    <definedName name="EXTRA_CONTRATUAL_6_9">"$#REF!.$A$14:$F$92"</definedName>
    <definedName name="EXTRA_CONTRATUAL_7">#REF!</definedName>
    <definedName name="EXTRA_CONTRATUAL_7_1">#REF!</definedName>
    <definedName name="EXTRA_CONTRATUAL_7_1_1">"$#REF!.$A$14:$F$90"</definedName>
    <definedName name="EXTRA_CONTRATUAL_7_1_1_1">"$#REF!.$A$14:$F$69"</definedName>
    <definedName name="EXTRA_CONTRATUAL_7_1_1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5">"$#REF!.$A$8:$F$33"</definedName>
    <definedName name="EXTRA_CONTRATUAL_7_16">"$#REF!.$A$8:$F$33"</definedName>
    <definedName name="EXTRA_CONTRATUAL_7_19">#REF!</definedName>
    <definedName name="EXTRA_CONTRATUAL_7_19_24">#REF!</definedName>
    <definedName name="EXTRA_CONTRATUAL_7_19_25">#REF!</definedName>
    <definedName name="EXTRA_CONTRATUAL_7_19_29">"$#REF!.$A$14:$F$70"</definedName>
    <definedName name="EXTRA_CONTRATUAL_7_19_8">#REF!</definedName>
    <definedName name="EXTRA_CONTRATUAL_7_22">#REF!</definedName>
    <definedName name="EXTRA_CONTRATUAL_7_24">#REF!</definedName>
    <definedName name="EXTRA_CONTRATUAL_7_25">#REF!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#REF!</definedName>
    <definedName name="EXTRA_CONTRATUAL_7_7_1">"$#REF!.$A$14:$F$92"</definedName>
    <definedName name="EXTRA_CONTRATUAL_7_7_1_1">"$#REF!.$A$14:$F$71"</definedName>
    <definedName name="EXTRA_CONTRATUAL_7_7_1_1_1">"$#REF!.$A$14:$F$71"</definedName>
    <definedName name="EXTRA_CONTRATUAL_7_8">#REF!</definedName>
    <definedName name="EXTRA_CONTRATUAL_7_9">"$#REF!.$A$14:$F$92"</definedName>
    <definedName name="EXTRA_CONTRATUAL_8">#REF!</definedName>
    <definedName name="EXTRA_CONTRATUAL_8_1">#REF!</definedName>
    <definedName name="EXTRA_CONTRATUAL_8_1_1">#REF!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5">"$#REF!.$A$8:$F$33"</definedName>
    <definedName name="EXTRA_CONTRATUAL_8_16">"$#REF!.$A$8:$F$33"</definedName>
    <definedName name="EXTRA_CONTRATUAL_8_19">#REF!</definedName>
    <definedName name="EXTRA_CONTRATUAL_8_19_24">#REF!</definedName>
    <definedName name="EXTRA_CONTRATUAL_8_19_25">#REF!</definedName>
    <definedName name="EXTRA_CONTRATUAL_8_19_29">"$#REF!.$A$14:$F$70"</definedName>
    <definedName name="EXTRA_CONTRATUAL_8_19_8">#REF!</definedName>
    <definedName name="EXTRA_CONTRATUAL_8_22">#REF!</definedName>
    <definedName name="EXTRA_CONTRATUAL_8_24">#REF!</definedName>
    <definedName name="EXTRA_CONTRATUAL_8_25">#REF!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#REF!</definedName>
    <definedName name="EXTRA_CONTRATUAL_8_7_1">"$#REF!.$A$14:$F$92"</definedName>
    <definedName name="EXTRA_CONTRATUAL_8_7_1_1">"$#REF!.$A$14:$F$71"</definedName>
    <definedName name="EXTRA_CONTRATUAL_8_7_1_1_1">"$#REF!.$A$14:$F$71"</definedName>
    <definedName name="EXTRA_CONTRATUAL_8_8">#REF!</definedName>
    <definedName name="EXTRA_CONTRATUAL_8_9">"$#REF!.$A$14:$F$92"</definedName>
    <definedName name="EXTRA_CONTRATUAL_9">#REF!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5">"$#REF!.$A$8:$F$33"</definedName>
    <definedName name="EXTRA_CONTRATUAL_9_16">"$#REF!.$A$8:$F$33"</definedName>
    <definedName name="EXTRA_CONTRATUAL_9_19">#REF!</definedName>
    <definedName name="EXTRA_CONTRATUAL_9_19_24">#REF!</definedName>
    <definedName name="EXTRA_CONTRATUAL_9_19_25">#REF!</definedName>
    <definedName name="EXTRA_CONTRATUAL_9_19_29">"$#REF!.$A$14:$F$70"</definedName>
    <definedName name="EXTRA_CONTRATUAL_9_19_8">#REF!</definedName>
    <definedName name="EXTRA_CONTRATUAL_9_22">#REF!</definedName>
    <definedName name="EXTRA_CONTRATUAL_9_24">#REF!</definedName>
    <definedName name="EXTRA_CONTRATUAL_9_25">#REF!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#REF!</definedName>
    <definedName name="EXTRA_CONTRATUAL_9_7_1">"$#REF!.$A$14:$F$92"</definedName>
    <definedName name="EXTRA_CONTRATUAL_9_7_1_1">"$#REF!.$A$14:$F$71"</definedName>
    <definedName name="EXTRA_CONTRATUAL_9_7_1_1_1">"$#REF!.$A$14:$F$71"</definedName>
    <definedName name="EXTRA_CONTRATUAL_9_8">#REF!</definedName>
    <definedName name="EXTRA_CONTRATUAL_9_9">"$#REF!.$A$14:$F$92"</definedName>
    <definedName name="Extt">'[135]P A T O'!#REF!</definedName>
    <definedName name="f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">#REF!</definedName>
    <definedName name="FAB">"Figura 3"</definedName>
    <definedName name="fabiola">[2]COMPOS1!#REF!</definedName>
    <definedName name="FADO">#REF!</definedName>
    <definedName name="FADO1">#REF!</definedName>
    <definedName name="Fae_08">'[136]Medição (2'!$K$143</definedName>
    <definedName name="fagagafd">#REF!</definedName>
    <definedName name="Faixa">'[133]P A T O 98 D'!#REF!</definedName>
    <definedName name="Faixa_1">"'file:///C:/Documents and Settings/mauricio.ferrao/Desktop/ARQUIVOS R-9-6/Excel/PATOs/BR153_98.XLS'#$'P A T O 98 D'.$#REF!$#REF!"</definedName>
    <definedName name="Faixa_3">'[123]P A T O 98 D'!#REF!</definedName>
    <definedName name="Faixa_4">'[123]P A T O 98 D'!#REF!</definedName>
    <definedName name="Faixa_5">'[123]P A T O 98 D'!#REF!</definedName>
    <definedName name="Faixaa">'[134]P A T O 98 D'!#REF!</definedName>
    <definedName name="Fase_07">'[136]Medição (2'!#REF!</definedName>
    <definedName name="FAT">#REF!</definedName>
    <definedName name="FATELE">#REF!</definedName>
    <definedName name="FATMEC">#REF!</definedName>
    <definedName name="fator">#REF!</definedName>
    <definedName name="FATOR1">'[85]TPU-MARÇO_2002'!$L$2:$L$20</definedName>
    <definedName name="fatorg">#REF!</definedName>
    <definedName name="FATTML">#REF!</definedName>
    <definedName name="FATURAMENTO">#N/A</definedName>
    <definedName name="FATURAS2002" hidden="1">{#N/A,#N/A,TRUE,"Serviços"}</definedName>
    <definedName name="FATURAS20022" hidden="1">{#N/A,#N/A,TRUE,"Serviços"}</definedName>
    <definedName name="fc1a">'[54]PRO-08'!#REF!</definedName>
    <definedName name="fc1a_10">'[57]PRO-08'!#REF!</definedName>
    <definedName name="fc1a_24">'[57]PRO-08'!#REF!</definedName>
    <definedName name="fc1a_25">'[57]PRO-08'!#REF!</definedName>
    <definedName name="fc1a_26">'[58]PRO-08'!#REF!</definedName>
    <definedName name="fc1a_27">'[57]PRO-08'!#REF!</definedName>
    <definedName name="fc1a_29">'[57]PRO-08'!#REF!</definedName>
    <definedName name="fc1a_9">'[57]PRO-08'!#REF!</definedName>
    <definedName name="FC2A">'[54]PRO-08'!#REF!</definedName>
    <definedName name="FC2A_10">'[57]PRO-08'!#REF!</definedName>
    <definedName name="FC2A_24">'[57]PRO-08'!#REF!</definedName>
    <definedName name="FC2A_25">'[57]PRO-08'!#REF!</definedName>
    <definedName name="FC2A_26">'[58]PRO-08'!#REF!</definedName>
    <definedName name="FC2A_27">'[57]PRO-08'!#REF!</definedName>
    <definedName name="FC2A_29">'[57]PRO-08'!#REF!</definedName>
    <definedName name="FC2A_9">'[57]PRO-08'!#REF!</definedName>
    <definedName name="FC3A">'[54]PRO-08'!#REF!</definedName>
    <definedName name="FC3A_10">'[57]PRO-08'!#REF!</definedName>
    <definedName name="FC3A_24">'[57]PRO-08'!#REF!</definedName>
    <definedName name="FC3A_25">'[57]PRO-08'!#REF!</definedName>
    <definedName name="FC3A_26">'[58]PRO-08'!#REF!</definedName>
    <definedName name="FC3A_27">'[57]PRO-08'!#REF!</definedName>
    <definedName name="FC3A_29">'[57]PRO-08'!#REF!</definedName>
    <definedName name="FC3A_9">'[57]PRO-08'!#REF!</definedName>
    <definedName name="FCA" hidden="1">{"'Quadro'!$A$4:$BG$78"}</definedName>
    <definedName name="FCT">#REF!</definedName>
    <definedName name="FD">#REF!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[137]Forecasts_VDF!#REF!</definedName>
    <definedName name="FDP_281_1_aSrv" hidden="1">[137]Forecasts_VDF!#REF!</definedName>
    <definedName name="FDP_282_1_aSrv" hidden="1">[138]Forecasts_VDF!#REF!</definedName>
    <definedName name="FDP_283_1_aSrv" hidden="1">[138]Forecasts_VDF!#REF!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afe">#REF!</definedName>
    <definedName name="fdsfasfacsfa">[66]Plan1!#REF!</definedName>
    <definedName name="FE">#REF!</definedName>
    <definedName name="FERE">#N/A</definedName>
    <definedName name="feriados">#REF!</definedName>
    <definedName name="FEV00">#REF!</definedName>
    <definedName name="FF">[14]COMPOS1!#REF!</definedName>
    <definedName name="FFDSA">#REF!</definedName>
    <definedName name="fff">'[120]P A T O  D'!#REF!</definedName>
    <definedName name="fffff" hidden="1">{"'EI 060 02'!$A$1:$K$59"}</definedName>
    <definedName name="fffffff">NA()</definedName>
    <definedName name="fffffffffffff">'[52]Fresagem de Pista Ago-98'!#REF!</definedName>
    <definedName name="fffffffffffffff">#N/A</definedName>
    <definedName name="fffg">#N/A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>'[52]Fresagem de Pista Ago-98'!#REF!</definedName>
    <definedName name="fge">'[41]P A T O 99 B'!#REF!</definedName>
    <definedName name="fgff" hidden="1">{#N/A,#N/A,FALSE,"MO (2)"}</definedName>
    <definedName name="FGFGR">'[116]ficha medição'!#REF!</definedName>
    <definedName name="fgjfghj">'[136]Medição (2'!#REF!</definedName>
    <definedName name="fhg" hidden="1">{#N/A,#N/A,FALSE,"310.1";#N/A,#N/A,FALSE,"321.1";#N/A,#N/A,FALSE,"320.3";#N/A,#N/A,FALSE,"330.1"}</definedName>
    <definedName name="figura1">"Figura 1"</definedName>
    <definedName name="filtragem">#REF!</definedName>
    <definedName name="Filtrar_1000">[99]!Filtrar_1000</definedName>
    <definedName name="FIM.TRECHO">#REF!</definedName>
    <definedName name="fimaterro">"$#REF!.$E$13"</definedName>
    <definedName name="fimaterro_7">"$#REF!.$D$17"</definedName>
    <definedName name="fimtrecho">"$RemendoProf_Mecan.$#REF!$#REF!"</definedName>
    <definedName name="fimtrecho_11">"$#REF!.$F$49"</definedName>
    <definedName name="fimtrecho_11_6">"$#REF!.$F$49"</definedName>
    <definedName name="fimtrecho_14">"$RemendoProf_Manual.$#REF!$#REF!"</definedName>
    <definedName name="fimtrecho_42">"$#REF!.$L$25"</definedName>
    <definedName name="fimtrechocapa">"$#REF!.$M$26"</definedName>
    <definedName name="fimtrechor">"$#REF!.$#REF!$42"</definedName>
    <definedName name="fimtrechor_5">"$#REF!.$#REF!$40"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2">#REF!</definedName>
    <definedName name="fiscal">#REF!</definedName>
    <definedName name="fiscal_13">[90]DADOS!$B$5</definedName>
    <definedName name="fiscal_42">#REF!</definedName>
    <definedName name="Fisicos">#REF!</definedName>
    <definedName name="FITOK" hidden="1">{#N/A,#N/A,TRUE,"Serviços"}</definedName>
    <definedName name="fjglkjlkj" hidden="1">[47]PAG01!#REF!</definedName>
    <definedName name="FLOT">#REF!</definedName>
    <definedName name="FLU">#REF!</definedName>
    <definedName name="Fluência">[122]Teor!$E$3:$E$7</definedName>
    <definedName name="fluxo">'[139]450'!#REF!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o">'[139]450'!#REF!</definedName>
    <definedName name="FM">#REF!</definedName>
    <definedName name="FMW">#REF!</definedName>
    <definedName name="FMWA">#REF!</definedName>
    <definedName name="FO">#REF!</definedName>
    <definedName name="fobr1">'[27]memória quantitativa'!#REF!</definedName>
    <definedName name="fobr2">'[27]memória quantitativa'!#REF!</definedName>
    <definedName name="fobr3">'[27]memória quantitativa'!#REF!</definedName>
    <definedName name="fobr4">'[27]memória quantitativa'!#REF!</definedName>
    <definedName name="fobr5">'[27]memória quantitativa'!#REF!</definedName>
    <definedName name="fobr6">'[27]memória quantitativa'!#REF!</definedName>
    <definedName name="fobr7">'[27]memória quantitativa'!#REF!</definedName>
    <definedName name="fobr8">'[27]memória quantitativa'!#REF!</definedName>
    <definedName name="fobr9">'[27]memória quantitativa'!#REF!</definedName>
    <definedName name="fokmf1">'[27]memória quantitativa'!#REF!</definedName>
    <definedName name="fokmf2">'[27]memória quantitativa'!#REF!</definedName>
    <definedName name="fokmf3">'[27]memória quantitativa'!#REF!</definedName>
    <definedName name="fokmf4">'[27]memória quantitativa'!#REF!</definedName>
    <definedName name="fokmf5">'[27]memória quantitativa'!#REF!</definedName>
    <definedName name="fokmf6">'[27]memória quantitativa'!#REF!</definedName>
    <definedName name="fokmf7">'[27]memória quantitativa'!#REF!</definedName>
    <definedName name="fokmf8">'[27]memória quantitativa'!#REF!</definedName>
    <definedName name="fokmf9">'[27]memória quantitativa'!#REF!</definedName>
    <definedName name="fokmi1">'[27]memória quantitativa'!#REF!</definedName>
    <definedName name="fokmi2">'[27]memória quantitativa'!#REF!</definedName>
    <definedName name="fokmi3">'[27]memória quantitativa'!#REF!</definedName>
    <definedName name="fokmi4">'[27]memória quantitativa'!#REF!</definedName>
    <definedName name="fokmi5">'[27]memória quantitativa'!#REF!</definedName>
    <definedName name="fokmi6">'[27]memória quantitativa'!#REF!</definedName>
    <definedName name="fokmi7">'[27]memória quantitativa'!#REF!</definedName>
    <definedName name="fokmi8">'[27]memória quantitativa'!#REF!</definedName>
    <definedName name="fokmi9">'[27]memória quantitativa'!#REF!</definedName>
    <definedName name="folarg1">'[27]memória quantitativa'!#REF!</definedName>
    <definedName name="folarg2">'[27]memória quantitativa'!#REF!</definedName>
    <definedName name="folarg3">'[27]memória quantitativa'!#REF!</definedName>
    <definedName name="folarg4">'[27]memória quantitativa'!#REF!</definedName>
    <definedName name="folarg5">'[27]memória quantitativa'!#REF!</definedName>
    <definedName name="folarg6">'[27]memória quantitativa'!#REF!</definedName>
    <definedName name="folarg7">'[27]memória quantitativa'!#REF!</definedName>
    <definedName name="folarg8">'[27]memória quantitativa'!#REF!</definedName>
    <definedName name="folarg9">'[27]memória quantitativa'!#REF!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S">[63]PRANCHA!#REF!</definedName>
    <definedName name="Fonte">#REF!</definedName>
    <definedName name="FORMA">[83]SERVIÇOS!$G$23</definedName>
    <definedName name="formas">'[27]medição '!#REF!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_CAP20">#REF!</definedName>
    <definedName name="FORNEC_CM30">#REF!</definedName>
    <definedName name="Fot" hidden="1">{"'EI 060 02'!$A$1:$K$59"}</definedName>
    <definedName name="fr">#N/A</definedName>
    <definedName name="FRE">#REF!</definedName>
    <definedName name="FREADVAL">#REF!</definedName>
    <definedName name="FREFIX">#REF!</definedName>
    <definedName name="FREPES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S">#REF!</definedName>
    <definedName name="FS_1">#REF!</definedName>
    <definedName name="FS_Adir">OFFSET([82]Percentual!$A$6,0,COLUMN([82]Percentual!$BU$3)-1,COUNTA([82]Percentual!$A$6:$A$105),1)</definedName>
    <definedName name="FS_Aesq">OFFSET([82]Percentual!$A$6,0,COLUMN([82]Percentual!$AU$3)-1,COUNTA([82]Percentual!$A$6:$A$105),1)</definedName>
    <definedName name="FS3_3dir">OFFSET([82]Percentual!$A$6,0,MATCH([82]Percentual!$K$3,[82]Percentual!$3:$3,0)+1,COUNTA([82]Percentual!$A$6:$A$105),1)</definedName>
    <definedName name="FS3_3esq">OFFSET([82]Percentual!$A$6,0,MATCH([82]Percentual!$K$3,[82]Percentual!$3:$3,0)-1,COUNTA([82]Percentual!$A$6:$A$105),1)</definedName>
    <definedName name="FS3_pista">OFFSET([82]Percentual!$A$6,0,MATCH([82]Percentual!$K$3,[82]Percentual!$3:$3,0),COUNTA([82]Percentual!$A$6:$A$105),1)</definedName>
    <definedName name="FS4_3dir">OFFSET([82]Percentual!$A$6,0,MATCH([82]Percentual!$N$3,[82]Percentual!$3:$3,0)+1,COUNTA([82]Percentual!$A$6:$A$105),1)</definedName>
    <definedName name="FS4_3esq">OFFSET([82]Percentual!$A$6,0,MATCH([82]Percentual!$N$3,[82]Percentual!$3:$3,0)-1,COUNTA([82]Percentual!$A$6:$A$105),1)</definedName>
    <definedName name="FS4_pista">OFFSET([82]Percentual!$A$6,0,MATCH([82]Percentual!$N$3,[82]Percentual!$3:$3,0),COUNTA([82]Percentual!$A$6:$A$105),1)</definedName>
    <definedName name="FS5_3dir">OFFSET([82]Percentual!$A$6,0,MATCH([82]Percentual!$Q$3,[82]Percentual!$3:$3,0)+1,COUNTA([82]Percentual!$A$6:$A$105),1)</definedName>
    <definedName name="FS5_3esq">OFFSET([82]Percentual!$A$6,0,MATCH([82]Percentual!$Q$3,[82]Percentual!$3:$3,0)-1,COUNTA([82]Percentual!$A$6:$A$105),1)</definedName>
    <definedName name="FS5_pista">OFFSET([82]Percentual!$A$6,0,MATCH([82]Percentual!$Q$3,[82]Percentual!$3:$3,0),COUNTA([82]Percentual!$A$6:$A$105),1)</definedName>
    <definedName name="FS6_3dir">OFFSET([82]Percentual!$A$6,0,MATCH([82]Percentual!$T$3,[82]Percentual!$3:$3,0)+1,COUNTA([82]Percentual!$A$6:$A$105),1)</definedName>
    <definedName name="FS6_3esq">OFFSET([82]Percentual!$A$6,0,MATCH([82]Percentual!$T$3,[82]Percentual!$3:$3,0)-1,COUNTA([82]Percentual!$A$6:$A$105),1)</definedName>
    <definedName name="FS6_pista">OFFSET([82]Percentual!$A$6,0,MATCH([82]Percentual!$T$3,[82]Percentual!$3:$3,0),COUNTA([82]Percentual!$A$6:$A$105),1)</definedName>
    <definedName name="FSADFD">#N/A</definedName>
    <definedName name="fse">#REF!</definedName>
    <definedName name="fsn">#REF!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uel">#REF!</definedName>
    <definedName name="fuel_1">#REF!</definedName>
    <definedName name="FUFUFUFUFUFUFF">#REF!</definedName>
    <definedName name="Função">#REF!</definedName>
    <definedName name="fwregwrgfd">#N/A</definedName>
    <definedName name="fwregwrgfd_16">NA()</definedName>
    <definedName name="g" hidden="1">{#N/A,#N/A,FALSE,"REGNSKAPSUTDRAG DIVISJON";#N/A,#N/A,FALSE,"Nøkkeltall"}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o" hidden="1">{#N/A,#N/A,FALSE,"Aging Summary";#N/A,#N/A,FALSE,"Ratio Analysis";#N/A,#N/A,FALSE,"Test 120 Day Accts";#N/A,#N/A,FALSE,"Tickmarks"}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#REF!</definedName>
    <definedName name="gas_1">#REF!</definedName>
    <definedName name="GASOL">#N/A</definedName>
    <definedName name="GASOL_1">#REF!</definedName>
    <definedName name="GASOLINA">[114]INSUMOS!$N$306</definedName>
    <definedName name="GAST">[17]DADOS!$C$21</definedName>
    <definedName name="gastalho">[42]ORÇAMENTO!#REF!</definedName>
    <definedName name="gastalho_13">[42]ORÇAMENTO!#REF!</definedName>
    <definedName name="gastalho_13_19">[42]ORÇAMENTO!#REF!</definedName>
    <definedName name="gastalho_13_23">[42]ORÇAMENTO!#REF!</definedName>
    <definedName name="gastalho_13_25">[55]ORÇAMENTO!#REF!</definedName>
    <definedName name="gastalho_15">[56]ORÇAMENTO!#REF!</definedName>
    <definedName name="gastalho_15_13">[56]ORÇAMENTO!#REF!</definedName>
    <definedName name="gastalho_15_13_19">[56]ORÇAMENTO!#REF!</definedName>
    <definedName name="gastalho_15_13_23">[56]ORÇAMENTO!#REF!</definedName>
    <definedName name="gastalho_15_13_25">[56]ORÇAMENTO!#REF!</definedName>
    <definedName name="gastalho_15_19">[56]ORÇAMENTO!#REF!</definedName>
    <definedName name="gastalho_15_23">[56]ORÇAMENTO!#REF!</definedName>
    <definedName name="gastalho_15_25">[56]ORÇAMENTO!#REF!</definedName>
    <definedName name="gastalho_19">[42]ORÇAMENTO!#REF!</definedName>
    <definedName name="gastalho_23">[42]ORÇAMENTO!#REF!</definedName>
    <definedName name="gastalho_24">[42]ORÇAMENTO!#REF!</definedName>
    <definedName name="gastalho_24_13">[42]ORÇAMENTO!#REF!</definedName>
    <definedName name="gastalho_24_13_19">[42]ORÇAMENTO!#REF!</definedName>
    <definedName name="gastalho_24_13_23">[42]ORÇAMENTO!#REF!</definedName>
    <definedName name="gastalho_24_13_25">[55]ORÇAMENTO!#REF!</definedName>
    <definedName name="gastalho_24_19">[42]ORÇAMENTO!#REF!</definedName>
    <definedName name="gastalho_24_23">[42]ORÇAMENTO!#REF!</definedName>
    <definedName name="gastalho_24_25">[55]ORÇAMENTO!#REF!</definedName>
    <definedName name="gastalho_25">[55]ORÇAMENTO!#REF!</definedName>
    <definedName name="Gastos_Marajó">#N/A</definedName>
    <definedName name="gcbr1">'[27]memória quantitativa'!#REF!</definedName>
    <definedName name="gcbr2">'[27]memória quantitativa'!#REF!</definedName>
    <definedName name="gckmf1">'[27]memória quantitativa'!#REF!</definedName>
    <definedName name="gckmf2">'[27]memória quantitativa'!#REF!</definedName>
    <definedName name="gckmi1">'[27]memória quantitativa'!#REF!</definedName>
    <definedName name="gckmi2">'[27]memória quantitativa'!#REF!</definedName>
    <definedName name="GE">#REF!</definedName>
    <definedName name="GEOVANI">#REF!</definedName>
    <definedName name="GEOVANI_25">#REF!</definedName>
    <definedName name="GEOVANI2">[140]PROJETO!#REF!</definedName>
    <definedName name="GEOVANI2_25">[141]PROJETO!#REF!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[68]RESUMO_AUT1!#REF!</definedName>
    <definedName name="Gerente">#REF!</definedName>
    <definedName name="gfdg">[68]RESUMO_AUT1!#REF!</definedName>
    <definedName name="gfgfgfg" hidden="1">{#N/A,#N/A,FALSE,"MO (2)"}</definedName>
    <definedName name="gg" hidden="1">{"'REL CUSTODIF'!$B$1:$H$72"}</definedName>
    <definedName name="ghghgh" hidden="1">{#N/A,#N/A,FALSE,"MO (2)"}</definedName>
    <definedName name="GHJ">#REF!</definedName>
    <definedName name="giu6lkjhlij">#N/A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O010_RECICLAGEM">#REF!</definedName>
    <definedName name="GP">#REF!</definedName>
    <definedName name="GRADUADA">#REF!</definedName>
    <definedName name="graf">'[142]FLUXO - EXECUÇÃO PRÓPRIA'!#REF!</definedName>
    <definedName name="graff">'[142]FLUXO - EXECUÇÃO PRÓPRIA'!#REF!</definedName>
    <definedName name="GRAMA">[83]SERVIÇOS!$G$31</definedName>
    <definedName name="_xlnm.Recorder">#REF!</definedName>
    <definedName name="grbr1">'[27]memória quantitativa'!#REF!</definedName>
    <definedName name="grbr2">'[27]memória quantitativa'!#REF!</definedName>
    <definedName name="grbr3">'[27]memória quantitativa'!#REF!</definedName>
    <definedName name="grbr4">'[27]memória quantitativa'!#REF!</definedName>
    <definedName name="grbr5">'[27]memória quantitativa'!#REF!</definedName>
    <definedName name="grbr6">'[27]memória quantitativa'!#REF!</definedName>
    <definedName name="grbr7">'[27]memória quantitativa'!#REF!</definedName>
    <definedName name="grbr8">'[27]memória quantitativa'!#REF!</definedName>
    <definedName name="grbr9">'[27]memória quantitativa'!#REF!</definedName>
    <definedName name="grkmf1">'[27]memória quantitativa'!#REF!</definedName>
    <definedName name="grkmf2">'[27]memória quantitativa'!#REF!</definedName>
    <definedName name="grkmf3">'[27]memória quantitativa'!#REF!</definedName>
    <definedName name="grkmf4">'[27]memória quantitativa'!#REF!</definedName>
    <definedName name="grkmf5">'[27]memória quantitativa'!#REF!</definedName>
    <definedName name="grkmf6">'[27]memória quantitativa'!#REF!</definedName>
    <definedName name="grkmf7">'[27]memória quantitativa'!#REF!</definedName>
    <definedName name="grkmf8">'[27]memória quantitativa'!#REF!</definedName>
    <definedName name="grkmf9">'[27]memória quantitativa'!#REF!</definedName>
    <definedName name="grkmi1">'[27]memória quantitativa'!#REF!</definedName>
    <definedName name="grkmi2">'[27]memória quantitativa'!#REF!</definedName>
    <definedName name="grkmi3">'[27]memória quantitativa'!#REF!</definedName>
    <definedName name="grkmi4">'[27]memória quantitativa'!#REF!</definedName>
    <definedName name="grkmi5">'[27]memória quantitativa'!#REF!</definedName>
    <definedName name="grkmi6">'[27]memória quantitativa'!#REF!</definedName>
    <definedName name="grkmi7">'[27]memória quantitativa'!#REF!</definedName>
    <definedName name="grkmi8">'[27]memória quantitativa'!#REF!</definedName>
    <definedName name="grkmi9">'[27]memória quantitativa'!#REF!</definedName>
    <definedName name="grlarg1">'[27]memória quantitativa'!#REF!</definedName>
    <definedName name="grlarg2">'[27]memória quantitativa'!#REF!</definedName>
    <definedName name="grlarg3">'[27]memória quantitativa'!#REF!</definedName>
    <definedName name="grlarg4">'[27]memória quantitativa'!#REF!</definedName>
    <definedName name="grlarg5">'[27]memória quantitativa'!#REF!</definedName>
    <definedName name="grlarg6">'[27]memória quantitativa'!#REF!</definedName>
    <definedName name="grlarg7">'[27]memória quantitativa'!#REF!</definedName>
    <definedName name="grlarg8">'[27]memória quantitativa'!#REF!</definedName>
    <definedName name="grlarg9">'[27]memória quantitativa'!#REF!</definedName>
    <definedName name="gsdgs">#N/A</definedName>
    <definedName name="gsffgs">[68]RESUMO_AUT1!#REF!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hidden="1">{#N/A,#N/A,TRUE,"Serviços"}</definedName>
    <definedName name="gtryfjj" hidden="1">{#N/A,#N/A,TRUE,"Serviços"}</definedName>
    <definedName name="guardacorpo">[42]ORÇAMENTO!#REF!</definedName>
    <definedName name="guardacorpo_13">[42]ORÇAMENTO!#REF!</definedName>
    <definedName name="guardacorpo_13_19">[42]ORÇAMENTO!#REF!</definedName>
    <definedName name="guardacorpo_13_23">[42]ORÇAMENTO!#REF!</definedName>
    <definedName name="guardacorpo_13_25">[55]ORÇAMENTO!#REF!</definedName>
    <definedName name="guardacorpo_15">[56]ORÇAMENTO!#REF!</definedName>
    <definedName name="guardacorpo_15_13">[56]ORÇAMENTO!#REF!</definedName>
    <definedName name="guardacorpo_15_13_19">[56]ORÇAMENTO!#REF!</definedName>
    <definedName name="guardacorpo_15_13_23">[56]ORÇAMENTO!#REF!</definedName>
    <definedName name="guardacorpo_15_13_25">[56]ORÇAMENTO!#REF!</definedName>
    <definedName name="guardacorpo_15_19">[56]ORÇAMENTO!#REF!</definedName>
    <definedName name="guardacorpo_15_23">[56]ORÇAMENTO!#REF!</definedName>
    <definedName name="guardacorpo_15_25">[56]ORÇAMENTO!#REF!</definedName>
    <definedName name="guardacorpo_19">[42]ORÇAMENTO!#REF!</definedName>
    <definedName name="guardacorpo_23">[42]ORÇAMENTO!#REF!</definedName>
    <definedName name="guardacorpo_24">[42]ORÇAMENTO!#REF!</definedName>
    <definedName name="guardacorpo_24_13">[42]ORÇAMENTO!#REF!</definedName>
    <definedName name="guardacorpo_24_13_19">[42]ORÇAMENTO!#REF!</definedName>
    <definedName name="guardacorpo_24_13_23">[42]ORÇAMENTO!#REF!</definedName>
    <definedName name="guardacorpo_24_13_25">[55]ORÇAMENTO!#REF!</definedName>
    <definedName name="guardacorpo_24_19">[42]ORÇAMENTO!#REF!</definedName>
    <definedName name="guardacorpo_24_23">[42]ORÇAMENTO!#REF!</definedName>
    <definedName name="guardacorpo_24_25">[55]ORÇAMENTO!#REF!</definedName>
    <definedName name="guardacorpo_25">[55]ORÇAMENTO!#REF!</definedName>
    <definedName name="guh">'[5]P A T O 99 B'!#REF!</definedName>
    <definedName name="Guia">"Figura 1"</definedName>
    <definedName name="Guias">#REF!</definedName>
    <definedName name="gv" hidden="1">{"Pèrdues i Guanys analític.Català",#N/A,FALSE,"Català";"Pèrdues i G. analític.castellà",#N/A,FALSE,"Castellà"}</definedName>
    <definedName name="GVSL1" hidden="1">[117]!Header1-1 &amp; "." &amp; MAX(1,COUNTA(INDEX(#REF!,MATCH([117]!Header1-1,#REF!,FALSE)):#REF!))</definedName>
    <definedName name="H">#REF!</definedName>
    <definedName name="H_19">#REF!</definedName>
    <definedName name="H_23">#REF!</definedName>
    <definedName name="H_25">#REF!</definedName>
    <definedName name="H1112118">#REF!</definedName>
    <definedName name="H1112119">#REF!</definedName>
    <definedName name="H5_área_pint_lig">#REF!</definedName>
    <definedName name="H5_Ton_CBUQ">#REF!</definedName>
    <definedName name="há">#REF!</definedName>
    <definedName name="hbdf" hidden="1">{"'Plan1 (2)'!$A$5:$F$63"}</definedName>
    <definedName name="hdsfavxc">[143]Equipamentos!#REF!</definedName>
    <definedName name="Header1" hidden="1">IF(COUNTA(#REF!)=0,0,INDEX(#REF!,MATCH(ROW(#REF!),#REF!,TRUE)))+1</definedName>
    <definedName name="Header2" hidden="1">[117]!Header1-1 &amp; "." &amp; MAX(1,COUNTA(INDEX(#REF!,MATCH([117]!Header1-1,#REF!,FALSE)):#REF!))</definedName>
    <definedName name="HELLO">#REF!</definedName>
    <definedName name="HENC">#REF!</definedName>
    <definedName name="hghg">[67]PROJETO!#REF!</definedName>
    <definedName name="hghgh">'[52]Fresagem de Pista Ago-98'!#REF!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hhhhh">'[52]Fresagem de Pista Ago-98'!#REF!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_10">#REF!</definedName>
    <definedName name="hi_24">#REF!</definedName>
    <definedName name="hi_25">#REF!</definedName>
    <definedName name="hi_26">#REF!</definedName>
    <definedName name="hi_27">#REF!</definedName>
    <definedName name="hi_29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ra">#REF!</definedName>
    <definedName name="hora_1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f">#N/A</definedName>
    <definedName name="hsdjsg">#REF!</definedName>
    <definedName name="HSERV">#REF!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PathFileMac" hidden="1">"Macintosh HD:HomePageStuff:New_Home_Page:datafile:histret.html"</definedName>
    <definedName name="HTML_Title" hidden="1">"EI 060-02 Relatório"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Z_AREA">#REF!</definedName>
    <definedName name="HZ_ITEM">#REF!</definedName>
    <definedName name="HZ_PNV">#REF!</definedName>
    <definedName name="i" hidden="1">{#N/A,#N/A,FALSE,"MO (2)"}</definedName>
    <definedName name="I0SVERT">[27]procedimentos!#REF!</definedName>
    <definedName name="ID_serviço">OFFSET('[82]Orçamento Total'!$A$4,0,0,COUNTA('[82]Orçamento Total'!$C:$C),1)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f_sinalização">'[27]ind. físicos'!#REF!</definedName>
    <definedName name="II">#REF!</definedName>
    <definedName name="III">[144]Equipamentos!#REF!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25">#REF!</definedName>
    <definedName name="IM_4">#REF!</definedName>
    <definedName name="IMM">#REF!</definedName>
    <definedName name="IMP">#REF!</definedName>
    <definedName name="imp_recic_base">[49]medição!#REF!</definedName>
    <definedName name="imp_reest_base">[49]medição!#REF!</definedName>
    <definedName name="IMPOSITIVA">#REF!,#REF!</definedName>
    <definedName name="impressão">#REF!</definedName>
    <definedName name="Impresso">#N/A</definedName>
    <definedName name="imprim_cascalho">[49]medição!#REF!</definedName>
    <definedName name="imprim_reest_cascalho">#REF!</definedName>
    <definedName name="IMPRIMAÇÃO">#REF!</definedName>
    <definedName name="IMSVERT">[27]procedimentos!#REF!</definedName>
    <definedName name="inclusão_de_novos_campos">#REF!</definedName>
    <definedName name="IND">#REF!</definedName>
    <definedName name="Indep_Nac">#N/A</definedName>
    <definedName name="INDI22">#REF!</definedName>
    <definedName name="indiceanterior">'[145]P A T O'!#REF!</definedName>
    <definedName name="Indiceantigo">'[145]P A T O'!#REF!</definedName>
    <definedName name="indiceatual">'[145]P A T O'!#REF!</definedName>
    <definedName name="Indices">#REF!</definedName>
    <definedName name="ÍNDICES">'[146]Índices de Reajustamento'!$B$2:$O$14</definedName>
    <definedName name="ÍNDICES_10">'[146]Índices de Reajustamento'!$B$2:$O$14</definedName>
    <definedName name="ÍNDICES_10_15">'[147]Índices de Reajustamento'!$B$2:$O$14</definedName>
    <definedName name="ÍNDICES_15">'[147]Índices de Reajustamento'!$B$2:$O$14</definedName>
    <definedName name="ÍNDICES_17">'[146]Índices de Reajustamento'!$B$2:$O$14</definedName>
    <definedName name="ÍNDICES_17_15">'[147]Índices de Reajustamento'!$B$2:$O$14</definedName>
    <definedName name="ÍNDICES_6">'[146]Índices de Reajustamento'!$B$2:$O$14</definedName>
    <definedName name="ÍNDICES_6_15">'[147]Índices de Reajustamento'!$B$2:$O$14</definedName>
    <definedName name="ÍNDICES_7">'[146]Índices de Reajustamento'!$B$2:$O$14</definedName>
    <definedName name="ÍNDICES_7_15">'[147]Índices de Reajustamento'!$B$2:$O$14</definedName>
    <definedName name="ÍNDICES_8">'[146]Índices de Reajustamento'!$B$2:$O$14</definedName>
    <definedName name="ÍNDICES_8_15">'[147]Índices de Reajustamento'!$B$2:$O$14</definedName>
    <definedName name="ÍNDICES_9">'[146]Índices de Reajustamento'!$B$2:$O$14</definedName>
    <definedName name="ÍNDICES_9_15">'[147]Índices de Reajustamento'!$B$2:$O$14</definedName>
    <definedName name="inf" hidden="1">{"'Dados Gerais'!$A$1:$M$37"}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hidden="1">{"'Quadro'!$A$4:$BG$78"}</definedName>
    <definedName name="ini">'[148] '!#REF!</definedName>
    <definedName name="iniaterro">"$#REF!.$F$13"</definedName>
    <definedName name="iniaterro_13">"$#REF!.$D$13"</definedName>
    <definedName name="iniaterro_7">"$#REF!.$C$13"</definedName>
    <definedName name="inic">#REF!</definedName>
    <definedName name="INIC.TRECHO">#REF!</definedName>
    <definedName name="inicio">[15]DADOS!$B$14</definedName>
    <definedName name="IniServiços">#REF!</definedName>
    <definedName name="initrecho">"$RemendoProf_Mecan.$#REF!$#REF!"</definedName>
    <definedName name="initrecho_11">"$#REF!.$E$49"</definedName>
    <definedName name="initrecho_11_6">"$#REF!.$E$49"</definedName>
    <definedName name="initrecho_14">"$RemendoProf_Manual.$#REF!$#REF!"</definedName>
    <definedName name="initrecho_42">"$#REF!.$L$21"</definedName>
    <definedName name="initrechocapa">"$#REF!.$M$22"</definedName>
    <definedName name="initrechor">"$#REF!.$#REF!$42"</definedName>
    <definedName name="initrechor_5">"$#REF!.$#REF!$40"</definedName>
    <definedName name="InscriçãoListaVazia">#REF!</definedName>
    <definedName name="INST_PROVISÓRIAS">#REF!</definedName>
    <definedName name="INSUMO">[149]Vínculo!$AB$2:$AB$20</definedName>
    <definedName name="Insumos" hidden="1">#REF!</definedName>
    <definedName name="INSUMOSBETUMINOSOS">#REF!</definedName>
    <definedName name="intervencoes">[150]!PassaExtenso</definedName>
    <definedName name="Intran" hidden="1">{"'teste'!$B$2:$R$49"}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VERT_PNV">#REF!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>#N/A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39965.6378009259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RF">#REF!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em">#REF!</definedName>
    <definedName name="item1">'[151]Plan 2.7'!$A$4:$R$2819</definedName>
    <definedName name="Itemm">#REF!</definedName>
    <definedName name="Itens" hidden="1">#REF!</definedName>
    <definedName name="j" hidden="1">{#N/A,#N/A,FALSE,"MO (2)"}</definedName>
    <definedName name="jack">{"um","mil","um milhão","um bilhão","um trilhão"}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#REF!</definedName>
    <definedName name="Janeiro">#N/A</definedName>
    <definedName name="JANEIRO2003" hidden="1">{#N/A,#N/A,TRUE,"Serviços"}</definedName>
    <definedName name="JANEIRO20033" hidden="1">{#N/A,#N/A,TRUE,"Serviços"}</definedName>
    <definedName name="JAZIDA">#REF!</definedName>
    <definedName name="jazida2">"$TransComerc_Basc10m³.$#REF!$#REF!"</definedName>
    <definedName name="jazida2_20">"$TransLocalBasc10m³.$#REF!$#REF!"</definedName>
    <definedName name="Jazidas">#REF!</definedName>
    <definedName name="JELE">#REF!</definedName>
    <definedName name="jfgj">#REF!</definedName>
    <definedName name="JH">'[152]DIM. M.O.'!$J$2</definedName>
    <definedName name="jhjdf">'[41]P A T O 99 B'!#REF!</definedName>
    <definedName name="jhjhjhjju" hidden="1">{#N/A,#N/A,FALSE,"MO (2)"}</definedName>
    <definedName name="JJ">#REF!</definedName>
    <definedName name="jjjj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jjjjj" hidden="1">{#N/A,#N/A,FALSE,"MO (2)"}</definedName>
    <definedName name="jjjjjjjjj">#REF!</definedName>
    <definedName name="JMEC">#REF!</definedName>
    <definedName name="jN">[61]Plan1!#REF!</definedName>
    <definedName name="jo" hidden="1">{#N/A,#N/A,FALSE,"MO (2)"}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n00">#REF!</definedName>
    <definedName name="k">"$#REF!.$A$1:$B$2408"</definedName>
    <definedName name="k_1">#REF!</definedName>
    <definedName name="K_16">"'file:///B:/PATO - BR - 425 aditivo.xls'#$COMPOS1.$#REF!$#REF!:$#REF!$#REF!"</definedName>
    <definedName name="K_2">[14]COMPOS1!#REF!</definedName>
    <definedName name="K_3">[14]COMPOS1!#REF!</definedName>
    <definedName name="K_5">[14]COMPOS1!#REF!</definedName>
    <definedName name="K_6">[14]COMPOS1!#REF!</definedName>
    <definedName name="K_9">[14]COMPOS1!#REF!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it">#REF!</definedName>
    <definedName name="kj">'[52]Fresagem de Pista Ago-98'!#REF!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kkkk">#REF!</definedName>
    <definedName name="kkkkkk" hidden="1">{#N/A,#N/A,FALSE,"MO (2)"}</definedName>
    <definedName name="kkkkkkkkk">#N/A</definedName>
    <definedName name="klb">#REF!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DE_FAIXA">#REF!</definedName>
    <definedName name="KM406407_1">#REF!</definedName>
    <definedName name="kmf">#REF!</definedName>
    <definedName name="KMF_3ªF">OFFSET('[82]Orçamento por Kmf'!$I$1,MATCH("3ª FAIXA",'[82]Orçamento por Kmf'!$B:$B,0),0,MATCH("ACOSTAMENTO",'[82]Orçamento por Kmf'!$B:$B,0)-MATCH("3ª FAIXA",'[82]Orçamento por Kmf'!$B:$B,0),1)</definedName>
    <definedName name="KMF_Acost">OFFSET('[82]Orçamento por Kmf'!$I$1,MATCH("ACOSTAMENTO",'[82]Orçamento por Kmf'!$B:$B,0),0,MATCH("DRENAGEM SUPERFICIAL",'[82]Orçamento por Kmf'!$B:$B,0)-MATCH("ACOSTAMENTO",'[82]Orçamento por Kmf'!$B:$B,0),1)</definedName>
    <definedName name="KMF_Pista">OFFSET('[82]Orçamento por Kmf'!$I$1,MATCH("PISTA ROLAMENTO",'[82]Orçamento por Kmf'!$B:$B,0),0,MATCH("3ª FAIXA",'[82]Orçamento por Kmf'!$B:$B,0)-MATCH("PISTA ROLAMENTO",'[82]Orçamento por Kmf'!$B:$B,0),1)</definedName>
    <definedName name="kmkf377">#REF!</definedName>
    <definedName name="koae">#REF!</definedName>
    <definedName name="kpavi">#REF!</definedName>
    <definedName name="kterra">#REF!</definedName>
    <definedName name="Kubus">#REF!</definedName>
    <definedName name="Kubus1">#REF!</definedName>
    <definedName name="kwh">#REF!</definedName>
    <definedName name="kwh_1">#REF!</definedName>
    <definedName name="la" hidden="1">{#N/A,#N/A,FALSE,"MO (2)"}</definedName>
    <definedName name="lab" hidden="1">{#N/A,#N/A,TRUE,"Serviços"}</definedName>
    <definedName name="labb" hidden="1">{#N/A,#N/A,TRUE,"Serviços"}</definedName>
    <definedName name="labr1">'[27]memória quantitativa'!#REF!</definedName>
    <definedName name="labr2">'[27]memória quantitativa'!#REF!</definedName>
    <definedName name="labr3">'[27]memória quantitativa'!#REF!</definedName>
    <definedName name="labr4">'[27]memória quantitativa'!#REF!</definedName>
    <definedName name="labr5">'[27]memória quantitativa'!#REF!</definedName>
    <definedName name="LADO">'[52]Fresagem de Pista Ago-98'!#REF!</definedName>
    <definedName name="Lado_Cerca">#REF!</definedName>
    <definedName name="Lado_Defensa">#REF!</definedName>
    <definedName name="Lado_Descida">#REF!</definedName>
    <definedName name="Lado_DSM">#REF!</definedName>
    <definedName name="Lado_Entrada">#REF!</definedName>
    <definedName name="Lado_Gramada">#REF!</definedName>
    <definedName name="Lado_Meio_Fio">#REF!</definedName>
    <definedName name="Lado_MeioFio">#REF!</definedName>
    <definedName name="Lado_Roçada">#REF!</definedName>
    <definedName name="Lado_Sarjeta">#REF!</definedName>
    <definedName name="Lado_Sinal_Vertical">#REF!</definedName>
    <definedName name="Lado_Valeta">#REF!</definedName>
    <definedName name="LadoDispositivoLateralOAE">#REF!</definedName>
    <definedName name="LadoIntervençãoFuncional">#REF!</definedName>
    <definedName name="lakmf1">'[27]memória quantitativa'!#REF!</definedName>
    <definedName name="lakmf2">'[27]memória quantitativa'!#REF!</definedName>
    <definedName name="lakmf3">'[27]memória quantitativa'!#REF!</definedName>
    <definedName name="lakmf4">'[27]memória quantitativa'!#REF!</definedName>
    <definedName name="lakmf5">'[27]memória quantitativa'!#REF!</definedName>
    <definedName name="lakmi1">'[27]memória quantitativa'!#REF!</definedName>
    <definedName name="lakmi2">'[27]memória quantitativa'!#REF!</definedName>
    <definedName name="lakmi3">'[27]memória quantitativa'!#REF!</definedName>
    <definedName name="lakmi4">'[27]memória quantitativa'!#REF!</definedName>
    <definedName name="lakmi5">'[27]memória quantitativa'!#REF!</definedName>
    <definedName name="lalarg1">'[27]memória quantitativa'!#REF!</definedName>
    <definedName name="lalarg2">'[27]memória quantitativa'!#REF!</definedName>
    <definedName name="lalarg3">'[27]memória quantitativa'!#REF!</definedName>
    <definedName name="lalarg4">'[27]memória quantitativa'!#REF!</definedName>
    <definedName name="lalarg5">'[27]memória quantitativa'!#REF!</definedName>
    <definedName name="LAMA">#N/A</definedName>
    <definedName name="LAMA_Adir">OFFSET([82]Percentual!$A$6,0,COLUMN([82]Percentual!$CF$3)-1,COUNTA([82]Percentual!$A$6:$A$105),1)</definedName>
    <definedName name="LAMA_Aesq">OFFSET([82]Percentual!$A$6,0,COLUMN([82]Percentual!$BF$3)-1,COUNTA([82]Percentual!$A$6:$A$105),1)</definedName>
    <definedName name="lama_asf_fina">'[27]medição '!#REF!</definedName>
    <definedName name="LAMA_pista">OFFSET([82]Percentual!$A$6,0,MATCH([82]Percentual!$AF$3,[82]Percentual!$3:$3,0)-1,COUNTA([82]Percentual!$A$6:$A$105),1)</definedName>
    <definedName name="LAMADA">#N/A</definedName>
    <definedName name="LAMADAS">#N/A</definedName>
    <definedName name="LAMAG">#REF!</definedName>
    <definedName name="LAMAS">#N/A</definedName>
    <definedName name="lamasffin">[42]ORÇAMENTO!#REF!</definedName>
    <definedName name="lamasffin_13">[42]ORÇAMENTO!#REF!</definedName>
    <definedName name="lamasffin_13_19">[42]ORÇAMENTO!#REF!</definedName>
    <definedName name="lamasffin_13_23">[42]ORÇAMENTO!#REF!</definedName>
    <definedName name="lamasffin_13_25">[55]ORÇAMENTO!#REF!</definedName>
    <definedName name="lamasffin_15">[56]ORÇAMENTO!#REF!</definedName>
    <definedName name="lamasffin_15_13">[56]ORÇAMENTO!#REF!</definedName>
    <definedName name="lamasffin_15_13_19">[56]ORÇAMENTO!#REF!</definedName>
    <definedName name="lamasffin_15_13_23">[56]ORÇAMENTO!#REF!</definedName>
    <definedName name="lamasffin_15_13_25">[56]ORÇAMENTO!#REF!</definedName>
    <definedName name="lamasffin_15_19">[56]ORÇAMENTO!#REF!</definedName>
    <definedName name="lamasffin_15_23">[56]ORÇAMENTO!#REF!</definedName>
    <definedName name="lamasffin_15_25">[56]ORÇAMENTO!#REF!</definedName>
    <definedName name="lamasffin_19">[42]ORÇAMENTO!#REF!</definedName>
    <definedName name="lamasffin_23">[42]ORÇAMENTO!#REF!</definedName>
    <definedName name="lamasffin_24">[42]ORÇAMENTO!#REF!</definedName>
    <definedName name="lamasffin_24_13">[42]ORÇAMENTO!#REF!</definedName>
    <definedName name="lamasffin_24_13_19">[42]ORÇAMENTO!#REF!</definedName>
    <definedName name="lamasffin_24_13_23">[42]ORÇAMENTO!#REF!</definedName>
    <definedName name="lamasffin_24_13_25">[55]ORÇAMENTO!#REF!</definedName>
    <definedName name="lamasffin_24_19">[42]ORÇAMENTO!#REF!</definedName>
    <definedName name="lamasffin_24_23">[42]ORÇAMENTO!#REF!</definedName>
    <definedName name="lamasffin_24_25">[55]ORÇAMENTO!#REF!</definedName>
    <definedName name="lamasffin_25">[55]ORÇAMENTO!#REF!</definedName>
    <definedName name="LARANJEIRAS">'[153]CUSTO LARANJEIRAS'!$A$3:$N$5</definedName>
    <definedName name="LARG">'[52]Fresagem de Pista Ago-98'!#REF!</definedName>
    <definedName name="Larg_3dir_Percent">OFFSET([82]Percentual!$A$6,0,MATCH([82]Percentual!$CZ$4,[82]Percentual!$4:$4,0)-1,COUNTA([82]Percentual!$A$6:$A$105),1)</definedName>
    <definedName name="Larg_3esq_Percent">OFFSET([82]Percentual!$A$6,0,MATCH([82]Percentual!$CX$4,[82]Percentual!$4:$4,0)-1,COUNTA([82]Percentual!$A$6:$A$105),1)</definedName>
    <definedName name="Larg_Adir_Percent">OFFSET([82]Percentual!$A$6,0,MATCH([82]Percentual!$DB$4,[82]Percentual!$4:$4,0)-1,COUNTA([82]Percentual!$A$6:$A$105),1)</definedName>
    <definedName name="Larg_Aesq_Percent">OFFSET([82]Percentual!$A$6,0,MATCH([82]Percentual!$DA$4,[82]Percentual!$4:$4,0)-1,COUNTA([82]Percentual!$A$6:$A$105),1)</definedName>
    <definedName name="Larg_faixa_Percent">OFFSET([82]Percentual!$A$6,0,MATCH([82]Percentual!$CY$4,[82]Percentual!$4:$4,0)-1,COUNTA([82]Percentual!$A$6:$A$105),1)</definedName>
    <definedName name="Largura_da_Faixa_de_Tráfego___...........">#REF!</definedName>
    <definedName name="Largura_Linha_Sinal_Horizontal">#REF!</definedName>
    <definedName name="Largura_Meio_Fio">#REF!</definedName>
    <definedName name="Largura_MeioFio">#REF!</definedName>
    <definedName name="Largura_Sarjeta">#REF!</definedName>
    <definedName name="LASTRO">#N/A</definedName>
    <definedName name="LASTRO_CONCRETO">#REF!</definedName>
    <definedName name="LASTRO_EMISS3_S">#REF!</definedName>
    <definedName name="lbbr1">'[27]memória quantitativa'!#REF!</definedName>
    <definedName name="lbbr2">'[27]memória quantitativa'!#REF!</definedName>
    <definedName name="lbbr3">'[27]memória quantitativa'!#REF!</definedName>
    <definedName name="lbbr4">'[27]memória quantitativa'!#REF!</definedName>
    <definedName name="lbbr5">'[27]memória quantitativa'!#REF!</definedName>
    <definedName name="lbkm1">'[27]memória quantitativa'!#REF!</definedName>
    <definedName name="lbkm2">'[27]memória quantitativa'!#REF!</definedName>
    <definedName name="lbkm3">'[27]memória quantitativa'!#REF!</definedName>
    <definedName name="lbkm4">'[27]memória quantitativa'!#REF!</definedName>
    <definedName name="lbkm5">'[27]memória quantitativa'!#REF!</definedName>
    <definedName name="LBU">#REF!</definedName>
    <definedName name="LD">'[52]Fresagem de Pista Ago-98'!#REF!</definedName>
    <definedName name="LDA">#REF!</definedName>
    <definedName name="LDD">"'file:///D:/Meus documentos/ANASTÁCIO/SERCEL/BR262990800.xls'#$SERVIÇOS.$#REF!$#REF!"</definedName>
    <definedName name="LDI">#REF!</definedName>
    <definedName name="LDI_1">#REF!</definedName>
    <definedName name="LDIANTIGO">'[145]P A T O'!#REF!</definedName>
    <definedName name="LDIATUAL">'[145]P A T O'!#REF!</definedName>
    <definedName name="le">#REF!</definedName>
    <definedName name="LEG">[154]LEGENDAS!$A$2:$B$16</definedName>
    <definedName name="leivas">'[27]memória quantitativa'!#REF!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G_AREA">[155]sin_hor_necessidades_man!#REF!</definedName>
    <definedName name="LG_AREA_APL">[111]sin_hor_necessidades_man!#REF!</definedName>
    <definedName name="LG_CREMA">[155]sin_hor_necessidades_man!#REF!</definedName>
    <definedName name="LG_MAT">'[154]Vol III_sin_hor_nec_man'!$I$12:$I$280</definedName>
    <definedName name="LG_MATERIAL">[156]sin_hor_necessidades_man!$I$15:$I$21</definedName>
    <definedName name="LG_SNV">[155]sin_hor_necessidades_man!#REF!</definedName>
    <definedName name="lias">#N/A</definedName>
    <definedName name="lidia">#N/A</definedName>
    <definedName name="lig">'[86]P reaj x P atual'!#REF!</definedName>
    <definedName name="LIG_PRED_SERV">#REF!</definedName>
    <definedName name="LIG_PREDIAIS_MAT">#REF!</definedName>
    <definedName name="ligação">[157]!PassaExtenso</definedName>
    <definedName name="LIGAÇÃO_PREDIAL_MATERIAL">'[80]ligação predial'!$H$19</definedName>
    <definedName name="LIGAÇÃO_PREDIAL_SERVIÇOS">'[80]ligação predial'!$H$9</definedName>
    <definedName name="LIGAÇÕES">#REF!</definedName>
    <definedName name="LIGANT">'[86]P reaj x P atual'!$N$7</definedName>
    <definedName name="LIGANTES">'[100]LIGANTES-DER'!$A$2:$D$351</definedName>
    <definedName name="LILASDRENA">#REF!</definedName>
    <definedName name="LILASDRENA_25">#REF!</definedName>
    <definedName name="LILASDRENA_4">#REF!</definedName>
    <definedName name="LILASDRENAA">#REF!</definedName>
    <definedName name="limcount" hidden="1">2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_ponte">'[27]medição '!#REF!</definedName>
    <definedName name="Limpeza">#N/A</definedName>
    <definedName name="limpeza_bueiro">'[27]memória quantitativa'!#REF!</definedName>
    <definedName name="limpeza_placa">'[27]medição '!#REF!</definedName>
    <definedName name="limpezabueiro">[42]ORÇAMENTO!#REF!</definedName>
    <definedName name="limpezabueiro_13">[42]ORÇAMENTO!#REF!</definedName>
    <definedName name="limpezabueiro_13_19">[42]ORÇAMENTO!#REF!</definedName>
    <definedName name="limpezabueiro_13_23">[42]ORÇAMENTO!#REF!</definedName>
    <definedName name="limpezabueiro_13_25">[55]ORÇAMENTO!#REF!</definedName>
    <definedName name="limpezabueiro_15">[56]ORÇAMENTO!#REF!</definedName>
    <definedName name="limpezabueiro_15_13">[56]ORÇAMENTO!#REF!</definedName>
    <definedName name="limpezabueiro_15_13_19">[56]ORÇAMENTO!#REF!</definedName>
    <definedName name="limpezabueiro_15_13_23">[56]ORÇAMENTO!#REF!</definedName>
    <definedName name="limpezabueiro_15_13_25">[56]ORÇAMENTO!#REF!</definedName>
    <definedName name="limpezabueiro_15_19">[56]ORÇAMENTO!#REF!</definedName>
    <definedName name="limpezabueiro_15_23">[56]ORÇAMENTO!#REF!</definedName>
    <definedName name="limpezabueiro_15_25">[56]ORÇAMENTO!#REF!</definedName>
    <definedName name="limpezabueiro_19">[42]ORÇAMENTO!#REF!</definedName>
    <definedName name="limpezabueiro_23">[42]ORÇAMENTO!#REF!</definedName>
    <definedName name="limpezabueiro_24">[42]ORÇAMENTO!#REF!</definedName>
    <definedName name="limpezabueiro_24_13">[42]ORÇAMENTO!#REF!</definedName>
    <definedName name="limpezabueiro_24_13_19">[42]ORÇAMENTO!#REF!</definedName>
    <definedName name="limpezabueiro_24_13_23">[42]ORÇAMENTO!#REF!</definedName>
    <definedName name="limpezabueiro_24_13_25">[55]ORÇAMENTO!#REF!</definedName>
    <definedName name="limpezabueiro_24_19">[42]ORÇAMENTO!#REF!</definedName>
    <definedName name="limpezabueiro_24_23">[42]ORÇAMENTO!#REF!</definedName>
    <definedName name="limpezabueiro_24_25">[55]ORÇAMENTO!#REF!</definedName>
    <definedName name="limpezabueiro_25">[55]ORÇAMENTO!#REF!</definedName>
    <definedName name="limpplaca">[42]ORÇAMENTO!#REF!</definedName>
    <definedName name="limpplaca_13">[42]ORÇAMENTO!#REF!</definedName>
    <definedName name="limpplaca_13_19">[42]ORÇAMENTO!#REF!</definedName>
    <definedName name="limpplaca_13_23">[42]ORÇAMENTO!#REF!</definedName>
    <definedName name="limpplaca_13_25">[55]ORÇAMENTO!#REF!</definedName>
    <definedName name="limpplaca_15">[56]ORÇAMENTO!#REF!</definedName>
    <definedName name="limpplaca_15_13">[56]ORÇAMENTO!#REF!</definedName>
    <definedName name="limpplaca_15_13_19">[56]ORÇAMENTO!#REF!</definedName>
    <definedName name="limpplaca_15_13_23">[56]ORÇAMENTO!#REF!</definedName>
    <definedName name="limpplaca_15_13_25">[56]ORÇAMENTO!#REF!</definedName>
    <definedName name="limpplaca_15_19">[56]ORÇAMENTO!#REF!</definedName>
    <definedName name="limpplaca_15_23">[56]ORÇAMENTO!#REF!</definedName>
    <definedName name="limpplaca_15_25">[56]ORÇAMENTO!#REF!</definedName>
    <definedName name="limpplaca_19">[42]ORÇAMENTO!#REF!</definedName>
    <definedName name="limpplaca_23">[42]ORÇAMENTO!#REF!</definedName>
    <definedName name="limpplaca_24">[42]ORÇAMENTO!#REF!</definedName>
    <definedName name="limpplaca_24_13">[42]ORÇAMENTO!#REF!</definedName>
    <definedName name="limpplaca_24_13_19">[42]ORÇAMENTO!#REF!</definedName>
    <definedName name="limpplaca_24_13_23">[42]ORÇAMENTO!#REF!</definedName>
    <definedName name="limpplaca_24_13_25">[55]ORÇAMENTO!#REF!</definedName>
    <definedName name="limpplaca_24_19">[42]ORÇAMENTO!#REF!</definedName>
    <definedName name="limpplaca_24_23">[42]ORÇAMENTO!#REF!</definedName>
    <definedName name="limpplaca_24_25">[55]ORÇAMENTO!#REF!</definedName>
    <definedName name="limpplaca_25">[55]ORÇAMENTO!#REF!</definedName>
    <definedName name="limpponte">[42]ORÇAMENTO!#REF!</definedName>
    <definedName name="LIMPPONTE_1">#REF!</definedName>
    <definedName name="limpponte_13">[42]ORÇAMENTO!#REF!</definedName>
    <definedName name="limpponte_13_19">[42]ORÇAMENTO!#REF!</definedName>
    <definedName name="limpponte_13_23">[42]ORÇAMENTO!#REF!</definedName>
    <definedName name="limpponte_13_25">[55]ORÇAMENTO!#REF!</definedName>
    <definedName name="LIMPPONTE_14">#N/A</definedName>
    <definedName name="limpponte_15">[56]ORÇAMENTO!#REF!</definedName>
    <definedName name="limpponte_15_13">[56]ORÇAMENTO!#REF!</definedName>
    <definedName name="limpponte_15_13_19">[56]ORÇAMENTO!#REF!</definedName>
    <definedName name="limpponte_15_13_23">[56]ORÇAMENTO!#REF!</definedName>
    <definedName name="limpponte_15_13_25">[56]ORÇAMENTO!#REF!</definedName>
    <definedName name="limpponte_15_19">[56]ORÇAMENTO!#REF!</definedName>
    <definedName name="limpponte_15_23">[56]ORÇAMENTO!#REF!</definedName>
    <definedName name="limpponte_15_25">[56]ORÇAMENTO!#REF!</definedName>
    <definedName name="limpponte_19">[42]ORÇAMENTO!#REF!</definedName>
    <definedName name="limpponte_23">[42]ORÇAMENTO!#REF!</definedName>
    <definedName name="limpponte_24">[42]ORÇAMENTO!#REF!</definedName>
    <definedName name="limpponte_24_13">[42]ORÇAMENTO!#REF!</definedName>
    <definedName name="limpponte_24_13_19">[42]ORÇAMENTO!#REF!</definedName>
    <definedName name="limpponte_24_13_23">[42]ORÇAMENTO!#REF!</definedName>
    <definedName name="limpponte_24_13_25">[55]ORÇAMENTO!#REF!</definedName>
    <definedName name="limpponte_24_19">[42]ORÇAMENTO!#REF!</definedName>
    <definedName name="limpponte_24_23">[42]ORÇAMENTO!#REF!</definedName>
    <definedName name="limpponte_24_25">[55]ORÇAMENTO!#REF!</definedName>
    <definedName name="limpponte_25">[55]ORÇAMENTO!#REF!</definedName>
    <definedName name="LimpValCorte">#REF!</definedName>
    <definedName name="Linhas_OAC">#REF!</definedName>
    <definedName name="Linhas1_OAC">#REF!</definedName>
    <definedName name="Linhas2_OAC">#REF!</definedName>
    <definedName name="Linhas3_OAC">#REF!</definedName>
    <definedName name="LinhasNãoseaplicaOAC">#REF!</definedName>
    <definedName name="Lista" localSheetId="6">'[110]Lista Final'!$B:$E</definedName>
    <definedName name="Lista" localSheetId="3">'[110]Lista Final'!$B:$E</definedName>
    <definedName name="lista">[114]CADASTRO!$B$87:$B$153</definedName>
    <definedName name="LISTA_CONTRATOS">#REF!</definedName>
    <definedName name="Lista_Vazia_Sinal_Horizontal">#REF!</definedName>
    <definedName name="ListaFim">#REF!</definedName>
    <definedName name="ListaVaziaAcostamento">#REF!</definedName>
    <definedName name="ListaVaziaDispositivoLateralOAE">#REF!</definedName>
    <definedName name="ListaVaziaOAC">#REF!</definedName>
    <definedName name="ListaVaziaPista">#REF!</definedName>
    <definedName name="ListaVaziaTacha">#REF!</definedName>
    <definedName name="litros_ST">#REF!</definedName>
    <definedName name="liz">#N/A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lllll">[0]!llllllll</definedName>
    <definedName name="llllllll_1">#N/A</definedName>
    <definedName name="llllllll_2">[0]!llllllll_2</definedName>
    <definedName name="llllllll_24">#N/A</definedName>
    <definedName name="llllllll_25">[0]!llllllll_25</definedName>
    <definedName name="llllllll_26">[0]!llllllll_26</definedName>
    <definedName name="llllllll_27">[0]!llllllll_27</definedName>
    <definedName name="llllllll_4">#N/A</definedName>
    <definedName name="llllllll_5">#N/A</definedName>
    <definedName name="llllllll_7">#N/A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 hidden="1">""</definedName>
    <definedName name="LOOILO">#REF!</definedName>
    <definedName name="lot">#REF!</definedName>
    <definedName name="Lote">#REF!</definedName>
    <definedName name="LP">#REF!</definedName>
    <definedName name="lpbr1">'[27]memória quantitativa'!#REF!</definedName>
    <definedName name="lpkmf1">'[27]memória quantitativa'!#REF!</definedName>
    <definedName name="lpkmi1">'[27]memória quantitativa'!#REF!</definedName>
    <definedName name="lpsbr1">'[27]memória quantitativa'!#REF!</definedName>
    <definedName name="lpsbr2">'[27]memória quantitativa'!#REF!</definedName>
    <definedName name="lpsbr3">'[27]memória quantitativa'!#REF!</definedName>
    <definedName name="lpsbr4">'[27]memória quantitativa'!#REF!</definedName>
    <definedName name="lpsd1">'[27]memória quantitativa'!#REF!</definedName>
    <definedName name="lpsd2">'[27]memória quantitativa'!#REF!</definedName>
    <definedName name="lpsd3">'[27]memória quantitativa'!#REF!</definedName>
    <definedName name="lpsd4">'[27]memória quantitativa'!#REF!</definedName>
    <definedName name="lpskmf1">'[27]memória quantitativa'!#REF!</definedName>
    <definedName name="lpskmf2">'[27]memória quantitativa'!#REF!</definedName>
    <definedName name="lpskmf3">'[27]memória quantitativa'!#REF!</definedName>
    <definedName name="lpskmf4">'[27]memória quantitativa'!#REF!</definedName>
    <definedName name="lpskmi1">'[27]memória quantitativa'!#REF!</definedName>
    <definedName name="lpskmi2">'[27]memória quantitativa'!#REF!</definedName>
    <definedName name="lpskmi3">'[27]memória quantitativa'!#REF!</definedName>
    <definedName name="lpskmi4">'[27]memória quantitativa'!#REF!</definedName>
    <definedName name="lpsl3">'[27]memória quantitativa'!#REF!</definedName>
    <definedName name="lpsl4">'[27]memória quantitativa'!#REF!</definedName>
    <definedName name="LPTE">#REF!</definedName>
    <definedName name="LPW">#REF!</definedName>
    <definedName name="LPWA">#REF!</definedName>
    <definedName name="LRANJA">'[158]CUSTO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'[74]Comp P Unit '!$M$43</definedName>
    <definedName name="LUCROMATBET">'[74]Comp P Unit '!$M$47</definedName>
    <definedName name="lughlh.kjklm" hidden="1">[47]PAG01!#REF!</definedName>
    <definedName name="luis" hidden="1">{"'Plan1 (2)'!$A$5:$F$63"}</definedName>
    <definedName name="luiz">[15]TransComerc_Basc10m³!#REF!</definedName>
    <definedName name="LULA">"$DADOS.$#REF!$#REF!"</definedName>
    <definedName name="LVC">#REF!</definedName>
    <definedName name="LVD">#REF!</definedName>
    <definedName name="M">[39]!M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i00">#REF!</definedName>
    <definedName name="maio19" hidden="1">{#N/A,#N/A,TRUE,"Serviços"}</definedName>
    <definedName name="manutenção">[49]medição!#REF!</definedName>
    <definedName name="MÃODEOBRA">'[74]C MÃO OBRA'!$A$13:$F$41</definedName>
    <definedName name="maodeobra20">#REF!</definedName>
    <definedName name="MaoObra" localSheetId="3">[110]MO!$A:$F</definedName>
    <definedName name="MaoObra">[110]MO!$A:$F</definedName>
    <definedName name="MAQSERV">#REF!</definedName>
    <definedName name="MAQSERV048">#REF!</definedName>
    <definedName name="MAR00">#REF!</definedName>
    <definedName name="MARCIO">#REF!</definedName>
    <definedName name="Marcio_1" hidden="1">[117]!Header1-1 &amp; "." &amp; MAX(1,COUNTA(INDEX(#REF!,MATCH([117]!Header1-1,#REF!,FALSE)):#REF!))</definedName>
    <definedName name="Marcio_2" hidden="1">[117]!Header1-1 &amp; "." &amp; MAX(1,COUNTA(INDEX(#REF!,MATCH([117]!Header1-1,#REF!,FALSE)):#REF!))</definedName>
    <definedName name="Marcio_3" hidden="1">[117]!Header1-1 &amp; "." &amp; MAX(1,COUNTA(INDEX(#REF!,MATCH([117]!Header1-1,#REF!,FALSE)):#REF!))</definedName>
    <definedName name="Marcio_4" hidden="1">[117]!Header1-1 &amp; "." &amp; MAX(1,COUNTA(INDEX(#REF!,MATCH([117]!Header1-1,#REF!,FALSE)):#REF!))</definedName>
    <definedName name="Marcio_5" hidden="1">[117]!Header1-1 &amp; "." &amp; MAX(1,COUNTA(INDEX(#REF!,MATCH([117]!Header1-1,#REF!,FALSE)):#REF!))</definedName>
    <definedName name="MARCO">'[159]61M-CBMI'!$AA$1:$AA$51</definedName>
    <definedName name="marcos">#REF!</definedName>
    <definedName name="marcus">#REF!</definedName>
    <definedName name="Massa">[122]Teor!$F$3:$F$7</definedName>
    <definedName name="mASTE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mat">[160]Mat!$B$4:$E$528</definedName>
    <definedName name="MATBET">#REF!</definedName>
    <definedName name="Materiais" localSheetId="6">[110]Materiais!$A:$D</definedName>
    <definedName name="Materiais" localSheetId="3">[110]Materiais!$A:$D</definedName>
    <definedName name="MATERIAIS">#REF!</definedName>
    <definedName name="MATERIAL">#REF!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[149]Vínculo!$AB$2:$AB$20</definedName>
    <definedName name="MATERIALBETUMINOSO1">#REF!</definedName>
    <definedName name="MaterialTachaExistente">#REF!</definedName>
    <definedName name="MaterialTachaImplantação">#REF!</definedName>
    <definedName name="matricula">#REF!</definedName>
    <definedName name="matriz">'[148] '!#REF!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">#REF!</definedName>
    <definedName name="MBV_1">#REF!</definedName>
    <definedName name="MBV_2">#REF!</definedName>
    <definedName name="MBV_3">#REF!</definedName>
    <definedName name="mcm" hidden="1">{"Pèrdues i Guanys analític.Català",#N/A,FALSE,"Català";"Pèrdues i G. analític.castellà",#N/A,FALSE,"Castellà"}</definedName>
    <definedName name="MD">#REF!</definedName>
    <definedName name="ME">#N/A</definedName>
    <definedName name="ME_1">#REF!</definedName>
    <definedName name="ME_14">#N/A</definedName>
    <definedName name="MED">#REF!</definedName>
    <definedName name="med_13">[90]DADOS!$D$2</definedName>
    <definedName name="med_42">#REF!</definedName>
    <definedName name="medant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">#REF!</definedName>
    <definedName name="Medição_25">#REF!</definedName>
    <definedName name="Medição_4">#REF!</definedName>
    <definedName name="MEDICAO7">#N/A</definedName>
    <definedName name="Mediçãoo">#REF!</definedName>
    <definedName name="MEDIO">#REF!</definedName>
    <definedName name="MedMês95">#N/A</definedName>
    <definedName name="MEIO_FIO">#REF!</definedName>
    <definedName name="meiofio">[42]ORÇAMENTO!#REF!</definedName>
    <definedName name="meiofio_13">[42]ORÇAMENTO!#REF!</definedName>
    <definedName name="meiofio_13_19">[42]ORÇAMENTO!#REF!</definedName>
    <definedName name="meiofio_13_23">[42]ORÇAMENTO!#REF!</definedName>
    <definedName name="meiofio_13_25">[55]ORÇAMENTO!#REF!</definedName>
    <definedName name="meiofio_15">[56]ORÇAMENTO!#REF!</definedName>
    <definedName name="meiofio_15_13">[56]ORÇAMENTO!#REF!</definedName>
    <definedName name="meiofio_15_13_19">[56]ORÇAMENTO!#REF!</definedName>
    <definedName name="meiofio_15_13_23">[56]ORÇAMENTO!#REF!</definedName>
    <definedName name="meiofio_15_13_25">[56]ORÇAMENTO!#REF!</definedName>
    <definedName name="meiofio_15_19">[56]ORÇAMENTO!#REF!</definedName>
    <definedName name="meiofio_15_23">[56]ORÇAMENTO!#REF!</definedName>
    <definedName name="meiofio_15_25">[56]ORÇAMENTO!#REF!</definedName>
    <definedName name="meiofio_19">[42]ORÇAMENTO!#REF!</definedName>
    <definedName name="meiofio_23">[42]ORÇAMENTO!#REF!</definedName>
    <definedName name="meiofio_24">[42]ORÇAMENTO!#REF!</definedName>
    <definedName name="meiofio_24_13">[42]ORÇAMENTO!#REF!</definedName>
    <definedName name="meiofio_24_13_19">[42]ORÇAMENTO!#REF!</definedName>
    <definedName name="meiofio_24_13_23">[42]ORÇAMENTO!#REF!</definedName>
    <definedName name="meiofio_24_13_25">[55]ORÇAMENTO!#REF!</definedName>
    <definedName name="meiofio_24_19">[42]ORÇAMENTO!#REF!</definedName>
    <definedName name="meiofio_24_23">[42]ORÇAMENTO!#REF!</definedName>
    <definedName name="meiofio_24_25">[55]ORÇAMENTO!#REF!</definedName>
    <definedName name="meiofio_25">[55]ORÇAMENTO!#REF!</definedName>
    <definedName name="Mem.01" hidden="1">{"'Plan1 (2)'!$A$5:$F$63"}</definedName>
    <definedName name="mem.km736">#REF!</definedName>
    <definedName name="memkmf_37">'[27]memória quantitativa'!#REF!</definedName>
    <definedName name="memkmf_48">'[27]memória quantitativa'!#REF!</definedName>
    <definedName name="MENOR">MIN('[161]Custo MB - (1)'!$I$45:$K$45,'[161]Custo MB - (1)'!$N$45:$P$45,'[161]Custo MB - (1)'!$S$45:$T$45)</definedName>
    <definedName name="MERDA">[0]!MERDA</definedName>
    <definedName name="MERDA_2">#N/A</definedName>
    <definedName name="MERDA_25">[0]!MERDA_25</definedName>
    <definedName name="MERDA_4">#N/A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S">#REF!</definedName>
    <definedName name="mês">#REF!</definedName>
    <definedName name="mês_6">[51]procedimentos!$A$13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EWarning" hidden="1">1</definedName>
    <definedName name="MF">#REF!</definedName>
    <definedName name="Micro">#REF!</definedName>
    <definedName name="MICRO_Adir">OFFSET([82]Percentual!$A$6,0,COLUMN([82]Percentual!$CE$3)-1,COUNTA([82]Percentual!$A$6:$A$105),1)</definedName>
    <definedName name="MICRO_Aesq">OFFSET([82]Percentual!$A$6,0,COLUMN([82]Percentual!$BE$3)-1,COUNTA([82]Percentual!$A$6:$A$105),1)</definedName>
    <definedName name="MICRO_pista">OFFSET([82]Percentual!$A$6,0,MATCH([82]Percentual!$AE$3,[82]Percentual!$3:$3,0)-1,COUNTA([82]Percentual!$A$6:$A$105),1)</definedName>
    <definedName name="MINPGPELE">#REF!</definedName>
    <definedName name="MINPGPMEC">#REF!</definedName>
    <definedName name="MINUS">#REF!</definedName>
    <definedName name="misbetbet">[42]ORÇAMENTO!#REF!</definedName>
    <definedName name="misbetbet_13">[42]ORÇAMENTO!#REF!</definedName>
    <definedName name="misbetbet_13_19">[42]ORÇAMENTO!#REF!</definedName>
    <definedName name="misbetbet_13_23">[42]ORÇAMENTO!#REF!</definedName>
    <definedName name="misbetbet_13_25">[55]ORÇAMENTO!#REF!</definedName>
    <definedName name="misbetbet_15">[56]ORÇAMENTO!#REF!</definedName>
    <definedName name="misbetbet_15_13">[56]ORÇAMENTO!#REF!</definedName>
    <definedName name="misbetbet_15_13_19">[56]ORÇAMENTO!#REF!</definedName>
    <definedName name="misbetbet_15_13_23">[56]ORÇAMENTO!#REF!</definedName>
    <definedName name="misbetbet_15_13_25">[56]ORÇAMENTO!#REF!</definedName>
    <definedName name="misbetbet_15_13_26">[56]ORÇAMENTO!#REF!</definedName>
    <definedName name="misbetbet_15_19">[56]ORÇAMENTO!#REF!</definedName>
    <definedName name="misbetbet_15_23">[56]ORÇAMENTO!#REF!</definedName>
    <definedName name="misbetbet_15_25">[56]ORÇAMENTO!#REF!</definedName>
    <definedName name="misbetbet_15_26">[56]ORÇAMENTO!#REF!</definedName>
    <definedName name="misbetbet_19">[42]ORÇAMENTO!#REF!</definedName>
    <definedName name="misbetbet_23">[42]ORÇAMENTO!#REF!</definedName>
    <definedName name="misbetbet_24">[42]ORÇAMENTO!#REF!</definedName>
    <definedName name="misbetbet_24_13">[42]ORÇAMENTO!#REF!</definedName>
    <definedName name="misbetbet_24_13_19">[42]ORÇAMENTO!#REF!</definedName>
    <definedName name="misbetbet_24_13_23">[42]ORÇAMENTO!#REF!</definedName>
    <definedName name="misbetbet_24_13_25">[55]ORÇAMENTO!#REF!</definedName>
    <definedName name="misbetbet_24_13_26">[42]ORÇAMENTO!#REF!</definedName>
    <definedName name="misbetbet_24_19">[42]ORÇAMENTO!#REF!</definedName>
    <definedName name="misbetbet_24_23">[42]ORÇAMENTO!#REF!</definedName>
    <definedName name="misbetbet_24_25">[55]ORÇAMENTO!#REF!</definedName>
    <definedName name="misbetbet_24_26">[42]ORÇAMENTO!#REF!</definedName>
    <definedName name="misbetbet_25">[55]ORÇAMENTO!#REF!</definedName>
    <definedName name="misbetusifri">[42]ORÇAMENTO!#REF!</definedName>
    <definedName name="misbetusifri_13">[42]ORÇAMENTO!#REF!</definedName>
    <definedName name="misbetusifri_13_19">[42]ORÇAMENTO!#REF!</definedName>
    <definedName name="misbetusifri_13_23">[42]ORÇAMENTO!#REF!</definedName>
    <definedName name="misbetusifri_13_25">[55]ORÇAMENTO!#REF!</definedName>
    <definedName name="misbetusifri_13_26">[42]ORÇAMENTO!#REF!</definedName>
    <definedName name="misbetusifri_15">[56]ORÇAMENTO!#REF!</definedName>
    <definedName name="misbetusifri_15_13">[56]ORÇAMENTO!#REF!</definedName>
    <definedName name="misbetusifri_15_13_19">[56]ORÇAMENTO!#REF!</definedName>
    <definedName name="misbetusifri_15_13_23">[56]ORÇAMENTO!#REF!</definedName>
    <definedName name="misbetusifri_15_13_25">[56]ORÇAMENTO!#REF!</definedName>
    <definedName name="misbetusifri_15_13_26">[56]ORÇAMENTO!#REF!</definedName>
    <definedName name="misbetusifri_15_19">[56]ORÇAMENTO!#REF!</definedName>
    <definedName name="misbetusifri_15_23">[56]ORÇAMENTO!#REF!</definedName>
    <definedName name="misbetusifri_15_25">[56]ORÇAMENTO!#REF!</definedName>
    <definedName name="misbetusifri_15_26">[56]ORÇAMENTO!#REF!</definedName>
    <definedName name="misbetusifri_19">[42]ORÇAMENTO!#REF!</definedName>
    <definedName name="misbetusifri_23">[42]ORÇAMENTO!#REF!</definedName>
    <definedName name="misbetusifri_24">[42]ORÇAMENTO!#REF!</definedName>
    <definedName name="misbetusifri_24_13">[42]ORÇAMENTO!#REF!</definedName>
    <definedName name="misbetusifri_24_13_19">[42]ORÇAMENTO!#REF!</definedName>
    <definedName name="misbetusifri_24_13_23">[42]ORÇAMENTO!#REF!</definedName>
    <definedName name="misbetusifri_24_13_25">[55]ORÇAMENTO!#REF!</definedName>
    <definedName name="misbetusifri_24_13_26">[42]ORÇAMENTO!#REF!</definedName>
    <definedName name="misbetusifri_24_19">[42]ORÇAMENTO!#REF!</definedName>
    <definedName name="misbetusifri_24_23">[42]ORÇAMENTO!#REF!</definedName>
    <definedName name="misbetusifri_24_25">[55]ORÇAMENTO!#REF!</definedName>
    <definedName name="misbetusifri_24_26">[42]ORÇAMENTO!#REF!</definedName>
    <definedName name="misbetusifri_25">[55]ORÇAMENTO!#REF!</definedName>
    <definedName name="misbetusifri_26">[42]ORÇAMENTO!#REF!</definedName>
    <definedName name="misbetusique">[42]ORÇAMENTO!#REF!</definedName>
    <definedName name="misbetusique_13">[42]ORÇAMENTO!#REF!</definedName>
    <definedName name="misbetusique_13_19">[42]ORÇAMENTO!#REF!</definedName>
    <definedName name="misbetusique_13_23">[42]ORÇAMENTO!#REF!</definedName>
    <definedName name="misbetusique_13_25">[55]ORÇAMENTO!#REF!</definedName>
    <definedName name="misbetusique_13_26">[42]ORÇAMENTO!#REF!</definedName>
    <definedName name="misbetusique_15">[56]ORÇAMENTO!#REF!</definedName>
    <definedName name="misbetusique_15_13">[56]ORÇAMENTO!#REF!</definedName>
    <definedName name="misbetusique_15_13_19">[56]ORÇAMENTO!#REF!</definedName>
    <definedName name="misbetusique_15_13_23">[56]ORÇAMENTO!#REF!</definedName>
    <definedName name="misbetusique_15_13_25">[56]ORÇAMENTO!#REF!</definedName>
    <definedName name="misbetusique_15_13_26">[56]ORÇAMENTO!#REF!</definedName>
    <definedName name="misbetusique_15_19">[56]ORÇAMENTO!#REF!</definedName>
    <definedName name="misbetusique_15_23">[56]ORÇAMENTO!#REF!</definedName>
    <definedName name="misbetusique_15_25">[56]ORÇAMENTO!#REF!</definedName>
    <definedName name="misbetusique_15_26">[56]ORÇAMENTO!#REF!</definedName>
    <definedName name="misbetusique_19">[42]ORÇAMENTO!#REF!</definedName>
    <definedName name="misbetusique_23">[42]ORÇAMENTO!#REF!</definedName>
    <definedName name="misbetusique_24">[42]ORÇAMENTO!#REF!</definedName>
    <definedName name="misbetusique_24_13">[42]ORÇAMENTO!#REF!</definedName>
    <definedName name="misbetusique_24_13_19">[42]ORÇAMENTO!#REF!</definedName>
    <definedName name="misbetusique_24_13_23">[42]ORÇAMENTO!#REF!</definedName>
    <definedName name="misbetusique_24_13_25">[55]ORÇAMENTO!#REF!</definedName>
    <definedName name="misbetusique_24_13_26">[42]ORÇAMENTO!#REF!</definedName>
    <definedName name="misbetusique_24_19">[42]ORÇAMENTO!#REF!</definedName>
    <definedName name="misbetusique_24_23">[42]ORÇAMENTO!#REF!</definedName>
    <definedName name="misbetusique_24_25">[55]ORÇAMENTO!#REF!</definedName>
    <definedName name="misbetusique_24_26">[42]ORÇAMENTO!#REF!</definedName>
    <definedName name="misbetusique_25">[55]ORÇAMENTO!#REF!</definedName>
    <definedName name="misbetusique_26">[42]ORÇAMENTO!#REF!</definedName>
    <definedName name="MIX">#REF!</definedName>
    <definedName name="MM">#N/A</definedName>
    <definedName name="MmExcelLinker_EE5A7560_5BCD_4DA7_9AF5_817E34D07ED5">[0]!cronograma '[162]1'!$C$2:$C$2</definedName>
    <definedName name="mmm">[163]resumo_1_!#REF!</definedName>
    <definedName name="mmm_19">[163]resumo_1_!#REF!</definedName>
    <definedName name="mmm_20">[163]resumo_1_!#REF!</definedName>
    <definedName name="mmm_23">[163]resumo_1_!#REF!</definedName>
    <definedName name="mmm_25">[163]resumo_1_!#REF!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 hidden="1">#REF!</definedName>
    <definedName name="Mob" hidden="1">#REF!</definedName>
    <definedName name="mobilização">[49]medição!#REF!</definedName>
    <definedName name="mod1.ext">[0]!mod1.ext</definedName>
    <definedName name="mod1.ext_38">mod1.ext_38</definedName>
    <definedName name="Modelo" hidden="1">#REF!</definedName>
    <definedName name="MODEXT">[164]!__123Graph_XGraph9</definedName>
    <definedName name="MODULO1.CURTO">[164]!__123Graph_XGraph9</definedName>
    <definedName name="modulo1.extenso">#REF!</definedName>
    <definedName name="módulo1.Extenso">#N/A</definedName>
    <definedName name="módulo1.Extenso_1">[0]!módulo1.Extenso_1</definedName>
    <definedName name="módulo1.Extenso_10">[0]!módulo1.Extenso_10</definedName>
    <definedName name="módulo1.Extenso_12">[0]!módulo1.Extenso_12</definedName>
    <definedName name="módulo1.Extenso_13">[0]!módulo1.Extenso_13</definedName>
    <definedName name="módulo1.Extenso_14">[0]!módulo1.Extenso_14</definedName>
    <definedName name="módulo1.Extenso_19">módulo1.Extenso_19</definedName>
    <definedName name="módulo1.Extenso_2">[0]!módulo1.Extenso_2</definedName>
    <definedName name="módulo1.Extenso_20">#N/A</definedName>
    <definedName name="módulo1.Extenso_21">módulo1.Extenso_21</definedName>
    <definedName name="módulo1.Extenso_22">[0]!módulo1.Extenso_22</definedName>
    <definedName name="módulo1.Extenso_23">módulo1.Extenso_23</definedName>
    <definedName name="módulo1.Extenso_24">módulo1.Extenso_24</definedName>
    <definedName name="módulo1.Extenso_25">[0]!módulo1.Extenso_25</definedName>
    <definedName name="módulo1.Extenso_26">[0]!módulo1.Extenso_26</definedName>
    <definedName name="módulo1.Extenso_27">[0]!módulo1.Extenso_27</definedName>
    <definedName name="módulo1.Extenso_28">[0]!módulo1.Extenso_28</definedName>
    <definedName name="módulo1.Extenso_29">[0]!módulo1.Extenso_29</definedName>
    <definedName name="módulo1.Extenso_3">[0]!módulo1.Extenso_3</definedName>
    <definedName name="módulo1.Extenso_30">[0]!módulo1.Extenso_30</definedName>
    <definedName name="módulo1.Extenso_31">[0]!módulo1.Extenso_31</definedName>
    <definedName name="módulo1.Extenso_32">[0]!módulo1.Extenso_32</definedName>
    <definedName name="módulo1.Extenso_33">[0]!módulo1.Extenso_33</definedName>
    <definedName name="módulo1.Extenso_34">[0]!módulo1.Extenso_34</definedName>
    <definedName name="módulo1.Extenso_35">[0]!módulo1.Extenso_35</definedName>
    <definedName name="módulo1.Extenso_36">[0]!módulo1.Extenso_36</definedName>
    <definedName name="módulo1.Extenso_37">[0]!módulo1.Extenso_37</definedName>
    <definedName name="módulo1.Extenso_38">[0]!módulo1.Extenso_38</definedName>
    <definedName name="módulo1.Extenso_39">módulo1.Extenso_39</definedName>
    <definedName name="módulo1.Extenso_4">[0]!módulo1.Extenso_4</definedName>
    <definedName name="módulo1.Extenso_40">módulo1.Extenso_40</definedName>
    <definedName name="módulo1.Extenso_41">módulo1.Extenso_41</definedName>
    <definedName name="módulo1.Extenso_42">módulo1.Extenso_42</definedName>
    <definedName name="módulo1.Extenso_43">módulo1.Extenso_43</definedName>
    <definedName name="módulo1.Extenso_44">módulo1.Extenso_44</definedName>
    <definedName name="módulo1.Extenso_45">módulo1.Extenso_45</definedName>
    <definedName name="módulo1.Extenso_46">módulo1.Extenso_46</definedName>
    <definedName name="módulo1.Extenso_47">módulo1.Extenso_47</definedName>
    <definedName name="módulo1.Extenso_48">módulo1.Extenso_48</definedName>
    <definedName name="módulo1.Extenso_5">[0]!módulo1.Extenso_5</definedName>
    <definedName name="módulo1.Extenso_51">módulo1.Extenso_51</definedName>
    <definedName name="módulo1.Extenso_52">módulo1.Extenso_52</definedName>
    <definedName name="módulo1.Extenso_53">módulo1.Extenso_53</definedName>
    <definedName name="módulo1.Extenso_54">módulo1.Extenso_54</definedName>
    <definedName name="módulo1.Extenso_55">módulo1.Extenso_55</definedName>
    <definedName name="módulo1.Extenso_56">módulo1.Extenso_56</definedName>
    <definedName name="módulo1.Extenso_57">módulo1.Extenso_57</definedName>
    <definedName name="módulo1.Extenso_58">módulo1.Extenso_58</definedName>
    <definedName name="módulo1.Extenso_59">módulo1.Extenso_59</definedName>
    <definedName name="módulo1.Extenso_6">[0]!módulo1.Extenso_6</definedName>
    <definedName name="módulo1.Extenso_60">módulo1.Extenso_60</definedName>
    <definedName name="módulo1.Extenso_61">módulo1.Extenso_61</definedName>
    <definedName name="módulo1.Extenso_62">módulo1.Extenso_62</definedName>
    <definedName name="módulo1.Extenso_63">módulo1.Extenso_63</definedName>
    <definedName name="módulo1.Extenso_64">módulo1.Extenso_64</definedName>
    <definedName name="módulo1.Extenso_65">módulo1.Extenso_65</definedName>
    <definedName name="módulo1.Extenso_66">módulo1.Extenso_66</definedName>
    <definedName name="módulo1.Extenso_67">módulo1.Extenso_67</definedName>
    <definedName name="módulo1.Extenso_68">módulo1.Extenso_68</definedName>
    <definedName name="módulo1.Extenso_69">módulo1.Extenso_69</definedName>
    <definedName name="módulo1.Extenso_7">[0]!módulo1.Extenso_7</definedName>
    <definedName name="módulo1.Extenso_70">módulo1.Extenso_70</definedName>
    <definedName name="módulo1.Extenso_71">módulo1.Extenso_71</definedName>
    <definedName name="módulo1.Extenso_72">módulo1.Extenso_72</definedName>
    <definedName name="módulo1.Extenso_8">[0]!módulo1.Extenso_8</definedName>
    <definedName name="módulo1.Extenso_9">[0]!módulo1.Extenso_9</definedName>
    <definedName name="módulo1_Extenso">NA()</definedName>
    <definedName name="módulo1_Extenso_36">NA()</definedName>
    <definedName name="módulo1_Extenso_42">NA()</definedName>
    <definedName name="módulo1_Extenso_44">NA()</definedName>
    <definedName name="módulo1_Extenso_5">NA()</definedName>
    <definedName name="módulo1_Extenso_6">NA()</definedName>
    <definedName name="Moeda">#REF!</definedName>
    <definedName name="MoedaVal">#REF!</definedName>
    <definedName name="mon">'[18]Mão de Obra'!$E$18</definedName>
    <definedName name="MOV_TERR_EMISS3_S">#REF!</definedName>
    <definedName name="MOV_TERRA">#REF!</definedName>
    <definedName name="MOV_TERRA_EMISS">#REF!</definedName>
    <definedName name="MOV_TERRA_EMISS2">#REF!</definedName>
    <definedName name="MP" hidden="1">#REF!</definedName>
    <definedName name="MSICRO">#REF!</definedName>
    <definedName name="MSICRO_1">#REF!</definedName>
    <definedName name="MT">[45]procedimentos!$A$114</definedName>
    <definedName name="MT__DEPARTAMENTO_NACIONAL_DE_ESTRADAS_DE_RODAGEM">#REF!</definedName>
    <definedName name="N">#REF!</definedName>
    <definedName name="N.">#REF!</definedName>
    <definedName name="N..">#REF!</definedName>
    <definedName name="N_faixas_Percent">OFFSET([82]Percentual!$A$6,0,MATCH([82]Percentual!$CV$4,[82]Percentual!$4:$4,0)-1,COUNTA([82]Percentual!$A$6:$A$105),1)</definedName>
    <definedName name="NãoSeAplica">#REF!</definedName>
    <definedName name="NãoseaplicaDescida">#REF!</definedName>
    <definedName name="NãoseaplicaEntrada">#REF!</definedName>
    <definedName name="NãoseaplicaMeioFio">#REF!</definedName>
    <definedName name="NãoseaplicaOAC">#REF!</definedName>
    <definedName name="NãoseaplicaSarjeta">#REF!</definedName>
    <definedName name="NãoseaplicaValeta">#REF!</definedName>
    <definedName name="Natal">#N/A</definedName>
    <definedName name="NATUREZA">#REF!</definedName>
    <definedName name="NColunas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N">[39]!NN</definedName>
    <definedName name="nnn">[144]Equipamentos!#REF!</definedName>
    <definedName name="nnnn">[39]!nnnn</definedName>
    <definedName name="NNNNN">[39]!NNNNN</definedName>
    <definedName name="Nomes">#REF!</definedName>
    <definedName name="NORMA_BORDO">[95]CURVAS_SHSUL_MEC!$Y$14:$Y$123</definedName>
    <definedName name="NORMA_EIXO">[95]CURVAS_SHSUL_MEC!$AA$14:$AA$123</definedName>
    <definedName name="NORMA_HOR_MAN_ALIANCA1">'[62]HOR_MAN_aliança 1º ACESSO'!$K$13:$K$39</definedName>
    <definedName name="NORMA_HOR_MAN_ALIANCA2">'[62]HOR_MAN_ALIANÇA 2º ACESSO'!$K$14:$K$37</definedName>
    <definedName name="NORMA_HOR_MAN_BUENOS">'[62]HOR_MAN_BUENOS AIRES'!$K$14:$K$28</definedName>
    <definedName name="NORMA_HOR_MAN_ITAQUITINGA">[62]HOR_MAN_Itaquitinga!$K$14:$K$35</definedName>
    <definedName name="NORMA_HOR_MAN_LOMBADA">'[62]HOR_MAN_PASS. PEDESTRE_LOMBADA'!$K$14:$K$20</definedName>
    <definedName name="NORMA_HOR_MAN_ONIBUS">'[62]PARADA DE ONIBUS'!$K$14:$K$43</definedName>
    <definedName name="NORMA_HOR_MAN_PONTES">[62]HOR_MAN_PONTES!$K$15:$K$42</definedName>
    <definedName name="NORMA_HOR_MAN_TIMBAUBA">[62]HOR_MAN_TIMBAUBA!$K$13:$K$39</definedName>
    <definedName name="NORMA_HOR_MAN_TRACUNHAEM">[62]HOR_MAN_TRACUNHAEM!$K$14:$K$35</definedName>
    <definedName name="NORMA_HOR_MAN_VICENCIA">[62]SIN_HOR_MAN_VICÊNCIA!$K$14:$K$36</definedName>
    <definedName name="NORMA_HOR_MEC_ALIANCA1">'[62]HOR_MEC_Interseção Aliança - 1º'!$U$15:$U$20</definedName>
    <definedName name="NORMA_HOR_MEC_ALIANCA2">'[62]HOR_MEC_Interseção Aliança - 2º'!$U$14:$U$18</definedName>
    <definedName name="NORMA_HOR_MEC_BR408">'[62]HOR_MEC_BR-408'!$U$14:$U$240</definedName>
    <definedName name="NORMA_HOR_MEC_BUENOS">'[62]HOR_MEC_Interseção_BUENOS AIRES'!$U$15:$U$19</definedName>
    <definedName name="NORMA_HOR_MEC_ITAQUITINGA">[62]HOR_MEC_Inters_Itaquitinga!$U$15:$U$19</definedName>
    <definedName name="NORMA_HOR_MEC_TIMBAUBA">[62]HOR_MEC_Inters_Timbaúba!$U$15:$U$19</definedName>
    <definedName name="NORMA_HOR_MEC_TRACUNHAEM">[62]HOR_MEC_Interseção_Tracunhaem!$U$15:$U$19</definedName>
    <definedName name="NORMA_HOR_MEC_VICENCIA">[62]HOR_MEC_Interseção_VICÊNCIA!$U$15:$U$20</definedName>
    <definedName name="NORMA_IBIA">'[95]SIN_HOR_MEC_Gravatá do Ibiapina'!$N$14:$N$18</definedName>
    <definedName name="NORMA_SHM_ALTINHO">[112]SHM_ALTINHO!$N$15:$N$19</definedName>
    <definedName name="NORMA_SHM_BENEDITO">'[112]SHM_SÃO BENEDITO DO SUL'!$N$15:$N$19</definedName>
    <definedName name="NORMA_SHM_BR104SUL">'[112]HOR_MEC_BR-104SUL'!$U$14:$U$480</definedName>
    <definedName name="NORMA_SHM_CANHOTINHO">[112]SHM_CANHOTINHO!$N$15:$N$19</definedName>
    <definedName name="NORMA_SHM_CUPIRA1">'[112]SHM_CUPIRA_1º ACESSO'!$N$15:$N$19</definedName>
    <definedName name="NORMA_SHM_CUPIRA2">'[112]SHM_CUPIRA 2ª INTERSEÇÃO'!$N$15:$N$19</definedName>
    <definedName name="NORMA_SHM_JUREMA">'[112]SHM_PANELAS E JUREMA'!$N$15:$N$24</definedName>
    <definedName name="NORMA_SHM_PALMARES">[112]SHM_PALMARES!$N$15:$N$19</definedName>
    <definedName name="NORMA_SHM_QUIPAPA">[112]SHM_QUIPAPÁ!$N$15:$N$19</definedName>
    <definedName name="NORMA_SHM_TERRA">'[112]SHM_Terra Vermelha'!$N$15:$N$19</definedName>
    <definedName name="NORMA_SHMAN_ALTINHO">'[112]SHMAN_INTERSEÇÃO ALTINHO'!$K$13:$K$48</definedName>
    <definedName name="NORMA_SHMAN_BENEDITO">'[112]SHMAN_INTERSEÇÃO SÃO BENEDITO'!$K$13:$K$43</definedName>
    <definedName name="NORMA_SHMAN_CANHOTINHO">'[112]SHMAN_INTERSEÇÃO CANHOTINHO'!$K$13:$K$39</definedName>
    <definedName name="NORMA_SHMAN_CUPIRA1">'[112]SHMAN_ÁREA ESP CUPIRA 1'!$K$13:$K$50</definedName>
    <definedName name="NORMA_SHMAN_CUPIRA2">'[112]SHMAN_INTERSEÇÃO CUPIRA 2º'!$K$13:$K$38</definedName>
    <definedName name="NORMA_SHMAN_GRAV">#REF!</definedName>
    <definedName name="NORMA_SHMAN_GRAVATA">'[95]SIN_HOR_MAN_GRAVATÁ '!$H$14:$H$48</definedName>
    <definedName name="NORMA_SHMAN_JUREMA">'[112]SHMAN_INTERS, JUREMA E PANELAS'!$K$13:$K$41</definedName>
    <definedName name="NORMA_SHMAN_LOMBADA">'[112]SHMAN_ár. passag.Pedes.LOmb.P.Ô'!$K$14:$K$62</definedName>
    <definedName name="NORMA_SHMAN_PALMARES">[112]SIN_HOR_MAN_PALMARES!$K$14:$K$40</definedName>
    <definedName name="NORMA_SHMAN_PAR_ONIB">[95]SIN_HOR_MAN_PARADA_ONIBUS!$H$13:$H$16</definedName>
    <definedName name="NORMA_SHMAN_PONTE">'[95]SIN_HOR_MAN_PONTE '!$H$13:$H$16</definedName>
    <definedName name="NORMA_SHMAN_PONTESUL">'[112]SHMAN_ PONTE_SUL_OBRA DE ARTE'!$K$15:$K$66</definedName>
    <definedName name="NORMA_SHMAN_QUIPAPA">'[112]SHMAN_INTERSEÇÃO quipapa'!$K$13:$K$39</definedName>
    <definedName name="NORMA_SHMAN_TAQUA">[95]SHMAN_TAQUA!$H$13:$H$61</definedName>
    <definedName name="NORMA_SHMAN_TERRA">'[112]SHMAN_Terra Vermelha'!$K$13:$K$49</definedName>
    <definedName name="NORMA_SHNM">[95]SIN_HOR_NORTE_MEC!$X$15:$X$100</definedName>
    <definedName name="NORMA_SHNM_BR104">[112]SIN_HOR_NORTE_MEC!$W$14:$W$98</definedName>
    <definedName name="NORMA_SHSM">[95]SIN_HOR_SUL_MEC!$X$14:$X$251</definedName>
    <definedName name="NORMA_TAQUA">[95]SIN_HOR_MEC_TAQUARITINGA!$N$14:$N$19</definedName>
    <definedName name="Nossa_Senhora">#N/A</definedName>
    <definedName name="nOVO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novo_nome" hidden="1">{#N/A,#N/A,FALSE,"31 - Balanço";#N/A,#N/A,FALSE,"41 - Resultado";#N/A,#N/A,FALSE,"51 - Fluxo de Caixa"}</definedName>
    <definedName name="NRP">#REF!</definedName>
    <definedName name="NTEI">'[54]PRO-08'!#REF!</definedName>
    <definedName name="NTEI_10">'[57]PRO-08'!#REF!</definedName>
    <definedName name="NTEI_24">'[57]PRO-08'!#REF!</definedName>
    <definedName name="NTEI_25">'[57]PRO-08'!#REF!</definedName>
    <definedName name="NTEI_26">'[58]PRO-08'!#REF!</definedName>
    <definedName name="NTEI_27">'[57]PRO-08'!#REF!</definedName>
    <definedName name="NTEI_29">'[57]PRO-08'!#REF!</definedName>
    <definedName name="NTEI_9">'[57]PRO-08'!#REF!</definedName>
    <definedName name="num_linhas">#REF!</definedName>
    <definedName name="NUMED">#REF!</definedName>
    <definedName name="número_medição">[27]procedimentos!$A$14</definedName>
    <definedName name="número_medição_10">[51]procedimentos!$A$9</definedName>
    <definedName name="número_medição_9">[51]procedimentos!$A$9</definedName>
    <definedName name="numN">[165]PROJETO!#REF!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E">'[86]P reaj x P atual'!$S$7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RA1">[166]PQ!$B$7</definedName>
    <definedName name="ObraArteEspecial">#REF!</definedName>
    <definedName name="ocom">#REF!</definedName>
    <definedName name="OD">#REF!</definedName>
    <definedName name="ok">[167]Dados!$B$1</definedName>
    <definedName name="OLEO">[17]DADOS!$C$23</definedName>
    <definedName name="Oliveira">#REF!</definedName>
    <definedName name="onibus">#N/A</definedName>
    <definedName name="OnOff" hidden="1">"ON"</definedName>
    <definedName name="oo">#N/A</definedName>
    <definedName name="OPA">'[54]PRO-08'!#REF!</definedName>
    <definedName name="OPA_10">'[57]PRO-08'!#REF!</definedName>
    <definedName name="OPA_24">'[57]PRO-08'!#REF!</definedName>
    <definedName name="OPA_25">'[57]PRO-08'!#REF!</definedName>
    <definedName name="OPA_26">'[58]PRO-08'!#REF!</definedName>
    <definedName name="OPA_27">'[57]PRO-08'!#REF!</definedName>
    <definedName name="OPA_29">'[57]PRO-08'!#REF!</definedName>
    <definedName name="OPA_9">'[57]PRO-08'!#REF!</definedName>
    <definedName name="OpçãoVaziaDefensa">#REF!</definedName>
    <definedName name="OpçãoVaziaSinalVertical">#REF!</definedName>
    <definedName name="ope">'[18]Mão de Obra'!$E$12</definedName>
    <definedName name="ORCA">#REF!</definedName>
    <definedName name="ORÇA">[168]ORÇAMENTO!#REF!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crig">#REF!</definedName>
    <definedName name="Ordem" hidden="1">#REF!</definedName>
    <definedName name="Origem" hidden="1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>#REF!</definedName>
    <definedName name="OS">#REF!</definedName>
    <definedName name="OUTR">#REF!</definedName>
    <definedName name="Outros">#REF!</definedName>
    <definedName name="OVER_FINAN">#REF!</definedName>
    <definedName name="P">#REF!</definedName>
    <definedName name="P.Aparente">#REF!</definedName>
    <definedName name="P.Reatia">#REF!</definedName>
    <definedName name="P_1A0141801">#REF!</definedName>
    <definedName name="P_1A0141801_33">[42]COMP_SERVIÇOS!$I$305</definedName>
    <definedName name="P_1A0141801_9">[42]COMP_SERVIÇOS!$I$305</definedName>
    <definedName name="P_1A0172002">#REF!</definedName>
    <definedName name="P_1A0172002_19">#REF!</definedName>
    <definedName name="P_1A0172002_25">'[169]Comp. PU serv. com areia-brita'!#REF!</definedName>
    <definedName name="P_1A0172002_33">[42]COMP_SERVIÇOS!$I$366</definedName>
    <definedName name="P_1A0172002_9">[42]COMP_SERVIÇOS!$I$366</definedName>
    <definedName name="p_areiacs">'[27]memória quantitativa'!#REF!</definedName>
    <definedName name="p_britarp">'[27]memória quantitativa'!#REF!</definedName>
    <definedName name="p_cap20mbuq">'[42]CAL MAT BET CONSERVA '!$L$16</definedName>
    <definedName name="p_cap5070">'[45]CAL MAT BET CONSERVA '!$L$16</definedName>
    <definedName name="p_capaf">'[27]memória quantitativa'!#REF!</definedName>
    <definedName name="p_cm30rp">'[42]CAL MAT BET CONSERVA '!$L$19</definedName>
    <definedName name="p_correção">'[27]memória quantitativa'!#REF!</definedName>
    <definedName name="P_Cristo">Dom_Páscoa-2</definedName>
    <definedName name="p_gc">'[27]memória quantitativa'!#REF!</definedName>
    <definedName name="p_grama">'[27]memória quantitativa'!#REF!</definedName>
    <definedName name="p_lama_asf_fina_areia">'[27]memória quantitativa'!#REF!</definedName>
    <definedName name="p_lama_asf_fina_pó">'[27]memória quantitativa'!#REF!</definedName>
    <definedName name="p_massarp">'[27]memória quantitativa'!#REF!</definedName>
    <definedName name="p_pedraarrumada">'[27]memória quantitativa'!#REF!</definedName>
    <definedName name="p_pedrajogada">'[27]memória quantitativa'!#REF!</definedName>
    <definedName name="p_recompmec">'[27]memória quantitativa'!#REF!</definedName>
    <definedName name="P_Rep">#N/A</definedName>
    <definedName name="p_rl1claf">'[42]CAL MAT BET CONSERVA '!#REF!</definedName>
    <definedName name="p_rl1claf_13">'[42]CAL MAT BET CONSERVA '!#REF!</definedName>
    <definedName name="p_rl1claf_13_19">'[42]CAL MAT BET CONSERVA '!#REF!</definedName>
    <definedName name="p_rl1claf_13_23">'[42]CAL MAT BET CONSERVA '!#REF!</definedName>
    <definedName name="p_rl1claf_13_25">'[55]CAL MAT BET CONSERVA '!#REF!</definedName>
    <definedName name="p_rl1claf_19">'[42]CAL MAT BET CONSERVA '!#REF!</definedName>
    <definedName name="p_rl1claf_23">'[42]CAL MAT BET CONSERVA '!#REF!</definedName>
    <definedName name="p_rl1claf_24">'[42]CAL MAT BET CONSERVA '!#REF!</definedName>
    <definedName name="p_rl1claf_24_13">'[42]CAL MAT BET CONSERVA '!#REF!</definedName>
    <definedName name="p_rl1claf_24_13_19">'[42]CAL MAT BET CONSERVA '!#REF!</definedName>
    <definedName name="p_rl1claf_24_13_23">'[42]CAL MAT BET CONSERVA '!#REF!</definedName>
    <definedName name="p_rl1claf_24_13_25">'[55]CAL MAT BET CONSERVA '!#REF!</definedName>
    <definedName name="p_rl1claf_24_19">'[42]CAL MAT BET CONSERVA '!#REF!</definedName>
    <definedName name="p_rl1claf_24_23">'[42]CAL MAT BET CONSERVA '!#REF!</definedName>
    <definedName name="p_rl1claf_24_25">'[55]CAL MAT BET CONSERVA '!#REF!</definedName>
    <definedName name="p_rl1claf_25">'[55]CAL MAT BET CONSERVA '!#REF!</definedName>
    <definedName name="p_rl1cmicro15">'[45]CAL MAT BET CONSERVA '!#REF!</definedName>
    <definedName name="p_rm1cmbb">'[42]CAL MAT BET CONSERVA '!#REF!</definedName>
    <definedName name="p_rm1cmbb_13">'[42]CAL MAT BET CONSERVA '!#REF!</definedName>
    <definedName name="p_rm1cmbb_13_19">'[42]CAL MAT BET CONSERVA '!#REF!</definedName>
    <definedName name="p_rm1cmbb_13_23">'[42]CAL MAT BET CONSERVA '!#REF!</definedName>
    <definedName name="p_rm1cmbb_13_25">'[55]CAL MAT BET CONSERVA '!#REF!</definedName>
    <definedName name="p_rm1cmbb_19">'[42]CAL MAT BET CONSERVA '!#REF!</definedName>
    <definedName name="p_rm1cmbb_23">'[42]CAL MAT BET CONSERVA '!#REF!</definedName>
    <definedName name="p_rm1cmbb_24">'[42]CAL MAT BET CONSERVA '!#REF!</definedName>
    <definedName name="p_rm1cmbb_24_13">'[42]CAL MAT BET CONSERVA '!#REF!</definedName>
    <definedName name="p_rm1cmbb_24_13_19">'[42]CAL MAT BET CONSERVA '!#REF!</definedName>
    <definedName name="p_rm1cmbb_24_13_23">'[42]CAL MAT BET CONSERVA '!#REF!</definedName>
    <definedName name="p_rm1cmbb_24_13_25">'[55]CAL MAT BET CONSERVA '!#REF!</definedName>
    <definedName name="p_rm1cmbb_24_19">'[42]CAL MAT BET CONSERVA '!#REF!</definedName>
    <definedName name="p_rm1cmbb_24_23">'[42]CAL MAT BET CONSERVA '!#REF!</definedName>
    <definedName name="p_rm1cmbb_24_25">'[55]CAL MAT BET CONSERVA '!#REF!</definedName>
    <definedName name="p_rm1cmbb_25">'[55]CAL MAT BET CONSERVA '!#REF!</definedName>
    <definedName name="p_rm1cmbuf">'[42]CAL MAT BET CONSERVA '!#REF!</definedName>
    <definedName name="p_rm1cmbuf_13">'[42]CAL MAT BET CONSERVA '!#REF!</definedName>
    <definedName name="p_rm1cmbuf_13_19">'[42]CAL MAT BET CONSERVA '!#REF!</definedName>
    <definedName name="p_rm1cmbuf_13_23">'[42]CAL MAT BET CONSERVA '!#REF!</definedName>
    <definedName name="p_rm1cmbuf_13_25">'[55]CAL MAT BET CONSERVA '!#REF!</definedName>
    <definedName name="p_rm1cmbuf_19">'[42]CAL MAT BET CONSERVA '!#REF!</definedName>
    <definedName name="p_rm1cmbuf_23">'[42]CAL MAT BET CONSERVA '!#REF!</definedName>
    <definedName name="p_rm1cmbuf_24">'[42]CAL MAT BET CONSERVA '!#REF!</definedName>
    <definedName name="p_rm1cmbuf_24_13">'[42]CAL MAT BET CONSERVA '!#REF!</definedName>
    <definedName name="p_rm1cmbuf_24_13_19">'[42]CAL MAT BET CONSERVA '!#REF!</definedName>
    <definedName name="p_rm1cmbuf_24_13_23">'[42]CAL MAT BET CONSERVA '!#REF!</definedName>
    <definedName name="p_rm1cmbuf_24_13_25">'[55]CAL MAT BET CONSERVA '!#REF!</definedName>
    <definedName name="p_rm1cmbuf_24_19">'[42]CAL MAT BET CONSERVA '!#REF!</definedName>
    <definedName name="p_rm1cmbuf_24_23">'[42]CAL MAT BET CONSERVA '!#REF!</definedName>
    <definedName name="p_rm1cmbuf_24_25">'[55]CAL MAT BET CONSERVA '!#REF!</definedName>
    <definedName name="p_rm1cmbuf_25">'[55]CAL MAT BET CONSERVA '!#REF!</definedName>
    <definedName name="p_rr1ccd">'[42]CAL MAT BET CONSERVA '!#REF!</definedName>
    <definedName name="p_rr1ccd_13">'[42]CAL MAT BET CONSERVA '!#REF!</definedName>
    <definedName name="p_rr1ccd_13_19">'[42]CAL MAT BET CONSERVA '!#REF!</definedName>
    <definedName name="p_rr1ccd_13_23">'[42]CAL MAT BET CONSERVA '!#REF!</definedName>
    <definedName name="p_rr1ccd_13_25">'[55]CAL MAT BET CONSERVA '!#REF!</definedName>
    <definedName name="p_rr1ccd_15">'[56]CAL MAT BET CONSERVA '!#REF!</definedName>
    <definedName name="p_rr1ccd_15_13">'[56]CAL MAT BET CONSERVA '!#REF!</definedName>
    <definedName name="p_rr1ccd_15_13_19">'[56]CAL MAT BET CONSERVA '!#REF!</definedName>
    <definedName name="p_rr1ccd_15_13_23">'[56]CAL MAT BET CONSERVA '!#REF!</definedName>
    <definedName name="p_rr1ccd_15_13_25">'[56]CAL MAT BET CONSERVA '!#REF!</definedName>
    <definedName name="p_rr1ccd_15_19">'[56]CAL MAT BET CONSERVA '!#REF!</definedName>
    <definedName name="p_rr1ccd_15_23">'[56]CAL MAT BET CONSERVA '!#REF!</definedName>
    <definedName name="p_rr1ccd_15_25">'[56]CAL MAT BET CONSERVA '!#REF!</definedName>
    <definedName name="p_rr1ccd_19">'[42]CAL MAT BET CONSERVA '!#REF!</definedName>
    <definedName name="p_rr1ccd_23">'[42]CAL MAT BET CONSERVA '!#REF!</definedName>
    <definedName name="p_rr1ccd_24">'[42]CAL MAT BET CONSERVA '!#REF!</definedName>
    <definedName name="p_rr1ccd_24_13">'[42]CAL MAT BET CONSERVA '!#REF!</definedName>
    <definedName name="p_rr1ccd_24_13_19">'[42]CAL MAT BET CONSERVA '!#REF!</definedName>
    <definedName name="p_rr1ccd_24_13_23">'[42]CAL MAT BET CONSERVA '!#REF!</definedName>
    <definedName name="p_rr1ccd_24_13_25">'[55]CAL MAT BET CONSERVA '!#REF!</definedName>
    <definedName name="p_rr1ccd_24_19">'[42]CAL MAT BET CONSERVA '!#REF!</definedName>
    <definedName name="p_rr1ccd_24_23">'[42]CAL MAT BET CONSERVA '!#REF!</definedName>
    <definedName name="p_rr1ccd_24_25">'[55]CAL MAT BET CONSERVA '!#REF!</definedName>
    <definedName name="p_rr1ccd_25">'[55]CAL MAT BET CONSERVA '!#REF!</definedName>
    <definedName name="p_rr1cpl">'[42]CAL MAT BET CONSERVA '!#REF!</definedName>
    <definedName name="p_rr1cpl_13">'[42]CAL MAT BET CONSERVA '!#REF!</definedName>
    <definedName name="p_rr1cpl_13_19">'[42]CAL MAT BET CONSERVA '!#REF!</definedName>
    <definedName name="p_rr1cpl_13_23">'[42]CAL MAT BET CONSERVA '!#REF!</definedName>
    <definedName name="p_rr1cpl_13_25">'[55]CAL MAT BET CONSERVA '!#REF!</definedName>
    <definedName name="p_rr1cpl_19">'[42]CAL MAT BET CONSERVA '!#REF!</definedName>
    <definedName name="p_rr1cpl_23">'[42]CAL MAT BET CONSERVA '!#REF!</definedName>
    <definedName name="p_rr1cpl_24">'[42]CAL MAT BET CONSERVA '!#REF!</definedName>
    <definedName name="p_rr1cpl_24_13">'[42]CAL MAT BET CONSERVA '!#REF!</definedName>
    <definedName name="p_rr1cpl_24_13_19">'[42]CAL MAT BET CONSERVA '!#REF!</definedName>
    <definedName name="p_rr1cpl_24_13_23">'[42]CAL MAT BET CONSERVA '!#REF!</definedName>
    <definedName name="p_rr1cpl_24_13_25">'[55]CAL MAT BET CONSERVA '!#REF!</definedName>
    <definedName name="p_rr1cpl_24_19">'[42]CAL MAT BET CONSERVA '!#REF!</definedName>
    <definedName name="p_rr1cpl_24_23">'[42]CAL MAT BET CONSERVA '!#REF!</definedName>
    <definedName name="p_rr1cpl_24_25">'[55]CAL MAT BET CONSERVA '!#REF!</definedName>
    <definedName name="p_rr1cpl_25">'[55]CAL MAT BET CONSERVA '!#REF!</definedName>
    <definedName name="p_rr1ctb">'[42]CAL MAT BET CONSERVA '!$L$17</definedName>
    <definedName name="p_rr1ctbemerg">'[45]CAL MAT BET CONSERVA '!#REF!</definedName>
    <definedName name="p_rr2ccsa">'[42]CAL MAT BET CONSERVA '!#REF!</definedName>
    <definedName name="p_rr2ccsa_13">'[42]CAL MAT BET CONSERVA '!#REF!</definedName>
    <definedName name="p_rr2ccsa_13_19">'[42]CAL MAT BET CONSERVA '!#REF!</definedName>
    <definedName name="p_rr2ccsa_13_23">'[42]CAL MAT BET CONSERVA '!#REF!</definedName>
    <definedName name="p_rr2ccsa_13_25">'[55]CAL MAT BET CONSERVA '!#REF!</definedName>
    <definedName name="p_rr2ccsa_19">'[42]CAL MAT BET CONSERVA '!#REF!</definedName>
    <definedName name="p_rr2ccsa_23">'[42]CAL MAT BET CONSERVA '!#REF!</definedName>
    <definedName name="p_rr2ccsa_24">'[42]CAL MAT BET CONSERVA '!#REF!</definedName>
    <definedName name="p_rr2ccsa_24_13">'[42]CAL MAT BET CONSERVA '!#REF!</definedName>
    <definedName name="p_rr2ccsa_24_13_19">'[42]CAL MAT BET CONSERVA '!#REF!</definedName>
    <definedName name="p_rr2ccsa_24_13_23">'[42]CAL MAT BET CONSERVA '!#REF!</definedName>
    <definedName name="p_rr2ccsa_24_13_25">'[55]CAL MAT BET CONSERVA '!#REF!</definedName>
    <definedName name="p_rr2ccsa_24_19">'[42]CAL MAT BET CONSERVA '!#REF!</definedName>
    <definedName name="p_rr2ccsa_24_23">'[42]CAL MAT BET CONSERVA '!#REF!</definedName>
    <definedName name="p_rr2ccsa_24_25">'[55]CAL MAT BET CONSERVA '!#REF!</definedName>
    <definedName name="p_rr2ccsa_25">'[55]CAL MAT BET CONSERVA '!#REF!</definedName>
    <definedName name="p_rr2ctsd">'[42]CAL MAT BET CONSERVA '!#REF!</definedName>
    <definedName name="p_rr2ctsd_13">'[42]CAL MAT BET CONSERVA '!#REF!</definedName>
    <definedName name="p_rr2ctsd_13_19">'[42]CAL MAT BET CONSERVA '!#REF!</definedName>
    <definedName name="p_rr2ctsd_13_23">'[42]CAL MAT BET CONSERVA '!#REF!</definedName>
    <definedName name="p_rr2ctsd_13_25">'[55]CAL MAT BET CONSERVA '!#REF!</definedName>
    <definedName name="p_rr2ctsd_19">'[42]CAL MAT BET CONSERVA '!#REF!</definedName>
    <definedName name="p_rr2ctsd_23">'[42]CAL MAT BET CONSERVA '!#REF!</definedName>
    <definedName name="p_rr2ctsd_24">'[42]CAL MAT BET CONSERVA '!#REF!</definedName>
    <definedName name="p_rr2ctsd_24_13">'[42]CAL MAT BET CONSERVA '!#REF!</definedName>
    <definedName name="p_rr2ctsd_24_13_19">'[42]CAL MAT BET CONSERVA '!#REF!</definedName>
    <definedName name="p_rr2ctsd_24_13_23">'[42]CAL MAT BET CONSERVA '!#REF!</definedName>
    <definedName name="p_rr2ctsd_24_13_25">'[55]CAL MAT BET CONSERVA '!#REF!</definedName>
    <definedName name="p_rr2ctsd_24_19">'[42]CAL MAT BET CONSERVA '!#REF!</definedName>
    <definedName name="p_rr2ctsd_24_23">'[42]CAL MAT BET CONSERVA '!#REF!</definedName>
    <definedName name="p_rr2ctsd_24_25">'[55]CAL MAT BET CONSERVA '!#REF!</definedName>
    <definedName name="p_rr2ctsd_25">'[55]CAL MAT BET CONSERVA '!#REF!</definedName>
    <definedName name="p_rr2ctss">'[45]CAL MAT BET CONSERVA '!#REF!</definedName>
    <definedName name="P_SUCATA">#REF!</definedName>
    <definedName name="p_tapaburaco">'[27]memória quantitativa'!#REF!</definedName>
    <definedName name="p_tapaburacoq">'[27]memória quantitativa'!#REF!</definedName>
    <definedName name="p_tsd">'[27]memória quantitativa'!#REF!</definedName>
    <definedName name="p08.300.01">[170]CONS_CORR!$Q$44</definedName>
    <definedName name="p7asadadads" hidden="1">[47]PAG01!#REF!</definedName>
    <definedName name="pa_rl1cmicro15">'[45]CAL MAT BET CONSERVA '!#REF!</definedName>
    <definedName name="pabr1">'[27]memória quantitativa'!#REF!</definedName>
    <definedName name="pabr10">'[27]memória quantitativa'!#REF!</definedName>
    <definedName name="pabr11">'[27]memória quantitativa'!#REF!</definedName>
    <definedName name="pabr12">'[27]memória quantitativa'!#REF!</definedName>
    <definedName name="pabr13">'[27]memória quantitativa'!#REF!</definedName>
    <definedName name="pabr14">'[27]memória quantitativa'!#REF!</definedName>
    <definedName name="pabr15">'[27]memória quantitativa'!#REF!</definedName>
    <definedName name="pabr16">'[27]memória quantitativa'!#REF!</definedName>
    <definedName name="pabr17">'[27]memória quantitativa'!#REF!</definedName>
    <definedName name="pabr18">'[27]memória quantitativa'!#REF!</definedName>
    <definedName name="pabr19">'[27]memória quantitativa'!#REF!</definedName>
    <definedName name="pabr2">'[27]memória quantitativa'!#REF!</definedName>
    <definedName name="pabr20">'[27]memória quantitativa'!#REF!</definedName>
    <definedName name="pabr21">'[27]memória quantitativa'!#REF!</definedName>
    <definedName name="pabr22">'[27]memória quantitativa'!#REF!</definedName>
    <definedName name="pabr23">'[27]memória quantitativa'!#REF!</definedName>
    <definedName name="pabr3">'[27]memória quantitativa'!#REF!</definedName>
    <definedName name="pabr4">'[27]memória quantitativa'!#REF!</definedName>
    <definedName name="pabr5">'[27]memória quantitativa'!#REF!</definedName>
    <definedName name="pabr6">'[27]memória quantitativa'!#REF!</definedName>
    <definedName name="pabr7">'[27]memória quantitativa'!#REF!</definedName>
    <definedName name="pabr8">'[27]memória quantitativa'!#REF!</definedName>
    <definedName name="pabr9">'[27]memória quantitativa'!#REF!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JUDANTE">#N/A</definedName>
    <definedName name="PAJUDANTE_1">#REF!</definedName>
    <definedName name="pakim12">'[27]memória quantitativa'!#REF!</definedName>
    <definedName name="pakmf1">'[27]memória quantitativa'!#REF!</definedName>
    <definedName name="pakmf10">'[27]memória quantitativa'!#REF!</definedName>
    <definedName name="pakmf11">'[27]memória quantitativa'!#REF!</definedName>
    <definedName name="pakmf12">'[27]memória quantitativa'!#REF!</definedName>
    <definedName name="pakmf13">'[27]memória quantitativa'!#REF!</definedName>
    <definedName name="pakmf14">'[27]memória quantitativa'!#REF!</definedName>
    <definedName name="pakmf15">'[27]memória quantitativa'!#REF!</definedName>
    <definedName name="pakmf16">'[27]memória quantitativa'!#REF!</definedName>
    <definedName name="pakmf17">'[27]memória quantitativa'!#REF!</definedName>
    <definedName name="pakmf18">'[27]memória quantitativa'!#REF!</definedName>
    <definedName name="pakmf19">'[27]memória quantitativa'!#REF!</definedName>
    <definedName name="pakmf2">'[27]memória quantitativa'!#REF!</definedName>
    <definedName name="pakmf20">'[27]memória quantitativa'!#REF!</definedName>
    <definedName name="pakmf21">'[27]memória quantitativa'!#REF!</definedName>
    <definedName name="pakmf22">'[27]memória quantitativa'!#REF!</definedName>
    <definedName name="pakmf3">'[27]memória quantitativa'!#REF!</definedName>
    <definedName name="pakmf4">'[27]memória quantitativa'!#REF!</definedName>
    <definedName name="pakmf5">'[27]memória quantitativa'!#REF!</definedName>
    <definedName name="pakmf6">'[27]memória quantitativa'!#REF!</definedName>
    <definedName name="pakmf7">'[27]memória quantitativa'!#REF!</definedName>
    <definedName name="pakmf8">'[27]memória quantitativa'!#REF!</definedName>
    <definedName name="pakmf9">'[27]memória quantitativa'!#REF!</definedName>
    <definedName name="pakmi1">'[27]memória quantitativa'!#REF!</definedName>
    <definedName name="pakmi10">'[27]memória quantitativa'!#REF!</definedName>
    <definedName name="pakmi11">'[27]memória quantitativa'!#REF!</definedName>
    <definedName name="pakmi13">'[27]memória quantitativa'!#REF!</definedName>
    <definedName name="pakmi14">'[27]memória quantitativa'!#REF!</definedName>
    <definedName name="pakmi15">'[27]memória quantitativa'!#REF!</definedName>
    <definedName name="pakmi16">'[27]memória quantitativa'!#REF!</definedName>
    <definedName name="pakmi17">'[27]memória quantitativa'!#REF!</definedName>
    <definedName name="pakmi18">'[27]memória quantitativa'!#REF!</definedName>
    <definedName name="pakmi19">'[27]memória quantitativa'!#REF!</definedName>
    <definedName name="pakmi2">'[27]memória quantitativa'!#REF!</definedName>
    <definedName name="pakmi20">'[27]memória quantitativa'!#REF!</definedName>
    <definedName name="pakmi21">'[27]memória quantitativa'!#REF!</definedName>
    <definedName name="pakmi22">'[27]memória quantitativa'!#REF!</definedName>
    <definedName name="pakmi3">'[27]memória quantitativa'!#REF!</definedName>
    <definedName name="pakmi4">'[27]memória quantitativa'!#REF!</definedName>
    <definedName name="pakmi5">'[27]memória quantitativa'!#REF!</definedName>
    <definedName name="pakmi6">'[27]memória quantitativa'!#REF!</definedName>
    <definedName name="pakmi7">'[27]memória quantitativa'!#REF!</definedName>
    <definedName name="pakmi8">'[27]memória quantitativa'!#REF!</definedName>
    <definedName name="pakmi9">'[27]memória quantitativa'!#REF!</definedName>
    <definedName name="Pal_Workbook_GUID" hidden="1">"JSNQI1NMUY7QFUKEVL9TW6LM"</definedName>
    <definedName name="paraf">[42]ORÇAMENTO!#REF!</definedName>
    <definedName name="paraf_13">[42]ORÇAMENTO!#REF!</definedName>
    <definedName name="paraf_13_19">[42]ORÇAMENTO!#REF!</definedName>
    <definedName name="paraf_13_23">[42]ORÇAMENTO!#REF!</definedName>
    <definedName name="paraf_13_25">[55]ORÇAMENTO!#REF!</definedName>
    <definedName name="paraf_15">[56]ORÇAMENTO!#REF!</definedName>
    <definedName name="paraf_15_13">[56]ORÇAMENTO!#REF!</definedName>
    <definedName name="paraf_15_13_19">[56]ORÇAMENTO!#REF!</definedName>
    <definedName name="paraf_15_13_23">[56]ORÇAMENTO!#REF!</definedName>
    <definedName name="paraf_15_13_25">[56]ORÇAMENTO!#REF!</definedName>
    <definedName name="paraf_15_19">[56]ORÇAMENTO!#REF!</definedName>
    <definedName name="paraf_15_23">[56]ORÇAMENTO!#REF!</definedName>
    <definedName name="paraf_15_25">[56]ORÇAMENTO!#REF!</definedName>
    <definedName name="paraf_19">[42]ORÇAMENTO!#REF!</definedName>
    <definedName name="paraf_23">[42]ORÇAMENTO!#REF!</definedName>
    <definedName name="paraf_24">[42]ORÇAMENTO!#REF!</definedName>
    <definedName name="paraf_24_13">[42]ORÇAMENTO!#REF!</definedName>
    <definedName name="paraf_24_13_19">[42]ORÇAMENTO!#REF!</definedName>
    <definedName name="paraf_24_13_23">[42]ORÇAMENTO!#REF!</definedName>
    <definedName name="paraf_24_13_25">[55]ORÇAMENTO!#REF!</definedName>
    <definedName name="paraf_24_19">[42]ORÇAMENTO!#REF!</definedName>
    <definedName name="paraf_24_23">[42]ORÇAMENTO!#REF!</definedName>
    <definedName name="paraf_24_25">[55]ORÇAMENTO!#REF!</definedName>
    <definedName name="paraf_25">[55]ORÇAMENTO!#REF!</definedName>
    <definedName name="paraf4">[42]ORÇAMENTO!#REF!</definedName>
    <definedName name="paraf4_13">[42]ORÇAMENTO!#REF!</definedName>
    <definedName name="paraf4_13_19">[42]ORÇAMENTO!#REF!</definedName>
    <definedName name="paraf4_13_23">[42]ORÇAMENTO!#REF!</definedName>
    <definedName name="paraf4_13_25">[55]ORÇAMENTO!#REF!</definedName>
    <definedName name="paraf4_15">[56]ORÇAMENTO!#REF!</definedName>
    <definedName name="paraf4_15_13">[56]ORÇAMENTO!#REF!</definedName>
    <definedName name="paraf4_15_13_19">[56]ORÇAMENTO!#REF!</definedName>
    <definedName name="paraf4_15_13_23">[56]ORÇAMENTO!#REF!</definedName>
    <definedName name="paraf4_15_13_25">[56]ORÇAMENTO!#REF!</definedName>
    <definedName name="paraf4_15_19">[56]ORÇAMENTO!#REF!</definedName>
    <definedName name="paraf4_15_23">[56]ORÇAMENTO!#REF!</definedName>
    <definedName name="paraf4_15_25">[56]ORÇAMENTO!#REF!</definedName>
    <definedName name="paraf4_19">[42]ORÇAMENTO!#REF!</definedName>
    <definedName name="paraf4_23">[42]ORÇAMENTO!#REF!</definedName>
    <definedName name="paraf4_24">[42]ORÇAMENTO!#REF!</definedName>
    <definedName name="paraf4_24_13">[42]ORÇAMENTO!#REF!</definedName>
    <definedName name="paraf4_24_13_19">[42]ORÇAMENTO!#REF!</definedName>
    <definedName name="paraf4_24_13_23">[42]ORÇAMENTO!#REF!</definedName>
    <definedName name="paraf4_24_13_25">[55]ORÇAMENTO!#REF!</definedName>
    <definedName name="paraf4_24_19">[42]ORÇAMENTO!#REF!</definedName>
    <definedName name="paraf4_24_23">[42]ORÇAMENTO!#REF!</definedName>
    <definedName name="paraf4_24_25">[55]ORÇAMENTO!#REF!</definedName>
    <definedName name="paraf4_25">[55]ORÇAMENTO!#REF!</definedName>
    <definedName name="parafuso">#REF!</definedName>
    <definedName name="parafuso_1">'[27]medição '!#REF!</definedName>
    <definedName name="parafuso_4">'[27]medição '!#REF!</definedName>
    <definedName name="parafuso4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CAP20MBQ">#REF!</definedName>
    <definedName name="PASCM30IMP">#REF!</definedName>
    <definedName name="PASCM30RP">#REF!</definedName>
    <definedName name="PASCM30TB">#REF!</definedName>
    <definedName name="Páscoa">[26]Feriados!$B$6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#N/A</definedName>
    <definedName name="PassaExtenso">#N/A</definedName>
    <definedName name="PassaExtenso___0">NA()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">NA()</definedName>
    <definedName name="PassaExtenso_10_24">#N/A</definedName>
    <definedName name="PassaExtenso_10_25">#N/A</definedName>
    <definedName name="PassaExtenso_10_7">#N/A</definedName>
    <definedName name="PassaExtenso_10_8">#N/A</definedName>
    <definedName name="PassaExtenso_11">#N/A</definedName>
    <definedName name="PassaExtenso_11_1">NA()</definedName>
    <definedName name="PassaExtenso_11_1_1">NA()</definedName>
    <definedName name="PassaExtenso_11_1_24">#N/A</definedName>
    <definedName name="PassaExtenso_11_1_25">#N/A</definedName>
    <definedName name="PassaExtenso_11_1_30">#N/A</definedName>
    <definedName name="PassaExtenso_11_1_8">#N/A</definedName>
    <definedName name="PassaExtenso_11_10">#N/A</definedName>
    <definedName name="PassaExtenso_11_11">#N/A</definedName>
    <definedName name="PassaExtenso_11_11_24">#N/A</definedName>
    <definedName name="PassaExtenso_11_11_25">#N/A</definedName>
    <definedName name="PassaExtenso_11_11_30">#N/A</definedName>
    <definedName name="PassaExtenso_11_11_8">#N/A</definedName>
    <definedName name="PassaExtenso_11_12">#N/A</definedName>
    <definedName name="PassaExtenso_11_12_24">#N/A</definedName>
    <definedName name="PassaExtenso_11_12_25">#N/A</definedName>
    <definedName name="PassaExtenso_11_15">NA()</definedName>
    <definedName name="PassaExtenso_11_16">NA()</definedName>
    <definedName name="PassaExtenso_11_21">#N/A</definedName>
    <definedName name="PassaExtenso_11_22">#N/A</definedName>
    <definedName name="PassaExtenso_11_24">#N/A</definedName>
    <definedName name="PassaExtenso_11_25">#N/A</definedName>
    <definedName name="PassaExtenso_11_27">#N/A</definedName>
    <definedName name="PassaExtenso_11_27_30">#N/A</definedName>
    <definedName name="PassaExtenso_11_28">#N/A</definedName>
    <definedName name="PassaExtenso_11_29">#N/A</definedName>
    <definedName name="PassaExtenso_11_30">#N/A</definedName>
    <definedName name="PassaExtenso_11_7">#N/A</definedName>
    <definedName name="PassaExtenso_11_7_1">#N/A</definedName>
    <definedName name="PassaExtenso_11_7_1_1">#N/A</definedName>
    <definedName name="PassaExtenso_11_7_24">#N/A</definedName>
    <definedName name="PassaExtenso_11_7_25">#N/A</definedName>
    <definedName name="PassaExtenso_11_8">#N/A</definedName>
    <definedName name="PassaExtenso_11_8_1">#N/A</definedName>
    <definedName name="PassaExtenso_11_8_1_1">#N/A</definedName>
    <definedName name="PassaExtenso_11_8_1_1_1">#N/A</definedName>
    <definedName name="PassaExtenso_11_8_24">#N/A</definedName>
    <definedName name="PassaExtenso_11_8_25">#N/A</definedName>
    <definedName name="PassaExtenso_11_8_30">#N/A</definedName>
    <definedName name="PassaExtenso_11_8_8">#N/A</definedName>
    <definedName name="PassaExtenso_11_9">#N/A</definedName>
    <definedName name="PassaExtenso_11_9_30">#N/A</definedName>
    <definedName name="PassaExtenso_12">NA()</definedName>
    <definedName name="PassaExtenso_12_24">#N/A</definedName>
    <definedName name="PassaExtenso_12_25">#N/A</definedName>
    <definedName name="PassaExtenso_12_8">NA()</definedName>
    <definedName name="PassaExtenso_13">#N/A</definedName>
    <definedName name="PassaExtenso_13_10">#N/A</definedName>
    <definedName name="PassaExtenso_13_10_1">#N/A</definedName>
    <definedName name="PassaExtenso_13_10_30">#N/A</definedName>
    <definedName name="PassaExtenso_13_11">#N/A</definedName>
    <definedName name="PassaExtenso_13_11_1">#N/A</definedName>
    <definedName name="PassaExtenso_13_11_24">#N/A</definedName>
    <definedName name="PassaExtenso_13_11_25">#N/A</definedName>
    <definedName name="PassaExtenso_13_11_30">#N/A</definedName>
    <definedName name="PassaExtenso_13_11_8">#N/A</definedName>
    <definedName name="PassaExtenso_13_12">#N/A</definedName>
    <definedName name="PassaExtenso_13_12_24">#N/A</definedName>
    <definedName name="PassaExtenso_13_12_25">#N/A</definedName>
    <definedName name="PassaExtenso_13_12_30">#N/A</definedName>
    <definedName name="PassaExtenso_13_12_8">#N/A</definedName>
    <definedName name="PassaExtenso_13_15">NA()</definedName>
    <definedName name="PassaExtenso_13_16">NA()</definedName>
    <definedName name="PassaExtenso_13_21">#N/A</definedName>
    <definedName name="PassaExtenso_13_22">#N/A</definedName>
    <definedName name="PassaExtenso_13_24">#N/A</definedName>
    <definedName name="PassaExtenso_13_25">#N/A</definedName>
    <definedName name="PassaExtenso_13_27">#N/A</definedName>
    <definedName name="PassaExtenso_13_27_30">#N/A</definedName>
    <definedName name="PassaExtenso_13_28">#N/A</definedName>
    <definedName name="PassaExtenso_13_29">#N/A</definedName>
    <definedName name="PassaExtenso_13_3">#N/A</definedName>
    <definedName name="PassaExtenso_13_3_1">#N/A</definedName>
    <definedName name="PassaExtenso_13_3_30">#N/A</definedName>
    <definedName name="PassaExtenso_13_30">#N/A</definedName>
    <definedName name="PassaExtenso_13_4">#N/A</definedName>
    <definedName name="PassaExtenso_13_4_1">#N/A</definedName>
    <definedName name="PassaExtenso_13_4_30">#N/A</definedName>
    <definedName name="PassaExtenso_13_5">#N/A</definedName>
    <definedName name="PassaExtenso_13_5_1">#N/A</definedName>
    <definedName name="PassaExtenso_13_5_30">#N/A</definedName>
    <definedName name="PassaExtenso_13_6">#N/A</definedName>
    <definedName name="PassaExtenso_13_6_1">#N/A</definedName>
    <definedName name="PassaExtenso_13_6_30">#N/A</definedName>
    <definedName name="PassaExtenso_13_7">#N/A</definedName>
    <definedName name="PassaExtenso_13_7_1">#N/A</definedName>
    <definedName name="PassaExtenso_13_7_1_1">#N/A</definedName>
    <definedName name="PassaExtenso_13_7_1_1_1">#N/A</definedName>
    <definedName name="PassaExtenso_13_7_24">#N/A</definedName>
    <definedName name="PassaExtenso_13_7_25">#N/A</definedName>
    <definedName name="PassaExtenso_13_7_30">#N/A</definedName>
    <definedName name="PassaExtenso_13_7_8">#N/A</definedName>
    <definedName name="PassaExtenso_13_8">#N/A</definedName>
    <definedName name="PassaExtenso_13_8_1">#N/A</definedName>
    <definedName name="PassaExtenso_13_8_1_1">#N/A</definedName>
    <definedName name="PassaExtenso_13_8_1_1_1">#N/A</definedName>
    <definedName name="PassaExtenso_13_8_24">#N/A</definedName>
    <definedName name="PassaExtenso_13_8_25">#N/A</definedName>
    <definedName name="PassaExtenso_13_8_30">#N/A</definedName>
    <definedName name="PassaExtenso_13_8_8">#N/A</definedName>
    <definedName name="PassaExtenso_13_9">#N/A</definedName>
    <definedName name="PassaExtenso_13_9_1">#N/A</definedName>
    <definedName name="PassaExtenso_13_9_30">#N/A</definedName>
    <definedName name="PassaExtenso_14">#N/A</definedName>
    <definedName name="PassaExtenso_14_7">#N/A</definedName>
    <definedName name="PassaExtenso_15">NA()</definedName>
    <definedName name="PassaExtenso_16">NA()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19_10">#N/A</definedName>
    <definedName name="PassaExtenso_19_11">#N/A</definedName>
    <definedName name="PassaExtenso_19_11_24">#N/A</definedName>
    <definedName name="PassaExtenso_19_11_25">#N/A</definedName>
    <definedName name="PassaExtenso_19_11_30">#N/A</definedName>
    <definedName name="PassaExtenso_19_11_8">#N/A</definedName>
    <definedName name="PassaExtenso_19_12">#N/A</definedName>
    <definedName name="PassaExtenso_19_12_24">#N/A</definedName>
    <definedName name="PassaExtenso_19_12_25">#N/A</definedName>
    <definedName name="PassaExtenso_19_15">NA()</definedName>
    <definedName name="PassaExtenso_19_16">NA()</definedName>
    <definedName name="PassaExtenso_19_21">#N/A</definedName>
    <definedName name="PassaExtenso_19_22">#N/A</definedName>
    <definedName name="PassaExtenso_19_24">#N/A</definedName>
    <definedName name="PassaExtenso_19_25">#N/A</definedName>
    <definedName name="PassaExtenso_19_27">#N/A</definedName>
    <definedName name="PassaExtenso_19_27_30">#N/A</definedName>
    <definedName name="PassaExtenso_19_28">#N/A</definedName>
    <definedName name="PassaExtenso_19_29">#N/A</definedName>
    <definedName name="PassaExtenso_19_30">#N/A</definedName>
    <definedName name="PassaExtenso_19_7">#N/A</definedName>
    <definedName name="PassaExtenso_19_7_1">#N/A</definedName>
    <definedName name="PassaExtenso_19_7_1_1">#N/A</definedName>
    <definedName name="PassaExtenso_19_7_24">#N/A</definedName>
    <definedName name="PassaExtenso_19_7_25">#N/A</definedName>
    <definedName name="PassaExtenso_19_8">NA()</definedName>
    <definedName name="PassaExtenso_19_8_1">#N/A</definedName>
    <definedName name="PassaExtenso_19_8_1_1">#N/A</definedName>
    <definedName name="PassaExtenso_19_8_1_1_1">#N/A</definedName>
    <definedName name="PassaExtenso_19_8_24">#N/A</definedName>
    <definedName name="PassaExtenso_19_8_25">#N/A</definedName>
    <definedName name="PassaExtenso_19_8_30">#N/A</definedName>
    <definedName name="PassaExtenso_19_8_8">#N/A</definedName>
    <definedName name="PassaExtenso_19_9">#N/A</definedName>
    <definedName name="PassaExtenso_19_9_30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#N/A</definedName>
    <definedName name="PassaExtenso_20_1">#N/A</definedName>
    <definedName name="PassaExtenso_21">#N/A</definedName>
    <definedName name="PassaExtenso_21_1">#N/A</definedName>
    <definedName name="PassaExtenso_21_10">#N/A</definedName>
    <definedName name="PassaExtenso_21_10_1">#N/A</definedName>
    <definedName name="PassaExtenso_21_10_30">#N/A</definedName>
    <definedName name="PassaExtenso_21_11">#N/A</definedName>
    <definedName name="PassaExtenso_21_11_1">#N/A</definedName>
    <definedName name="PassaExtenso_21_11_1_1">NA()</definedName>
    <definedName name="PassaExtenso_21_11_1_24">#N/A</definedName>
    <definedName name="PassaExtenso_21_11_1_25">#N/A</definedName>
    <definedName name="PassaExtenso_21_11_1_30">#N/A</definedName>
    <definedName name="PassaExtenso_21_11_1_8">#N/A</definedName>
    <definedName name="PassaExtenso_21_11_10">#N/A</definedName>
    <definedName name="PassaExtenso_21_11_11">#N/A</definedName>
    <definedName name="PassaExtenso_21_11_11_24">#N/A</definedName>
    <definedName name="PassaExtenso_21_11_11_25">#N/A</definedName>
    <definedName name="PassaExtenso_21_11_11_30">#N/A</definedName>
    <definedName name="PassaExtenso_21_11_11_8">#N/A</definedName>
    <definedName name="PassaExtenso_21_11_12">#N/A</definedName>
    <definedName name="PassaExtenso_21_11_12_24">#N/A</definedName>
    <definedName name="PassaExtenso_21_11_12_25">#N/A</definedName>
    <definedName name="PassaExtenso_21_11_15">NA()</definedName>
    <definedName name="PassaExtenso_21_11_16">NA()</definedName>
    <definedName name="PassaExtenso_21_11_21">#N/A</definedName>
    <definedName name="PassaExtenso_21_11_22">#N/A</definedName>
    <definedName name="PassaExtenso_21_11_24">#N/A</definedName>
    <definedName name="PassaExtenso_21_11_25">#N/A</definedName>
    <definedName name="PassaExtenso_21_11_27">#N/A</definedName>
    <definedName name="PassaExtenso_21_11_27_30">#N/A</definedName>
    <definedName name="PassaExtenso_21_11_28">#N/A</definedName>
    <definedName name="PassaExtenso_21_11_29">#N/A</definedName>
    <definedName name="PassaExtenso_21_11_30">#N/A</definedName>
    <definedName name="PassaExtenso_21_11_7">#N/A</definedName>
    <definedName name="PassaExtenso_21_11_7_1">#N/A</definedName>
    <definedName name="PassaExtenso_21_11_7_1_1">#N/A</definedName>
    <definedName name="PassaExtenso_21_11_7_24">#N/A</definedName>
    <definedName name="PassaExtenso_21_11_7_25">#N/A</definedName>
    <definedName name="PassaExtenso_21_11_8">#N/A</definedName>
    <definedName name="PassaExtenso_21_11_8_1">#N/A</definedName>
    <definedName name="PassaExtenso_21_11_8_1_1">#N/A</definedName>
    <definedName name="PassaExtenso_21_11_8_1_1_1">#N/A</definedName>
    <definedName name="PassaExtenso_21_11_8_24">#N/A</definedName>
    <definedName name="PassaExtenso_21_11_8_25">#N/A</definedName>
    <definedName name="PassaExtenso_21_11_8_30">#N/A</definedName>
    <definedName name="PassaExtenso_21_11_8_8">#N/A</definedName>
    <definedName name="PassaExtenso_21_11_9">#N/A</definedName>
    <definedName name="PassaExtenso_21_11_9_30">#N/A</definedName>
    <definedName name="PassaExtenso_21_12">NA()</definedName>
    <definedName name="PassaExtenso_21_12_24">#N/A</definedName>
    <definedName name="PassaExtenso_21_12_25">#N/A</definedName>
    <definedName name="PassaExtenso_21_12_30">#N/A</definedName>
    <definedName name="PassaExtenso_21_12_8">#N/A</definedName>
    <definedName name="PassaExtenso_21_13">#N/A</definedName>
    <definedName name="PassaExtenso_21_13_10">#N/A</definedName>
    <definedName name="PassaExtenso_21_13_10_1">#N/A</definedName>
    <definedName name="PassaExtenso_21_13_10_30">#N/A</definedName>
    <definedName name="PassaExtenso_21_13_11">#N/A</definedName>
    <definedName name="PassaExtenso_21_13_11_1">#N/A</definedName>
    <definedName name="PassaExtenso_21_13_11_24">#N/A</definedName>
    <definedName name="PassaExtenso_21_13_11_25">#N/A</definedName>
    <definedName name="PassaExtenso_21_13_11_30">#N/A</definedName>
    <definedName name="PassaExtenso_21_13_11_8">#N/A</definedName>
    <definedName name="PassaExtenso_21_13_12">#N/A</definedName>
    <definedName name="PassaExtenso_21_13_12_24">#N/A</definedName>
    <definedName name="PassaExtenso_21_13_12_25">#N/A</definedName>
    <definedName name="PassaExtenso_21_13_12_30">#N/A</definedName>
    <definedName name="PassaExtenso_21_13_12_8">#N/A</definedName>
    <definedName name="PassaExtenso_21_13_15">NA()</definedName>
    <definedName name="PassaExtenso_21_13_16">NA()</definedName>
    <definedName name="PassaExtenso_21_13_21">#N/A</definedName>
    <definedName name="PassaExtenso_21_13_22">#N/A</definedName>
    <definedName name="PassaExtenso_21_13_24">#N/A</definedName>
    <definedName name="PassaExtenso_21_13_25">#N/A</definedName>
    <definedName name="PassaExtenso_21_13_27">#N/A</definedName>
    <definedName name="PassaExtenso_21_13_27_30">#N/A</definedName>
    <definedName name="PassaExtenso_21_13_28">#N/A</definedName>
    <definedName name="PassaExtenso_21_13_29">#N/A</definedName>
    <definedName name="PassaExtenso_21_13_3">#N/A</definedName>
    <definedName name="PassaExtenso_21_13_3_1">#N/A</definedName>
    <definedName name="PassaExtenso_21_13_3_30">#N/A</definedName>
    <definedName name="PassaExtenso_21_13_30">#N/A</definedName>
    <definedName name="PassaExtenso_21_13_4">#N/A</definedName>
    <definedName name="PassaExtenso_21_13_4_1">#N/A</definedName>
    <definedName name="PassaExtenso_21_13_4_30">#N/A</definedName>
    <definedName name="PassaExtenso_21_13_5">#N/A</definedName>
    <definedName name="PassaExtenso_21_13_5_1">#N/A</definedName>
    <definedName name="PassaExtenso_21_13_5_30">#N/A</definedName>
    <definedName name="PassaExtenso_21_13_6">#N/A</definedName>
    <definedName name="PassaExtenso_21_13_6_1">#N/A</definedName>
    <definedName name="PassaExtenso_21_13_6_30">#N/A</definedName>
    <definedName name="PassaExtenso_21_13_7">#N/A</definedName>
    <definedName name="PassaExtenso_21_13_7_1">#N/A</definedName>
    <definedName name="PassaExtenso_21_13_7_1_1">#N/A</definedName>
    <definedName name="PassaExtenso_21_13_7_1_1_1">#N/A</definedName>
    <definedName name="PassaExtenso_21_13_7_24">#N/A</definedName>
    <definedName name="PassaExtenso_21_13_7_25">#N/A</definedName>
    <definedName name="PassaExtenso_21_13_7_30">#N/A</definedName>
    <definedName name="PassaExtenso_21_13_7_8">#N/A</definedName>
    <definedName name="PassaExtenso_21_13_8">#N/A</definedName>
    <definedName name="PassaExtenso_21_13_8_1">#N/A</definedName>
    <definedName name="PassaExtenso_21_13_8_1_1">#N/A</definedName>
    <definedName name="PassaExtenso_21_13_8_1_1_1">#N/A</definedName>
    <definedName name="PassaExtenso_21_13_8_24">#N/A</definedName>
    <definedName name="PassaExtenso_21_13_8_25">#N/A</definedName>
    <definedName name="PassaExtenso_21_13_8_30">#N/A</definedName>
    <definedName name="PassaExtenso_21_13_8_8">#N/A</definedName>
    <definedName name="PassaExtenso_21_13_9">#N/A</definedName>
    <definedName name="PassaExtenso_21_13_9_1">#N/A</definedName>
    <definedName name="PassaExtenso_21_13_9_30">#N/A</definedName>
    <definedName name="PassaExtenso_21_15">NA()</definedName>
    <definedName name="PassaExtenso_21_16">NA()</definedName>
    <definedName name="PassaExtenso_21_19">#N/A</definedName>
    <definedName name="PassaExtenso_21_19_10">#N/A</definedName>
    <definedName name="PassaExtenso_21_19_11">#N/A</definedName>
    <definedName name="PassaExtenso_21_19_11_24">#N/A</definedName>
    <definedName name="PassaExtenso_21_19_11_25">#N/A</definedName>
    <definedName name="PassaExtenso_21_19_11_30">#N/A</definedName>
    <definedName name="PassaExtenso_21_19_11_8">#N/A</definedName>
    <definedName name="PassaExtenso_21_19_12">#N/A</definedName>
    <definedName name="PassaExtenso_21_19_12_24">#N/A</definedName>
    <definedName name="PassaExtenso_21_19_12_25">#N/A</definedName>
    <definedName name="PassaExtenso_21_19_15">NA()</definedName>
    <definedName name="PassaExtenso_21_19_16">NA()</definedName>
    <definedName name="PassaExtenso_21_19_21">#N/A</definedName>
    <definedName name="PassaExtenso_21_19_22">#N/A</definedName>
    <definedName name="PassaExtenso_21_19_24">#N/A</definedName>
    <definedName name="PassaExtenso_21_19_25">#N/A</definedName>
    <definedName name="PassaExtenso_21_19_27">#N/A</definedName>
    <definedName name="PassaExtenso_21_19_27_30">#N/A</definedName>
    <definedName name="PassaExtenso_21_19_28">#N/A</definedName>
    <definedName name="PassaExtenso_21_19_29">#N/A</definedName>
    <definedName name="PassaExtenso_21_19_30">#N/A</definedName>
    <definedName name="PassaExtenso_21_19_7">#N/A</definedName>
    <definedName name="PassaExtenso_21_19_7_1">#N/A</definedName>
    <definedName name="PassaExtenso_21_19_7_1_1">#N/A</definedName>
    <definedName name="PassaExtenso_21_19_7_24">#N/A</definedName>
    <definedName name="PassaExtenso_21_19_7_25">#N/A</definedName>
    <definedName name="PassaExtenso_21_19_8">#N/A</definedName>
    <definedName name="PassaExtenso_21_19_8_1">#N/A</definedName>
    <definedName name="PassaExtenso_21_19_8_1_1">#N/A</definedName>
    <definedName name="PassaExtenso_21_19_8_1_1_1">#N/A</definedName>
    <definedName name="PassaExtenso_21_19_8_24">#N/A</definedName>
    <definedName name="PassaExtenso_21_19_8_25">#N/A</definedName>
    <definedName name="PassaExtenso_21_19_8_30">#N/A</definedName>
    <definedName name="PassaExtenso_21_19_8_8">#N/A</definedName>
    <definedName name="PassaExtenso_21_19_9">#N/A</definedName>
    <definedName name="PassaExtenso_21_19_9_30">#N/A</definedName>
    <definedName name="PassaExtenso_21_2">#N/A</definedName>
    <definedName name="PassaExtenso_21_2_10">#N/A</definedName>
    <definedName name="PassaExtenso_21_2_11">#N/A</definedName>
    <definedName name="PassaExtenso_21_2_11_24">#N/A</definedName>
    <definedName name="PassaExtenso_21_2_11_25">#N/A</definedName>
    <definedName name="PassaExtenso_21_2_11_30">#N/A</definedName>
    <definedName name="PassaExtenso_21_2_11_8">#N/A</definedName>
    <definedName name="PassaExtenso_21_2_12">#N/A</definedName>
    <definedName name="PassaExtenso_21_2_12_24">#N/A</definedName>
    <definedName name="PassaExtenso_21_2_12_25">#N/A</definedName>
    <definedName name="PassaExtenso_21_2_15">NA()</definedName>
    <definedName name="PassaExtenso_21_2_16">NA()</definedName>
    <definedName name="PassaExtenso_21_2_21">#N/A</definedName>
    <definedName name="PassaExtenso_21_2_22">#N/A</definedName>
    <definedName name="PassaExtenso_21_2_24">#N/A</definedName>
    <definedName name="PassaExtenso_21_2_25">#N/A</definedName>
    <definedName name="PassaExtenso_21_2_27">#N/A</definedName>
    <definedName name="PassaExtenso_21_2_27_30">#N/A</definedName>
    <definedName name="PassaExtenso_21_2_28">#N/A</definedName>
    <definedName name="PassaExtenso_21_2_29">#N/A</definedName>
    <definedName name="PassaExtenso_21_2_30">#N/A</definedName>
    <definedName name="PassaExtenso_21_2_7">#N/A</definedName>
    <definedName name="PassaExtenso_21_2_7_1">#N/A</definedName>
    <definedName name="PassaExtenso_21_2_7_1_1">#N/A</definedName>
    <definedName name="PassaExtenso_21_2_7_24">#N/A</definedName>
    <definedName name="PassaExtenso_21_2_7_25">#N/A</definedName>
    <definedName name="PassaExtenso_21_2_8">#N/A</definedName>
    <definedName name="PassaExtenso_21_2_8_1">#N/A</definedName>
    <definedName name="PassaExtenso_21_2_8_1_1">#N/A</definedName>
    <definedName name="PassaExtenso_21_2_8_1_1_1">#N/A</definedName>
    <definedName name="PassaExtenso_21_2_8_24">#N/A</definedName>
    <definedName name="PassaExtenso_21_2_8_25">#N/A</definedName>
    <definedName name="PassaExtenso_21_2_8_30">#N/A</definedName>
    <definedName name="PassaExtenso_21_2_8_8">#N/A</definedName>
    <definedName name="PassaExtenso_21_2_9">#N/A</definedName>
    <definedName name="PassaExtenso_21_2_9_30">#N/A</definedName>
    <definedName name="PassaExtenso_21_21">#N/A</definedName>
    <definedName name="PassaExtenso_21_22">#N/A</definedName>
    <definedName name="PassaExtenso_21_24">#N/A</definedName>
    <definedName name="PassaExtenso_21_25">#N/A</definedName>
    <definedName name="PassaExtenso_21_27">#N/A</definedName>
    <definedName name="PassaExtenso_21_27_30">#N/A</definedName>
    <definedName name="PassaExtenso_21_28">#N/A</definedName>
    <definedName name="PassaExtenso_21_29">#N/A</definedName>
    <definedName name="PassaExtenso_21_3">#N/A</definedName>
    <definedName name="PassaExtenso_21_3_1">#N/A</definedName>
    <definedName name="PassaExtenso_21_3_1_1">NA()</definedName>
    <definedName name="PassaExtenso_21_3_1_30">#N/A</definedName>
    <definedName name="PassaExtenso_21_3_10">#N/A</definedName>
    <definedName name="PassaExtenso_21_3_11">#N/A</definedName>
    <definedName name="PassaExtenso_21_3_11_24">#N/A</definedName>
    <definedName name="PassaExtenso_21_3_11_25">#N/A</definedName>
    <definedName name="PassaExtenso_21_3_11_30">#N/A</definedName>
    <definedName name="PassaExtenso_21_3_11_8">#N/A</definedName>
    <definedName name="PassaExtenso_21_3_12">#N/A</definedName>
    <definedName name="PassaExtenso_21_3_12_24">#N/A</definedName>
    <definedName name="PassaExtenso_21_3_12_25">#N/A</definedName>
    <definedName name="PassaExtenso_21_3_15">NA()</definedName>
    <definedName name="PassaExtenso_21_3_16">NA()</definedName>
    <definedName name="PassaExtenso_21_3_21">#N/A</definedName>
    <definedName name="PassaExtenso_21_3_22">#N/A</definedName>
    <definedName name="PassaExtenso_21_3_24">#N/A</definedName>
    <definedName name="PassaExtenso_21_3_25">#N/A</definedName>
    <definedName name="PassaExtenso_21_3_27">#N/A</definedName>
    <definedName name="PassaExtenso_21_3_27_30">#N/A</definedName>
    <definedName name="PassaExtenso_21_3_28">#N/A</definedName>
    <definedName name="PassaExtenso_21_3_29">#N/A</definedName>
    <definedName name="PassaExtenso_21_3_30">#N/A</definedName>
    <definedName name="PassaExtenso_21_3_7">#N/A</definedName>
    <definedName name="PassaExtenso_21_3_7_1">#N/A</definedName>
    <definedName name="PassaExtenso_21_3_7_1_1">#N/A</definedName>
    <definedName name="PassaExtenso_21_3_7_24">#N/A</definedName>
    <definedName name="PassaExtenso_21_3_7_25">#N/A</definedName>
    <definedName name="PassaExtenso_21_3_8">#N/A</definedName>
    <definedName name="PassaExtenso_21_3_8_1">#N/A</definedName>
    <definedName name="PassaExtenso_21_3_8_1_1">#N/A</definedName>
    <definedName name="PassaExtenso_21_3_8_1_1_1">#N/A</definedName>
    <definedName name="PassaExtenso_21_3_8_24">#N/A</definedName>
    <definedName name="PassaExtenso_21_3_8_25">#N/A</definedName>
    <definedName name="PassaExtenso_21_3_8_30">#N/A</definedName>
    <definedName name="PassaExtenso_21_3_8_8">#N/A</definedName>
    <definedName name="PassaExtenso_21_3_9">#N/A</definedName>
    <definedName name="PassaExtenso_21_3_9_30">#N/A</definedName>
    <definedName name="PassaExtenso_21_30">#N/A</definedName>
    <definedName name="PassaExtenso_21_4">#N/A</definedName>
    <definedName name="PassaExtenso_21_4_1">#N/A</definedName>
    <definedName name="PassaExtenso_21_4_1_1">NA()</definedName>
    <definedName name="PassaExtenso_21_4_1_30">#N/A</definedName>
    <definedName name="PassaExtenso_21_4_10">#N/A</definedName>
    <definedName name="PassaExtenso_21_4_10_1">#N/A</definedName>
    <definedName name="PassaExtenso_21_4_10_30">#N/A</definedName>
    <definedName name="PassaExtenso_21_4_11">#N/A</definedName>
    <definedName name="PassaExtenso_21_4_11_1">#N/A</definedName>
    <definedName name="PassaExtenso_21_4_11_24">#N/A</definedName>
    <definedName name="PassaExtenso_21_4_11_25">#N/A</definedName>
    <definedName name="PassaExtenso_21_4_11_30">#N/A</definedName>
    <definedName name="PassaExtenso_21_4_11_8">#N/A</definedName>
    <definedName name="PassaExtenso_21_4_12">#N/A</definedName>
    <definedName name="PassaExtenso_21_4_12_24">#N/A</definedName>
    <definedName name="PassaExtenso_21_4_12_25">#N/A</definedName>
    <definedName name="PassaExtenso_21_4_12_30">#N/A</definedName>
    <definedName name="PassaExtenso_21_4_12_8">#N/A</definedName>
    <definedName name="PassaExtenso_21_4_15">NA()</definedName>
    <definedName name="PassaExtenso_21_4_16">NA()</definedName>
    <definedName name="PassaExtenso_21_4_19">#N/A</definedName>
    <definedName name="PassaExtenso_21_4_19_10">#N/A</definedName>
    <definedName name="PassaExtenso_21_4_19_11">#N/A</definedName>
    <definedName name="PassaExtenso_21_4_19_11_24">#N/A</definedName>
    <definedName name="PassaExtenso_21_4_19_11_25">#N/A</definedName>
    <definedName name="PassaExtenso_21_4_19_11_30">#N/A</definedName>
    <definedName name="PassaExtenso_21_4_19_11_8">#N/A</definedName>
    <definedName name="PassaExtenso_21_4_19_12">#N/A</definedName>
    <definedName name="PassaExtenso_21_4_19_12_24">#N/A</definedName>
    <definedName name="PassaExtenso_21_4_19_12_25">#N/A</definedName>
    <definedName name="PassaExtenso_21_4_19_15">NA()</definedName>
    <definedName name="PassaExtenso_21_4_19_16">NA()</definedName>
    <definedName name="PassaExtenso_21_4_19_21">#N/A</definedName>
    <definedName name="PassaExtenso_21_4_19_22">#N/A</definedName>
    <definedName name="PassaExtenso_21_4_19_24">#N/A</definedName>
    <definedName name="PassaExtenso_21_4_19_25">#N/A</definedName>
    <definedName name="PassaExtenso_21_4_19_27">#N/A</definedName>
    <definedName name="PassaExtenso_21_4_19_27_30">#N/A</definedName>
    <definedName name="PassaExtenso_21_4_19_28">#N/A</definedName>
    <definedName name="PassaExtenso_21_4_19_29">#N/A</definedName>
    <definedName name="PassaExtenso_21_4_19_30">#N/A</definedName>
    <definedName name="PassaExtenso_21_4_19_7">#N/A</definedName>
    <definedName name="PassaExtenso_21_4_19_7_1">#N/A</definedName>
    <definedName name="PassaExtenso_21_4_19_7_1_1">#N/A</definedName>
    <definedName name="PassaExtenso_21_4_19_7_24">#N/A</definedName>
    <definedName name="PassaExtenso_21_4_19_7_25">#N/A</definedName>
    <definedName name="PassaExtenso_21_4_19_8">#N/A</definedName>
    <definedName name="PassaExtenso_21_4_19_8_1">#N/A</definedName>
    <definedName name="PassaExtenso_21_4_19_8_1_1">#N/A</definedName>
    <definedName name="PassaExtenso_21_4_19_8_1_1_1">#N/A</definedName>
    <definedName name="PassaExtenso_21_4_19_8_24">#N/A</definedName>
    <definedName name="PassaExtenso_21_4_19_8_25">#N/A</definedName>
    <definedName name="PassaExtenso_21_4_19_8_30">#N/A</definedName>
    <definedName name="PassaExtenso_21_4_19_8_8">#N/A</definedName>
    <definedName name="PassaExtenso_21_4_19_9">#N/A</definedName>
    <definedName name="PassaExtenso_21_4_19_9_30">#N/A</definedName>
    <definedName name="PassaExtenso_21_4_21">#N/A</definedName>
    <definedName name="PassaExtenso_21_4_22">#N/A</definedName>
    <definedName name="PassaExtenso_21_4_24">#N/A</definedName>
    <definedName name="PassaExtenso_21_4_25">#N/A</definedName>
    <definedName name="PassaExtenso_21_4_27">#N/A</definedName>
    <definedName name="PassaExtenso_21_4_27_30">#N/A</definedName>
    <definedName name="PassaExtenso_21_4_28">#N/A</definedName>
    <definedName name="PassaExtenso_21_4_29">#N/A</definedName>
    <definedName name="PassaExtenso_21_4_3">#N/A</definedName>
    <definedName name="PassaExtenso_21_4_3_1">#N/A</definedName>
    <definedName name="PassaExtenso_21_4_3_30">#N/A</definedName>
    <definedName name="PassaExtenso_21_4_30">#N/A</definedName>
    <definedName name="PassaExtenso_21_4_4">#N/A</definedName>
    <definedName name="PassaExtenso_21_4_4_1">#N/A</definedName>
    <definedName name="PassaExtenso_21_4_4_30">#N/A</definedName>
    <definedName name="PassaExtenso_21_4_5">#N/A</definedName>
    <definedName name="PassaExtenso_21_4_5_1">#N/A</definedName>
    <definedName name="PassaExtenso_21_4_5_30">#N/A</definedName>
    <definedName name="PassaExtenso_21_4_6">#N/A</definedName>
    <definedName name="PassaExtenso_21_4_6_1">#N/A</definedName>
    <definedName name="PassaExtenso_21_4_6_30">#N/A</definedName>
    <definedName name="PassaExtenso_21_4_7">#N/A</definedName>
    <definedName name="PassaExtenso_21_4_7_1">#N/A</definedName>
    <definedName name="PassaExtenso_21_4_7_1_1">#N/A</definedName>
    <definedName name="PassaExtenso_21_4_7_1_1_1">#N/A</definedName>
    <definedName name="PassaExtenso_21_4_7_24">#N/A</definedName>
    <definedName name="PassaExtenso_21_4_7_25">#N/A</definedName>
    <definedName name="PassaExtenso_21_4_7_30">#N/A</definedName>
    <definedName name="PassaExtenso_21_4_7_8">#N/A</definedName>
    <definedName name="PassaExtenso_21_4_8">#N/A</definedName>
    <definedName name="PassaExtenso_21_4_8_1">#N/A</definedName>
    <definedName name="PassaExtenso_21_4_8_1_1">#N/A</definedName>
    <definedName name="PassaExtenso_21_4_8_1_1_1">#N/A</definedName>
    <definedName name="PassaExtenso_21_4_8_24">#N/A</definedName>
    <definedName name="PassaExtenso_21_4_8_25">#N/A</definedName>
    <definedName name="PassaExtenso_21_4_8_30">#N/A</definedName>
    <definedName name="PassaExtenso_21_4_8_8">#N/A</definedName>
    <definedName name="PassaExtenso_21_4_9">#N/A</definedName>
    <definedName name="PassaExtenso_21_4_9_1">#N/A</definedName>
    <definedName name="PassaExtenso_21_4_9_30">#N/A</definedName>
    <definedName name="PassaExtenso_21_5">#N/A</definedName>
    <definedName name="PassaExtenso_21_5_1">#N/A</definedName>
    <definedName name="PassaExtenso_21_5_30">#N/A</definedName>
    <definedName name="PassaExtenso_21_6">#N/A</definedName>
    <definedName name="PassaExtenso_21_6_1">#N/A</definedName>
    <definedName name="PassaExtenso_21_6_30">#N/A</definedName>
    <definedName name="PassaExtenso_21_7">#N/A</definedName>
    <definedName name="PassaExtenso_21_7_1">#N/A</definedName>
    <definedName name="PassaExtenso_21_7_1_1">#N/A</definedName>
    <definedName name="PassaExtenso_21_7_1_1_1">NA()</definedName>
    <definedName name="PassaExtenso_21_7_1_1_1_1">NA()</definedName>
    <definedName name="PassaExtenso_21_7_1_24">#N/A</definedName>
    <definedName name="PassaExtenso_21_7_1_25">#N/A</definedName>
    <definedName name="PassaExtenso_21_7_1_30">#N/A</definedName>
    <definedName name="PassaExtenso_21_7_1_8">#N/A</definedName>
    <definedName name="PassaExtenso_21_7_10">#N/A</definedName>
    <definedName name="PassaExtenso_21_7_11">#N/A</definedName>
    <definedName name="PassaExtenso_21_7_11_24">#N/A</definedName>
    <definedName name="PassaExtenso_21_7_11_25">#N/A</definedName>
    <definedName name="PassaExtenso_21_7_11_30">#N/A</definedName>
    <definedName name="PassaExtenso_21_7_11_8">#N/A</definedName>
    <definedName name="PassaExtenso_21_7_12">#N/A</definedName>
    <definedName name="PassaExtenso_21_7_12_24">#N/A</definedName>
    <definedName name="PassaExtenso_21_7_12_25">#N/A</definedName>
    <definedName name="PassaExtenso_21_7_15">NA()</definedName>
    <definedName name="PassaExtenso_21_7_16">NA()</definedName>
    <definedName name="PassaExtenso_21_7_21">#N/A</definedName>
    <definedName name="PassaExtenso_21_7_22">#N/A</definedName>
    <definedName name="PassaExtenso_21_7_24">#N/A</definedName>
    <definedName name="PassaExtenso_21_7_25">#N/A</definedName>
    <definedName name="PassaExtenso_21_7_27">#N/A</definedName>
    <definedName name="PassaExtenso_21_7_27_30">#N/A</definedName>
    <definedName name="PassaExtenso_21_7_28">#N/A</definedName>
    <definedName name="PassaExtenso_21_7_29">#N/A</definedName>
    <definedName name="PassaExtenso_21_7_30">#N/A</definedName>
    <definedName name="PassaExtenso_21_7_7">#N/A</definedName>
    <definedName name="PassaExtenso_21_7_7_1">#N/A</definedName>
    <definedName name="PassaExtenso_21_7_7_1_1">#N/A</definedName>
    <definedName name="PassaExtenso_21_7_7_24">#N/A</definedName>
    <definedName name="PassaExtenso_21_7_7_25">#N/A</definedName>
    <definedName name="PassaExtenso_21_7_8">#N/A</definedName>
    <definedName name="PassaExtenso_21_7_8_1">#N/A</definedName>
    <definedName name="PassaExtenso_21_7_8_1_1">#N/A</definedName>
    <definedName name="PassaExtenso_21_7_8_1_1_1">#N/A</definedName>
    <definedName name="PassaExtenso_21_7_8_24">#N/A</definedName>
    <definedName name="PassaExtenso_21_7_8_25">#N/A</definedName>
    <definedName name="PassaExtenso_21_7_8_30">#N/A</definedName>
    <definedName name="PassaExtenso_21_7_8_8">#N/A</definedName>
    <definedName name="PassaExtenso_21_7_9">#N/A</definedName>
    <definedName name="PassaExtenso_21_7_9_30">#N/A</definedName>
    <definedName name="PassaExtenso_21_8">#N/A</definedName>
    <definedName name="PassaExtenso_21_8_1">#N/A</definedName>
    <definedName name="PassaExtenso_21_8_1_1">#N/A</definedName>
    <definedName name="PassaExtenso_21_8_1_1_1">#N/A</definedName>
    <definedName name="PassaExtenso_21_8_24">#N/A</definedName>
    <definedName name="PassaExtenso_21_8_25">#N/A</definedName>
    <definedName name="PassaExtenso_21_8_30">#N/A</definedName>
    <definedName name="PassaExtenso_21_8_8">#N/A</definedName>
    <definedName name="PassaExtenso_21_9">#N/A</definedName>
    <definedName name="PassaExtenso_21_9_1">#N/A</definedName>
    <definedName name="PassaExtenso_21_9_30">#N/A</definedName>
    <definedName name="PassaExtenso_22">"#NAME!PassaExtenso"</definedName>
    <definedName name="PassaExtenso_22_1">#N/A</definedName>
    <definedName name="PassaExtenso_23">"#NAME!PassaExtenso"</definedName>
    <definedName name="PassaExtenso_24">[0]!PassaExtenso</definedName>
    <definedName name="PassaExtenso_25">#N/A</definedName>
    <definedName name="PassaExtenso_25_1">#N/A</definedName>
    <definedName name="PassaExtenso_25_1_1">#N/A</definedName>
    <definedName name="PassaExtenso_25_10">#N/A</definedName>
    <definedName name="PassaExtenso_25_10_1">#N/A</definedName>
    <definedName name="PassaExtenso_25_10_30">#N/A</definedName>
    <definedName name="PassaExtenso_25_11">#N/A</definedName>
    <definedName name="PassaExtenso_25_11_1">#N/A</definedName>
    <definedName name="PassaExtenso_25_11_1_1">NA()</definedName>
    <definedName name="PassaExtenso_25_11_1_24">#N/A</definedName>
    <definedName name="PassaExtenso_25_11_1_25">#N/A</definedName>
    <definedName name="PassaExtenso_25_11_1_30">#N/A</definedName>
    <definedName name="PassaExtenso_25_11_1_8">#N/A</definedName>
    <definedName name="PassaExtenso_25_11_10">#N/A</definedName>
    <definedName name="PassaExtenso_25_11_11">#N/A</definedName>
    <definedName name="PassaExtenso_25_11_11_24">#N/A</definedName>
    <definedName name="PassaExtenso_25_11_11_25">#N/A</definedName>
    <definedName name="PassaExtenso_25_11_11_30">#N/A</definedName>
    <definedName name="PassaExtenso_25_11_11_8">#N/A</definedName>
    <definedName name="PassaExtenso_25_11_12">#N/A</definedName>
    <definedName name="PassaExtenso_25_11_12_24">#N/A</definedName>
    <definedName name="PassaExtenso_25_11_12_25">#N/A</definedName>
    <definedName name="PassaExtenso_25_11_15">NA()</definedName>
    <definedName name="PassaExtenso_25_11_16">NA()</definedName>
    <definedName name="PassaExtenso_25_11_21">#N/A</definedName>
    <definedName name="PassaExtenso_25_11_22">#N/A</definedName>
    <definedName name="PassaExtenso_25_11_24">#N/A</definedName>
    <definedName name="PassaExtenso_25_11_25">#N/A</definedName>
    <definedName name="PassaExtenso_25_11_27">#N/A</definedName>
    <definedName name="PassaExtenso_25_11_27_30">#N/A</definedName>
    <definedName name="PassaExtenso_25_11_28">#N/A</definedName>
    <definedName name="PassaExtenso_25_11_29">#N/A</definedName>
    <definedName name="PassaExtenso_25_11_30">#N/A</definedName>
    <definedName name="PassaExtenso_25_11_7">#N/A</definedName>
    <definedName name="PassaExtenso_25_11_7_1">#N/A</definedName>
    <definedName name="PassaExtenso_25_11_7_1_1">#N/A</definedName>
    <definedName name="PassaExtenso_25_11_7_24">#N/A</definedName>
    <definedName name="PassaExtenso_25_11_7_25">#N/A</definedName>
    <definedName name="PassaExtenso_25_11_8">#N/A</definedName>
    <definedName name="PassaExtenso_25_11_8_1">#N/A</definedName>
    <definedName name="PassaExtenso_25_11_8_1_1">#N/A</definedName>
    <definedName name="PassaExtenso_25_11_8_1_1_1">#N/A</definedName>
    <definedName name="PassaExtenso_25_11_8_24">#N/A</definedName>
    <definedName name="PassaExtenso_25_11_8_25">#N/A</definedName>
    <definedName name="PassaExtenso_25_11_8_30">#N/A</definedName>
    <definedName name="PassaExtenso_25_11_8_8">#N/A</definedName>
    <definedName name="PassaExtenso_25_11_9">#N/A</definedName>
    <definedName name="PassaExtenso_25_11_9_30">#N/A</definedName>
    <definedName name="PassaExtenso_25_12">NA()</definedName>
    <definedName name="PassaExtenso_25_12_24">#N/A</definedName>
    <definedName name="PassaExtenso_25_12_25">#N/A</definedName>
    <definedName name="PassaExtenso_25_12_30">#N/A</definedName>
    <definedName name="PassaExtenso_25_12_8">#N/A</definedName>
    <definedName name="PassaExtenso_25_13">#N/A</definedName>
    <definedName name="PassaExtenso_25_13_10">#N/A</definedName>
    <definedName name="PassaExtenso_25_13_10_1">#N/A</definedName>
    <definedName name="PassaExtenso_25_13_10_30">#N/A</definedName>
    <definedName name="PassaExtenso_25_13_11">#N/A</definedName>
    <definedName name="PassaExtenso_25_13_11_1">#N/A</definedName>
    <definedName name="PassaExtenso_25_13_11_24">#N/A</definedName>
    <definedName name="PassaExtenso_25_13_11_25">#N/A</definedName>
    <definedName name="PassaExtenso_25_13_11_30">#N/A</definedName>
    <definedName name="PassaExtenso_25_13_11_8">#N/A</definedName>
    <definedName name="PassaExtenso_25_13_12">#N/A</definedName>
    <definedName name="PassaExtenso_25_13_12_24">#N/A</definedName>
    <definedName name="PassaExtenso_25_13_12_25">#N/A</definedName>
    <definedName name="PassaExtenso_25_13_12_30">#N/A</definedName>
    <definedName name="PassaExtenso_25_13_12_8">#N/A</definedName>
    <definedName name="PassaExtenso_25_13_15">NA()</definedName>
    <definedName name="PassaExtenso_25_13_16">NA()</definedName>
    <definedName name="PassaExtenso_25_13_21">#N/A</definedName>
    <definedName name="PassaExtenso_25_13_22">#N/A</definedName>
    <definedName name="PassaExtenso_25_13_24">#N/A</definedName>
    <definedName name="PassaExtenso_25_13_25">#N/A</definedName>
    <definedName name="PassaExtenso_25_13_27">#N/A</definedName>
    <definedName name="PassaExtenso_25_13_27_30">#N/A</definedName>
    <definedName name="PassaExtenso_25_13_28">#N/A</definedName>
    <definedName name="PassaExtenso_25_13_29">#N/A</definedName>
    <definedName name="PassaExtenso_25_13_3">#N/A</definedName>
    <definedName name="PassaExtenso_25_13_3_1">#N/A</definedName>
    <definedName name="PassaExtenso_25_13_3_30">#N/A</definedName>
    <definedName name="PassaExtenso_25_13_30">#N/A</definedName>
    <definedName name="PassaExtenso_25_13_4">#N/A</definedName>
    <definedName name="PassaExtenso_25_13_4_1">#N/A</definedName>
    <definedName name="PassaExtenso_25_13_4_30">#N/A</definedName>
    <definedName name="PassaExtenso_25_13_5">#N/A</definedName>
    <definedName name="PassaExtenso_25_13_5_1">#N/A</definedName>
    <definedName name="PassaExtenso_25_13_5_30">#N/A</definedName>
    <definedName name="PassaExtenso_25_13_6">#N/A</definedName>
    <definedName name="PassaExtenso_25_13_6_1">#N/A</definedName>
    <definedName name="PassaExtenso_25_13_6_30">#N/A</definedName>
    <definedName name="PassaExtenso_25_13_7">#N/A</definedName>
    <definedName name="PassaExtenso_25_13_7_1">#N/A</definedName>
    <definedName name="PassaExtenso_25_13_7_1_1">#N/A</definedName>
    <definedName name="PassaExtenso_25_13_7_1_1_1">#N/A</definedName>
    <definedName name="PassaExtenso_25_13_7_24">#N/A</definedName>
    <definedName name="PassaExtenso_25_13_7_25">#N/A</definedName>
    <definedName name="PassaExtenso_25_13_7_30">#N/A</definedName>
    <definedName name="PassaExtenso_25_13_7_8">#N/A</definedName>
    <definedName name="PassaExtenso_25_13_8">#N/A</definedName>
    <definedName name="PassaExtenso_25_13_8_1">#N/A</definedName>
    <definedName name="PassaExtenso_25_13_8_1_1">#N/A</definedName>
    <definedName name="PassaExtenso_25_13_8_1_1_1">#N/A</definedName>
    <definedName name="PassaExtenso_25_13_8_24">#N/A</definedName>
    <definedName name="PassaExtenso_25_13_8_25">#N/A</definedName>
    <definedName name="PassaExtenso_25_13_8_30">#N/A</definedName>
    <definedName name="PassaExtenso_25_13_8_8">#N/A</definedName>
    <definedName name="PassaExtenso_25_13_9">#N/A</definedName>
    <definedName name="PassaExtenso_25_13_9_1">#N/A</definedName>
    <definedName name="PassaExtenso_25_13_9_30">#N/A</definedName>
    <definedName name="PassaExtenso_25_15">NA()</definedName>
    <definedName name="PassaExtenso_25_16">NA()</definedName>
    <definedName name="PassaExtenso_25_19">#N/A</definedName>
    <definedName name="PassaExtenso_25_19_10">#N/A</definedName>
    <definedName name="PassaExtenso_25_19_11">#N/A</definedName>
    <definedName name="PassaExtenso_25_19_11_24">#N/A</definedName>
    <definedName name="PassaExtenso_25_19_11_25">#N/A</definedName>
    <definedName name="PassaExtenso_25_19_11_30">#N/A</definedName>
    <definedName name="PassaExtenso_25_19_11_8">#N/A</definedName>
    <definedName name="PassaExtenso_25_19_12">#N/A</definedName>
    <definedName name="PassaExtenso_25_19_12_24">#N/A</definedName>
    <definedName name="PassaExtenso_25_19_12_25">#N/A</definedName>
    <definedName name="PassaExtenso_25_19_15">NA()</definedName>
    <definedName name="PassaExtenso_25_19_16">NA()</definedName>
    <definedName name="PassaExtenso_25_19_21">#N/A</definedName>
    <definedName name="PassaExtenso_25_19_22">#N/A</definedName>
    <definedName name="PassaExtenso_25_19_24">#N/A</definedName>
    <definedName name="PassaExtenso_25_19_25">#N/A</definedName>
    <definedName name="PassaExtenso_25_19_27">#N/A</definedName>
    <definedName name="PassaExtenso_25_19_27_30">#N/A</definedName>
    <definedName name="PassaExtenso_25_19_28">#N/A</definedName>
    <definedName name="PassaExtenso_25_19_29">#N/A</definedName>
    <definedName name="PassaExtenso_25_19_30">#N/A</definedName>
    <definedName name="PassaExtenso_25_19_7">#N/A</definedName>
    <definedName name="PassaExtenso_25_19_7_1">#N/A</definedName>
    <definedName name="PassaExtenso_25_19_7_1_1">#N/A</definedName>
    <definedName name="PassaExtenso_25_19_7_24">#N/A</definedName>
    <definedName name="PassaExtenso_25_19_7_25">#N/A</definedName>
    <definedName name="PassaExtenso_25_19_8">#N/A</definedName>
    <definedName name="PassaExtenso_25_19_8_1">#N/A</definedName>
    <definedName name="PassaExtenso_25_19_8_1_1">#N/A</definedName>
    <definedName name="PassaExtenso_25_19_8_1_1_1">#N/A</definedName>
    <definedName name="PassaExtenso_25_19_8_24">#N/A</definedName>
    <definedName name="PassaExtenso_25_19_8_25">#N/A</definedName>
    <definedName name="PassaExtenso_25_19_8_30">#N/A</definedName>
    <definedName name="PassaExtenso_25_19_8_8">#N/A</definedName>
    <definedName name="PassaExtenso_25_19_9">#N/A</definedName>
    <definedName name="PassaExtenso_25_19_9_30">#N/A</definedName>
    <definedName name="PassaExtenso_25_2">#N/A</definedName>
    <definedName name="PassaExtenso_25_2_10">#N/A</definedName>
    <definedName name="PassaExtenso_25_2_11">#N/A</definedName>
    <definedName name="PassaExtenso_25_2_11_24">#N/A</definedName>
    <definedName name="PassaExtenso_25_2_11_25">#N/A</definedName>
    <definedName name="PassaExtenso_25_2_11_30">#N/A</definedName>
    <definedName name="PassaExtenso_25_2_11_8">#N/A</definedName>
    <definedName name="PassaExtenso_25_2_12">#N/A</definedName>
    <definedName name="PassaExtenso_25_2_12_24">#N/A</definedName>
    <definedName name="PassaExtenso_25_2_12_25">#N/A</definedName>
    <definedName name="PassaExtenso_25_2_15">NA()</definedName>
    <definedName name="PassaExtenso_25_2_16">NA()</definedName>
    <definedName name="PassaExtenso_25_2_21">#N/A</definedName>
    <definedName name="PassaExtenso_25_2_22">#N/A</definedName>
    <definedName name="PassaExtenso_25_2_24">#N/A</definedName>
    <definedName name="PassaExtenso_25_2_25">#N/A</definedName>
    <definedName name="PassaExtenso_25_2_27">#N/A</definedName>
    <definedName name="PassaExtenso_25_2_27_30">#N/A</definedName>
    <definedName name="PassaExtenso_25_2_28">#N/A</definedName>
    <definedName name="PassaExtenso_25_2_29">#N/A</definedName>
    <definedName name="PassaExtenso_25_2_30">#N/A</definedName>
    <definedName name="PassaExtenso_25_2_7">#N/A</definedName>
    <definedName name="PassaExtenso_25_2_7_1">#N/A</definedName>
    <definedName name="PassaExtenso_25_2_7_1_1">#N/A</definedName>
    <definedName name="PassaExtenso_25_2_7_24">#N/A</definedName>
    <definedName name="PassaExtenso_25_2_7_25">#N/A</definedName>
    <definedName name="PassaExtenso_25_2_8">#N/A</definedName>
    <definedName name="PassaExtenso_25_2_8_1">#N/A</definedName>
    <definedName name="PassaExtenso_25_2_8_1_1">#N/A</definedName>
    <definedName name="PassaExtenso_25_2_8_1_1_1">#N/A</definedName>
    <definedName name="PassaExtenso_25_2_8_24">#N/A</definedName>
    <definedName name="PassaExtenso_25_2_8_25">#N/A</definedName>
    <definedName name="PassaExtenso_25_2_8_30">#N/A</definedName>
    <definedName name="PassaExtenso_25_2_8_8">#N/A</definedName>
    <definedName name="PassaExtenso_25_2_9">#N/A</definedName>
    <definedName name="PassaExtenso_25_2_9_30">#N/A</definedName>
    <definedName name="PassaExtenso_25_21">#N/A</definedName>
    <definedName name="PassaExtenso_25_22">#N/A</definedName>
    <definedName name="PassaExtenso_25_24">#N/A</definedName>
    <definedName name="PassaExtenso_25_25">#N/A</definedName>
    <definedName name="PassaExtenso_25_27">#N/A</definedName>
    <definedName name="PassaExtenso_25_27_30">#N/A</definedName>
    <definedName name="PassaExtenso_25_28">#N/A</definedName>
    <definedName name="PassaExtenso_25_29">#N/A</definedName>
    <definedName name="PassaExtenso_25_3">#N/A</definedName>
    <definedName name="PassaExtenso_25_3_1">#N/A</definedName>
    <definedName name="PassaExtenso_25_3_1_1">NA()</definedName>
    <definedName name="PassaExtenso_25_3_1_30">#N/A</definedName>
    <definedName name="PassaExtenso_25_3_10">#N/A</definedName>
    <definedName name="PassaExtenso_25_3_11">#N/A</definedName>
    <definedName name="PassaExtenso_25_3_11_24">#N/A</definedName>
    <definedName name="PassaExtenso_25_3_11_25">#N/A</definedName>
    <definedName name="PassaExtenso_25_3_11_30">#N/A</definedName>
    <definedName name="PassaExtenso_25_3_11_8">#N/A</definedName>
    <definedName name="PassaExtenso_25_3_12">#N/A</definedName>
    <definedName name="PassaExtenso_25_3_12_24">#N/A</definedName>
    <definedName name="PassaExtenso_25_3_12_25">#N/A</definedName>
    <definedName name="PassaExtenso_25_3_15">NA()</definedName>
    <definedName name="PassaExtenso_25_3_16">NA()</definedName>
    <definedName name="PassaExtenso_25_3_21">#N/A</definedName>
    <definedName name="PassaExtenso_25_3_22">#N/A</definedName>
    <definedName name="PassaExtenso_25_3_24">#N/A</definedName>
    <definedName name="PassaExtenso_25_3_25">#N/A</definedName>
    <definedName name="PassaExtenso_25_3_27">#N/A</definedName>
    <definedName name="PassaExtenso_25_3_27_30">#N/A</definedName>
    <definedName name="PassaExtenso_25_3_28">#N/A</definedName>
    <definedName name="PassaExtenso_25_3_29">#N/A</definedName>
    <definedName name="PassaExtenso_25_3_30">#N/A</definedName>
    <definedName name="PassaExtenso_25_3_7">#N/A</definedName>
    <definedName name="PassaExtenso_25_3_7_1">#N/A</definedName>
    <definedName name="PassaExtenso_25_3_7_1_1">#N/A</definedName>
    <definedName name="PassaExtenso_25_3_7_24">#N/A</definedName>
    <definedName name="PassaExtenso_25_3_7_25">#N/A</definedName>
    <definedName name="PassaExtenso_25_3_8">#N/A</definedName>
    <definedName name="PassaExtenso_25_3_8_1">#N/A</definedName>
    <definedName name="PassaExtenso_25_3_8_1_1">#N/A</definedName>
    <definedName name="PassaExtenso_25_3_8_1_1_1">#N/A</definedName>
    <definedName name="PassaExtenso_25_3_8_24">#N/A</definedName>
    <definedName name="PassaExtenso_25_3_8_25">#N/A</definedName>
    <definedName name="PassaExtenso_25_3_8_30">#N/A</definedName>
    <definedName name="PassaExtenso_25_3_8_8">#N/A</definedName>
    <definedName name="PassaExtenso_25_3_9">#N/A</definedName>
    <definedName name="PassaExtenso_25_3_9_30">#N/A</definedName>
    <definedName name="PassaExtenso_25_30">#N/A</definedName>
    <definedName name="PassaExtenso_25_4">#N/A</definedName>
    <definedName name="PassaExtenso_25_4_1">#N/A</definedName>
    <definedName name="PassaExtenso_25_4_1_1">NA()</definedName>
    <definedName name="PassaExtenso_25_4_1_30">#N/A</definedName>
    <definedName name="PassaExtenso_25_4_10">#N/A</definedName>
    <definedName name="PassaExtenso_25_4_10_1">#N/A</definedName>
    <definedName name="PassaExtenso_25_4_10_30">#N/A</definedName>
    <definedName name="PassaExtenso_25_4_11">#N/A</definedName>
    <definedName name="PassaExtenso_25_4_11_1">#N/A</definedName>
    <definedName name="PassaExtenso_25_4_11_24">#N/A</definedName>
    <definedName name="PassaExtenso_25_4_11_25">#N/A</definedName>
    <definedName name="PassaExtenso_25_4_11_30">#N/A</definedName>
    <definedName name="PassaExtenso_25_4_11_8">#N/A</definedName>
    <definedName name="PassaExtenso_25_4_12">#N/A</definedName>
    <definedName name="PassaExtenso_25_4_12_24">#N/A</definedName>
    <definedName name="PassaExtenso_25_4_12_25">#N/A</definedName>
    <definedName name="PassaExtenso_25_4_12_30">#N/A</definedName>
    <definedName name="PassaExtenso_25_4_12_8">#N/A</definedName>
    <definedName name="PassaExtenso_25_4_15">NA()</definedName>
    <definedName name="PassaExtenso_25_4_16">NA()</definedName>
    <definedName name="PassaExtenso_25_4_19">#N/A</definedName>
    <definedName name="PassaExtenso_25_4_19_10">#N/A</definedName>
    <definedName name="PassaExtenso_25_4_19_11">#N/A</definedName>
    <definedName name="PassaExtenso_25_4_19_11_24">#N/A</definedName>
    <definedName name="PassaExtenso_25_4_19_11_25">#N/A</definedName>
    <definedName name="PassaExtenso_25_4_19_11_30">#N/A</definedName>
    <definedName name="PassaExtenso_25_4_19_11_8">#N/A</definedName>
    <definedName name="PassaExtenso_25_4_19_12">#N/A</definedName>
    <definedName name="PassaExtenso_25_4_19_12_24">#N/A</definedName>
    <definedName name="PassaExtenso_25_4_19_12_25">#N/A</definedName>
    <definedName name="PassaExtenso_25_4_19_15">NA()</definedName>
    <definedName name="PassaExtenso_25_4_19_16">NA()</definedName>
    <definedName name="PassaExtenso_25_4_19_21">#N/A</definedName>
    <definedName name="PassaExtenso_25_4_19_22">#N/A</definedName>
    <definedName name="PassaExtenso_25_4_19_24">#N/A</definedName>
    <definedName name="PassaExtenso_25_4_19_25">#N/A</definedName>
    <definedName name="PassaExtenso_25_4_19_27">#N/A</definedName>
    <definedName name="PassaExtenso_25_4_19_27_30">#N/A</definedName>
    <definedName name="PassaExtenso_25_4_19_28">#N/A</definedName>
    <definedName name="PassaExtenso_25_4_19_29">#N/A</definedName>
    <definedName name="PassaExtenso_25_4_19_30">#N/A</definedName>
    <definedName name="PassaExtenso_25_4_19_7">#N/A</definedName>
    <definedName name="PassaExtenso_25_4_19_7_1">#N/A</definedName>
    <definedName name="PassaExtenso_25_4_19_7_1_1">#N/A</definedName>
    <definedName name="PassaExtenso_25_4_19_7_24">#N/A</definedName>
    <definedName name="PassaExtenso_25_4_19_7_25">#N/A</definedName>
    <definedName name="PassaExtenso_25_4_19_8">#N/A</definedName>
    <definedName name="PassaExtenso_25_4_19_8_1">#N/A</definedName>
    <definedName name="PassaExtenso_25_4_19_8_1_1">#N/A</definedName>
    <definedName name="PassaExtenso_25_4_19_8_1_1_1">#N/A</definedName>
    <definedName name="PassaExtenso_25_4_19_8_24">#N/A</definedName>
    <definedName name="PassaExtenso_25_4_19_8_25">#N/A</definedName>
    <definedName name="PassaExtenso_25_4_19_8_30">#N/A</definedName>
    <definedName name="PassaExtenso_25_4_19_8_8">#N/A</definedName>
    <definedName name="PassaExtenso_25_4_19_9">#N/A</definedName>
    <definedName name="PassaExtenso_25_4_19_9_30">#N/A</definedName>
    <definedName name="PassaExtenso_25_4_21">#N/A</definedName>
    <definedName name="PassaExtenso_25_4_22">#N/A</definedName>
    <definedName name="PassaExtenso_25_4_24">#N/A</definedName>
    <definedName name="PassaExtenso_25_4_25">#N/A</definedName>
    <definedName name="PassaExtenso_25_4_27">#N/A</definedName>
    <definedName name="PassaExtenso_25_4_27_30">#N/A</definedName>
    <definedName name="PassaExtenso_25_4_28">#N/A</definedName>
    <definedName name="PassaExtenso_25_4_29">#N/A</definedName>
    <definedName name="PassaExtenso_25_4_3">#N/A</definedName>
    <definedName name="PassaExtenso_25_4_3_1">#N/A</definedName>
    <definedName name="PassaExtenso_25_4_3_30">#N/A</definedName>
    <definedName name="PassaExtenso_25_4_30">#N/A</definedName>
    <definedName name="PassaExtenso_25_4_4">#N/A</definedName>
    <definedName name="PassaExtenso_25_4_4_1">#N/A</definedName>
    <definedName name="PassaExtenso_25_4_4_30">#N/A</definedName>
    <definedName name="PassaExtenso_25_4_5">#N/A</definedName>
    <definedName name="PassaExtenso_25_4_5_1">#N/A</definedName>
    <definedName name="PassaExtenso_25_4_5_30">#N/A</definedName>
    <definedName name="PassaExtenso_25_4_6">#N/A</definedName>
    <definedName name="PassaExtenso_25_4_6_1">#N/A</definedName>
    <definedName name="PassaExtenso_25_4_6_30">#N/A</definedName>
    <definedName name="PassaExtenso_25_4_7">#N/A</definedName>
    <definedName name="PassaExtenso_25_4_7_1">#N/A</definedName>
    <definedName name="PassaExtenso_25_4_7_1_1">#N/A</definedName>
    <definedName name="PassaExtenso_25_4_7_1_1_1">#N/A</definedName>
    <definedName name="PassaExtenso_25_4_7_24">#N/A</definedName>
    <definedName name="PassaExtenso_25_4_7_25">#N/A</definedName>
    <definedName name="PassaExtenso_25_4_7_30">#N/A</definedName>
    <definedName name="PassaExtenso_25_4_7_8">#N/A</definedName>
    <definedName name="PassaExtenso_25_4_8">#N/A</definedName>
    <definedName name="PassaExtenso_25_4_8_1">#N/A</definedName>
    <definedName name="PassaExtenso_25_4_8_1_1">#N/A</definedName>
    <definedName name="PassaExtenso_25_4_8_1_1_1">#N/A</definedName>
    <definedName name="PassaExtenso_25_4_8_24">#N/A</definedName>
    <definedName name="PassaExtenso_25_4_8_25">#N/A</definedName>
    <definedName name="PassaExtenso_25_4_8_30">#N/A</definedName>
    <definedName name="PassaExtenso_25_4_8_8">#N/A</definedName>
    <definedName name="PassaExtenso_25_4_9">#N/A</definedName>
    <definedName name="PassaExtenso_25_4_9_1">#N/A</definedName>
    <definedName name="PassaExtenso_25_4_9_30">#N/A</definedName>
    <definedName name="PassaExtenso_25_5">#N/A</definedName>
    <definedName name="PassaExtenso_25_5_1">#N/A</definedName>
    <definedName name="PassaExtenso_25_5_30">#N/A</definedName>
    <definedName name="PassaExtenso_25_6">#N/A</definedName>
    <definedName name="PassaExtenso_25_6_1">#N/A</definedName>
    <definedName name="PassaExtenso_25_6_30">#N/A</definedName>
    <definedName name="PassaExtenso_25_7">#N/A</definedName>
    <definedName name="PassaExtenso_25_7_1">#N/A</definedName>
    <definedName name="PassaExtenso_25_7_1_1">#N/A</definedName>
    <definedName name="PassaExtenso_25_7_1_1_1">NA()</definedName>
    <definedName name="PassaExtenso_25_7_1_1_1_1">NA()</definedName>
    <definedName name="PassaExtenso_25_7_1_24">#N/A</definedName>
    <definedName name="PassaExtenso_25_7_1_25">#N/A</definedName>
    <definedName name="PassaExtenso_25_7_1_30">#N/A</definedName>
    <definedName name="PassaExtenso_25_7_1_8">#N/A</definedName>
    <definedName name="PassaExtenso_25_7_10">#N/A</definedName>
    <definedName name="PassaExtenso_25_7_11">#N/A</definedName>
    <definedName name="PassaExtenso_25_7_11_24">#N/A</definedName>
    <definedName name="PassaExtenso_25_7_11_25">#N/A</definedName>
    <definedName name="PassaExtenso_25_7_11_30">#N/A</definedName>
    <definedName name="PassaExtenso_25_7_11_8">#N/A</definedName>
    <definedName name="PassaExtenso_25_7_12">#N/A</definedName>
    <definedName name="PassaExtenso_25_7_12_24">#N/A</definedName>
    <definedName name="PassaExtenso_25_7_12_25">#N/A</definedName>
    <definedName name="PassaExtenso_25_7_15">NA()</definedName>
    <definedName name="PassaExtenso_25_7_16">NA()</definedName>
    <definedName name="PassaExtenso_25_7_21">#N/A</definedName>
    <definedName name="PassaExtenso_25_7_22">#N/A</definedName>
    <definedName name="PassaExtenso_25_7_24">#N/A</definedName>
    <definedName name="PassaExtenso_25_7_25">#N/A</definedName>
    <definedName name="PassaExtenso_25_7_27">#N/A</definedName>
    <definedName name="PassaExtenso_25_7_27_30">#N/A</definedName>
    <definedName name="PassaExtenso_25_7_28">#N/A</definedName>
    <definedName name="PassaExtenso_25_7_29">#N/A</definedName>
    <definedName name="PassaExtenso_25_7_30">#N/A</definedName>
    <definedName name="PassaExtenso_25_7_7">#N/A</definedName>
    <definedName name="PassaExtenso_25_7_7_1">#N/A</definedName>
    <definedName name="PassaExtenso_25_7_7_1_1">#N/A</definedName>
    <definedName name="PassaExtenso_25_7_7_24">#N/A</definedName>
    <definedName name="PassaExtenso_25_7_7_25">#N/A</definedName>
    <definedName name="PassaExtenso_25_7_8">#N/A</definedName>
    <definedName name="PassaExtenso_25_7_8_1">#N/A</definedName>
    <definedName name="PassaExtenso_25_7_8_1_1">#N/A</definedName>
    <definedName name="PassaExtenso_25_7_8_1_1_1">#N/A</definedName>
    <definedName name="PassaExtenso_25_7_8_24">#N/A</definedName>
    <definedName name="PassaExtenso_25_7_8_25">#N/A</definedName>
    <definedName name="PassaExtenso_25_7_8_30">#N/A</definedName>
    <definedName name="PassaExtenso_25_7_8_8">#N/A</definedName>
    <definedName name="PassaExtenso_25_7_9">#N/A</definedName>
    <definedName name="PassaExtenso_25_7_9_30">#N/A</definedName>
    <definedName name="PassaExtenso_25_8">#N/A</definedName>
    <definedName name="PassaExtenso_25_8_1">#N/A</definedName>
    <definedName name="PassaExtenso_25_8_1_1">#N/A</definedName>
    <definedName name="PassaExtenso_25_8_1_1_1">#N/A</definedName>
    <definedName name="PassaExtenso_25_8_24">#N/A</definedName>
    <definedName name="PassaExtenso_25_8_25">#N/A</definedName>
    <definedName name="PassaExtenso_25_8_30">#N/A</definedName>
    <definedName name="PassaExtenso_25_8_8">#N/A</definedName>
    <definedName name="PassaExtenso_25_9">#N/A</definedName>
    <definedName name="PassaExtenso_25_9_1">#N/A</definedName>
    <definedName name="PassaExtenso_25_9_30">#N/A</definedName>
    <definedName name="PassaExtenso_26">#N/A</definedName>
    <definedName name="PassaExtenso_27">#N/A</definedName>
    <definedName name="PassaExtenso_27_30">#N/A</definedName>
    <definedName name="PassaExtenso_28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0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0">#N/A</definedName>
    <definedName name="PassaExtenso_34">#N/A</definedName>
    <definedName name="PassaExtenso_34_10">#N/A</definedName>
    <definedName name="PassaExtenso_34_10_1">#N/A</definedName>
    <definedName name="PassaExtenso_34_10_30">#N/A</definedName>
    <definedName name="PassaExtenso_34_11">#N/A</definedName>
    <definedName name="PassaExtenso_34_11_1">#N/A</definedName>
    <definedName name="PassaExtenso_34_11_1_1">NA()</definedName>
    <definedName name="PassaExtenso_34_11_1_24">#N/A</definedName>
    <definedName name="PassaExtenso_34_11_1_25">#N/A</definedName>
    <definedName name="PassaExtenso_34_11_1_30">#N/A</definedName>
    <definedName name="PassaExtenso_34_11_1_8">#N/A</definedName>
    <definedName name="PassaExtenso_34_11_10">#N/A</definedName>
    <definedName name="PassaExtenso_34_11_11">#N/A</definedName>
    <definedName name="PassaExtenso_34_11_11_24">#N/A</definedName>
    <definedName name="PassaExtenso_34_11_11_25">#N/A</definedName>
    <definedName name="PassaExtenso_34_11_11_30">#N/A</definedName>
    <definedName name="PassaExtenso_34_11_11_8">#N/A</definedName>
    <definedName name="PassaExtenso_34_11_12">#N/A</definedName>
    <definedName name="PassaExtenso_34_11_12_24">#N/A</definedName>
    <definedName name="PassaExtenso_34_11_12_25">#N/A</definedName>
    <definedName name="PassaExtenso_34_11_15">NA()</definedName>
    <definedName name="PassaExtenso_34_11_16">NA()</definedName>
    <definedName name="PassaExtenso_34_11_21">#N/A</definedName>
    <definedName name="PassaExtenso_34_11_22">#N/A</definedName>
    <definedName name="PassaExtenso_34_11_24">#N/A</definedName>
    <definedName name="PassaExtenso_34_11_25">#N/A</definedName>
    <definedName name="PassaExtenso_34_11_27">#N/A</definedName>
    <definedName name="PassaExtenso_34_11_27_30">#N/A</definedName>
    <definedName name="PassaExtenso_34_11_28">#N/A</definedName>
    <definedName name="PassaExtenso_34_11_29">#N/A</definedName>
    <definedName name="PassaExtenso_34_11_30">#N/A</definedName>
    <definedName name="PassaExtenso_34_11_7">#N/A</definedName>
    <definedName name="PassaExtenso_34_11_7_1">#N/A</definedName>
    <definedName name="PassaExtenso_34_11_7_1_1">#N/A</definedName>
    <definedName name="PassaExtenso_34_11_7_24">#N/A</definedName>
    <definedName name="PassaExtenso_34_11_7_25">#N/A</definedName>
    <definedName name="PassaExtenso_34_11_8">#N/A</definedName>
    <definedName name="PassaExtenso_34_11_8_1">#N/A</definedName>
    <definedName name="PassaExtenso_34_11_8_1_1">#N/A</definedName>
    <definedName name="PassaExtenso_34_11_8_1_1_1">#N/A</definedName>
    <definedName name="PassaExtenso_34_11_8_24">#N/A</definedName>
    <definedName name="PassaExtenso_34_11_8_25">#N/A</definedName>
    <definedName name="PassaExtenso_34_11_8_30">#N/A</definedName>
    <definedName name="PassaExtenso_34_11_8_8">#N/A</definedName>
    <definedName name="PassaExtenso_34_11_9">#N/A</definedName>
    <definedName name="PassaExtenso_34_11_9_30">#N/A</definedName>
    <definedName name="PassaExtenso_34_12">NA()</definedName>
    <definedName name="PassaExtenso_34_12_24">#N/A</definedName>
    <definedName name="PassaExtenso_34_12_25">#N/A</definedName>
    <definedName name="PassaExtenso_34_12_30">#N/A</definedName>
    <definedName name="PassaExtenso_34_12_8">#N/A</definedName>
    <definedName name="PassaExtenso_34_13">#N/A</definedName>
    <definedName name="PassaExtenso_34_13_10">#N/A</definedName>
    <definedName name="PassaExtenso_34_13_10_1">#N/A</definedName>
    <definedName name="PassaExtenso_34_13_10_30">#N/A</definedName>
    <definedName name="PassaExtenso_34_13_11">#N/A</definedName>
    <definedName name="PassaExtenso_34_13_11_1">#N/A</definedName>
    <definedName name="PassaExtenso_34_13_11_24">#N/A</definedName>
    <definedName name="PassaExtenso_34_13_11_25">#N/A</definedName>
    <definedName name="PassaExtenso_34_13_11_30">#N/A</definedName>
    <definedName name="PassaExtenso_34_13_11_8">#N/A</definedName>
    <definedName name="PassaExtenso_34_13_12">#N/A</definedName>
    <definedName name="PassaExtenso_34_13_12_24">#N/A</definedName>
    <definedName name="PassaExtenso_34_13_12_25">#N/A</definedName>
    <definedName name="PassaExtenso_34_13_12_30">#N/A</definedName>
    <definedName name="PassaExtenso_34_13_12_8">#N/A</definedName>
    <definedName name="PassaExtenso_34_13_15">NA()</definedName>
    <definedName name="PassaExtenso_34_13_16">NA()</definedName>
    <definedName name="PassaExtenso_34_13_21">#N/A</definedName>
    <definedName name="PassaExtenso_34_13_22">#N/A</definedName>
    <definedName name="PassaExtenso_34_13_24">#N/A</definedName>
    <definedName name="PassaExtenso_34_13_25">#N/A</definedName>
    <definedName name="PassaExtenso_34_13_27">#N/A</definedName>
    <definedName name="PassaExtenso_34_13_27_30">#N/A</definedName>
    <definedName name="PassaExtenso_34_13_28">#N/A</definedName>
    <definedName name="PassaExtenso_34_13_29">#N/A</definedName>
    <definedName name="PassaExtenso_34_13_3">#N/A</definedName>
    <definedName name="PassaExtenso_34_13_3_1">#N/A</definedName>
    <definedName name="PassaExtenso_34_13_3_30">#N/A</definedName>
    <definedName name="PassaExtenso_34_13_30">#N/A</definedName>
    <definedName name="PassaExtenso_34_13_4">#N/A</definedName>
    <definedName name="PassaExtenso_34_13_4_1">#N/A</definedName>
    <definedName name="PassaExtenso_34_13_4_30">#N/A</definedName>
    <definedName name="PassaExtenso_34_13_5">#N/A</definedName>
    <definedName name="PassaExtenso_34_13_5_1">#N/A</definedName>
    <definedName name="PassaExtenso_34_13_5_30">#N/A</definedName>
    <definedName name="PassaExtenso_34_13_6">#N/A</definedName>
    <definedName name="PassaExtenso_34_13_6_1">#N/A</definedName>
    <definedName name="PassaExtenso_34_13_6_30">#N/A</definedName>
    <definedName name="PassaExtenso_34_13_7">#N/A</definedName>
    <definedName name="PassaExtenso_34_13_7_1">#N/A</definedName>
    <definedName name="PassaExtenso_34_13_7_1_1">#N/A</definedName>
    <definedName name="PassaExtenso_34_13_7_1_1_1">#N/A</definedName>
    <definedName name="PassaExtenso_34_13_7_24">#N/A</definedName>
    <definedName name="PassaExtenso_34_13_7_25">#N/A</definedName>
    <definedName name="PassaExtenso_34_13_7_30">#N/A</definedName>
    <definedName name="PassaExtenso_34_13_7_8">#N/A</definedName>
    <definedName name="PassaExtenso_34_13_8">#N/A</definedName>
    <definedName name="PassaExtenso_34_13_8_1">#N/A</definedName>
    <definedName name="PassaExtenso_34_13_8_1_1">#N/A</definedName>
    <definedName name="PassaExtenso_34_13_8_1_1_1">#N/A</definedName>
    <definedName name="PassaExtenso_34_13_8_24">#N/A</definedName>
    <definedName name="PassaExtenso_34_13_8_25">#N/A</definedName>
    <definedName name="PassaExtenso_34_13_8_30">#N/A</definedName>
    <definedName name="PassaExtenso_34_13_8_8">#N/A</definedName>
    <definedName name="PassaExtenso_34_13_9">#N/A</definedName>
    <definedName name="PassaExtenso_34_13_9_1">#N/A</definedName>
    <definedName name="PassaExtenso_34_13_9_30">#N/A</definedName>
    <definedName name="PassaExtenso_34_15">NA()</definedName>
    <definedName name="PassaExtenso_34_16">NA()</definedName>
    <definedName name="PassaExtenso_34_19">#N/A</definedName>
    <definedName name="PassaExtenso_34_19_10">#N/A</definedName>
    <definedName name="PassaExtenso_34_19_11">#N/A</definedName>
    <definedName name="PassaExtenso_34_19_11_24">#N/A</definedName>
    <definedName name="PassaExtenso_34_19_11_25">#N/A</definedName>
    <definedName name="PassaExtenso_34_19_11_30">#N/A</definedName>
    <definedName name="PassaExtenso_34_19_11_8">#N/A</definedName>
    <definedName name="PassaExtenso_34_19_12">#N/A</definedName>
    <definedName name="PassaExtenso_34_19_12_24">#N/A</definedName>
    <definedName name="PassaExtenso_34_19_12_25">#N/A</definedName>
    <definedName name="PassaExtenso_34_19_15">NA()</definedName>
    <definedName name="PassaExtenso_34_19_16">NA()</definedName>
    <definedName name="PassaExtenso_34_19_21">#N/A</definedName>
    <definedName name="PassaExtenso_34_19_22">#N/A</definedName>
    <definedName name="PassaExtenso_34_19_24">#N/A</definedName>
    <definedName name="PassaExtenso_34_19_25">#N/A</definedName>
    <definedName name="PassaExtenso_34_19_27">#N/A</definedName>
    <definedName name="PassaExtenso_34_19_27_30">#N/A</definedName>
    <definedName name="PassaExtenso_34_19_28">#N/A</definedName>
    <definedName name="PassaExtenso_34_19_29">#N/A</definedName>
    <definedName name="PassaExtenso_34_19_30">#N/A</definedName>
    <definedName name="PassaExtenso_34_19_7">#N/A</definedName>
    <definedName name="PassaExtenso_34_19_7_1">#N/A</definedName>
    <definedName name="PassaExtenso_34_19_7_1_1">#N/A</definedName>
    <definedName name="PassaExtenso_34_19_7_24">#N/A</definedName>
    <definedName name="PassaExtenso_34_19_7_25">#N/A</definedName>
    <definedName name="PassaExtenso_34_19_8">#N/A</definedName>
    <definedName name="PassaExtenso_34_19_8_1">#N/A</definedName>
    <definedName name="PassaExtenso_34_19_8_1_1">#N/A</definedName>
    <definedName name="PassaExtenso_34_19_8_1_1_1">#N/A</definedName>
    <definedName name="PassaExtenso_34_19_8_24">#N/A</definedName>
    <definedName name="PassaExtenso_34_19_8_25">#N/A</definedName>
    <definedName name="PassaExtenso_34_19_8_30">#N/A</definedName>
    <definedName name="PassaExtenso_34_19_8_8">#N/A</definedName>
    <definedName name="PassaExtenso_34_19_9">#N/A</definedName>
    <definedName name="PassaExtenso_34_19_9_30">#N/A</definedName>
    <definedName name="PassaExtenso_34_2">#N/A</definedName>
    <definedName name="PassaExtenso_34_2_10">#N/A</definedName>
    <definedName name="PassaExtenso_34_2_11">#N/A</definedName>
    <definedName name="PassaExtenso_34_2_11_24">#N/A</definedName>
    <definedName name="PassaExtenso_34_2_11_25">#N/A</definedName>
    <definedName name="PassaExtenso_34_2_11_30">#N/A</definedName>
    <definedName name="PassaExtenso_34_2_11_8">#N/A</definedName>
    <definedName name="PassaExtenso_34_2_12">#N/A</definedName>
    <definedName name="PassaExtenso_34_2_12_24">#N/A</definedName>
    <definedName name="PassaExtenso_34_2_12_25">#N/A</definedName>
    <definedName name="PassaExtenso_34_2_15">NA()</definedName>
    <definedName name="PassaExtenso_34_2_16">NA()</definedName>
    <definedName name="PassaExtenso_34_2_21">#N/A</definedName>
    <definedName name="PassaExtenso_34_2_22">#N/A</definedName>
    <definedName name="PassaExtenso_34_2_24">#N/A</definedName>
    <definedName name="PassaExtenso_34_2_25">#N/A</definedName>
    <definedName name="PassaExtenso_34_2_27">#N/A</definedName>
    <definedName name="PassaExtenso_34_2_27_30">#N/A</definedName>
    <definedName name="PassaExtenso_34_2_28">#N/A</definedName>
    <definedName name="PassaExtenso_34_2_29">#N/A</definedName>
    <definedName name="PassaExtenso_34_2_30">#N/A</definedName>
    <definedName name="PassaExtenso_34_2_7">#N/A</definedName>
    <definedName name="PassaExtenso_34_2_7_1">#N/A</definedName>
    <definedName name="PassaExtenso_34_2_7_1_1">#N/A</definedName>
    <definedName name="PassaExtenso_34_2_7_24">#N/A</definedName>
    <definedName name="PassaExtenso_34_2_7_25">#N/A</definedName>
    <definedName name="PassaExtenso_34_2_8">#N/A</definedName>
    <definedName name="PassaExtenso_34_2_8_1">#N/A</definedName>
    <definedName name="PassaExtenso_34_2_8_1_1">#N/A</definedName>
    <definedName name="PassaExtenso_34_2_8_1_1_1">#N/A</definedName>
    <definedName name="PassaExtenso_34_2_8_24">#N/A</definedName>
    <definedName name="PassaExtenso_34_2_8_25">#N/A</definedName>
    <definedName name="PassaExtenso_34_2_8_30">#N/A</definedName>
    <definedName name="PassaExtenso_34_2_8_8">#N/A</definedName>
    <definedName name="PassaExtenso_34_2_9">#N/A</definedName>
    <definedName name="PassaExtenso_34_2_9_30">#N/A</definedName>
    <definedName name="PassaExtenso_34_21">#N/A</definedName>
    <definedName name="PassaExtenso_34_22">#N/A</definedName>
    <definedName name="PassaExtenso_34_24">#N/A</definedName>
    <definedName name="PassaExtenso_34_25">#N/A</definedName>
    <definedName name="PassaExtenso_34_27">#N/A</definedName>
    <definedName name="PassaExtenso_34_27_30">#N/A</definedName>
    <definedName name="PassaExtenso_34_28">#N/A</definedName>
    <definedName name="PassaExtenso_34_29">#N/A</definedName>
    <definedName name="PassaExtenso_34_3">#N/A</definedName>
    <definedName name="PassaExtenso_34_3_1">#N/A</definedName>
    <definedName name="PassaExtenso_34_3_1_1">NA()</definedName>
    <definedName name="PassaExtenso_34_3_1_30">#N/A</definedName>
    <definedName name="PassaExtenso_34_3_10">#N/A</definedName>
    <definedName name="PassaExtenso_34_3_11">#N/A</definedName>
    <definedName name="PassaExtenso_34_3_11_24">#N/A</definedName>
    <definedName name="PassaExtenso_34_3_11_25">#N/A</definedName>
    <definedName name="PassaExtenso_34_3_11_30">#N/A</definedName>
    <definedName name="PassaExtenso_34_3_11_8">#N/A</definedName>
    <definedName name="PassaExtenso_34_3_12">#N/A</definedName>
    <definedName name="PassaExtenso_34_3_12_24">#N/A</definedName>
    <definedName name="PassaExtenso_34_3_12_25">#N/A</definedName>
    <definedName name="PassaExtenso_34_3_15">NA()</definedName>
    <definedName name="PassaExtenso_34_3_16">NA()</definedName>
    <definedName name="PassaExtenso_34_3_21">#N/A</definedName>
    <definedName name="PassaExtenso_34_3_22">#N/A</definedName>
    <definedName name="PassaExtenso_34_3_24">#N/A</definedName>
    <definedName name="PassaExtenso_34_3_25">#N/A</definedName>
    <definedName name="PassaExtenso_34_3_27">#N/A</definedName>
    <definedName name="PassaExtenso_34_3_27_30">#N/A</definedName>
    <definedName name="PassaExtenso_34_3_28">#N/A</definedName>
    <definedName name="PassaExtenso_34_3_29">#N/A</definedName>
    <definedName name="PassaExtenso_34_3_30">#N/A</definedName>
    <definedName name="PassaExtenso_34_3_7">#N/A</definedName>
    <definedName name="PassaExtenso_34_3_7_1">#N/A</definedName>
    <definedName name="PassaExtenso_34_3_7_1_1">#N/A</definedName>
    <definedName name="PassaExtenso_34_3_7_24">#N/A</definedName>
    <definedName name="PassaExtenso_34_3_7_25">#N/A</definedName>
    <definedName name="PassaExtenso_34_3_8">#N/A</definedName>
    <definedName name="PassaExtenso_34_3_8_1">#N/A</definedName>
    <definedName name="PassaExtenso_34_3_8_1_1">#N/A</definedName>
    <definedName name="PassaExtenso_34_3_8_1_1_1">#N/A</definedName>
    <definedName name="PassaExtenso_34_3_8_24">#N/A</definedName>
    <definedName name="PassaExtenso_34_3_8_25">#N/A</definedName>
    <definedName name="PassaExtenso_34_3_8_30">#N/A</definedName>
    <definedName name="PassaExtenso_34_3_8_8">#N/A</definedName>
    <definedName name="PassaExtenso_34_3_9">#N/A</definedName>
    <definedName name="PassaExtenso_34_3_9_30">#N/A</definedName>
    <definedName name="PassaExtenso_34_30">#N/A</definedName>
    <definedName name="PassaExtenso_34_4">#N/A</definedName>
    <definedName name="PassaExtenso_34_4_1">#N/A</definedName>
    <definedName name="PassaExtenso_34_4_1_1">NA()</definedName>
    <definedName name="PassaExtenso_34_4_1_30">#N/A</definedName>
    <definedName name="PassaExtenso_34_4_10">#N/A</definedName>
    <definedName name="PassaExtenso_34_4_10_1">#N/A</definedName>
    <definedName name="PassaExtenso_34_4_10_30">#N/A</definedName>
    <definedName name="PassaExtenso_34_4_11">#N/A</definedName>
    <definedName name="PassaExtenso_34_4_11_1">#N/A</definedName>
    <definedName name="PassaExtenso_34_4_11_24">#N/A</definedName>
    <definedName name="PassaExtenso_34_4_11_25">#N/A</definedName>
    <definedName name="PassaExtenso_34_4_11_30">#N/A</definedName>
    <definedName name="PassaExtenso_34_4_11_8">#N/A</definedName>
    <definedName name="PassaExtenso_34_4_12">#N/A</definedName>
    <definedName name="PassaExtenso_34_4_12_24">#N/A</definedName>
    <definedName name="PassaExtenso_34_4_12_25">#N/A</definedName>
    <definedName name="PassaExtenso_34_4_12_30">#N/A</definedName>
    <definedName name="PassaExtenso_34_4_12_8">#N/A</definedName>
    <definedName name="PassaExtenso_34_4_15">NA()</definedName>
    <definedName name="PassaExtenso_34_4_16">NA()</definedName>
    <definedName name="PassaExtenso_34_4_19">#N/A</definedName>
    <definedName name="PassaExtenso_34_4_19_10">#N/A</definedName>
    <definedName name="PassaExtenso_34_4_19_11">#N/A</definedName>
    <definedName name="PassaExtenso_34_4_19_11_24">#N/A</definedName>
    <definedName name="PassaExtenso_34_4_19_11_25">#N/A</definedName>
    <definedName name="PassaExtenso_34_4_19_11_30">#N/A</definedName>
    <definedName name="PassaExtenso_34_4_19_11_8">#N/A</definedName>
    <definedName name="PassaExtenso_34_4_19_12">#N/A</definedName>
    <definedName name="PassaExtenso_34_4_19_12_24">#N/A</definedName>
    <definedName name="PassaExtenso_34_4_19_12_25">#N/A</definedName>
    <definedName name="PassaExtenso_34_4_19_15">NA()</definedName>
    <definedName name="PassaExtenso_34_4_19_16">NA()</definedName>
    <definedName name="PassaExtenso_34_4_19_21">#N/A</definedName>
    <definedName name="PassaExtenso_34_4_19_22">#N/A</definedName>
    <definedName name="PassaExtenso_34_4_19_24">#N/A</definedName>
    <definedName name="PassaExtenso_34_4_19_25">#N/A</definedName>
    <definedName name="PassaExtenso_34_4_19_27">#N/A</definedName>
    <definedName name="PassaExtenso_34_4_19_27_30">#N/A</definedName>
    <definedName name="PassaExtenso_34_4_19_28">#N/A</definedName>
    <definedName name="PassaExtenso_34_4_19_29">#N/A</definedName>
    <definedName name="PassaExtenso_34_4_19_30">#N/A</definedName>
    <definedName name="PassaExtenso_34_4_19_7">#N/A</definedName>
    <definedName name="PassaExtenso_34_4_19_7_1">#N/A</definedName>
    <definedName name="PassaExtenso_34_4_19_7_1_1">#N/A</definedName>
    <definedName name="PassaExtenso_34_4_19_7_24">#N/A</definedName>
    <definedName name="PassaExtenso_34_4_19_7_25">#N/A</definedName>
    <definedName name="PassaExtenso_34_4_19_8">#N/A</definedName>
    <definedName name="PassaExtenso_34_4_19_8_1">#N/A</definedName>
    <definedName name="PassaExtenso_34_4_19_8_1_1">#N/A</definedName>
    <definedName name="PassaExtenso_34_4_19_8_1_1_1">#N/A</definedName>
    <definedName name="PassaExtenso_34_4_19_8_24">#N/A</definedName>
    <definedName name="PassaExtenso_34_4_19_8_25">#N/A</definedName>
    <definedName name="PassaExtenso_34_4_19_8_30">#N/A</definedName>
    <definedName name="PassaExtenso_34_4_19_8_8">#N/A</definedName>
    <definedName name="PassaExtenso_34_4_19_9">#N/A</definedName>
    <definedName name="PassaExtenso_34_4_19_9_30">#N/A</definedName>
    <definedName name="PassaExtenso_34_4_21">#N/A</definedName>
    <definedName name="PassaExtenso_34_4_22">#N/A</definedName>
    <definedName name="PassaExtenso_34_4_24">#N/A</definedName>
    <definedName name="PassaExtenso_34_4_25">#N/A</definedName>
    <definedName name="PassaExtenso_34_4_27">#N/A</definedName>
    <definedName name="PassaExtenso_34_4_27_30">#N/A</definedName>
    <definedName name="PassaExtenso_34_4_28">#N/A</definedName>
    <definedName name="PassaExtenso_34_4_29">#N/A</definedName>
    <definedName name="PassaExtenso_34_4_3">#N/A</definedName>
    <definedName name="PassaExtenso_34_4_3_1">#N/A</definedName>
    <definedName name="PassaExtenso_34_4_3_30">#N/A</definedName>
    <definedName name="PassaExtenso_34_4_30">#N/A</definedName>
    <definedName name="PassaExtenso_34_4_4">#N/A</definedName>
    <definedName name="PassaExtenso_34_4_4_1">#N/A</definedName>
    <definedName name="PassaExtenso_34_4_4_30">#N/A</definedName>
    <definedName name="PassaExtenso_34_4_5">#N/A</definedName>
    <definedName name="PassaExtenso_34_4_5_1">#N/A</definedName>
    <definedName name="PassaExtenso_34_4_5_30">#N/A</definedName>
    <definedName name="PassaExtenso_34_4_6">#N/A</definedName>
    <definedName name="PassaExtenso_34_4_6_1">#N/A</definedName>
    <definedName name="PassaExtenso_34_4_6_30">#N/A</definedName>
    <definedName name="PassaExtenso_34_4_7">#N/A</definedName>
    <definedName name="PassaExtenso_34_4_7_1">#N/A</definedName>
    <definedName name="PassaExtenso_34_4_7_1_1">#N/A</definedName>
    <definedName name="PassaExtenso_34_4_7_1_1_1">#N/A</definedName>
    <definedName name="PassaExtenso_34_4_7_24">#N/A</definedName>
    <definedName name="PassaExtenso_34_4_7_25">#N/A</definedName>
    <definedName name="PassaExtenso_34_4_7_30">#N/A</definedName>
    <definedName name="PassaExtenso_34_4_7_8">#N/A</definedName>
    <definedName name="PassaExtenso_34_4_8">#N/A</definedName>
    <definedName name="PassaExtenso_34_4_8_1">#N/A</definedName>
    <definedName name="PassaExtenso_34_4_8_1_1">#N/A</definedName>
    <definedName name="PassaExtenso_34_4_8_1_1_1">#N/A</definedName>
    <definedName name="PassaExtenso_34_4_8_24">#N/A</definedName>
    <definedName name="PassaExtenso_34_4_8_25">#N/A</definedName>
    <definedName name="PassaExtenso_34_4_8_30">#N/A</definedName>
    <definedName name="PassaExtenso_34_4_8_8">#N/A</definedName>
    <definedName name="PassaExtenso_34_4_9">#N/A</definedName>
    <definedName name="PassaExtenso_34_4_9_1">#N/A</definedName>
    <definedName name="PassaExtenso_34_4_9_30">#N/A</definedName>
    <definedName name="PassaExtenso_34_5">#N/A</definedName>
    <definedName name="PassaExtenso_34_5_1">#N/A</definedName>
    <definedName name="PassaExtenso_34_5_30">#N/A</definedName>
    <definedName name="PassaExtenso_34_6">#N/A</definedName>
    <definedName name="PassaExtenso_34_6_1">#N/A</definedName>
    <definedName name="PassaExtenso_34_6_30">#N/A</definedName>
    <definedName name="PassaExtenso_34_7">#N/A</definedName>
    <definedName name="PassaExtenso_34_7_1">#N/A</definedName>
    <definedName name="PassaExtenso_34_7_1_1">#N/A</definedName>
    <definedName name="PassaExtenso_34_7_1_1_1">NA()</definedName>
    <definedName name="PassaExtenso_34_7_1_1_1_1">NA()</definedName>
    <definedName name="PassaExtenso_34_7_1_24">#N/A</definedName>
    <definedName name="PassaExtenso_34_7_1_25">#N/A</definedName>
    <definedName name="PassaExtenso_34_7_1_30">#N/A</definedName>
    <definedName name="PassaExtenso_34_7_1_8">#N/A</definedName>
    <definedName name="PassaExtenso_34_7_10">#N/A</definedName>
    <definedName name="PassaExtenso_34_7_11">#N/A</definedName>
    <definedName name="PassaExtenso_34_7_11_24">#N/A</definedName>
    <definedName name="PassaExtenso_34_7_11_25">#N/A</definedName>
    <definedName name="PassaExtenso_34_7_11_30">#N/A</definedName>
    <definedName name="PassaExtenso_34_7_11_8">#N/A</definedName>
    <definedName name="PassaExtenso_34_7_12">#N/A</definedName>
    <definedName name="PassaExtenso_34_7_12_24">#N/A</definedName>
    <definedName name="PassaExtenso_34_7_12_25">#N/A</definedName>
    <definedName name="PassaExtenso_34_7_15">NA()</definedName>
    <definedName name="PassaExtenso_34_7_16">NA()</definedName>
    <definedName name="PassaExtenso_34_7_21">#N/A</definedName>
    <definedName name="PassaExtenso_34_7_22">#N/A</definedName>
    <definedName name="PassaExtenso_34_7_24">#N/A</definedName>
    <definedName name="PassaExtenso_34_7_25">#N/A</definedName>
    <definedName name="PassaExtenso_34_7_27">#N/A</definedName>
    <definedName name="PassaExtenso_34_7_27_30">#N/A</definedName>
    <definedName name="PassaExtenso_34_7_28">#N/A</definedName>
    <definedName name="PassaExtenso_34_7_29">#N/A</definedName>
    <definedName name="PassaExtenso_34_7_30">#N/A</definedName>
    <definedName name="PassaExtenso_34_7_7">#N/A</definedName>
    <definedName name="PassaExtenso_34_7_7_1">#N/A</definedName>
    <definedName name="PassaExtenso_34_7_7_1_1">#N/A</definedName>
    <definedName name="PassaExtenso_34_7_7_24">#N/A</definedName>
    <definedName name="PassaExtenso_34_7_7_25">#N/A</definedName>
    <definedName name="PassaExtenso_34_7_8">#N/A</definedName>
    <definedName name="PassaExtenso_34_7_8_1">#N/A</definedName>
    <definedName name="PassaExtenso_34_7_8_1_1">#N/A</definedName>
    <definedName name="PassaExtenso_34_7_8_1_1_1">#N/A</definedName>
    <definedName name="PassaExtenso_34_7_8_24">#N/A</definedName>
    <definedName name="PassaExtenso_34_7_8_25">#N/A</definedName>
    <definedName name="PassaExtenso_34_7_8_30">#N/A</definedName>
    <definedName name="PassaExtenso_34_7_8_8">#N/A</definedName>
    <definedName name="PassaExtenso_34_7_9">#N/A</definedName>
    <definedName name="PassaExtenso_34_7_9_30">#N/A</definedName>
    <definedName name="PassaExtenso_34_8">#N/A</definedName>
    <definedName name="PassaExtenso_34_8_1">#N/A</definedName>
    <definedName name="PassaExtenso_34_8_1_1">#N/A</definedName>
    <definedName name="PassaExtenso_34_8_1_1_1">#N/A</definedName>
    <definedName name="PassaExtenso_34_8_24">#N/A</definedName>
    <definedName name="PassaExtenso_34_8_25">#N/A</definedName>
    <definedName name="PassaExtenso_34_8_30">#N/A</definedName>
    <definedName name="PassaExtenso_34_8_8">#N/A</definedName>
    <definedName name="PassaExtenso_34_9">#N/A</definedName>
    <definedName name="PassaExtenso_34_9_1">#N/A</definedName>
    <definedName name="PassaExtenso_34_9_30">#N/A</definedName>
    <definedName name="PassaExtenso_38">#N/A</definedName>
    <definedName name="PassaExtenso_38_10">#N/A</definedName>
    <definedName name="PassaExtenso_38_10_1">#N/A</definedName>
    <definedName name="PassaExtenso_38_10_30">#N/A</definedName>
    <definedName name="PassaExtenso_38_11">#N/A</definedName>
    <definedName name="PassaExtenso_38_11_1">#N/A</definedName>
    <definedName name="PassaExtenso_38_11_1_1">NA()</definedName>
    <definedName name="PassaExtenso_38_11_1_24">#N/A</definedName>
    <definedName name="PassaExtenso_38_11_1_25">#N/A</definedName>
    <definedName name="PassaExtenso_38_11_1_30">#N/A</definedName>
    <definedName name="PassaExtenso_38_11_1_8">#N/A</definedName>
    <definedName name="PassaExtenso_38_11_10">#N/A</definedName>
    <definedName name="PassaExtenso_38_11_11">#N/A</definedName>
    <definedName name="PassaExtenso_38_11_11_24">#N/A</definedName>
    <definedName name="PassaExtenso_38_11_11_25">#N/A</definedName>
    <definedName name="PassaExtenso_38_11_11_30">#N/A</definedName>
    <definedName name="PassaExtenso_38_11_11_8">#N/A</definedName>
    <definedName name="PassaExtenso_38_11_12">#N/A</definedName>
    <definedName name="PassaExtenso_38_11_12_24">#N/A</definedName>
    <definedName name="PassaExtenso_38_11_12_25">#N/A</definedName>
    <definedName name="PassaExtenso_38_11_15">NA()</definedName>
    <definedName name="PassaExtenso_38_11_16">NA()</definedName>
    <definedName name="PassaExtenso_38_11_21">#N/A</definedName>
    <definedName name="PassaExtenso_38_11_22">#N/A</definedName>
    <definedName name="PassaExtenso_38_11_24">#N/A</definedName>
    <definedName name="PassaExtenso_38_11_25">#N/A</definedName>
    <definedName name="PassaExtenso_38_11_27">#N/A</definedName>
    <definedName name="PassaExtenso_38_11_27_30">#N/A</definedName>
    <definedName name="PassaExtenso_38_11_28">#N/A</definedName>
    <definedName name="PassaExtenso_38_11_29">#N/A</definedName>
    <definedName name="PassaExtenso_38_11_30">#N/A</definedName>
    <definedName name="PassaExtenso_38_11_7">#N/A</definedName>
    <definedName name="PassaExtenso_38_11_7_1">#N/A</definedName>
    <definedName name="PassaExtenso_38_11_7_1_1">#N/A</definedName>
    <definedName name="PassaExtenso_38_11_7_24">#N/A</definedName>
    <definedName name="PassaExtenso_38_11_7_25">#N/A</definedName>
    <definedName name="PassaExtenso_38_11_8">#N/A</definedName>
    <definedName name="PassaExtenso_38_11_8_1">#N/A</definedName>
    <definedName name="PassaExtenso_38_11_8_1_1">#N/A</definedName>
    <definedName name="PassaExtenso_38_11_8_1_1_1">#N/A</definedName>
    <definedName name="PassaExtenso_38_11_8_24">#N/A</definedName>
    <definedName name="PassaExtenso_38_11_8_25">#N/A</definedName>
    <definedName name="PassaExtenso_38_11_8_30">#N/A</definedName>
    <definedName name="PassaExtenso_38_11_8_8">#N/A</definedName>
    <definedName name="PassaExtenso_38_11_9">#N/A</definedName>
    <definedName name="PassaExtenso_38_11_9_30">#N/A</definedName>
    <definedName name="PassaExtenso_38_12">NA()</definedName>
    <definedName name="PassaExtenso_38_12_24">#N/A</definedName>
    <definedName name="PassaExtenso_38_12_25">#N/A</definedName>
    <definedName name="PassaExtenso_38_12_30">#N/A</definedName>
    <definedName name="PassaExtenso_38_12_8">#N/A</definedName>
    <definedName name="PassaExtenso_38_13">#N/A</definedName>
    <definedName name="PassaExtenso_38_13_10">#N/A</definedName>
    <definedName name="PassaExtenso_38_13_10_1">#N/A</definedName>
    <definedName name="PassaExtenso_38_13_10_30">#N/A</definedName>
    <definedName name="PassaExtenso_38_13_11">#N/A</definedName>
    <definedName name="PassaExtenso_38_13_11_1">#N/A</definedName>
    <definedName name="PassaExtenso_38_13_11_24">#N/A</definedName>
    <definedName name="PassaExtenso_38_13_11_25">#N/A</definedName>
    <definedName name="PassaExtenso_38_13_11_30">#N/A</definedName>
    <definedName name="PassaExtenso_38_13_11_8">#N/A</definedName>
    <definedName name="PassaExtenso_38_13_12">#N/A</definedName>
    <definedName name="PassaExtenso_38_13_12_24">#N/A</definedName>
    <definedName name="PassaExtenso_38_13_12_25">#N/A</definedName>
    <definedName name="PassaExtenso_38_13_12_30">#N/A</definedName>
    <definedName name="PassaExtenso_38_13_12_8">#N/A</definedName>
    <definedName name="PassaExtenso_38_13_15">NA()</definedName>
    <definedName name="PassaExtenso_38_13_16">NA()</definedName>
    <definedName name="PassaExtenso_38_13_21">#N/A</definedName>
    <definedName name="PassaExtenso_38_13_22">#N/A</definedName>
    <definedName name="PassaExtenso_38_13_24">#N/A</definedName>
    <definedName name="PassaExtenso_38_13_25">#N/A</definedName>
    <definedName name="PassaExtenso_38_13_27">#N/A</definedName>
    <definedName name="PassaExtenso_38_13_27_30">#N/A</definedName>
    <definedName name="PassaExtenso_38_13_28">#N/A</definedName>
    <definedName name="PassaExtenso_38_13_29">#N/A</definedName>
    <definedName name="PassaExtenso_38_13_3">#N/A</definedName>
    <definedName name="PassaExtenso_38_13_3_1">#N/A</definedName>
    <definedName name="PassaExtenso_38_13_3_30">#N/A</definedName>
    <definedName name="PassaExtenso_38_13_30">#N/A</definedName>
    <definedName name="PassaExtenso_38_13_4">#N/A</definedName>
    <definedName name="PassaExtenso_38_13_4_1">#N/A</definedName>
    <definedName name="PassaExtenso_38_13_4_30">#N/A</definedName>
    <definedName name="PassaExtenso_38_13_5">#N/A</definedName>
    <definedName name="PassaExtenso_38_13_5_1">#N/A</definedName>
    <definedName name="PassaExtenso_38_13_5_30">#N/A</definedName>
    <definedName name="PassaExtenso_38_13_6">#N/A</definedName>
    <definedName name="PassaExtenso_38_13_6_1">#N/A</definedName>
    <definedName name="PassaExtenso_38_13_6_30">#N/A</definedName>
    <definedName name="PassaExtenso_38_13_7">#N/A</definedName>
    <definedName name="PassaExtenso_38_13_7_1">#N/A</definedName>
    <definedName name="PassaExtenso_38_13_7_1_1">#N/A</definedName>
    <definedName name="PassaExtenso_38_13_7_1_1_1">#N/A</definedName>
    <definedName name="PassaExtenso_38_13_7_24">#N/A</definedName>
    <definedName name="PassaExtenso_38_13_7_25">#N/A</definedName>
    <definedName name="PassaExtenso_38_13_7_30">#N/A</definedName>
    <definedName name="PassaExtenso_38_13_7_8">#N/A</definedName>
    <definedName name="PassaExtenso_38_13_8">#N/A</definedName>
    <definedName name="PassaExtenso_38_13_8_1">#N/A</definedName>
    <definedName name="PassaExtenso_38_13_8_1_1">#N/A</definedName>
    <definedName name="PassaExtenso_38_13_8_1_1_1">#N/A</definedName>
    <definedName name="PassaExtenso_38_13_8_24">#N/A</definedName>
    <definedName name="PassaExtenso_38_13_8_25">#N/A</definedName>
    <definedName name="PassaExtenso_38_13_8_30">#N/A</definedName>
    <definedName name="PassaExtenso_38_13_8_8">#N/A</definedName>
    <definedName name="PassaExtenso_38_13_9">#N/A</definedName>
    <definedName name="PassaExtenso_38_13_9_1">#N/A</definedName>
    <definedName name="PassaExtenso_38_13_9_30">#N/A</definedName>
    <definedName name="PassaExtenso_38_15">NA()</definedName>
    <definedName name="PassaExtenso_38_16">NA()</definedName>
    <definedName name="PassaExtenso_38_19">#N/A</definedName>
    <definedName name="PassaExtenso_38_19_10">#N/A</definedName>
    <definedName name="PassaExtenso_38_19_11">#N/A</definedName>
    <definedName name="PassaExtenso_38_19_11_24">#N/A</definedName>
    <definedName name="PassaExtenso_38_19_11_25">#N/A</definedName>
    <definedName name="PassaExtenso_38_19_11_30">#N/A</definedName>
    <definedName name="PassaExtenso_38_19_11_8">#N/A</definedName>
    <definedName name="PassaExtenso_38_19_12">#N/A</definedName>
    <definedName name="PassaExtenso_38_19_12_24">#N/A</definedName>
    <definedName name="PassaExtenso_38_19_12_25">#N/A</definedName>
    <definedName name="PassaExtenso_38_19_15">NA()</definedName>
    <definedName name="PassaExtenso_38_19_16">NA()</definedName>
    <definedName name="PassaExtenso_38_19_21">#N/A</definedName>
    <definedName name="PassaExtenso_38_19_22">#N/A</definedName>
    <definedName name="PassaExtenso_38_19_24">#N/A</definedName>
    <definedName name="PassaExtenso_38_19_25">#N/A</definedName>
    <definedName name="PassaExtenso_38_19_27">#N/A</definedName>
    <definedName name="PassaExtenso_38_19_27_30">#N/A</definedName>
    <definedName name="PassaExtenso_38_19_28">#N/A</definedName>
    <definedName name="PassaExtenso_38_19_29">#N/A</definedName>
    <definedName name="PassaExtenso_38_19_30">#N/A</definedName>
    <definedName name="PassaExtenso_38_19_7">#N/A</definedName>
    <definedName name="PassaExtenso_38_19_7_1">#N/A</definedName>
    <definedName name="PassaExtenso_38_19_7_1_1">#N/A</definedName>
    <definedName name="PassaExtenso_38_19_7_24">#N/A</definedName>
    <definedName name="PassaExtenso_38_19_7_25">#N/A</definedName>
    <definedName name="PassaExtenso_38_19_8">#N/A</definedName>
    <definedName name="PassaExtenso_38_19_8_1">#N/A</definedName>
    <definedName name="PassaExtenso_38_19_8_1_1">#N/A</definedName>
    <definedName name="PassaExtenso_38_19_8_1_1_1">#N/A</definedName>
    <definedName name="PassaExtenso_38_19_8_24">#N/A</definedName>
    <definedName name="PassaExtenso_38_19_8_25">#N/A</definedName>
    <definedName name="PassaExtenso_38_19_8_30">#N/A</definedName>
    <definedName name="PassaExtenso_38_19_8_8">#N/A</definedName>
    <definedName name="PassaExtenso_38_19_9">#N/A</definedName>
    <definedName name="PassaExtenso_38_19_9_30">#N/A</definedName>
    <definedName name="PassaExtenso_38_2">#N/A</definedName>
    <definedName name="PassaExtenso_38_2_10">#N/A</definedName>
    <definedName name="PassaExtenso_38_2_11">#N/A</definedName>
    <definedName name="PassaExtenso_38_2_11_24">#N/A</definedName>
    <definedName name="PassaExtenso_38_2_11_25">#N/A</definedName>
    <definedName name="PassaExtenso_38_2_11_30">#N/A</definedName>
    <definedName name="PassaExtenso_38_2_11_8">#N/A</definedName>
    <definedName name="PassaExtenso_38_2_12">#N/A</definedName>
    <definedName name="PassaExtenso_38_2_12_24">#N/A</definedName>
    <definedName name="PassaExtenso_38_2_12_25">#N/A</definedName>
    <definedName name="PassaExtenso_38_2_15">NA()</definedName>
    <definedName name="PassaExtenso_38_2_16">NA()</definedName>
    <definedName name="PassaExtenso_38_2_21">#N/A</definedName>
    <definedName name="PassaExtenso_38_2_22">#N/A</definedName>
    <definedName name="PassaExtenso_38_2_24">#N/A</definedName>
    <definedName name="PassaExtenso_38_2_25">#N/A</definedName>
    <definedName name="PassaExtenso_38_2_27">#N/A</definedName>
    <definedName name="PassaExtenso_38_2_27_30">#N/A</definedName>
    <definedName name="PassaExtenso_38_2_28">#N/A</definedName>
    <definedName name="PassaExtenso_38_2_29">#N/A</definedName>
    <definedName name="PassaExtenso_38_2_30">#N/A</definedName>
    <definedName name="PassaExtenso_38_2_7">#N/A</definedName>
    <definedName name="PassaExtenso_38_2_7_1">#N/A</definedName>
    <definedName name="PassaExtenso_38_2_7_1_1">#N/A</definedName>
    <definedName name="PassaExtenso_38_2_7_24">#N/A</definedName>
    <definedName name="PassaExtenso_38_2_7_25">#N/A</definedName>
    <definedName name="PassaExtenso_38_2_8">#N/A</definedName>
    <definedName name="PassaExtenso_38_2_8_1">#N/A</definedName>
    <definedName name="PassaExtenso_38_2_8_1_1">#N/A</definedName>
    <definedName name="PassaExtenso_38_2_8_1_1_1">#N/A</definedName>
    <definedName name="PassaExtenso_38_2_8_24">#N/A</definedName>
    <definedName name="PassaExtenso_38_2_8_25">#N/A</definedName>
    <definedName name="PassaExtenso_38_2_8_30">#N/A</definedName>
    <definedName name="PassaExtenso_38_2_8_8">#N/A</definedName>
    <definedName name="PassaExtenso_38_2_9">#N/A</definedName>
    <definedName name="PassaExtenso_38_2_9_30">#N/A</definedName>
    <definedName name="PassaExtenso_38_21">#N/A</definedName>
    <definedName name="PassaExtenso_38_22">#N/A</definedName>
    <definedName name="PassaExtenso_38_24">#N/A</definedName>
    <definedName name="PassaExtenso_38_25">#N/A</definedName>
    <definedName name="PassaExtenso_38_27">#N/A</definedName>
    <definedName name="PassaExtenso_38_27_30">#N/A</definedName>
    <definedName name="PassaExtenso_38_28">#N/A</definedName>
    <definedName name="PassaExtenso_38_29">#N/A</definedName>
    <definedName name="PassaExtenso_38_3">#N/A</definedName>
    <definedName name="PassaExtenso_38_3_1">#N/A</definedName>
    <definedName name="PassaExtenso_38_3_1_1">NA()</definedName>
    <definedName name="PassaExtenso_38_3_1_30">#N/A</definedName>
    <definedName name="PassaExtenso_38_3_10">#N/A</definedName>
    <definedName name="PassaExtenso_38_3_11">#N/A</definedName>
    <definedName name="PassaExtenso_38_3_11_24">#N/A</definedName>
    <definedName name="PassaExtenso_38_3_11_25">#N/A</definedName>
    <definedName name="PassaExtenso_38_3_11_30">#N/A</definedName>
    <definedName name="PassaExtenso_38_3_11_8">#N/A</definedName>
    <definedName name="PassaExtenso_38_3_12">#N/A</definedName>
    <definedName name="PassaExtenso_38_3_12_24">#N/A</definedName>
    <definedName name="PassaExtenso_38_3_12_25">#N/A</definedName>
    <definedName name="PassaExtenso_38_3_15">NA()</definedName>
    <definedName name="PassaExtenso_38_3_16">NA()</definedName>
    <definedName name="PassaExtenso_38_3_21">#N/A</definedName>
    <definedName name="PassaExtenso_38_3_22">#N/A</definedName>
    <definedName name="PassaExtenso_38_3_24">#N/A</definedName>
    <definedName name="PassaExtenso_38_3_25">#N/A</definedName>
    <definedName name="PassaExtenso_38_3_27">#N/A</definedName>
    <definedName name="PassaExtenso_38_3_27_30">#N/A</definedName>
    <definedName name="PassaExtenso_38_3_28">#N/A</definedName>
    <definedName name="PassaExtenso_38_3_29">#N/A</definedName>
    <definedName name="PassaExtenso_38_3_30">#N/A</definedName>
    <definedName name="PassaExtenso_38_3_7">#N/A</definedName>
    <definedName name="PassaExtenso_38_3_7_1">#N/A</definedName>
    <definedName name="PassaExtenso_38_3_7_1_1">#N/A</definedName>
    <definedName name="PassaExtenso_38_3_7_24">#N/A</definedName>
    <definedName name="PassaExtenso_38_3_7_25">#N/A</definedName>
    <definedName name="PassaExtenso_38_3_8">#N/A</definedName>
    <definedName name="PassaExtenso_38_3_8_1">#N/A</definedName>
    <definedName name="PassaExtenso_38_3_8_1_1">#N/A</definedName>
    <definedName name="PassaExtenso_38_3_8_1_1_1">#N/A</definedName>
    <definedName name="PassaExtenso_38_3_8_24">#N/A</definedName>
    <definedName name="PassaExtenso_38_3_8_25">#N/A</definedName>
    <definedName name="PassaExtenso_38_3_8_30">#N/A</definedName>
    <definedName name="PassaExtenso_38_3_8_8">#N/A</definedName>
    <definedName name="PassaExtenso_38_3_9">#N/A</definedName>
    <definedName name="PassaExtenso_38_3_9_30">#N/A</definedName>
    <definedName name="PassaExtenso_38_30">#N/A</definedName>
    <definedName name="PassaExtenso_38_4">#N/A</definedName>
    <definedName name="PassaExtenso_38_4_1">#N/A</definedName>
    <definedName name="PassaExtenso_38_4_1_1">NA()</definedName>
    <definedName name="PassaExtenso_38_4_1_30">#N/A</definedName>
    <definedName name="PassaExtenso_38_4_10">#N/A</definedName>
    <definedName name="PassaExtenso_38_4_10_1">#N/A</definedName>
    <definedName name="PassaExtenso_38_4_10_30">#N/A</definedName>
    <definedName name="PassaExtenso_38_4_11">#N/A</definedName>
    <definedName name="PassaExtenso_38_4_11_1">#N/A</definedName>
    <definedName name="PassaExtenso_38_4_11_24">#N/A</definedName>
    <definedName name="PassaExtenso_38_4_11_25">#N/A</definedName>
    <definedName name="PassaExtenso_38_4_11_30">#N/A</definedName>
    <definedName name="PassaExtenso_38_4_11_8">#N/A</definedName>
    <definedName name="PassaExtenso_38_4_12">#N/A</definedName>
    <definedName name="PassaExtenso_38_4_12_24">#N/A</definedName>
    <definedName name="PassaExtenso_38_4_12_25">#N/A</definedName>
    <definedName name="PassaExtenso_38_4_12_30">#N/A</definedName>
    <definedName name="PassaExtenso_38_4_12_8">#N/A</definedName>
    <definedName name="PassaExtenso_38_4_15">NA()</definedName>
    <definedName name="PassaExtenso_38_4_16">NA()</definedName>
    <definedName name="PassaExtenso_38_4_19">#N/A</definedName>
    <definedName name="PassaExtenso_38_4_19_10">#N/A</definedName>
    <definedName name="PassaExtenso_38_4_19_11">#N/A</definedName>
    <definedName name="PassaExtenso_38_4_19_11_24">#N/A</definedName>
    <definedName name="PassaExtenso_38_4_19_11_25">#N/A</definedName>
    <definedName name="PassaExtenso_38_4_19_11_30">#N/A</definedName>
    <definedName name="PassaExtenso_38_4_19_11_8">#N/A</definedName>
    <definedName name="PassaExtenso_38_4_19_12">#N/A</definedName>
    <definedName name="PassaExtenso_38_4_19_12_24">#N/A</definedName>
    <definedName name="PassaExtenso_38_4_19_12_25">#N/A</definedName>
    <definedName name="PassaExtenso_38_4_19_15">NA()</definedName>
    <definedName name="PassaExtenso_38_4_19_16">NA()</definedName>
    <definedName name="PassaExtenso_38_4_19_21">#N/A</definedName>
    <definedName name="PassaExtenso_38_4_19_22">#N/A</definedName>
    <definedName name="PassaExtenso_38_4_19_24">#N/A</definedName>
    <definedName name="PassaExtenso_38_4_19_25">#N/A</definedName>
    <definedName name="PassaExtenso_38_4_19_27">#N/A</definedName>
    <definedName name="PassaExtenso_38_4_19_27_30">#N/A</definedName>
    <definedName name="PassaExtenso_38_4_19_28">#N/A</definedName>
    <definedName name="PassaExtenso_38_4_19_29">#N/A</definedName>
    <definedName name="PassaExtenso_38_4_19_30">#N/A</definedName>
    <definedName name="PassaExtenso_38_4_19_7">#N/A</definedName>
    <definedName name="PassaExtenso_38_4_19_7_1">#N/A</definedName>
    <definedName name="PassaExtenso_38_4_19_7_1_1">#N/A</definedName>
    <definedName name="PassaExtenso_38_4_19_7_24">#N/A</definedName>
    <definedName name="PassaExtenso_38_4_19_7_25">#N/A</definedName>
    <definedName name="PassaExtenso_38_4_19_8">#N/A</definedName>
    <definedName name="PassaExtenso_38_4_19_8_1">#N/A</definedName>
    <definedName name="PassaExtenso_38_4_19_8_1_1">#N/A</definedName>
    <definedName name="PassaExtenso_38_4_19_8_1_1_1">#N/A</definedName>
    <definedName name="PassaExtenso_38_4_19_8_24">#N/A</definedName>
    <definedName name="PassaExtenso_38_4_19_8_25">#N/A</definedName>
    <definedName name="PassaExtenso_38_4_19_8_30">#N/A</definedName>
    <definedName name="PassaExtenso_38_4_19_8_8">#N/A</definedName>
    <definedName name="PassaExtenso_38_4_19_9">#N/A</definedName>
    <definedName name="PassaExtenso_38_4_19_9_30">#N/A</definedName>
    <definedName name="PassaExtenso_38_4_21">#N/A</definedName>
    <definedName name="PassaExtenso_38_4_22">#N/A</definedName>
    <definedName name="PassaExtenso_38_4_24">#N/A</definedName>
    <definedName name="PassaExtenso_38_4_25">#N/A</definedName>
    <definedName name="PassaExtenso_38_4_27">#N/A</definedName>
    <definedName name="PassaExtenso_38_4_27_30">#N/A</definedName>
    <definedName name="PassaExtenso_38_4_28">#N/A</definedName>
    <definedName name="PassaExtenso_38_4_29">#N/A</definedName>
    <definedName name="PassaExtenso_38_4_3">#N/A</definedName>
    <definedName name="PassaExtenso_38_4_3_1">#N/A</definedName>
    <definedName name="PassaExtenso_38_4_3_30">#N/A</definedName>
    <definedName name="PassaExtenso_38_4_30">#N/A</definedName>
    <definedName name="PassaExtenso_38_4_4">#N/A</definedName>
    <definedName name="PassaExtenso_38_4_4_1">#N/A</definedName>
    <definedName name="PassaExtenso_38_4_4_30">#N/A</definedName>
    <definedName name="PassaExtenso_38_4_5">#N/A</definedName>
    <definedName name="PassaExtenso_38_4_5_1">#N/A</definedName>
    <definedName name="PassaExtenso_38_4_5_30">#N/A</definedName>
    <definedName name="PassaExtenso_38_4_6">#N/A</definedName>
    <definedName name="PassaExtenso_38_4_6_1">#N/A</definedName>
    <definedName name="PassaExtenso_38_4_6_30">#N/A</definedName>
    <definedName name="PassaExtenso_38_4_7">#N/A</definedName>
    <definedName name="PassaExtenso_38_4_7_1">#N/A</definedName>
    <definedName name="PassaExtenso_38_4_7_1_1">#N/A</definedName>
    <definedName name="PassaExtenso_38_4_7_1_1_1">#N/A</definedName>
    <definedName name="PassaExtenso_38_4_7_24">#N/A</definedName>
    <definedName name="PassaExtenso_38_4_7_25">#N/A</definedName>
    <definedName name="PassaExtenso_38_4_7_30">#N/A</definedName>
    <definedName name="PassaExtenso_38_4_7_8">#N/A</definedName>
    <definedName name="PassaExtenso_38_4_8">#N/A</definedName>
    <definedName name="PassaExtenso_38_4_8_1">#N/A</definedName>
    <definedName name="PassaExtenso_38_4_8_1_1">#N/A</definedName>
    <definedName name="PassaExtenso_38_4_8_1_1_1">#N/A</definedName>
    <definedName name="PassaExtenso_38_4_8_24">#N/A</definedName>
    <definedName name="PassaExtenso_38_4_8_25">#N/A</definedName>
    <definedName name="PassaExtenso_38_4_8_30">#N/A</definedName>
    <definedName name="PassaExtenso_38_4_8_8">#N/A</definedName>
    <definedName name="PassaExtenso_38_4_9">#N/A</definedName>
    <definedName name="PassaExtenso_38_4_9_1">#N/A</definedName>
    <definedName name="PassaExtenso_38_4_9_30">#N/A</definedName>
    <definedName name="PassaExtenso_38_5">#N/A</definedName>
    <definedName name="PassaExtenso_38_5_1">#N/A</definedName>
    <definedName name="PassaExtenso_38_5_30">#N/A</definedName>
    <definedName name="PassaExtenso_38_6">#N/A</definedName>
    <definedName name="PassaExtenso_38_6_1">#N/A</definedName>
    <definedName name="PassaExtenso_38_6_30">#N/A</definedName>
    <definedName name="PassaExtenso_38_7">#N/A</definedName>
    <definedName name="PassaExtenso_38_7_1">#N/A</definedName>
    <definedName name="PassaExtenso_38_7_1_1">#N/A</definedName>
    <definedName name="PassaExtenso_38_7_1_1_1">NA()</definedName>
    <definedName name="PassaExtenso_38_7_1_1_1_1">NA()</definedName>
    <definedName name="PassaExtenso_38_7_1_24">#N/A</definedName>
    <definedName name="PassaExtenso_38_7_1_25">#N/A</definedName>
    <definedName name="PassaExtenso_38_7_1_30">#N/A</definedName>
    <definedName name="PassaExtenso_38_7_1_8">#N/A</definedName>
    <definedName name="PassaExtenso_38_7_10">#N/A</definedName>
    <definedName name="PassaExtenso_38_7_11">#N/A</definedName>
    <definedName name="PassaExtenso_38_7_11_24">#N/A</definedName>
    <definedName name="PassaExtenso_38_7_11_25">#N/A</definedName>
    <definedName name="PassaExtenso_38_7_11_30">#N/A</definedName>
    <definedName name="PassaExtenso_38_7_11_8">#N/A</definedName>
    <definedName name="PassaExtenso_38_7_12">#N/A</definedName>
    <definedName name="PassaExtenso_38_7_12_24">#N/A</definedName>
    <definedName name="PassaExtenso_38_7_12_25">#N/A</definedName>
    <definedName name="PassaExtenso_38_7_15">NA()</definedName>
    <definedName name="PassaExtenso_38_7_16">NA()</definedName>
    <definedName name="PassaExtenso_38_7_21">#N/A</definedName>
    <definedName name="PassaExtenso_38_7_22">#N/A</definedName>
    <definedName name="PassaExtenso_38_7_24">#N/A</definedName>
    <definedName name="PassaExtenso_38_7_25">#N/A</definedName>
    <definedName name="PassaExtenso_38_7_27">#N/A</definedName>
    <definedName name="PassaExtenso_38_7_27_30">#N/A</definedName>
    <definedName name="PassaExtenso_38_7_28">#N/A</definedName>
    <definedName name="PassaExtenso_38_7_29">#N/A</definedName>
    <definedName name="PassaExtenso_38_7_30">#N/A</definedName>
    <definedName name="PassaExtenso_38_7_7">#N/A</definedName>
    <definedName name="PassaExtenso_38_7_7_1">#N/A</definedName>
    <definedName name="PassaExtenso_38_7_7_1_1">#N/A</definedName>
    <definedName name="PassaExtenso_38_7_7_24">#N/A</definedName>
    <definedName name="PassaExtenso_38_7_7_25">#N/A</definedName>
    <definedName name="PassaExtenso_38_7_8">#N/A</definedName>
    <definedName name="PassaExtenso_38_7_8_1">#N/A</definedName>
    <definedName name="PassaExtenso_38_7_8_1_1">#N/A</definedName>
    <definedName name="PassaExtenso_38_7_8_1_1_1">#N/A</definedName>
    <definedName name="PassaExtenso_38_7_8_24">#N/A</definedName>
    <definedName name="PassaExtenso_38_7_8_25">#N/A</definedName>
    <definedName name="PassaExtenso_38_7_8_30">#N/A</definedName>
    <definedName name="PassaExtenso_38_7_8_8">#N/A</definedName>
    <definedName name="PassaExtenso_38_7_9">#N/A</definedName>
    <definedName name="PassaExtenso_38_7_9_30">#N/A</definedName>
    <definedName name="PassaExtenso_38_8">#N/A</definedName>
    <definedName name="PassaExtenso_38_8_1">#N/A</definedName>
    <definedName name="PassaExtenso_38_8_1_1">#N/A</definedName>
    <definedName name="PassaExtenso_38_8_1_1_1">#N/A</definedName>
    <definedName name="PassaExtenso_38_8_24">#N/A</definedName>
    <definedName name="PassaExtenso_38_8_25">#N/A</definedName>
    <definedName name="PassaExtenso_38_8_30">#N/A</definedName>
    <definedName name="PassaExtenso_38_8_8">#N/A</definedName>
    <definedName name="PassaExtenso_38_9">#N/A</definedName>
    <definedName name="PassaExtenso_38_9_1">#N/A</definedName>
    <definedName name="PassaExtenso_38_9_30">#N/A</definedName>
    <definedName name="passaextenso_39">#N/A</definedName>
    <definedName name="passaextenso_39_16">NA()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5_1">NA()</definedName>
    <definedName name="PassaExtenso_6">"#NAME!PassaExtenso"</definedName>
    <definedName name="PassaExtenso_6_1">NA()</definedName>
    <definedName name="PassaExtenso_7">"#NAME!PassaExtenso"</definedName>
    <definedName name="PassaExtenso_7_1">#N/A</definedName>
    <definedName name="PassaExtenso_7_1_1">NA()</definedName>
    <definedName name="PassaExtenso_7_1_1_1">NA()</definedName>
    <definedName name="PassaExtenso_7_24">#N/A</definedName>
    <definedName name="PassaExtenso_7_25">#N/A</definedName>
    <definedName name="PassaExtenso_7_8">#N/A</definedName>
    <definedName name="PassaExtenso_8">#N/A</definedName>
    <definedName name="PassaExtenso_8_1">#N/A</definedName>
    <definedName name="PassaExtenso_8_1_1">#N/A</definedName>
    <definedName name="PassaExtenso_8_1_1_1">#N/A</definedName>
    <definedName name="PassaExtenso_8_24">#N/A</definedName>
    <definedName name="PassaExtenso_8_25">#N/A</definedName>
    <definedName name="PassaExtenso_8_30">#N/A</definedName>
    <definedName name="PassaExtenso_8_8">#N/A</definedName>
    <definedName name="PassaExtenso_9">#N/A</definedName>
    <definedName name="PassaExtenso_9_1">#N/A</definedName>
    <definedName name="PassaExtenso_9_24">#N/A</definedName>
    <definedName name="PassaExtenso_9_25">#N/A</definedName>
    <definedName name="PassaExtenso_9_30">#N/A</definedName>
    <definedName name="PassaExtenso_9_7">#N/A</definedName>
    <definedName name="PassaExtenso_9_8">"#NOME?"</definedName>
    <definedName name="pativar">#REF!</definedName>
    <definedName name="PATO">#REF!</definedName>
    <definedName name="pato_1">#REF!</definedName>
    <definedName name="patoetapa">'[171]QUADRO COMPARATIVO'!$AA$1:$AA$51</definedName>
    <definedName name="PAUTO">#REF!</definedName>
    <definedName name="PAV">[172]RESUMO_AUT1!#REF!</definedName>
    <definedName name="PAV_25">[173]RESUMO_AUT1!#REF!</definedName>
    <definedName name="PAV_EMISS3_S">#REF!</definedName>
    <definedName name="PAV_MAR94">#REF!</definedName>
    <definedName name="PAVI">#REF!</definedName>
    <definedName name="PAVIM">'[86]P reaj x P atual'!$N$8</definedName>
    <definedName name="PAVIM_EMISS">#REF!</definedName>
    <definedName name="PAVIM_EMISS2">#REF!</definedName>
    <definedName name="pavimentacao">#REF!</definedName>
    <definedName name="PAVIMENTAÇÃ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[165]QuQuant!#REF!</definedName>
    <definedName name="PAVIMENTONOVO_25">[165]QuQuant!#REF!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[17]DADOS!$C$13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">'[18]Mão de Obra'!$E$20</definedName>
    <definedName name="PED.PISTA">#REF!</definedName>
    <definedName name="PEDR.PISTA">#REF!</definedName>
    <definedName name="pedra_arrumada">'[27]medição '!#REF!</definedName>
    <definedName name="pedra_jogada">'[27]medição '!#REF!</definedName>
    <definedName name="PEDREIRA">#REF!</definedName>
    <definedName name="PEJ">#REF!</definedName>
    <definedName name="PELICULA">[63]sin_vertical_necessidades!#REF!</definedName>
    <definedName name="película">'[27]medição '!#REF!</definedName>
    <definedName name="pelicula_rle">#REF!</definedName>
    <definedName name="película_rli">#REF!</definedName>
    <definedName name="PELICULA_SV_BR408">[62]sin_vertical_aplicacao!$M$13:$M$531</definedName>
    <definedName name="peliculaexp">[42]ORÇAMENTO!#REF!</definedName>
    <definedName name="peliculaexp_13">[42]ORÇAMENTO!#REF!</definedName>
    <definedName name="peliculaexp_13_19">[42]ORÇAMENTO!#REF!</definedName>
    <definedName name="peliculaexp_13_23">[42]ORÇAMENTO!#REF!</definedName>
    <definedName name="peliculaexp_13_25">[55]ORÇAMENTO!#REF!</definedName>
    <definedName name="peliculaexp_15">[56]ORÇAMENTO!#REF!</definedName>
    <definedName name="peliculaexp_15_13">[56]ORÇAMENTO!#REF!</definedName>
    <definedName name="peliculaexp_15_13_19">[56]ORÇAMENTO!#REF!</definedName>
    <definedName name="peliculaexp_15_13_23">[56]ORÇAMENTO!#REF!</definedName>
    <definedName name="peliculaexp_15_13_25">[56]ORÇAMENTO!#REF!</definedName>
    <definedName name="peliculaexp_15_19">[56]ORÇAMENTO!#REF!</definedName>
    <definedName name="peliculaexp_15_23">[56]ORÇAMENTO!#REF!</definedName>
    <definedName name="peliculaexp_15_25">[56]ORÇAMENTO!#REF!</definedName>
    <definedName name="peliculaexp_19">[42]ORÇAMENTO!#REF!</definedName>
    <definedName name="peliculaexp_23">[42]ORÇAMENTO!#REF!</definedName>
    <definedName name="peliculaexp_24">[42]ORÇAMENTO!#REF!</definedName>
    <definedName name="peliculaexp_24_13">[42]ORÇAMENTO!#REF!</definedName>
    <definedName name="peliculaexp_24_13_19">[42]ORÇAMENTO!#REF!</definedName>
    <definedName name="peliculaexp_24_13_23">[42]ORÇAMENTO!#REF!</definedName>
    <definedName name="peliculaexp_24_13_25">[55]ORÇAMENTO!#REF!</definedName>
    <definedName name="peliculaexp_24_19">[42]ORÇAMENTO!#REF!</definedName>
    <definedName name="peliculaexp_24_23">[42]ORÇAMENTO!#REF!</definedName>
    <definedName name="peliculaexp_24_25">[55]ORÇAMENTO!#REF!</definedName>
    <definedName name="peliculaexp_25">[55]ORÇAMENTO!#REF!</definedName>
    <definedName name="peliculainc">[42]ORÇAMENTO!#REF!</definedName>
    <definedName name="peliculainc_13">[42]ORÇAMENTO!#REF!</definedName>
    <definedName name="peliculainc_13_19">[42]ORÇAMENTO!#REF!</definedName>
    <definedName name="peliculainc_13_23">[42]ORÇAMENTO!#REF!</definedName>
    <definedName name="peliculainc_13_25">[55]ORÇAMENTO!#REF!</definedName>
    <definedName name="peliculainc_15">[56]ORÇAMENTO!#REF!</definedName>
    <definedName name="peliculainc_15_13">[56]ORÇAMENTO!#REF!</definedName>
    <definedName name="peliculainc_15_13_19">[56]ORÇAMENTO!#REF!</definedName>
    <definedName name="peliculainc_15_13_23">[56]ORÇAMENTO!#REF!</definedName>
    <definedName name="peliculainc_15_13_25">[56]ORÇAMENTO!#REF!</definedName>
    <definedName name="peliculainc_15_19">[56]ORÇAMENTO!#REF!</definedName>
    <definedName name="peliculainc_15_23">[56]ORÇAMENTO!#REF!</definedName>
    <definedName name="peliculainc_15_25">[56]ORÇAMENTO!#REF!</definedName>
    <definedName name="peliculainc_19">[42]ORÇAMENTO!#REF!</definedName>
    <definedName name="peliculainc_23">[42]ORÇAMENTO!#REF!</definedName>
    <definedName name="peliculainc_24">[42]ORÇAMENTO!#REF!</definedName>
    <definedName name="peliculainc_24_13">[42]ORÇAMENTO!#REF!</definedName>
    <definedName name="peliculainc_24_13_19">[42]ORÇAMENTO!#REF!</definedName>
    <definedName name="peliculainc_24_13_23">[42]ORÇAMENTO!#REF!</definedName>
    <definedName name="peliculainc_24_13_25">[55]ORÇAMENTO!#REF!</definedName>
    <definedName name="peliculainc_24_19">[42]ORÇAMENTO!#REF!</definedName>
    <definedName name="peliculainc_24_23">[42]ORÇAMENTO!#REF!</definedName>
    <definedName name="peliculainc_24_25">[55]ORÇAMENTO!#REF!</definedName>
    <definedName name="peliculainc_25">[55]ORÇAMENTO!#REF!</definedName>
    <definedName name="PEM" localSheetId="3">[110]PEM!$A:$C</definedName>
    <definedName name="PEM">[110]PEM!$A:$C</definedName>
    <definedName name="PEMN">#REF!</definedName>
    <definedName name="PEN">#REF!</definedName>
    <definedName name="PENCATURMA">#N/A</definedName>
    <definedName name="PENCATURMA_1">#REF!</definedName>
    <definedName name="PercResid.">#REF!</definedName>
    <definedName name="PERFIS_MT">[63]PERFIS_MT!$A$4:$B$24</definedName>
    <definedName name="periodo">[15]DADOS!$B$4</definedName>
    <definedName name="período">[27]procedimentos!$A$19</definedName>
    <definedName name="período_10">[51]procedimentos!$A$12</definedName>
    <definedName name="periodo_13">[90]DADOS!$B$4</definedName>
    <definedName name="periodo_42">#REF!</definedName>
    <definedName name="período_9">[51]procedimentos!$A$12</definedName>
    <definedName name="periodo_acum">[27]procedimentos!$A$18</definedName>
    <definedName name="período_acum">[116]procedimentos!$A$16</definedName>
    <definedName name="periodo1">[22]DADOS!$D$4</definedName>
    <definedName name="periodo2">[22]DADOS!$E$4</definedName>
    <definedName name="PERSONAL" hidden="1">{#N/A,#N/A,FALSE,"310.1";#N/A,#N/A,FALSE,"321.1";#N/A,#N/A,FALSE,"320.3";#N/A,#N/A,FALSE,"330.1"}</definedName>
    <definedName name="pesquisa">#REF!</definedName>
    <definedName name="pesquisa_25">#REF!</definedName>
    <definedName name="pesquisa_4">#REF!</definedName>
    <definedName name="pesquisa1">'[7]Página 16'!$A$3:$G$7</definedName>
    <definedName name="pesquisaa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G">#REF!</definedName>
    <definedName name="PG_agosto_2002">#REF!</definedName>
    <definedName name="PGP">#REF!</definedName>
    <definedName name="pint_faixa">[49]medição!#REF!</definedName>
    <definedName name="pint_lig_fresagem">[49]medição!#REF!</definedName>
    <definedName name="pintura">'[27]medição '!#REF!</definedName>
    <definedName name="pintura_H5">[49]medição!#REF!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jbr1">'[27]memória quantitativa'!#REF!</definedName>
    <definedName name="pjbr10">'[27]memória quantitativa'!#REF!</definedName>
    <definedName name="pjbr11">'[27]memória quantitativa'!#REF!</definedName>
    <definedName name="pjbr12">'[27]memória quantitativa'!#REF!</definedName>
    <definedName name="pjbr13">'[27]memória quantitativa'!#REF!</definedName>
    <definedName name="pjbr15">'[27]memória quantitativa'!#REF!</definedName>
    <definedName name="pjbr16">'[27]memória quantitativa'!#REF!</definedName>
    <definedName name="pjbr17">'[27]memória quantitativa'!#REF!</definedName>
    <definedName name="pjbr18">'[27]memória quantitativa'!#REF!</definedName>
    <definedName name="pjbr19">'[27]memória quantitativa'!#REF!</definedName>
    <definedName name="pjbr2">'[27]memória quantitativa'!#REF!</definedName>
    <definedName name="pjbr20">'[27]memória quantitativa'!#REF!</definedName>
    <definedName name="pjbr3">'[27]memória quantitativa'!#REF!</definedName>
    <definedName name="pjbr4">'[27]memória quantitativa'!#REF!</definedName>
    <definedName name="pjbr5">'[27]memória quantitativa'!#REF!</definedName>
    <definedName name="pjbr6">'[27]memória quantitativa'!#REF!</definedName>
    <definedName name="pjbr7">'[27]memória quantitativa'!#REF!</definedName>
    <definedName name="pjbr8">'[27]memória quantitativa'!#REF!</definedName>
    <definedName name="pjbr9">'[27]memória quantitativa'!#REF!</definedName>
    <definedName name="pjkim26">'[27]memória quantitativa'!#REF!</definedName>
    <definedName name="pjkmf1">'[27]memória quantitativa'!#REF!</definedName>
    <definedName name="pjkmf10">'[27]memória quantitativa'!#REF!</definedName>
    <definedName name="pjkmf11">'[27]memória quantitativa'!#REF!</definedName>
    <definedName name="pjkmf12">'[27]memória quantitativa'!#REF!</definedName>
    <definedName name="pjkmf13">'[27]memória quantitativa'!#REF!</definedName>
    <definedName name="pjkmf14">'[27]memória quantitativa'!#REF!</definedName>
    <definedName name="pjkmf15">'[27]memória quantitativa'!#REF!</definedName>
    <definedName name="pjkmf16">'[27]memória quantitativa'!#REF!</definedName>
    <definedName name="pjkmf17">'[27]memória quantitativa'!#REF!</definedName>
    <definedName name="pjkmf18">'[27]memória quantitativa'!#REF!</definedName>
    <definedName name="pjkmf19">'[27]memória quantitativa'!#REF!</definedName>
    <definedName name="pjkmf2">'[27]memória quantitativa'!#REF!</definedName>
    <definedName name="pjkmf20">'[27]memória quantitativa'!#REF!</definedName>
    <definedName name="pjkmf21">'[27]memória quantitativa'!#REF!</definedName>
    <definedName name="pjkmf22">'[27]memória quantitativa'!#REF!</definedName>
    <definedName name="pjkmf23">'[27]memória quantitativa'!#REF!</definedName>
    <definedName name="pjkmf24">'[27]memória quantitativa'!#REF!</definedName>
    <definedName name="pjkmf25">'[27]memória quantitativa'!#REF!</definedName>
    <definedName name="pjkmf26">'[27]memória quantitativa'!#REF!</definedName>
    <definedName name="pjkmf27">'[27]memória quantitativa'!#REF!</definedName>
    <definedName name="pjkmf28">'[27]memória quantitativa'!#REF!</definedName>
    <definedName name="pjkmf29">'[27]memória quantitativa'!#REF!</definedName>
    <definedName name="pjkmf3">'[27]memória quantitativa'!#REF!</definedName>
    <definedName name="pjkmf30">'[27]memória quantitativa'!#REF!</definedName>
    <definedName name="pjkmf31">'[27]memória quantitativa'!#REF!</definedName>
    <definedName name="pjkmf32">'[27]memória quantitativa'!#REF!</definedName>
    <definedName name="pjkmf33">'[27]memória quantitativa'!#REF!</definedName>
    <definedName name="pjkmf34">'[27]memória quantitativa'!#REF!</definedName>
    <definedName name="pjkmf35">'[27]memória quantitativa'!#REF!</definedName>
    <definedName name="pjkmf4">'[27]memória quantitativa'!#REF!</definedName>
    <definedName name="pjkmf5">'[27]memória quantitativa'!#REF!</definedName>
    <definedName name="pjkmf6">'[27]memória quantitativa'!#REF!</definedName>
    <definedName name="pjkmf7">'[27]memória quantitativa'!#REF!</definedName>
    <definedName name="pjkmf8">'[27]memória quantitativa'!#REF!</definedName>
    <definedName name="pjkmf9">'[27]memória quantitativa'!#REF!</definedName>
    <definedName name="pjkmi1">'[27]memória quantitativa'!#REF!</definedName>
    <definedName name="pjkmi10">'[27]memória quantitativa'!#REF!</definedName>
    <definedName name="pjkmi11">'[27]memória quantitativa'!#REF!</definedName>
    <definedName name="pjkmi12">'[27]memória quantitativa'!#REF!</definedName>
    <definedName name="pjkmi13">'[27]memória quantitativa'!#REF!</definedName>
    <definedName name="pjkmi14">'[27]memória quantitativa'!#REF!</definedName>
    <definedName name="pjkmi15">'[27]memória quantitativa'!#REF!</definedName>
    <definedName name="pjkmi16">'[27]memória quantitativa'!#REF!</definedName>
    <definedName name="pjkmi17">'[27]memória quantitativa'!#REF!</definedName>
    <definedName name="pjkmi18">'[27]memória quantitativa'!#REF!</definedName>
    <definedName name="pjkmi19">'[27]memória quantitativa'!#REF!</definedName>
    <definedName name="pjkmi2">'[27]memória quantitativa'!#REF!</definedName>
    <definedName name="pjkmi20">'[27]memória quantitativa'!#REF!</definedName>
    <definedName name="pjkmi21">'[27]memória quantitativa'!#REF!</definedName>
    <definedName name="pjkmi22">'[27]memória quantitativa'!#REF!</definedName>
    <definedName name="pjkmi23">'[27]memória quantitativa'!#REF!</definedName>
    <definedName name="pjkmi24">'[27]memória quantitativa'!#REF!</definedName>
    <definedName name="pjkmi25">'[27]memória quantitativa'!#REF!</definedName>
    <definedName name="pjkmi27">'[27]memória quantitativa'!#REF!</definedName>
    <definedName name="pjkmi28">'[27]memória quantitativa'!#REF!</definedName>
    <definedName name="pjkmi29">'[27]memória quantitativa'!#REF!</definedName>
    <definedName name="pjkmi3">'[27]memória quantitativa'!#REF!</definedName>
    <definedName name="pjkmi30">'[27]memória quantitativa'!#REF!</definedName>
    <definedName name="pjkmi31">'[27]memória quantitativa'!#REF!</definedName>
    <definedName name="pjkmi32">'[27]memória quantitativa'!#REF!</definedName>
    <definedName name="pjkmi33">'[27]memória quantitativa'!#REF!</definedName>
    <definedName name="pjkmi34">'[27]memória quantitativa'!#REF!</definedName>
    <definedName name="pjkmi35">'[27]memória quantitativa'!#REF!</definedName>
    <definedName name="pjkmi4">'[27]memória quantitativa'!#REF!</definedName>
    <definedName name="pjkmi5">'[27]memória quantitativa'!#REF!</definedName>
    <definedName name="pjkmi6">'[27]memória quantitativa'!#REF!</definedName>
    <definedName name="pjkmi7">'[27]memória quantitativa'!#REF!</definedName>
    <definedName name="pjkmi8">'[27]memória quantitativa'!#REF!</definedName>
    <definedName name="pjkmi9">'[27]memória quantitativa'!#REF!</definedName>
    <definedName name="PL">#REF!</definedName>
    <definedName name="PL_25">#REF!</definedName>
    <definedName name="PL_4">#REF!</definedName>
    <definedName name="PL1_25">#REF!</definedName>
    <definedName name="PLA">#REF!</definedName>
    <definedName name="PLACA">#REF!</definedName>
    <definedName name="PLACA_OBR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 hidden="1">#REF!</definedName>
    <definedName name="PLAN_1">#REF!</definedName>
    <definedName name="Plan1">"$#REF!.$A$1:$B$2408"</definedName>
    <definedName name="PLANEJADA">#REF!</definedName>
    <definedName name="PLANILHA" hidden="1">{#N/A,#N/A,TRUE,"Serviços"}</definedName>
    <definedName name="Planilha_1ÁreaTotal">#REF!,#REF!</definedName>
    <definedName name="Planilha_1CabGráfico">#REF!</definedName>
    <definedName name="Planilha_1TítCols">#REF!,#REF!</definedName>
    <definedName name="Planilha_1TítLins">#REF!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#REF!</definedName>
    <definedName name="PLCD97">#REF!</definedName>
    <definedName name="PLDA">#REF!</definedName>
    <definedName name="PLDD">"'file:///D:/Meus documentos/ANASTÁCIO/SERCEL/BR262990800.xls'#$SERVIÇOS.$#REF!$#REF!"</definedName>
    <definedName name="PLIQ">#REF!</definedName>
    <definedName name="pliq1">#REF!</definedName>
    <definedName name="PLL">#REF!</definedName>
    <definedName name="PLMBUQ">#REF!</definedName>
    <definedName name="PLPTE">#REF!</definedName>
    <definedName name="PLSM">#REF!</definedName>
    <definedName name="PLT">#REF!</definedName>
    <definedName name="PLUS">#REF!</definedName>
    <definedName name="PLVC">#REF!</definedName>
    <definedName name="PLVD">#REF!</definedName>
    <definedName name="PLW">#REF!</definedName>
    <definedName name="PLWA">#REF!</definedName>
    <definedName name="pm">'[18]Mão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capa_13">"'file:///C:/Documents and Settings/liev.refkalefsky/Desktop/MODELO/UT-08-07-BR174/L1 - 3A MED UT-01-08-07 FEV-08 TERCOM.XLS'#$TransBasc5m³.$#REF!$#REF!"</definedName>
    <definedName name="pmcapa_20">"$TransLocalBasc10m³.$#REF!$#REF!"</definedName>
    <definedName name="PMD">#REF!</definedName>
    <definedName name="pmedioaterro">[15]TransComerc_Basc10m³!#REF!</definedName>
    <definedName name="pmedioaterro_20">"$TransLocalBasc10m³.$#REF!$#REF!"</definedName>
    <definedName name="pmedior">"$TransComerc_Basc10m³.$#REF!$#REF!"</definedName>
    <definedName name="pmedior_20">"$TransLocalBasc10m³.$#REF!$#REF!"</definedName>
    <definedName name="pmgran_20">"$TransLocalBasc10m³.$#REF!$#REF!"</definedName>
    <definedName name="PMREC">#REF!</definedName>
    <definedName name="PNPBASELE">#REF!</definedName>
    <definedName name="PNPBASMEC">#REF!</definedName>
    <definedName name="PNV">#REF!</definedName>
    <definedName name="po">#REF!</definedName>
    <definedName name="POÇO_VISIT">#REF!</definedName>
    <definedName name="POLIM">[174]MB!$G$26</definedName>
    <definedName name="Ponte">[0]!Ponte</definedName>
    <definedName name="Ponte_10">Ponte_10</definedName>
    <definedName name="Ponte_12">Ponte_12</definedName>
    <definedName name="Ponte_19">Ponte_19</definedName>
    <definedName name="Ponte_2">Ponte_2</definedName>
    <definedName name="Ponte_21">Ponte_21</definedName>
    <definedName name="Ponte_23">Ponte_23</definedName>
    <definedName name="Ponte_24">Ponte_24</definedName>
    <definedName name="Ponte_26">Ponte_26</definedName>
    <definedName name="Ponte_27">Ponte_27</definedName>
    <definedName name="Ponte_29">Ponte_29</definedName>
    <definedName name="Ponte_30">Ponte_30</definedName>
    <definedName name="Ponte_31">Ponte_31</definedName>
    <definedName name="Ponte_33">Ponte_33</definedName>
    <definedName name="Ponte_34">Ponte_34</definedName>
    <definedName name="Ponte_35">Ponte_35</definedName>
    <definedName name="Ponte_36">Ponte_36</definedName>
    <definedName name="Ponte_37">Ponte_37</definedName>
    <definedName name="Ponte_38">Ponte_38</definedName>
    <definedName name="Ponte_39">Ponte_39</definedName>
    <definedName name="Ponte_4">Ponte_4</definedName>
    <definedName name="Ponte_40">Ponte_40</definedName>
    <definedName name="Ponte_41">Ponte_41</definedName>
    <definedName name="Ponte_42">Ponte_42</definedName>
    <definedName name="Ponte_43">Ponte_43</definedName>
    <definedName name="Ponte_44">Ponte_44</definedName>
    <definedName name="Ponte_45">Ponte_45</definedName>
    <definedName name="Ponte_46">Ponte_46</definedName>
    <definedName name="Ponte_47">Ponte_47</definedName>
    <definedName name="Ponte_48">Ponte_48</definedName>
    <definedName name="Ponte_51">Ponte_51</definedName>
    <definedName name="Ponte_52">Ponte_52</definedName>
    <definedName name="Ponte_53">Ponte_53</definedName>
    <definedName name="Ponte_55">Ponte_55</definedName>
    <definedName name="Ponte_58">Ponte_58</definedName>
    <definedName name="Ponte_59">Ponte_59</definedName>
    <definedName name="Ponte_60">Ponte_60</definedName>
    <definedName name="Ponte_61">Ponte_61</definedName>
    <definedName name="Ponte_62">Ponte_62</definedName>
    <definedName name="Ponte_63">Ponte_63</definedName>
    <definedName name="Ponte_64">Ponte_64</definedName>
    <definedName name="Ponte_65">Ponte_65</definedName>
    <definedName name="Ponte_66">Ponte_66</definedName>
    <definedName name="Ponte_67">Ponte_67</definedName>
    <definedName name="Ponte_68">Ponte_68</definedName>
    <definedName name="Ponte_69">Ponte_69</definedName>
    <definedName name="Ponte_70">Ponte_70</definedName>
    <definedName name="Ponte_71">Ponte_71</definedName>
    <definedName name="Ponte_72">Ponte_72</definedName>
    <definedName name="Ponte_8">Ponte_8</definedName>
    <definedName name="ponto">#N/A</definedName>
    <definedName name="popopopo" hidden="1">{#N/A,#N/A,FALSE,"MO (2)"}</definedName>
    <definedName name="PORT_QUANT">'[62]Pórtico a Remover'!$J$15</definedName>
    <definedName name="PORT_QUANT_REM">'[112]Pórtico a remover'!$J$13</definedName>
    <definedName name="PORT_SEMI_QUANT">'[62]Pórtico e Semi-pórtico'!$I$14:$I$19</definedName>
    <definedName name="PORT_SEMI_QUANT_BR104">'[112]Pórtico e Semi-pórtico'!$I$14:$I$22</definedName>
    <definedName name="PORT_SEMI_QUANT_BR104SUL">'[112]Pórtico e Semi-pórtico_SUL'!$I$14:$I$21</definedName>
    <definedName name="PORT_SEMI_TIPO">'[62]Pórtico e Semi-pórtico'!$H$14:$H$19</definedName>
    <definedName name="PORT_SEMI_TIPO_BR104">'[112]Pórtico e Semi-pórtico'!$H$14:$H$22</definedName>
    <definedName name="PORT_SEMI_TIPO_BR104SUL">'[112]Pórtico e Semi-pórtico_SUL'!$H$14:$H$21</definedName>
    <definedName name="PORT_TIPO">'[62]Pórtico a Remover'!$E$15</definedName>
    <definedName name="PORT_TIPO_REM">'[112]Pórtico a remover'!$E$13</definedName>
    <definedName name="Posição" hidden="1">#REF!</definedName>
    <definedName name="Posição_OAC">#REF!</definedName>
    <definedName name="PosiçãoDispositivoLateralOAE">#REF!</definedName>
    <definedName name="PosiçãoNãoseaplicaOAC">#REF!</definedName>
    <definedName name="PosiçãoOAC">#REF!</definedName>
    <definedName name="potencia">#REF!</definedName>
    <definedName name="pp">#REF!</definedName>
    <definedName name="PPAG">#REF!</definedName>
    <definedName name="PPCOFINS">#REF!</definedName>
    <definedName name="PPEDREIRO">#N/A</definedName>
    <definedName name="PPEDREIRO_1">#REF!</definedName>
    <definedName name="PPEN">#REF!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">#REF!</definedName>
    <definedName name="PPLA">#REF!</definedName>
    <definedName name="PPLT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NCHA">[154]PRANCHAS!$A$2:$B$262</definedName>
    <definedName name="PRANCHAS">[63]PRANCHA!$A$1:$B$1</definedName>
    <definedName name="PRAT">#REF!</definedName>
    <definedName name="PRATICAB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OFFSET('[82]Orçamento Total'!$F$4,0,0,COUNTA('[82]Orçamento Total'!$C:$C),1)</definedName>
    <definedName name="preco1">#REF!</definedName>
    <definedName name="PREÇOS">#REF!</definedName>
    <definedName name="PREÇOS_10">#REF!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15">"$#REF!.$A$1:$B$4"</definedName>
    <definedName name="PREÇOS_10_16">"$#REF!.$A$1:$B$4"</definedName>
    <definedName name="PREÇOS_10_22">#REF!</definedName>
    <definedName name="PREÇOS_10_24">#REF!</definedName>
    <definedName name="PREÇOS_10_25">#REF!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#REF!</definedName>
    <definedName name="PREÇOS_10_7_1">"$#REF!.$A$5:$B$9"</definedName>
    <definedName name="PREÇOS_10_7_1_1">"$#REF!.$A$5:$B$9"</definedName>
    <definedName name="PREÇOS_10_7_1_1_1">"$#REF!.$A$5:$B$9"</definedName>
    <definedName name="PREÇOS_10_8">#REF!</definedName>
    <definedName name="PREÇOS_10_9">"$#REF!.$A$5:$B$9"</definedName>
    <definedName name="PREÇOS_11">"$#REF!.$A$5:$B$9"</definedName>
    <definedName name="PREÇOS_12">"$#REF!.$A$5:$B$9"</definedName>
    <definedName name="PREÇOS_15">"$#REF!.$A$1:$B$4"</definedName>
    <definedName name="PREÇOS_16">"$#REF!.$A$1:$B$4"</definedName>
    <definedName name="PREÇOS_17">#REF!</definedName>
    <definedName name="PREÇOS_17_10">"$#REF!.$A$5:$B$9"</definedName>
    <definedName name="PREÇOS_17_11">"$#REF!.$A$5:$B$9"</definedName>
    <definedName name="PREÇOS_17_12">"$#REF!.$A$5:$B$9"</definedName>
    <definedName name="PREÇOS_17_15">"$#REF!.$A$1:$B$4"</definedName>
    <definedName name="PREÇOS_17_16">"$#REF!.$A$1:$B$4"</definedName>
    <definedName name="PREÇOS_17_22">#REF!</definedName>
    <definedName name="PREÇOS_17_24">#REF!</definedName>
    <definedName name="PREÇOS_17_25">#REF!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#REF!</definedName>
    <definedName name="PREÇOS_17_7_1">"$#REF!.$A$5:$B$9"</definedName>
    <definedName name="PREÇOS_17_7_1_1">"$#REF!.$A$5:$B$9"</definedName>
    <definedName name="PREÇOS_17_7_1_1_1">"$#REF!.$A$5:$B$9"</definedName>
    <definedName name="PREÇOS_17_8">#REF!</definedName>
    <definedName name="PREÇOS_17_9">"$#REF!.$A$5:$B$9"</definedName>
    <definedName name="PREÇOS_22">#REF!</definedName>
    <definedName name="PREÇOS_24">#REF!</definedName>
    <definedName name="PREÇOS_25">#REF!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#REF!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15">"$#REF!.$A$1:$B$4"</definedName>
    <definedName name="PREÇOS_6_16">"$#REF!.$A$1:$B$4"</definedName>
    <definedName name="PREÇOS_6_22">#REF!</definedName>
    <definedName name="PREÇOS_6_24">#REF!</definedName>
    <definedName name="PREÇOS_6_25">#REF!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#REF!</definedName>
    <definedName name="PREÇOS_6_7_1">"$#REF!.$A$5:$B$9"</definedName>
    <definedName name="PREÇOS_6_7_1_1">"$#REF!.$A$5:$B$9"</definedName>
    <definedName name="PREÇOS_6_7_1_1_1">"$#REF!.$A$5:$B$9"</definedName>
    <definedName name="PREÇOS_6_8">#REF!</definedName>
    <definedName name="PREÇOS_6_9">"$#REF!.$A$5:$B$9"</definedName>
    <definedName name="PREÇOS_7">#REF!</definedName>
    <definedName name="PREÇOS_7_1">#REF!</definedName>
    <definedName name="PREÇOS_7_1_1">"$#REF!.$A$5:$B$9"</definedName>
    <definedName name="PREÇOS_7_1_1_1">"$#REF!.$A$5:$B$9"</definedName>
    <definedName name="PREÇOS_7_1_1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15">"$#REF!.$A$1:$B$4"</definedName>
    <definedName name="PREÇOS_7_16">"$#REF!.$A$1:$B$4"</definedName>
    <definedName name="PREÇOS_7_22">#REF!</definedName>
    <definedName name="PREÇOS_7_24">#REF!</definedName>
    <definedName name="PREÇOS_7_25">#REF!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#REF!</definedName>
    <definedName name="PREÇOS_7_7_1">"$#REF!.$A$5:$B$9"</definedName>
    <definedName name="PREÇOS_7_7_1_1">"$#REF!.$A$5:$B$9"</definedName>
    <definedName name="PREÇOS_7_7_1_1_1">"$#REF!.$A$5:$B$9"</definedName>
    <definedName name="PREÇOS_7_8">#REF!</definedName>
    <definedName name="PREÇOS_7_9">"$#REF!.$A$5:$B$9"</definedName>
    <definedName name="PREÇOS_8">#REF!</definedName>
    <definedName name="PREÇOS_8_1">#REF!</definedName>
    <definedName name="PREÇOS_8_1_1">#REF!</definedName>
    <definedName name="PREÇOS_8_10">"$#REF!.$A$5:$B$9"</definedName>
    <definedName name="PREÇOS_8_11">"$#REF!.$A$5:$B$9"</definedName>
    <definedName name="PREÇOS_8_12">"$#REF!.$A$5:$B$9"</definedName>
    <definedName name="PREÇOS_8_15">"$#REF!.$A$1:$B$4"</definedName>
    <definedName name="PREÇOS_8_16">"$#REF!.$A$1:$B$4"</definedName>
    <definedName name="PREÇOS_8_22">#REF!</definedName>
    <definedName name="PREÇOS_8_24">#REF!</definedName>
    <definedName name="PREÇOS_8_25">#REF!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#REF!</definedName>
    <definedName name="PREÇOS_8_7_1">"$#REF!.$A$5:$B$9"</definedName>
    <definedName name="PREÇOS_8_7_1_1">"$#REF!.$A$5:$B$9"</definedName>
    <definedName name="PREÇOS_8_7_1_1_1">"$#REF!.$A$5:$B$9"</definedName>
    <definedName name="PREÇOS_8_8">#REF!</definedName>
    <definedName name="PREÇOS_8_9">"$#REF!.$A$5:$B$9"</definedName>
    <definedName name="PREÇOS_9">#REF!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15">"$#REF!.$A$1:$B$4"</definedName>
    <definedName name="PREÇOS_9_16">"$#REF!.$A$1:$B$4"</definedName>
    <definedName name="PREÇOS_9_22">#REF!</definedName>
    <definedName name="PREÇOS_9_24">#REF!</definedName>
    <definedName name="PREÇOS_9_25">#REF!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#REF!</definedName>
    <definedName name="PREÇOS_9_7_1">"$#REF!.$A$5:$B$9"</definedName>
    <definedName name="PREÇOS_9_7_1_1">"$#REF!.$A$5:$B$9"</definedName>
    <definedName name="PREÇOS_9_7_1_1_1">"$#REF!.$A$5:$B$9"</definedName>
    <definedName name="PREÇOS_9_8">#REF!</definedName>
    <definedName name="PREÇOS_9_9">"$#REF!.$A$5:$B$9"</definedName>
    <definedName name="PREÇOSOBRAS">'[175]BD Equip.'!$A$1:$B$263</definedName>
    <definedName name="PreçoUnit_3ªF">OFFSET('[82]Orçamento por Kmf'!$S$1,MATCH("3ª FAIXA",'[82]Orçamento por Kmf'!$B:$B,0),0,MATCH("ACOSTAMENTO",'[82]Orçamento por Kmf'!$B:$B,0)-MATCH("3ª FAIXA",'[82]Orçamento por Kmf'!$B:$B,0),1)</definedName>
    <definedName name="PreçoUnit_Acost">OFFSET('[82]Orçamento por Kmf'!$S$1,MATCH("ACOSTAMENTO",'[82]Orçamento por Kmf'!$B:$B,0),0,MATCH("DRENAGEM SUPERFICIAL",'[82]Orçamento por Kmf'!$B:$B,0)-MATCH("ACOSTAMENTO",'[82]Orçamento por Kmf'!$B:$B,0),1)</definedName>
    <definedName name="PreçoUnit_Pista">OFFSET('[82]Orçamento por Kmf'!$S$1,MATCH("PISTA ROLAMENTO",'[82]Orçamento por Kmf'!$B:$B,0),0,MATCH("3ª FAIXA",'[82]Orçamento por Kmf'!$B:$B,0)-MATCH("PISTA ROLAMENTO",'[82]Orçamento por Kmf'!$B:$B,0),1)</definedName>
    <definedName name="PRECP">#REF!</definedName>
    <definedName name="PRECREV">#REF!</definedName>
    <definedName name="PREGO">[17]DADOS!$C$18</definedName>
    <definedName name="premissas" hidden="1">#REF!</definedName>
    <definedName name="PREMN">#REF!</definedName>
    <definedName name="PresençaFaixaAdicional">#REF!</definedName>
    <definedName name="Previsao" hidden="1">{"'Índice'!$A$1:$K$49"}</definedName>
    <definedName name="PrevisãoJunhoDez2016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[176]QuQuant!#REF!</definedName>
    <definedName name="Print_25">[176]QuQuant!#REF!</definedName>
    <definedName name="Print_Area_MI">#REF!</definedName>
    <definedName name="Print_Area_MI_1">#REF!</definedName>
    <definedName name="Print_Area_MI_10">#REF!</definedName>
    <definedName name="Print_Area_MI_10_1">#REF!</definedName>
    <definedName name="Print_Area_MI_10_1_6">#REF!</definedName>
    <definedName name="Print_Area_MI_10_10">#REF!</definedName>
    <definedName name="Print_Area_MI_10_10_6">#REF!</definedName>
    <definedName name="Print_Area_MI_10_11">#REF!</definedName>
    <definedName name="Print_Area_MI_10_11_6">#REF!</definedName>
    <definedName name="Print_Area_MI_10_12">#REF!</definedName>
    <definedName name="Print_Area_MI_10_12_6">#REF!</definedName>
    <definedName name="Print_Area_MI_10_13">#REF!</definedName>
    <definedName name="Print_Area_MI_10_13_6">#REF!</definedName>
    <definedName name="Print_Area_MI_10_14">#REF!</definedName>
    <definedName name="Print_Area_MI_10_14_6">#REF!</definedName>
    <definedName name="Print_Area_MI_10_15">#REF!</definedName>
    <definedName name="Print_Area_MI_10_15_6">#REF!</definedName>
    <definedName name="Print_Area_MI_10_16">#REF!</definedName>
    <definedName name="Print_Area_MI_10_16_6">#REF!</definedName>
    <definedName name="Print_Area_MI_10_17">#REF!</definedName>
    <definedName name="Print_Area_MI_10_17_6">#REF!</definedName>
    <definedName name="Print_Area_MI_10_2">#REF!</definedName>
    <definedName name="Print_Area_MI_10_2_6">#REF!</definedName>
    <definedName name="Print_Area_MI_10_30">#REF!</definedName>
    <definedName name="Print_Area_MI_10_30_6">#REF!</definedName>
    <definedName name="Print_Area_MI_10_31">#REF!</definedName>
    <definedName name="Print_Area_MI_10_31_6">#REF!</definedName>
    <definedName name="Print_Area_MI_10_32">#REF!</definedName>
    <definedName name="Print_Area_MI_10_32_6">#REF!</definedName>
    <definedName name="Print_Area_MI_10_33">#REF!</definedName>
    <definedName name="Print_Area_MI_10_33_6">#REF!</definedName>
    <definedName name="Print_Area_MI_10_34">#REF!</definedName>
    <definedName name="Print_Area_MI_10_34_6">#REF!</definedName>
    <definedName name="Print_Area_MI_10_35">#REF!</definedName>
    <definedName name="Print_Area_MI_10_35_6">#REF!</definedName>
    <definedName name="Print_Area_MI_10_36">#REF!</definedName>
    <definedName name="Print_Area_MI_10_36_6">#REF!</definedName>
    <definedName name="Print_Area_MI_10_37">#REF!</definedName>
    <definedName name="Print_Area_MI_10_37_6">#REF!</definedName>
    <definedName name="Print_Area_MI_10_38">#REF!</definedName>
    <definedName name="Print_Area_MI_10_38_6">#REF!</definedName>
    <definedName name="Print_Area_MI_10_39">#REF!</definedName>
    <definedName name="Print_Area_MI_10_39_6">#REF!</definedName>
    <definedName name="Print_Area_MI_10_40">#REF!</definedName>
    <definedName name="Print_Area_MI_10_40_6">#REF!</definedName>
    <definedName name="Print_Area_MI_10_41">#REF!</definedName>
    <definedName name="Print_Area_MI_10_41_6">#REF!</definedName>
    <definedName name="Print_Area_MI_10_42">#REF!</definedName>
    <definedName name="Print_Area_MI_10_42_6">#REF!</definedName>
    <definedName name="Print_Area_MI_10_44">#REF!</definedName>
    <definedName name="Print_Area_MI_10_44_6">#REF!</definedName>
    <definedName name="Print_Area_MI_10_45">#REF!</definedName>
    <definedName name="Print_Area_MI_10_45_6">#REF!</definedName>
    <definedName name="Print_Area_MI_10_46">#REF!</definedName>
    <definedName name="Print_Area_MI_10_46_6">#REF!</definedName>
    <definedName name="Print_Area_MI_10_47">#REF!</definedName>
    <definedName name="Print_Area_MI_10_47_6">#REF!</definedName>
    <definedName name="Print_Area_MI_10_48">#REF!</definedName>
    <definedName name="Print_Area_MI_10_48_6">#REF!</definedName>
    <definedName name="Print_Area_MI_10_49">#REF!</definedName>
    <definedName name="Print_Area_MI_10_49_6">#REF!</definedName>
    <definedName name="Print_Area_MI_10_51">#REF!</definedName>
    <definedName name="Print_Area_MI_10_51_6">#REF!</definedName>
    <definedName name="Print_Area_MI_10_52">#REF!</definedName>
    <definedName name="Print_Area_MI_10_52_6">#REF!</definedName>
    <definedName name="Print_Area_MI_10_6">#REF!</definedName>
    <definedName name="Print_Area_MI_10_9">#REF!</definedName>
    <definedName name="Print_Area_MI_10_9_6">#REF!</definedName>
    <definedName name="Print_Area_MI_11">#REF!</definedName>
    <definedName name="Print_Area_MI_11_1">#REF!</definedName>
    <definedName name="Print_Area_MI_11_1_6">#REF!</definedName>
    <definedName name="Print_Area_MI_11_10">#REF!</definedName>
    <definedName name="Print_Area_MI_11_10_6">#REF!</definedName>
    <definedName name="Print_Area_MI_11_11">#REF!</definedName>
    <definedName name="Print_Area_MI_11_11_6">#REF!</definedName>
    <definedName name="Print_Area_MI_11_12">#REF!</definedName>
    <definedName name="Print_Area_MI_11_12_6">#REF!</definedName>
    <definedName name="Print_Area_MI_11_13">#REF!</definedName>
    <definedName name="Print_Area_MI_11_13_6">#REF!</definedName>
    <definedName name="Print_Area_MI_11_14">#REF!</definedName>
    <definedName name="Print_Area_MI_11_14_6">#REF!</definedName>
    <definedName name="Print_Area_MI_11_15">#REF!</definedName>
    <definedName name="Print_Area_MI_11_15_6">#REF!</definedName>
    <definedName name="Print_Area_MI_11_16">#REF!</definedName>
    <definedName name="Print_Area_MI_11_16_6">#REF!</definedName>
    <definedName name="Print_Area_MI_11_17">#REF!</definedName>
    <definedName name="Print_Area_MI_11_17_6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1_30">#REF!</definedName>
    <definedName name="Print_Area_MI_11_30_6">#REF!</definedName>
    <definedName name="Print_Area_MI_11_31">#REF!</definedName>
    <definedName name="Print_Area_MI_11_31_6">#REF!</definedName>
    <definedName name="Print_Area_MI_11_32">#REF!</definedName>
    <definedName name="Print_Area_MI_11_32_6">#REF!</definedName>
    <definedName name="Print_Area_MI_11_33">#REF!</definedName>
    <definedName name="Print_Area_MI_11_33_6">#REF!</definedName>
    <definedName name="Print_Area_MI_11_34">#REF!</definedName>
    <definedName name="Print_Area_MI_11_34_6">#REF!</definedName>
    <definedName name="Print_Area_MI_11_35">#REF!</definedName>
    <definedName name="Print_Area_MI_11_35_6">#REF!</definedName>
    <definedName name="Print_Area_MI_11_36">#REF!</definedName>
    <definedName name="Print_Area_MI_11_36_6">#REF!</definedName>
    <definedName name="Print_Area_MI_11_37">#REF!</definedName>
    <definedName name="Print_Area_MI_11_37_6">#REF!</definedName>
    <definedName name="Print_Area_MI_11_38">#REF!</definedName>
    <definedName name="Print_Area_MI_11_38_6">#REF!</definedName>
    <definedName name="Print_Area_MI_11_39">#REF!</definedName>
    <definedName name="Print_Area_MI_11_39_6">#REF!</definedName>
    <definedName name="Print_Area_MI_11_40">#REF!</definedName>
    <definedName name="Print_Area_MI_11_40_6">#REF!</definedName>
    <definedName name="Print_Area_MI_11_41">#REF!</definedName>
    <definedName name="Print_Area_MI_11_41_6">#REF!</definedName>
    <definedName name="Print_Area_MI_11_42">#REF!</definedName>
    <definedName name="Print_Area_MI_11_42_6">#REF!</definedName>
    <definedName name="Print_Area_MI_11_44">#REF!</definedName>
    <definedName name="Print_Area_MI_11_44_6">#REF!</definedName>
    <definedName name="Print_Area_MI_11_45">#REF!</definedName>
    <definedName name="Print_Area_MI_11_45_6">#REF!</definedName>
    <definedName name="Print_Area_MI_11_46">#REF!</definedName>
    <definedName name="Print_Area_MI_11_46_6">#REF!</definedName>
    <definedName name="Print_Area_MI_11_47">#REF!</definedName>
    <definedName name="Print_Area_MI_11_47_6">#REF!</definedName>
    <definedName name="Print_Area_MI_11_48">#REF!</definedName>
    <definedName name="Print_Area_MI_11_48_6">#REF!</definedName>
    <definedName name="Print_Area_MI_11_49">#REF!</definedName>
    <definedName name="Print_Area_MI_11_49_6">#REF!</definedName>
    <definedName name="Print_Area_MI_11_51">#REF!</definedName>
    <definedName name="Print_Area_MI_11_51_6">#REF!</definedName>
    <definedName name="Print_Area_MI_11_52">#REF!</definedName>
    <definedName name="Print_Area_MI_11_52_6">#REF!</definedName>
    <definedName name="Print_Area_MI_11_6">#REF!</definedName>
    <definedName name="Print_Area_MI_11_9">#REF!</definedName>
    <definedName name="Print_Area_MI_11_9_6">#REF!</definedName>
    <definedName name="Print_Area_MI_12">#REF!</definedName>
    <definedName name="Print_Area_MI_12_1">#REF!</definedName>
    <definedName name="Print_Area_MI_12_1_6">#REF!</definedName>
    <definedName name="Print_Area_MI_12_10">#REF!</definedName>
    <definedName name="Print_Area_MI_12_10_6">#REF!</definedName>
    <definedName name="Print_Area_MI_12_11">#REF!</definedName>
    <definedName name="Print_Area_MI_12_11_6">#REF!</definedName>
    <definedName name="Print_Area_MI_12_12">#REF!</definedName>
    <definedName name="Print_Area_MI_12_12_6">#REF!</definedName>
    <definedName name="Print_Area_MI_12_13">#REF!</definedName>
    <definedName name="Print_Area_MI_12_13_6">#REF!</definedName>
    <definedName name="Print_Area_MI_12_14">#REF!</definedName>
    <definedName name="Print_Area_MI_12_14_6">#REF!</definedName>
    <definedName name="Print_Area_MI_12_15">#REF!</definedName>
    <definedName name="Print_Area_MI_12_15_6">#REF!</definedName>
    <definedName name="Print_Area_MI_12_16">#REF!</definedName>
    <definedName name="Print_Area_MI_12_16_6">#REF!</definedName>
    <definedName name="Print_Area_MI_12_17">#REF!</definedName>
    <definedName name="Print_Area_MI_12_17_6">#REF!</definedName>
    <definedName name="Print_Area_MI_12_2">#REF!</definedName>
    <definedName name="Print_Area_MI_12_2_6">#REF!</definedName>
    <definedName name="Print_Area_MI_12_30">#REF!</definedName>
    <definedName name="Print_Area_MI_12_30_6">#REF!</definedName>
    <definedName name="Print_Area_MI_12_31">#REF!</definedName>
    <definedName name="Print_Area_MI_12_31_6">#REF!</definedName>
    <definedName name="Print_Area_MI_12_32">#REF!</definedName>
    <definedName name="Print_Area_MI_12_32_6">#REF!</definedName>
    <definedName name="Print_Area_MI_12_33">#REF!</definedName>
    <definedName name="Print_Area_MI_12_33_6">#REF!</definedName>
    <definedName name="Print_Area_MI_12_34">#REF!</definedName>
    <definedName name="Print_Area_MI_12_34_6">#REF!</definedName>
    <definedName name="Print_Area_MI_12_35">#REF!</definedName>
    <definedName name="Print_Area_MI_12_35_6">#REF!</definedName>
    <definedName name="Print_Area_MI_12_36">#REF!</definedName>
    <definedName name="Print_Area_MI_12_36_6">#REF!</definedName>
    <definedName name="Print_Area_MI_12_37">#REF!</definedName>
    <definedName name="Print_Area_MI_12_37_6">#REF!</definedName>
    <definedName name="Print_Area_MI_12_38">#REF!</definedName>
    <definedName name="Print_Area_MI_12_38_6">#REF!</definedName>
    <definedName name="Print_Area_MI_12_39">#REF!</definedName>
    <definedName name="Print_Area_MI_12_39_6">#REF!</definedName>
    <definedName name="Print_Area_MI_12_40">#REF!</definedName>
    <definedName name="Print_Area_MI_12_40_6">#REF!</definedName>
    <definedName name="Print_Area_MI_12_41">#REF!</definedName>
    <definedName name="Print_Area_MI_12_41_6">#REF!</definedName>
    <definedName name="Print_Area_MI_12_42">#REF!</definedName>
    <definedName name="Print_Area_MI_12_42_6">#REF!</definedName>
    <definedName name="Print_Area_MI_12_44">#REF!</definedName>
    <definedName name="Print_Area_MI_12_44_6">#REF!</definedName>
    <definedName name="Print_Area_MI_12_45">#REF!</definedName>
    <definedName name="Print_Area_MI_12_45_6">#REF!</definedName>
    <definedName name="Print_Area_MI_12_46">#REF!</definedName>
    <definedName name="Print_Area_MI_12_46_6">#REF!</definedName>
    <definedName name="Print_Area_MI_12_47">#REF!</definedName>
    <definedName name="Print_Area_MI_12_47_6">#REF!</definedName>
    <definedName name="Print_Area_MI_12_48">#REF!</definedName>
    <definedName name="Print_Area_MI_12_48_6">#REF!</definedName>
    <definedName name="Print_Area_MI_12_49">#REF!</definedName>
    <definedName name="Print_Area_MI_12_49_6">#REF!</definedName>
    <definedName name="Print_Area_MI_12_51">#REF!</definedName>
    <definedName name="Print_Area_MI_12_51_6">#REF!</definedName>
    <definedName name="Print_Area_MI_12_52">#REF!</definedName>
    <definedName name="Print_Area_MI_12_52_6">#REF!</definedName>
    <definedName name="Print_Area_MI_12_6">#REF!</definedName>
    <definedName name="Print_Area_MI_12_9">#REF!</definedName>
    <definedName name="Print_Area_MI_12_9_6">#REF!</definedName>
    <definedName name="Print_Area_MI_13">#REF!</definedName>
    <definedName name="Print_Area_MI_13_1">#REF!</definedName>
    <definedName name="Print_Area_MI_13_1_6">#REF!</definedName>
    <definedName name="Print_Area_MI_13_10">#REF!</definedName>
    <definedName name="Print_Area_MI_13_10_6">#REF!</definedName>
    <definedName name="Print_Area_MI_13_11">#REF!</definedName>
    <definedName name="Print_Area_MI_13_11_6">#REF!</definedName>
    <definedName name="Print_Area_MI_13_12">#REF!</definedName>
    <definedName name="Print_Area_MI_13_12_6">#REF!</definedName>
    <definedName name="Print_Area_MI_13_13">#REF!</definedName>
    <definedName name="Print_Area_MI_13_13_6">#REF!</definedName>
    <definedName name="Print_Area_MI_13_14">#REF!</definedName>
    <definedName name="Print_Area_MI_13_14_6">#REF!</definedName>
    <definedName name="Print_Area_MI_13_15">#REF!</definedName>
    <definedName name="Print_Area_MI_13_15_6">#REF!</definedName>
    <definedName name="Print_Area_MI_13_16">#REF!</definedName>
    <definedName name="Print_Area_MI_13_16_6">#REF!</definedName>
    <definedName name="Print_Area_MI_13_17">#REF!</definedName>
    <definedName name="Print_Area_MI_13_17_6">#REF!</definedName>
    <definedName name="Print_Area_MI_13_30">#REF!</definedName>
    <definedName name="Print_Area_MI_13_30_6">#REF!</definedName>
    <definedName name="Print_Area_MI_13_31">#REF!</definedName>
    <definedName name="Print_Area_MI_13_31_6">#REF!</definedName>
    <definedName name="Print_Area_MI_13_32">#REF!</definedName>
    <definedName name="Print_Area_MI_13_32_6">#REF!</definedName>
    <definedName name="Print_Area_MI_13_33">#REF!</definedName>
    <definedName name="Print_Area_MI_13_33_6">#REF!</definedName>
    <definedName name="Print_Area_MI_13_34">#REF!</definedName>
    <definedName name="Print_Area_MI_13_34_6">#REF!</definedName>
    <definedName name="Print_Area_MI_13_35">#REF!</definedName>
    <definedName name="Print_Area_MI_13_35_6">#REF!</definedName>
    <definedName name="Print_Area_MI_13_36">#REF!</definedName>
    <definedName name="Print_Area_MI_13_36_6">#REF!</definedName>
    <definedName name="Print_Area_MI_13_37">#REF!</definedName>
    <definedName name="Print_Area_MI_13_37_6">#REF!</definedName>
    <definedName name="Print_Area_MI_13_38">#REF!</definedName>
    <definedName name="Print_Area_MI_13_38_6">#REF!</definedName>
    <definedName name="Print_Area_MI_13_39">#REF!</definedName>
    <definedName name="Print_Area_MI_13_39_6">#REF!</definedName>
    <definedName name="Print_Area_MI_13_40">#REF!</definedName>
    <definedName name="Print_Area_MI_13_40_6">#REF!</definedName>
    <definedName name="Print_Area_MI_13_41">#REF!</definedName>
    <definedName name="Print_Area_MI_13_41_6">#REF!</definedName>
    <definedName name="Print_Area_MI_13_42">#REF!</definedName>
    <definedName name="Print_Area_MI_13_42_6">#REF!</definedName>
    <definedName name="Print_Area_MI_13_44">#REF!</definedName>
    <definedName name="Print_Area_MI_13_44_6">#REF!</definedName>
    <definedName name="Print_Area_MI_13_45">#REF!</definedName>
    <definedName name="Print_Area_MI_13_45_6">#REF!</definedName>
    <definedName name="Print_Area_MI_13_46">#REF!</definedName>
    <definedName name="Print_Area_MI_13_46_6">#REF!</definedName>
    <definedName name="Print_Area_MI_13_47">#REF!</definedName>
    <definedName name="Print_Area_MI_13_47_6">#REF!</definedName>
    <definedName name="Print_Area_MI_13_48">#REF!</definedName>
    <definedName name="Print_Area_MI_13_48_6">#REF!</definedName>
    <definedName name="Print_Area_MI_13_49">#REF!</definedName>
    <definedName name="Print_Area_MI_13_49_6">#REF!</definedName>
    <definedName name="Print_Area_MI_13_51">#REF!</definedName>
    <definedName name="Print_Area_MI_13_51_6">#REF!</definedName>
    <definedName name="Print_Area_MI_13_52">#REF!</definedName>
    <definedName name="Print_Area_MI_13_52_6">#REF!</definedName>
    <definedName name="Print_Area_MI_13_6">#REF!</definedName>
    <definedName name="Print_Area_MI_13_9">#REF!</definedName>
    <definedName name="Print_Area_MI_13_9_6">#REF!</definedName>
    <definedName name="Print_Area_MI_14">#REF!</definedName>
    <definedName name="Print_Area_MI_14_1">#REF!</definedName>
    <definedName name="Print_Area_MI_14_1_6">#REF!</definedName>
    <definedName name="Print_Area_MI_14_10">#REF!</definedName>
    <definedName name="Print_Area_MI_14_10_6">#REF!</definedName>
    <definedName name="Print_Area_MI_14_11">#REF!</definedName>
    <definedName name="Print_Area_MI_14_11_6">#REF!</definedName>
    <definedName name="Print_Area_MI_14_12">#REF!</definedName>
    <definedName name="Print_Area_MI_14_12_6">#REF!</definedName>
    <definedName name="Print_Area_MI_14_13">#REF!</definedName>
    <definedName name="Print_Area_MI_14_13_6">#REF!</definedName>
    <definedName name="Print_Area_MI_14_14">#REF!</definedName>
    <definedName name="Print_Area_MI_14_14_6">#REF!</definedName>
    <definedName name="Print_Area_MI_14_15">#REF!</definedName>
    <definedName name="Print_Area_MI_14_15_6">#REF!</definedName>
    <definedName name="Print_Area_MI_14_16">#REF!</definedName>
    <definedName name="Print_Area_MI_14_16_6">#REF!</definedName>
    <definedName name="Print_Area_MI_14_17">#REF!</definedName>
    <definedName name="Print_Area_MI_14_17_6">#REF!</definedName>
    <definedName name="Print_Area_MI_14_30">#REF!</definedName>
    <definedName name="Print_Area_MI_14_30_6">#REF!</definedName>
    <definedName name="Print_Area_MI_14_31">#REF!</definedName>
    <definedName name="Print_Area_MI_14_31_6">#REF!</definedName>
    <definedName name="Print_Area_MI_14_32">#REF!</definedName>
    <definedName name="Print_Area_MI_14_32_6">#REF!</definedName>
    <definedName name="Print_Area_MI_14_33">#REF!</definedName>
    <definedName name="Print_Area_MI_14_33_6">#REF!</definedName>
    <definedName name="Print_Area_MI_14_34">#REF!</definedName>
    <definedName name="Print_Area_MI_14_34_6">#REF!</definedName>
    <definedName name="Print_Area_MI_14_35">#REF!</definedName>
    <definedName name="Print_Area_MI_14_35_6">#REF!</definedName>
    <definedName name="Print_Area_MI_14_36">#REF!</definedName>
    <definedName name="Print_Area_MI_14_36_6">#REF!</definedName>
    <definedName name="Print_Area_MI_14_37">#REF!</definedName>
    <definedName name="Print_Area_MI_14_37_6">#REF!</definedName>
    <definedName name="Print_Area_MI_14_38">#REF!</definedName>
    <definedName name="Print_Area_MI_14_38_6">#REF!</definedName>
    <definedName name="Print_Area_MI_14_39">#REF!</definedName>
    <definedName name="Print_Area_MI_14_39_6">#REF!</definedName>
    <definedName name="Print_Area_MI_14_40">#REF!</definedName>
    <definedName name="Print_Area_MI_14_40_6">#REF!</definedName>
    <definedName name="Print_Area_MI_14_41">#REF!</definedName>
    <definedName name="Print_Area_MI_14_41_6">#REF!</definedName>
    <definedName name="Print_Area_MI_14_42">#REF!</definedName>
    <definedName name="Print_Area_MI_14_42_6">#REF!</definedName>
    <definedName name="Print_Area_MI_14_44">#REF!</definedName>
    <definedName name="Print_Area_MI_14_44_6">#REF!</definedName>
    <definedName name="Print_Area_MI_14_45">#REF!</definedName>
    <definedName name="Print_Area_MI_14_45_6">#REF!</definedName>
    <definedName name="Print_Area_MI_14_46">#REF!</definedName>
    <definedName name="Print_Area_MI_14_46_6">#REF!</definedName>
    <definedName name="Print_Area_MI_14_47">#REF!</definedName>
    <definedName name="Print_Area_MI_14_47_6">#REF!</definedName>
    <definedName name="Print_Area_MI_14_48">#REF!</definedName>
    <definedName name="Print_Area_MI_14_48_6">#REF!</definedName>
    <definedName name="Print_Area_MI_14_49">#REF!</definedName>
    <definedName name="Print_Area_MI_14_49_6">#REF!</definedName>
    <definedName name="Print_Area_MI_14_51">#REF!</definedName>
    <definedName name="Print_Area_MI_14_51_6">#REF!</definedName>
    <definedName name="Print_Area_MI_14_52">#REF!</definedName>
    <definedName name="Print_Area_MI_14_52_6">#REF!</definedName>
    <definedName name="Print_Area_MI_14_6">#REF!</definedName>
    <definedName name="Print_Area_MI_14_9">#REF!</definedName>
    <definedName name="Print_Area_MI_14_9_6">#REF!</definedName>
    <definedName name="Print_Area_MI_15">#REF!</definedName>
    <definedName name="Print_Area_MI_15_1">#REF!</definedName>
    <definedName name="Print_Area_MI_15_1_6">#REF!</definedName>
    <definedName name="Print_Area_MI_15_10">#REF!</definedName>
    <definedName name="Print_Area_MI_15_10_6">#REF!</definedName>
    <definedName name="Print_Area_MI_15_11">#REF!</definedName>
    <definedName name="Print_Area_MI_15_11_6">#REF!</definedName>
    <definedName name="Print_Area_MI_15_12">#REF!</definedName>
    <definedName name="Print_Area_MI_15_12_6">#REF!</definedName>
    <definedName name="Print_Area_MI_15_13">#REF!</definedName>
    <definedName name="Print_Area_MI_15_13_6">#REF!</definedName>
    <definedName name="Print_Area_MI_15_14">#REF!</definedName>
    <definedName name="Print_Area_MI_15_14_6">#REF!</definedName>
    <definedName name="Print_Area_MI_15_15">#REF!</definedName>
    <definedName name="Print_Area_MI_15_15_6">#REF!</definedName>
    <definedName name="Print_Area_MI_15_16">#REF!</definedName>
    <definedName name="Print_Area_MI_15_16_6">#REF!</definedName>
    <definedName name="Print_Area_MI_15_17">#REF!</definedName>
    <definedName name="Print_Area_MI_15_17_6">#REF!</definedName>
    <definedName name="Print_Area_MI_15_30">#REF!</definedName>
    <definedName name="Print_Area_MI_15_30_6">#REF!</definedName>
    <definedName name="Print_Area_MI_15_31">#REF!</definedName>
    <definedName name="Print_Area_MI_15_31_6">#REF!</definedName>
    <definedName name="Print_Area_MI_15_32">#REF!</definedName>
    <definedName name="Print_Area_MI_15_32_6">#REF!</definedName>
    <definedName name="Print_Area_MI_15_33">#REF!</definedName>
    <definedName name="Print_Area_MI_15_33_6">#REF!</definedName>
    <definedName name="Print_Area_MI_15_34">#REF!</definedName>
    <definedName name="Print_Area_MI_15_34_6">#REF!</definedName>
    <definedName name="Print_Area_MI_15_35">#REF!</definedName>
    <definedName name="Print_Area_MI_15_35_6">#REF!</definedName>
    <definedName name="Print_Area_MI_15_36">#REF!</definedName>
    <definedName name="Print_Area_MI_15_36_6">#REF!</definedName>
    <definedName name="Print_Area_MI_15_37">#REF!</definedName>
    <definedName name="Print_Area_MI_15_37_6">#REF!</definedName>
    <definedName name="Print_Area_MI_15_38">#REF!</definedName>
    <definedName name="Print_Area_MI_15_38_6">#REF!</definedName>
    <definedName name="Print_Area_MI_15_39">#REF!</definedName>
    <definedName name="Print_Area_MI_15_39_6">#REF!</definedName>
    <definedName name="Print_Area_MI_15_40">#REF!</definedName>
    <definedName name="Print_Area_MI_15_40_6">#REF!</definedName>
    <definedName name="Print_Area_MI_15_41">#REF!</definedName>
    <definedName name="Print_Area_MI_15_41_6">#REF!</definedName>
    <definedName name="Print_Area_MI_15_42">#REF!</definedName>
    <definedName name="Print_Area_MI_15_42_6">#REF!</definedName>
    <definedName name="Print_Area_MI_15_44">#REF!</definedName>
    <definedName name="Print_Area_MI_15_44_6">#REF!</definedName>
    <definedName name="Print_Area_MI_15_45">#REF!</definedName>
    <definedName name="Print_Area_MI_15_45_6">#REF!</definedName>
    <definedName name="Print_Area_MI_15_46">#REF!</definedName>
    <definedName name="Print_Area_MI_15_46_6">#REF!</definedName>
    <definedName name="Print_Area_MI_15_47">#REF!</definedName>
    <definedName name="Print_Area_MI_15_47_6">#REF!</definedName>
    <definedName name="Print_Area_MI_15_48">#REF!</definedName>
    <definedName name="Print_Area_MI_15_48_6">#REF!</definedName>
    <definedName name="Print_Area_MI_15_49">#REF!</definedName>
    <definedName name="Print_Area_MI_15_49_6">#REF!</definedName>
    <definedName name="Print_Area_MI_15_51">#REF!</definedName>
    <definedName name="Print_Area_MI_15_51_6">#REF!</definedName>
    <definedName name="Print_Area_MI_15_52">#REF!</definedName>
    <definedName name="Print_Area_MI_15_52_6">#REF!</definedName>
    <definedName name="Print_Area_MI_15_6">#REF!</definedName>
    <definedName name="Print_Area_MI_15_9">#REF!</definedName>
    <definedName name="Print_Area_MI_15_9_6">#REF!</definedName>
    <definedName name="Print_Area_MI_16">#REF!</definedName>
    <definedName name="Print_Area_MI_16_1">#REF!</definedName>
    <definedName name="Print_Area_MI_16_1_6">#REF!</definedName>
    <definedName name="Print_Area_MI_16_10">#REF!</definedName>
    <definedName name="Print_Area_MI_16_10_6">#REF!</definedName>
    <definedName name="Print_Area_MI_16_11">#REF!</definedName>
    <definedName name="Print_Area_MI_16_11_6">#REF!</definedName>
    <definedName name="Print_Area_MI_16_12">#REF!</definedName>
    <definedName name="Print_Area_MI_16_12_6">#REF!</definedName>
    <definedName name="Print_Area_MI_16_13">#REF!</definedName>
    <definedName name="Print_Area_MI_16_13_6">#REF!</definedName>
    <definedName name="Print_Area_MI_16_14">#REF!</definedName>
    <definedName name="Print_Area_MI_16_14_6">#REF!</definedName>
    <definedName name="Print_Area_MI_16_15">#REF!</definedName>
    <definedName name="Print_Area_MI_16_15_6">#REF!</definedName>
    <definedName name="Print_Area_MI_16_16">#REF!</definedName>
    <definedName name="Print_Area_MI_16_16_6">#REF!</definedName>
    <definedName name="Print_Area_MI_16_17">#REF!</definedName>
    <definedName name="Print_Area_MI_16_17_6">#REF!</definedName>
    <definedName name="Print_Area_MI_16_30">#REF!</definedName>
    <definedName name="Print_Area_MI_16_30_6">#REF!</definedName>
    <definedName name="Print_Area_MI_16_31">#REF!</definedName>
    <definedName name="Print_Area_MI_16_31_6">#REF!</definedName>
    <definedName name="Print_Area_MI_16_32">#REF!</definedName>
    <definedName name="Print_Area_MI_16_32_6">#REF!</definedName>
    <definedName name="Print_Area_MI_16_33">#REF!</definedName>
    <definedName name="Print_Area_MI_16_33_6">#REF!</definedName>
    <definedName name="Print_Area_MI_16_34">#REF!</definedName>
    <definedName name="Print_Area_MI_16_34_6">#REF!</definedName>
    <definedName name="Print_Area_MI_16_35">#REF!</definedName>
    <definedName name="Print_Area_MI_16_35_6">#REF!</definedName>
    <definedName name="Print_Area_MI_16_36">#REF!</definedName>
    <definedName name="Print_Area_MI_16_36_6">#REF!</definedName>
    <definedName name="Print_Area_MI_16_37">#REF!</definedName>
    <definedName name="Print_Area_MI_16_37_6">#REF!</definedName>
    <definedName name="Print_Area_MI_16_38">#REF!</definedName>
    <definedName name="Print_Area_MI_16_38_6">#REF!</definedName>
    <definedName name="Print_Area_MI_16_39">#REF!</definedName>
    <definedName name="Print_Area_MI_16_39_6">#REF!</definedName>
    <definedName name="Print_Area_MI_16_40">#REF!</definedName>
    <definedName name="Print_Area_MI_16_40_6">#REF!</definedName>
    <definedName name="Print_Area_MI_16_41">#REF!</definedName>
    <definedName name="Print_Area_MI_16_41_6">#REF!</definedName>
    <definedName name="Print_Area_MI_16_42">#REF!</definedName>
    <definedName name="Print_Area_MI_16_42_6">#REF!</definedName>
    <definedName name="Print_Area_MI_16_44">#REF!</definedName>
    <definedName name="Print_Area_MI_16_44_6">#REF!</definedName>
    <definedName name="Print_Area_MI_16_45">#REF!</definedName>
    <definedName name="Print_Area_MI_16_45_6">#REF!</definedName>
    <definedName name="Print_Area_MI_16_46">#REF!</definedName>
    <definedName name="Print_Area_MI_16_46_6">#REF!</definedName>
    <definedName name="Print_Area_MI_16_47">#REF!</definedName>
    <definedName name="Print_Area_MI_16_47_6">#REF!</definedName>
    <definedName name="Print_Area_MI_16_48">#REF!</definedName>
    <definedName name="Print_Area_MI_16_48_6">#REF!</definedName>
    <definedName name="Print_Area_MI_16_49">#REF!</definedName>
    <definedName name="Print_Area_MI_16_49_6">#REF!</definedName>
    <definedName name="Print_Area_MI_16_51">#REF!</definedName>
    <definedName name="Print_Area_MI_16_51_6">#REF!</definedName>
    <definedName name="Print_Area_MI_16_52">#REF!</definedName>
    <definedName name="Print_Area_MI_16_52_6">#REF!</definedName>
    <definedName name="Print_Area_MI_16_6">#REF!</definedName>
    <definedName name="Print_Area_MI_16_9">#REF!</definedName>
    <definedName name="Print_Area_MI_16_9_6">#REF!</definedName>
    <definedName name="Print_Area_MI_17">#REF!</definedName>
    <definedName name="Print_Area_MI_17_1">#REF!</definedName>
    <definedName name="Print_Area_MI_17_1_6">#REF!</definedName>
    <definedName name="Print_Area_MI_17_10">#REF!</definedName>
    <definedName name="Print_Area_MI_17_10_6">#REF!</definedName>
    <definedName name="Print_Area_MI_17_11">#REF!</definedName>
    <definedName name="Print_Area_MI_17_11_6">#REF!</definedName>
    <definedName name="Print_Area_MI_17_12">#REF!</definedName>
    <definedName name="Print_Area_MI_17_12_6">#REF!</definedName>
    <definedName name="Print_Area_MI_17_13">#REF!</definedName>
    <definedName name="Print_Area_MI_17_13_6">#REF!</definedName>
    <definedName name="Print_Area_MI_17_14">#REF!</definedName>
    <definedName name="Print_Area_MI_17_14_6">#REF!</definedName>
    <definedName name="Print_Area_MI_17_15">#REF!</definedName>
    <definedName name="Print_Area_MI_17_15_6">#REF!</definedName>
    <definedName name="Print_Area_MI_17_16">#REF!</definedName>
    <definedName name="Print_Area_MI_17_16_6">#REF!</definedName>
    <definedName name="Print_Area_MI_17_17">#REF!</definedName>
    <definedName name="Print_Area_MI_17_17_6">#REF!</definedName>
    <definedName name="Print_Area_MI_17_2">#REF!</definedName>
    <definedName name="Print_Area_MI_17_2_6">#REF!</definedName>
    <definedName name="Print_Area_MI_17_30">#REF!</definedName>
    <definedName name="Print_Area_MI_17_30_6">#REF!</definedName>
    <definedName name="Print_Area_MI_17_31">#REF!</definedName>
    <definedName name="Print_Area_MI_17_31_6">#REF!</definedName>
    <definedName name="Print_Area_MI_17_32">#REF!</definedName>
    <definedName name="Print_Area_MI_17_32_6">#REF!</definedName>
    <definedName name="Print_Area_MI_17_33">#REF!</definedName>
    <definedName name="Print_Area_MI_17_33_6">#REF!</definedName>
    <definedName name="Print_Area_MI_17_34">#REF!</definedName>
    <definedName name="Print_Area_MI_17_34_6">#REF!</definedName>
    <definedName name="Print_Area_MI_17_35">#REF!</definedName>
    <definedName name="Print_Area_MI_17_35_6">#REF!</definedName>
    <definedName name="Print_Area_MI_17_36">#REF!</definedName>
    <definedName name="Print_Area_MI_17_36_6">#REF!</definedName>
    <definedName name="Print_Area_MI_17_37">#REF!</definedName>
    <definedName name="Print_Area_MI_17_37_6">#REF!</definedName>
    <definedName name="Print_Area_MI_17_38">#REF!</definedName>
    <definedName name="Print_Area_MI_17_38_6">#REF!</definedName>
    <definedName name="Print_Area_MI_17_39">#REF!</definedName>
    <definedName name="Print_Area_MI_17_39_6">#REF!</definedName>
    <definedName name="Print_Area_MI_17_40">#REF!</definedName>
    <definedName name="Print_Area_MI_17_40_6">#REF!</definedName>
    <definedName name="Print_Area_MI_17_41">#REF!</definedName>
    <definedName name="Print_Area_MI_17_41_6">#REF!</definedName>
    <definedName name="Print_Area_MI_17_42">#REF!</definedName>
    <definedName name="Print_Area_MI_17_42_6">#REF!</definedName>
    <definedName name="Print_Area_MI_17_44">#REF!</definedName>
    <definedName name="Print_Area_MI_17_44_6">#REF!</definedName>
    <definedName name="Print_Area_MI_17_45">#REF!</definedName>
    <definedName name="Print_Area_MI_17_45_6">#REF!</definedName>
    <definedName name="Print_Area_MI_17_46">#REF!</definedName>
    <definedName name="Print_Area_MI_17_46_6">#REF!</definedName>
    <definedName name="Print_Area_MI_17_47">#REF!</definedName>
    <definedName name="Print_Area_MI_17_47_6">#REF!</definedName>
    <definedName name="Print_Area_MI_17_48">#REF!</definedName>
    <definedName name="Print_Area_MI_17_48_6">#REF!</definedName>
    <definedName name="Print_Area_MI_17_49">#REF!</definedName>
    <definedName name="Print_Area_MI_17_49_6">#REF!</definedName>
    <definedName name="Print_Area_MI_17_51">#REF!</definedName>
    <definedName name="Print_Area_MI_17_51_6">#REF!</definedName>
    <definedName name="Print_Area_MI_17_52">#REF!</definedName>
    <definedName name="Print_Area_MI_17_52_6">#REF!</definedName>
    <definedName name="Print_Area_MI_17_6">#REF!</definedName>
    <definedName name="Print_Area_MI_17_9">#REF!</definedName>
    <definedName name="Print_Area_MI_17_9_6">#REF!</definedName>
    <definedName name="Print_Area_MI_18">#REF!</definedName>
    <definedName name="Print_Area_MI_18_10">#REF!</definedName>
    <definedName name="Print_Area_MI_18_10_6">#REF!</definedName>
    <definedName name="Print_Area_MI_18_11">#REF!</definedName>
    <definedName name="Print_Area_MI_18_11_6">#REF!</definedName>
    <definedName name="Print_Area_MI_18_12">#REF!</definedName>
    <definedName name="Print_Area_MI_18_12_6">#REF!</definedName>
    <definedName name="Print_Area_MI_18_13">#REF!</definedName>
    <definedName name="Print_Area_MI_18_13_6">#REF!</definedName>
    <definedName name="Print_Area_MI_18_14">#REF!</definedName>
    <definedName name="Print_Area_MI_18_14_6">#REF!</definedName>
    <definedName name="Print_Area_MI_18_15">#REF!</definedName>
    <definedName name="Print_Area_MI_18_15_6">#REF!</definedName>
    <definedName name="Print_Area_MI_18_16">#REF!</definedName>
    <definedName name="Print_Area_MI_18_16_6">#REF!</definedName>
    <definedName name="Print_Area_MI_18_17">#REF!</definedName>
    <definedName name="Print_Area_MI_18_17_6">#REF!</definedName>
    <definedName name="Print_Area_MI_18_30">#REF!</definedName>
    <definedName name="Print_Area_MI_18_30_6">#REF!</definedName>
    <definedName name="Print_Area_MI_18_31">#REF!</definedName>
    <definedName name="Print_Area_MI_18_31_6">#REF!</definedName>
    <definedName name="Print_Area_MI_18_32">#REF!</definedName>
    <definedName name="Print_Area_MI_18_32_6">#REF!</definedName>
    <definedName name="Print_Area_MI_18_33">#REF!</definedName>
    <definedName name="Print_Area_MI_18_33_6">#REF!</definedName>
    <definedName name="Print_Area_MI_18_34">#REF!</definedName>
    <definedName name="Print_Area_MI_18_34_6">#REF!</definedName>
    <definedName name="Print_Area_MI_18_35">#REF!</definedName>
    <definedName name="Print_Area_MI_18_35_6">#REF!</definedName>
    <definedName name="Print_Area_MI_18_36">#REF!</definedName>
    <definedName name="Print_Area_MI_18_36_6">#REF!</definedName>
    <definedName name="Print_Area_MI_18_37">#REF!</definedName>
    <definedName name="Print_Area_MI_18_37_6">#REF!</definedName>
    <definedName name="Print_Area_MI_18_38">#REF!</definedName>
    <definedName name="Print_Area_MI_18_38_6">#REF!</definedName>
    <definedName name="Print_Area_MI_18_39">#REF!</definedName>
    <definedName name="Print_Area_MI_18_39_6">#REF!</definedName>
    <definedName name="Print_Area_MI_18_40">#REF!</definedName>
    <definedName name="Print_Area_MI_18_40_6">#REF!</definedName>
    <definedName name="Print_Area_MI_18_41">#REF!</definedName>
    <definedName name="Print_Area_MI_18_41_6">#REF!</definedName>
    <definedName name="Print_Area_MI_18_42">#REF!</definedName>
    <definedName name="Print_Area_MI_18_42_6">#REF!</definedName>
    <definedName name="Print_Area_MI_18_44">#REF!</definedName>
    <definedName name="Print_Area_MI_18_44_6">#REF!</definedName>
    <definedName name="Print_Area_MI_18_45">#REF!</definedName>
    <definedName name="Print_Area_MI_18_45_6">#REF!</definedName>
    <definedName name="Print_Area_MI_18_46">#REF!</definedName>
    <definedName name="Print_Area_MI_18_46_6">#REF!</definedName>
    <definedName name="Print_Area_MI_18_47">#REF!</definedName>
    <definedName name="Print_Area_MI_18_47_6">#REF!</definedName>
    <definedName name="Print_Area_MI_18_48">#REF!</definedName>
    <definedName name="Print_Area_MI_18_48_6">#REF!</definedName>
    <definedName name="Print_Area_MI_18_49">#REF!</definedName>
    <definedName name="Print_Area_MI_18_49_6">#REF!</definedName>
    <definedName name="Print_Area_MI_18_51">#REF!</definedName>
    <definedName name="Print_Area_MI_18_51_6">#REF!</definedName>
    <definedName name="Print_Area_MI_18_52">#REF!</definedName>
    <definedName name="Print_Area_MI_18_52_6">#REF!</definedName>
    <definedName name="Print_Area_MI_18_6">#REF!</definedName>
    <definedName name="Print_Area_MI_18_9">#REF!</definedName>
    <definedName name="Print_Area_MI_18_9_6">#REF!</definedName>
    <definedName name="Print_Area_MI_19">#REF!</definedName>
    <definedName name="Print_Area_MI_19_10">#REF!</definedName>
    <definedName name="Print_Area_MI_19_10_6">#REF!</definedName>
    <definedName name="Print_Area_MI_19_11">#REF!</definedName>
    <definedName name="Print_Area_MI_19_11_6">#REF!</definedName>
    <definedName name="Print_Area_MI_19_12">#REF!</definedName>
    <definedName name="Print_Area_MI_19_12_6">#REF!</definedName>
    <definedName name="Print_Area_MI_19_13">#REF!</definedName>
    <definedName name="Print_Area_MI_19_13_6">#REF!</definedName>
    <definedName name="Print_Area_MI_19_14">#REF!</definedName>
    <definedName name="Print_Area_MI_19_14_6">#REF!</definedName>
    <definedName name="Print_Area_MI_19_15">#REF!</definedName>
    <definedName name="Print_Area_MI_19_15_6">#REF!</definedName>
    <definedName name="Print_Area_MI_19_16">#REF!</definedName>
    <definedName name="Print_Area_MI_19_16_6">#REF!</definedName>
    <definedName name="Print_Area_MI_19_17">#REF!</definedName>
    <definedName name="Print_Area_MI_19_17_6">#REF!</definedName>
    <definedName name="Print_Area_MI_19_24">#REF!</definedName>
    <definedName name="Print_Area_MI_19_25">#REF!</definedName>
    <definedName name="Print_Area_MI_19_29">"$#REF!.$A$12:$F$121"</definedName>
    <definedName name="Print_Area_MI_19_30">#REF!</definedName>
    <definedName name="Print_Area_MI_19_30_6">#REF!</definedName>
    <definedName name="Print_Area_MI_19_31">#REF!</definedName>
    <definedName name="Print_Area_MI_19_31_6">#REF!</definedName>
    <definedName name="Print_Area_MI_19_32">#REF!</definedName>
    <definedName name="Print_Area_MI_19_32_6">#REF!</definedName>
    <definedName name="Print_Area_MI_19_33">#REF!</definedName>
    <definedName name="Print_Area_MI_19_33_6">#REF!</definedName>
    <definedName name="Print_Area_MI_19_34">#REF!</definedName>
    <definedName name="Print_Area_MI_19_34_6">#REF!</definedName>
    <definedName name="Print_Area_MI_19_35">#REF!</definedName>
    <definedName name="Print_Area_MI_19_35_6">#REF!</definedName>
    <definedName name="Print_Area_MI_19_36">#REF!</definedName>
    <definedName name="Print_Area_MI_19_36_6">#REF!</definedName>
    <definedName name="Print_Area_MI_19_37">#REF!</definedName>
    <definedName name="Print_Area_MI_19_37_6">#REF!</definedName>
    <definedName name="Print_Area_MI_19_38">#REF!</definedName>
    <definedName name="Print_Area_MI_19_38_6">#REF!</definedName>
    <definedName name="Print_Area_MI_19_39">#REF!</definedName>
    <definedName name="Print_Area_MI_19_39_6">#REF!</definedName>
    <definedName name="Print_Area_MI_19_40">#REF!</definedName>
    <definedName name="Print_Area_MI_19_40_6">#REF!</definedName>
    <definedName name="Print_Area_MI_19_41">#REF!</definedName>
    <definedName name="Print_Area_MI_19_41_6">#REF!</definedName>
    <definedName name="Print_Area_MI_19_42">#REF!</definedName>
    <definedName name="Print_Area_MI_19_42_6">#REF!</definedName>
    <definedName name="Print_Area_MI_19_44">#REF!</definedName>
    <definedName name="Print_Area_MI_19_44_6">#REF!</definedName>
    <definedName name="Print_Area_MI_19_45">#REF!</definedName>
    <definedName name="Print_Area_MI_19_45_6">#REF!</definedName>
    <definedName name="Print_Area_MI_19_46">#REF!</definedName>
    <definedName name="Print_Area_MI_19_46_6">#REF!</definedName>
    <definedName name="Print_Area_MI_19_47">#REF!</definedName>
    <definedName name="Print_Area_MI_19_47_6">#REF!</definedName>
    <definedName name="Print_Area_MI_19_48">#REF!</definedName>
    <definedName name="Print_Area_MI_19_48_6">#REF!</definedName>
    <definedName name="Print_Area_MI_19_49">#REF!</definedName>
    <definedName name="Print_Area_MI_19_49_6">#REF!</definedName>
    <definedName name="Print_Area_MI_19_51">#REF!</definedName>
    <definedName name="Print_Area_MI_19_51_6">#REF!</definedName>
    <definedName name="Print_Area_MI_19_52">#REF!</definedName>
    <definedName name="Print_Area_MI_19_52_6">#REF!</definedName>
    <definedName name="Print_Area_MI_19_6">#REF!</definedName>
    <definedName name="Print_Area_MI_19_8">#REF!</definedName>
    <definedName name="Print_Area_MI_19_9">#REF!</definedName>
    <definedName name="Print_Area_MI_19_9_6">#REF!</definedName>
    <definedName name="Print_Area_MI_2">#REF!</definedName>
    <definedName name="Print_Area_MI_2_6">#REF!</definedName>
    <definedName name="Print_Area_MI_20">#REF!</definedName>
    <definedName name="Print_Area_MI_20_10">#REF!</definedName>
    <definedName name="Print_Area_MI_20_10_6">#REF!</definedName>
    <definedName name="Print_Area_MI_20_11">#REF!</definedName>
    <definedName name="Print_Area_MI_20_11_6">#REF!</definedName>
    <definedName name="Print_Area_MI_20_12">#REF!</definedName>
    <definedName name="Print_Area_MI_20_12_6">#REF!</definedName>
    <definedName name="Print_Area_MI_20_13">#REF!</definedName>
    <definedName name="Print_Area_MI_20_13_6">#REF!</definedName>
    <definedName name="Print_Area_MI_20_14">#REF!</definedName>
    <definedName name="Print_Area_MI_20_14_6">#REF!</definedName>
    <definedName name="Print_Area_MI_20_15">#REF!</definedName>
    <definedName name="Print_Area_MI_20_15_6">#REF!</definedName>
    <definedName name="Print_Area_MI_20_16">#REF!</definedName>
    <definedName name="Print_Area_MI_20_16_6">#REF!</definedName>
    <definedName name="Print_Area_MI_20_17">#REF!</definedName>
    <definedName name="Print_Area_MI_20_17_6">#REF!</definedName>
    <definedName name="Print_Area_MI_20_30">#REF!</definedName>
    <definedName name="Print_Area_MI_20_30_6">#REF!</definedName>
    <definedName name="Print_Area_MI_20_31">#REF!</definedName>
    <definedName name="Print_Area_MI_20_31_6">#REF!</definedName>
    <definedName name="Print_Area_MI_20_32">#REF!</definedName>
    <definedName name="Print_Area_MI_20_32_6">#REF!</definedName>
    <definedName name="Print_Area_MI_20_33">#REF!</definedName>
    <definedName name="Print_Area_MI_20_33_6">#REF!</definedName>
    <definedName name="Print_Area_MI_20_34">#REF!</definedName>
    <definedName name="Print_Area_MI_20_34_6">#REF!</definedName>
    <definedName name="Print_Area_MI_20_35">#REF!</definedName>
    <definedName name="Print_Area_MI_20_35_6">#REF!</definedName>
    <definedName name="Print_Area_MI_20_36">#REF!</definedName>
    <definedName name="Print_Area_MI_20_36_6">#REF!</definedName>
    <definedName name="Print_Area_MI_20_37">#REF!</definedName>
    <definedName name="Print_Area_MI_20_37_6">#REF!</definedName>
    <definedName name="Print_Area_MI_20_38">#REF!</definedName>
    <definedName name="Print_Area_MI_20_38_6">#REF!</definedName>
    <definedName name="Print_Area_MI_20_39">#REF!</definedName>
    <definedName name="Print_Area_MI_20_39_6">#REF!</definedName>
    <definedName name="Print_Area_MI_20_40">#REF!</definedName>
    <definedName name="Print_Area_MI_20_40_6">#REF!</definedName>
    <definedName name="Print_Area_MI_20_41">#REF!</definedName>
    <definedName name="Print_Area_MI_20_41_6">#REF!</definedName>
    <definedName name="Print_Area_MI_20_42">#REF!</definedName>
    <definedName name="Print_Area_MI_20_42_6">#REF!</definedName>
    <definedName name="Print_Area_MI_20_44">#REF!</definedName>
    <definedName name="Print_Area_MI_20_44_6">#REF!</definedName>
    <definedName name="Print_Area_MI_20_45">#REF!</definedName>
    <definedName name="Print_Area_MI_20_45_6">#REF!</definedName>
    <definedName name="Print_Area_MI_20_46">#REF!</definedName>
    <definedName name="Print_Area_MI_20_46_6">#REF!</definedName>
    <definedName name="Print_Area_MI_20_47">#REF!</definedName>
    <definedName name="Print_Area_MI_20_47_6">#REF!</definedName>
    <definedName name="Print_Area_MI_20_48">#REF!</definedName>
    <definedName name="Print_Area_MI_20_48_6">#REF!</definedName>
    <definedName name="Print_Area_MI_20_49">#REF!</definedName>
    <definedName name="Print_Area_MI_20_49_6">#REF!</definedName>
    <definedName name="Print_Area_MI_20_51">#REF!</definedName>
    <definedName name="Print_Area_MI_20_51_6">#REF!</definedName>
    <definedName name="Print_Area_MI_20_52">#REF!</definedName>
    <definedName name="Print_Area_MI_20_52_6">#REF!</definedName>
    <definedName name="Print_Area_MI_20_6">#REF!</definedName>
    <definedName name="Print_Area_MI_20_9">#REF!</definedName>
    <definedName name="Print_Area_MI_20_9_6">#REF!</definedName>
    <definedName name="Print_Area_MI_21">#REF!</definedName>
    <definedName name="Print_Area_MI_21_1">#REF!</definedName>
    <definedName name="Print_Area_MI_21_10">#REF!</definedName>
    <definedName name="Print_Area_MI_21_10_6">#REF!</definedName>
    <definedName name="Print_Area_MI_21_11">#REF!</definedName>
    <definedName name="Print_Area_MI_21_11_6">#REF!</definedName>
    <definedName name="Print_Area_MI_21_12">#REF!</definedName>
    <definedName name="Print_Area_MI_21_12_6">#REF!</definedName>
    <definedName name="Print_Area_MI_21_13">#REF!</definedName>
    <definedName name="Print_Area_MI_21_13_6">#REF!</definedName>
    <definedName name="Print_Area_MI_21_14">#REF!</definedName>
    <definedName name="Print_Area_MI_21_14_6">#REF!</definedName>
    <definedName name="Print_Area_MI_21_15">#REF!</definedName>
    <definedName name="Print_Area_MI_21_15_6">#REF!</definedName>
    <definedName name="Print_Area_MI_21_16">#REF!</definedName>
    <definedName name="Print_Area_MI_21_16_6">#REF!</definedName>
    <definedName name="Print_Area_MI_21_17">#REF!</definedName>
    <definedName name="Print_Area_MI_21_17_6">#REF!</definedName>
    <definedName name="Print_Area_MI_21_19">#REF!</definedName>
    <definedName name="Print_Area_MI_21_19_24">#REF!</definedName>
    <definedName name="Print_Area_MI_21_19_25">#REF!</definedName>
    <definedName name="Print_Area_MI_21_19_29">"$#REF!.$A$12:$F$128"</definedName>
    <definedName name="Print_Area_MI_21_19_8">#REF!</definedName>
    <definedName name="Print_Area_MI_21_22">#REF!</definedName>
    <definedName name="Print_Area_MI_21_24">#REF!</definedName>
    <definedName name="Print_Area_MI_21_25">#REF!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30">#REF!</definedName>
    <definedName name="Print_Area_MI_21_30_6">#REF!</definedName>
    <definedName name="Print_Area_MI_21_31">#REF!</definedName>
    <definedName name="Print_Area_MI_21_31_6">#REF!</definedName>
    <definedName name="Print_Area_MI_21_32">#REF!</definedName>
    <definedName name="Print_Area_MI_21_32_6">#REF!</definedName>
    <definedName name="Print_Area_MI_21_33">#REF!</definedName>
    <definedName name="Print_Area_MI_21_33_6">#REF!</definedName>
    <definedName name="Print_Area_MI_21_34">#REF!</definedName>
    <definedName name="Print_Area_MI_21_34_6">#REF!</definedName>
    <definedName name="Print_Area_MI_21_35">#REF!</definedName>
    <definedName name="Print_Area_MI_21_35_6">#REF!</definedName>
    <definedName name="Print_Area_MI_21_36">#REF!</definedName>
    <definedName name="Print_Area_MI_21_36_6">#REF!</definedName>
    <definedName name="Print_Area_MI_21_37">#REF!</definedName>
    <definedName name="Print_Area_MI_21_37_6">#REF!</definedName>
    <definedName name="Print_Area_MI_21_38">#REF!</definedName>
    <definedName name="Print_Area_MI_21_38_6">#REF!</definedName>
    <definedName name="Print_Area_MI_21_39">#REF!</definedName>
    <definedName name="Print_Area_MI_21_39_6">#REF!</definedName>
    <definedName name="Print_Area_MI_21_4">"$#REF!.$A$13:$F$158"</definedName>
    <definedName name="Print_Area_MI_21_4_1">"$#REF!.$A$13:$F$129"</definedName>
    <definedName name="Print_Area_MI_21_40">#REF!</definedName>
    <definedName name="Print_Area_MI_21_40_6">#REF!</definedName>
    <definedName name="Print_Area_MI_21_41">#REF!</definedName>
    <definedName name="Print_Area_MI_21_41_6">#REF!</definedName>
    <definedName name="Print_Area_MI_21_42">#REF!</definedName>
    <definedName name="Print_Area_MI_21_42_6">#REF!</definedName>
    <definedName name="Print_Area_MI_21_44">#REF!</definedName>
    <definedName name="Print_Area_MI_21_44_6">#REF!</definedName>
    <definedName name="Print_Area_MI_21_45">#REF!</definedName>
    <definedName name="Print_Area_MI_21_45_6">#REF!</definedName>
    <definedName name="Print_Area_MI_21_46">#REF!</definedName>
    <definedName name="Print_Area_MI_21_46_6">#REF!</definedName>
    <definedName name="Print_Area_MI_21_47">#REF!</definedName>
    <definedName name="Print_Area_MI_21_47_6">#REF!</definedName>
    <definedName name="Print_Area_MI_21_48">#REF!</definedName>
    <definedName name="Print_Area_MI_21_48_6">#REF!</definedName>
    <definedName name="Print_Area_MI_21_49">#REF!</definedName>
    <definedName name="Print_Area_MI_21_49_6">#REF!</definedName>
    <definedName name="Print_Area_MI_21_5">"$#REF!.$A$13:$F$158"</definedName>
    <definedName name="Print_Area_MI_21_5_1">"$#REF!.$A$13:$F$129"</definedName>
    <definedName name="Print_Area_MI_21_51">#REF!</definedName>
    <definedName name="Print_Area_MI_21_51_6">#REF!</definedName>
    <definedName name="Print_Area_MI_21_52">#REF!</definedName>
    <definedName name="Print_Area_MI_21_52_6">#REF!</definedName>
    <definedName name="Print_Area_MI_21_6">#REF!</definedName>
    <definedName name="Print_Area_MI_21_6_1">"$#REF!.$A$13:$F$129"</definedName>
    <definedName name="Print_Area_MI_21_7">#REF!</definedName>
    <definedName name="Print_Area_MI_21_7_1">"$#REF!.$A$13:$F$158"</definedName>
    <definedName name="Print_Area_MI_21_7_1_1">"$#REF!.$A$13:$F$129"</definedName>
    <definedName name="Print_Area_MI_21_7_1_1_1">"$#REF!.$A$13:$F$129"</definedName>
    <definedName name="Print_Area_MI_21_8">#REF!</definedName>
    <definedName name="Print_Area_MI_21_9">#REF!</definedName>
    <definedName name="Print_Area_MI_21_9_6">#REF!</definedName>
    <definedName name="Print_Area_MI_22">#REF!</definedName>
    <definedName name="Print_Area_MI_23">#REF!</definedName>
    <definedName name="Print_Area_MI_24">#REF!</definedName>
    <definedName name="Print_Area_MI_25">#REF!</definedName>
    <definedName name="Print_Area_MI_29">"$#REF!.$A$13:$F$120"</definedName>
    <definedName name="Print_Area_MI_3">#REF!</definedName>
    <definedName name="Print_Area_MI_3_1">"$#REF!.$A$6:$G$170"</definedName>
    <definedName name="Print_Area_MI_30">#REF!</definedName>
    <definedName name="Print_Area_MI_30_6">#REF!</definedName>
    <definedName name="Print_Area_MI_31">#REF!</definedName>
    <definedName name="Print_Area_MI_31_6">#REF!</definedName>
    <definedName name="Print_Area_MI_32">#REF!</definedName>
    <definedName name="Print_Area_MI_32_6">#REF!</definedName>
    <definedName name="Print_Area_MI_33">#REF!</definedName>
    <definedName name="Print_Area_MI_33_6">#REF!</definedName>
    <definedName name="Print_Area_MI_34">#REF!</definedName>
    <definedName name="Print_Area_MI_34_6">#REF!</definedName>
    <definedName name="Print_Area_MI_35">#REF!</definedName>
    <definedName name="Print_Area_MI_35_6">#REF!</definedName>
    <definedName name="Print_Area_MI_36">#REF!</definedName>
    <definedName name="Print_Area_MI_36_6">#REF!</definedName>
    <definedName name="Print_Area_MI_37">#REF!</definedName>
    <definedName name="Print_Area_MI_37_6">#REF!</definedName>
    <definedName name="Print_Area_MI_38">#REF!</definedName>
    <definedName name="Print_Area_MI_38_6">#REF!</definedName>
    <definedName name="Print_Area_MI_39">#REF!</definedName>
    <definedName name="Print_Area_MI_39_6">#REF!</definedName>
    <definedName name="Print_Area_MI_4">#REF!</definedName>
    <definedName name="Print_Area_MI_4_1">"$#REF!.$A$13:$F$122"</definedName>
    <definedName name="Print_Area_MI_4_10">#REF!</definedName>
    <definedName name="Print_Area_MI_4_10_6">#REF!</definedName>
    <definedName name="Print_Area_MI_4_11">#REF!</definedName>
    <definedName name="Print_Area_MI_4_11_6">#REF!</definedName>
    <definedName name="Print_Area_MI_4_12">#REF!</definedName>
    <definedName name="Print_Area_MI_4_12_6">#REF!</definedName>
    <definedName name="Print_Area_MI_4_13">#REF!</definedName>
    <definedName name="Print_Area_MI_4_13_6">#REF!</definedName>
    <definedName name="Print_Area_MI_4_14">#REF!</definedName>
    <definedName name="Print_Area_MI_4_14_6">#REF!</definedName>
    <definedName name="Print_Area_MI_4_15">#REF!</definedName>
    <definedName name="Print_Area_MI_4_15_6">#REF!</definedName>
    <definedName name="Print_Area_MI_4_16">#REF!</definedName>
    <definedName name="Print_Area_MI_4_16_6">#REF!</definedName>
    <definedName name="Print_Area_MI_4_17">#REF!</definedName>
    <definedName name="Print_Area_MI_4_17_6">#REF!</definedName>
    <definedName name="Print_Area_MI_4_2">#REF!</definedName>
    <definedName name="Print_Area_MI_4_2_6">#REF!</definedName>
    <definedName name="Print_Area_MI_4_30">#REF!</definedName>
    <definedName name="Print_Area_MI_4_30_6">#REF!</definedName>
    <definedName name="Print_Area_MI_4_31">#REF!</definedName>
    <definedName name="Print_Area_MI_4_31_6">#REF!</definedName>
    <definedName name="Print_Area_MI_4_32">#REF!</definedName>
    <definedName name="Print_Area_MI_4_32_6">#REF!</definedName>
    <definedName name="Print_Area_MI_4_33">#REF!</definedName>
    <definedName name="Print_Area_MI_4_33_6">#REF!</definedName>
    <definedName name="Print_Area_MI_4_34">#REF!</definedName>
    <definedName name="Print_Area_MI_4_34_6">#REF!</definedName>
    <definedName name="Print_Area_MI_4_35">#REF!</definedName>
    <definedName name="Print_Area_MI_4_35_6">#REF!</definedName>
    <definedName name="Print_Area_MI_4_36">#REF!</definedName>
    <definedName name="Print_Area_MI_4_36_6">#REF!</definedName>
    <definedName name="Print_Area_MI_4_37">#REF!</definedName>
    <definedName name="Print_Area_MI_4_37_6">#REF!</definedName>
    <definedName name="Print_Area_MI_4_38">#REF!</definedName>
    <definedName name="Print_Area_MI_4_38_6">#REF!</definedName>
    <definedName name="Print_Area_MI_4_39">#REF!</definedName>
    <definedName name="Print_Area_MI_4_39_6">#REF!</definedName>
    <definedName name="Print_Area_MI_4_40">#REF!</definedName>
    <definedName name="Print_Area_MI_4_40_6">#REF!</definedName>
    <definedName name="Print_Area_MI_4_41">#REF!</definedName>
    <definedName name="Print_Area_MI_4_41_6">#REF!</definedName>
    <definedName name="Print_Area_MI_4_42">#REF!</definedName>
    <definedName name="Print_Area_MI_4_42_6">#REF!</definedName>
    <definedName name="Print_Area_MI_4_44">#REF!</definedName>
    <definedName name="Print_Area_MI_4_44_6">#REF!</definedName>
    <definedName name="Print_Area_MI_4_45">#REF!</definedName>
    <definedName name="Print_Area_MI_4_45_6">#REF!</definedName>
    <definedName name="Print_Area_MI_4_46">#REF!</definedName>
    <definedName name="Print_Area_MI_4_46_6">#REF!</definedName>
    <definedName name="Print_Area_MI_4_47">#REF!</definedName>
    <definedName name="Print_Area_MI_4_47_6">#REF!</definedName>
    <definedName name="Print_Area_MI_4_48">#REF!</definedName>
    <definedName name="Print_Area_MI_4_48_6">#REF!</definedName>
    <definedName name="Print_Area_MI_4_49">#REF!</definedName>
    <definedName name="Print_Area_MI_4_49_6">#REF!</definedName>
    <definedName name="Print_Area_MI_4_51">#REF!</definedName>
    <definedName name="Print_Area_MI_4_51_6">#REF!</definedName>
    <definedName name="Print_Area_MI_4_52">#REF!</definedName>
    <definedName name="Print_Area_MI_4_52_6">#REF!</definedName>
    <definedName name="Print_Area_MI_4_6">#REF!</definedName>
    <definedName name="Print_Area_MI_4_9">#REF!</definedName>
    <definedName name="Print_Area_MI_4_9_6">#REF!</definedName>
    <definedName name="Print_Area_MI_40">#REF!</definedName>
    <definedName name="Print_Area_MI_40_6">#REF!</definedName>
    <definedName name="Print_Area_MI_41">#REF!</definedName>
    <definedName name="Print_Area_MI_41_6">#REF!</definedName>
    <definedName name="Print_Area_MI_42">#REF!</definedName>
    <definedName name="Print_Area_MI_42_6">#REF!</definedName>
    <definedName name="Print_Area_MI_44">#REF!</definedName>
    <definedName name="Print_Area_MI_44_6">#REF!</definedName>
    <definedName name="Print_Area_MI_45">#REF!</definedName>
    <definedName name="Print_Area_MI_45_6">#REF!</definedName>
    <definedName name="Print_Area_MI_46">#REF!</definedName>
    <definedName name="Print_Area_MI_46_6">#REF!</definedName>
    <definedName name="Print_Area_MI_47">#REF!</definedName>
    <definedName name="Print_Area_MI_47_6">#REF!</definedName>
    <definedName name="Print_Area_MI_48">#REF!</definedName>
    <definedName name="Print_Area_MI_48_6">#REF!</definedName>
    <definedName name="Print_Area_MI_49">#REF!</definedName>
    <definedName name="Print_Area_MI_49_6">#REF!</definedName>
    <definedName name="Print_Area_MI_5">#REF!</definedName>
    <definedName name="Print_Area_MI_5_1">"$#REF!.$A$13:$F$122"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5_6">#REF!</definedName>
    <definedName name="Print_Area_MI_51">#REF!</definedName>
    <definedName name="Print_Area_MI_51_6">#REF!</definedName>
    <definedName name="Print_Area_MI_52">#REF!</definedName>
    <definedName name="Print_Area_MI_52_6">#REF!</definedName>
    <definedName name="Print_Area_MI_6">#REF!</definedName>
    <definedName name="Print_Area_MI_6_1">"$#REF!.$A$13:$F$122"</definedName>
    <definedName name="Print_Area_MI_7">#REF!</definedName>
    <definedName name="Print_Area_MI_7_1">"$#REF!.$A$13:$F$151"</definedName>
    <definedName name="Print_Area_MI_7_1_1">"$#REF!.$A$13:$F$122"</definedName>
    <definedName name="Print_Area_MI_7_1_1_1">"$#REF!.$A$13:$F$122"</definedName>
    <definedName name="Print_Area_MI_8">#REF!</definedName>
    <definedName name="Print_Area_MI_8_10">#REF!</definedName>
    <definedName name="Print_Area_MI_8_10_6">#REF!</definedName>
    <definedName name="Print_Area_MI_8_11">#REF!</definedName>
    <definedName name="Print_Area_MI_8_11_6">#REF!</definedName>
    <definedName name="Print_Area_MI_8_12">#REF!</definedName>
    <definedName name="Print_Area_MI_8_12_6">#REF!</definedName>
    <definedName name="Print_Area_MI_8_13">#REF!</definedName>
    <definedName name="Print_Area_MI_8_13_6">#REF!</definedName>
    <definedName name="Print_Area_MI_8_14">#REF!</definedName>
    <definedName name="Print_Area_MI_8_14_6">#REF!</definedName>
    <definedName name="Print_Area_MI_8_15">#REF!</definedName>
    <definedName name="Print_Area_MI_8_15_6">#REF!</definedName>
    <definedName name="Print_Area_MI_8_16">#REF!</definedName>
    <definedName name="Print_Area_MI_8_16_6">#REF!</definedName>
    <definedName name="Print_Area_MI_8_17">#REF!</definedName>
    <definedName name="Print_Area_MI_8_17_6">#REF!</definedName>
    <definedName name="Print_Area_MI_8_30">#REF!</definedName>
    <definedName name="Print_Area_MI_8_30_6">#REF!</definedName>
    <definedName name="Print_Area_MI_8_31">#REF!</definedName>
    <definedName name="Print_Area_MI_8_31_6">#REF!</definedName>
    <definedName name="Print_Area_MI_8_32">#REF!</definedName>
    <definedName name="Print_Area_MI_8_32_6">#REF!</definedName>
    <definedName name="Print_Area_MI_8_33">#REF!</definedName>
    <definedName name="Print_Area_MI_8_33_6">#REF!</definedName>
    <definedName name="Print_Area_MI_8_34">#REF!</definedName>
    <definedName name="Print_Area_MI_8_34_6">#REF!</definedName>
    <definedName name="Print_Area_MI_8_35">#REF!</definedName>
    <definedName name="Print_Area_MI_8_35_6">#REF!</definedName>
    <definedName name="Print_Area_MI_8_36">#REF!</definedName>
    <definedName name="Print_Area_MI_8_36_6">#REF!</definedName>
    <definedName name="Print_Area_MI_8_37">#REF!</definedName>
    <definedName name="Print_Area_MI_8_37_6">#REF!</definedName>
    <definedName name="Print_Area_MI_8_38">#REF!</definedName>
    <definedName name="Print_Area_MI_8_38_6">#REF!</definedName>
    <definedName name="Print_Area_MI_8_39">#REF!</definedName>
    <definedName name="Print_Area_MI_8_39_6">#REF!</definedName>
    <definedName name="Print_Area_MI_8_40">#REF!</definedName>
    <definedName name="Print_Area_MI_8_40_6">#REF!</definedName>
    <definedName name="Print_Area_MI_8_41">#REF!</definedName>
    <definedName name="Print_Area_MI_8_41_6">#REF!</definedName>
    <definedName name="Print_Area_MI_8_42">#REF!</definedName>
    <definedName name="Print_Area_MI_8_42_6">#REF!</definedName>
    <definedName name="Print_Area_MI_8_44">#REF!</definedName>
    <definedName name="Print_Area_MI_8_44_6">#REF!</definedName>
    <definedName name="Print_Area_MI_8_45">#REF!</definedName>
    <definedName name="Print_Area_MI_8_45_6">#REF!</definedName>
    <definedName name="Print_Area_MI_8_46">#REF!</definedName>
    <definedName name="Print_Area_MI_8_46_6">#REF!</definedName>
    <definedName name="Print_Area_MI_8_47">#REF!</definedName>
    <definedName name="Print_Area_MI_8_47_6">#REF!</definedName>
    <definedName name="Print_Area_MI_8_48">#REF!</definedName>
    <definedName name="Print_Area_MI_8_48_6">#REF!</definedName>
    <definedName name="Print_Area_MI_8_49">#REF!</definedName>
    <definedName name="Print_Area_MI_8_49_6">#REF!</definedName>
    <definedName name="Print_Area_MI_8_51">#REF!</definedName>
    <definedName name="Print_Area_MI_8_51_6">#REF!</definedName>
    <definedName name="Print_Area_MI_8_52">#REF!</definedName>
    <definedName name="Print_Area_MI_8_52_6">#REF!</definedName>
    <definedName name="Print_Area_MI_8_6">#REF!</definedName>
    <definedName name="Print_Area_MI_8_9">#REF!</definedName>
    <definedName name="Print_Area_MI_8_9_6">#REF!</definedName>
    <definedName name="Print_Area_MI_9">[177]RESUMO!#REF!</definedName>
    <definedName name="Print_Area_MI_9_1">#REF!</definedName>
    <definedName name="Print_Area_MI_9_1_6">#REF!</definedName>
    <definedName name="Print_Area_MI_9_10">[177]RESUMO!#REF!</definedName>
    <definedName name="Print_Area_MI_9_10_6">#REF!</definedName>
    <definedName name="Print_Area_MI_9_11">#REF!</definedName>
    <definedName name="Print_Area_MI_9_11_6">#REF!</definedName>
    <definedName name="Print_Area_MI_9_12">#REF!</definedName>
    <definedName name="Print_Area_MI_9_12_6">#REF!</definedName>
    <definedName name="Print_Area_MI_9_13">#REF!</definedName>
    <definedName name="Print_Area_MI_9_13_6">#REF!</definedName>
    <definedName name="Print_Area_MI_9_14">#REF!</definedName>
    <definedName name="Print_Area_MI_9_14_6">#REF!</definedName>
    <definedName name="Print_Area_MI_9_15">#REF!</definedName>
    <definedName name="Print_Area_MI_9_15_6">#REF!</definedName>
    <definedName name="Print_Area_MI_9_16">#REF!</definedName>
    <definedName name="Print_Area_MI_9_16_6">#REF!</definedName>
    <definedName name="Print_Area_MI_9_17">#REF!</definedName>
    <definedName name="Print_Area_MI_9_17_6">#REF!</definedName>
    <definedName name="Print_Area_MI_9_19">[177]RESUMO!#REF!</definedName>
    <definedName name="Print_Area_MI_9_20">[177]RESUMO!#REF!</definedName>
    <definedName name="Print_Area_MI_9_23">[177]RESUMO!#REF!</definedName>
    <definedName name="Print_Area_MI_9_25">[177]RESUMO!#REF!</definedName>
    <definedName name="Print_Area_MI_9_30">#REF!</definedName>
    <definedName name="Print_Area_MI_9_30_6">#REF!</definedName>
    <definedName name="Print_Area_MI_9_31">#REF!</definedName>
    <definedName name="Print_Area_MI_9_31_6">#REF!</definedName>
    <definedName name="Print_Area_MI_9_32">#REF!</definedName>
    <definedName name="Print_Area_MI_9_32_6">#REF!</definedName>
    <definedName name="Print_Area_MI_9_33">#REF!</definedName>
    <definedName name="Print_Area_MI_9_33_6">#REF!</definedName>
    <definedName name="Print_Area_MI_9_34">#REF!</definedName>
    <definedName name="Print_Area_MI_9_34_6">#REF!</definedName>
    <definedName name="Print_Area_MI_9_35">#REF!</definedName>
    <definedName name="Print_Area_MI_9_35_6">#REF!</definedName>
    <definedName name="Print_Area_MI_9_36">#REF!</definedName>
    <definedName name="Print_Area_MI_9_36_6">#REF!</definedName>
    <definedName name="Print_Area_MI_9_37">#REF!</definedName>
    <definedName name="Print_Area_MI_9_37_6">#REF!</definedName>
    <definedName name="Print_Area_MI_9_38">#REF!</definedName>
    <definedName name="Print_Area_MI_9_38_6">#REF!</definedName>
    <definedName name="Print_Area_MI_9_39">#REF!</definedName>
    <definedName name="Print_Area_MI_9_39_6">#REF!</definedName>
    <definedName name="Print_Area_MI_9_40">#REF!</definedName>
    <definedName name="Print_Area_MI_9_40_6">#REF!</definedName>
    <definedName name="Print_Area_MI_9_41">#REF!</definedName>
    <definedName name="Print_Area_MI_9_41_6">#REF!</definedName>
    <definedName name="Print_Area_MI_9_42">#REF!</definedName>
    <definedName name="Print_Area_MI_9_42_6">#REF!</definedName>
    <definedName name="Print_Area_MI_9_44">#REF!</definedName>
    <definedName name="Print_Area_MI_9_44_6">#REF!</definedName>
    <definedName name="Print_Area_MI_9_45">#REF!</definedName>
    <definedName name="Print_Area_MI_9_45_6">#REF!</definedName>
    <definedName name="Print_Area_MI_9_46">#REF!</definedName>
    <definedName name="Print_Area_MI_9_46_6">#REF!</definedName>
    <definedName name="Print_Area_MI_9_47">#REF!</definedName>
    <definedName name="Print_Area_MI_9_47_6">#REF!</definedName>
    <definedName name="Print_Area_MI_9_48">#REF!</definedName>
    <definedName name="Print_Area_MI_9_48_6">#REF!</definedName>
    <definedName name="Print_Area_MI_9_49">#REF!</definedName>
    <definedName name="Print_Area_MI_9_49_6">#REF!</definedName>
    <definedName name="Print_Area_MI_9_51">#REF!</definedName>
    <definedName name="Print_Area_MI_9_51_6">#REF!</definedName>
    <definedName name="Print_Area_MI_9_52">#REF!</definedName>
    <definedName name="Print_Area_MI_9_52_6">#REF!</definedName>
    <definedName name="Print_Area_MI_9_6">#REF!</definedName>
    <definedName name="Print_Area_MI_9_9">#REF!</definedName>
    <definedName name="Print_Area_MI_9_9_6">#REF!</definedName>
    <definedName name="Print_Area_MII">#REF!</definedName>
    <definedName name="PRINT_TITLES_MI">#REF!</definedName>
    <definedName name="PRINT_TITLES_MI_1">#REF!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5">#REF!</definedName>
    <definedName name="PRINT_TITLES_MI_16">"$#REF!.$A$1:$IN$6"</definedName>
    <definedName name="PRINT_TITLES_MI_19">#REF!</definedName>
    <definedName name="PRINT_TITLES_MI_19_24">#REF!</definedName>
    <definedName name="PRINT_TITLES_MI_19_25">#REF!</definedName>
    <definedName name="PRINT_TITLES_MI_19_29">"$#REF!.$A$5:$IS$11"</definedName>
    <definedName name="PRINT_TITLES_MI_19_8">#REF!</definedName>
    <definedName name="PRINT_TITLES_MI_21">#REF!</definedName>
    <definedName name="PRINT_TITLES_MI_22">#REF!</definedName>
    <definedName name="PRINT_TITLES_MI_24">#REF!</definedName>
    <definedName name="PRINT_TITLES_MI_25">#REF!</definedName>
    <definedName name="PRINT_TITLES_MI_29">"$#REF!.$A$5:$IS$12"</definedName>
    <definedName name="PRINT_TITLES_MI_3">#REF!</definedName>
    <definedName name="PRINT_TITLES_MI_3_1">"$#REF!.$A$1:$IV$5"</definedName>
    <definedName name="PRINT_TITLES_MI_4">#REF!</definedName>
    <definedName name="PRINT_TITLES_MI_4_1">"$#REF!.$A$5:$IS$12"</definedName>
    <definedName name="PRINT_TITLES_MI_5">#REF!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#REF!</definedName>
    <definedName name="PRINT_TITLES_MI_7_1">"$#REF!.$A$5:$IS$12"</definedName>
    <definedName name="PRINT_TITLES_MI_7_1_1">"$#REF!.$A$5:$IS$12"</definedName>
    <definedName name="PRINT_TITLES_MI_7_1_1_1">"$#REF!.$A$5:$IS$12"</definedName>
    <definedName name="PRINT_TITLES_MI_8">#REF!</definedName>
    <definedName name="PRINT_TITLES_MI_9">"$#REF!.$A$5:$IS$12"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ioridade">#REF!,#REF!</definedName>
    <definedName name="PRM1C">#REF!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JETO">[178]PROJETO!$A:$IV</definedName>
    <definedName name="PROJETO_10">[178]PROJETO!$A:$IV</definedName>
    <definedName name="PROJETO_10_15">[179]PROJETO!$1:$65514</definedName>
    <definedName name="PROJETO_15">[179]PROJETO!$1:$65514</definedName>
    <definedName name="PROJETO_17">[178]PROJETO!$A:$IV</definedName>
    <definedName name="PROJETO_17_15">[179]PROJETO!$1:$65514</definedName>
    <definedName name="PROJETO_6">[178]PROJETO!$A:$IV</definedName>
    <definedName name="PROJETO_6_15">[179]PROJETO!$1:$65514</definedName>
    <definedName name="PROJETO_7">[178]PROJETO!$A:$IV</definedName>
    <definedName name="PROJETO_7_15">[179]PROJETO!$1:$65514</definedName>
    <definedName name="PROJETO_8">[178]PROJETO!$A:$IV</definedName>
    <definedName name="PROJETO_8_15">[179]PROJETO!$1:$65514</definedName>
    <definedName name="PROJETO_9">[178]PROJETO!$A:$IV</definedName>
    <definedName name="PROJETO_9_15">[179]PROJETO!$1:$65514</definedName>
    <definedName name="PROMZ">#REF!</definedName>
    <definedName name="proposta">[15]DADOS!$B$15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oteçãoAmbiental">'[136]Medição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P">#REF!</definedName>
    <definedName name="prs" hidden="1">{#N/A,#N/A,FALSE,"310.1";#N/A,#N/A,FALSE,"321.1";#N/A,#N/A,FALSE,"320.3";#N/A,#N/A,FALSE,"330.1"}</definedName>
    <definedName name="PRT_SNV">'[155]porticos_semi-porticos_invent.'!#REF!</definedName>
    <definedName name="PRT_SOLUCAO">'[155]porticos_semi-porticos_invent.'!#REF!</definedName>
    <definedName name="PRT_TIPO">'[155]porticos_semi-porticos_invent.'!#REF!</definedName>
    <definedName name="PRZ">#REF!</definedName>
    <definedName name="psbr1">'[27]memória quantitativa'!#REF!</definedName>
    <definedName name="psbr2">'[27]memória quantitativa'!#REF!</definedName>
    <definedName name="psbr3">'[27]memória quantitativa'!#REF!</definedName>
    <definedName name="psbr4">'[27]memória quantitativa'!#REF!</definedName>
    <definedName name="psbr5">'[27]memória quantitativa'!#REF!</definedName>
    <definedName name="psbr6">'[27]memória quantitativa'!#REF!</definedName>
    <definedName name="psbr7">'[27]memória quantitativa'!#REF!</definedName>
    <definedName name="psbr8">'[27]memória quantitativa'!#REF!</definedName>
    <definedName name="psbr9">'[27]memória quantitativa'!#REF!</definedName>
    <definedName name="PSCB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kmf1">'[27]memória quantitativa'!#REF!</definedName>
    <definedName name="pskmf2">'[27]memória quantitativa'!#REF!</definedName>
    <definedName name="pskmf3">'[27]memória quantitativa'!#REF!</definedName>
    <definedName name="pskmf4">'[27]memória quantitativa'!#REF!</definedName>
    <definedName name="pskmf5">'[27]memória quantitativa'!#REF!</definedName>
    <definedName name="pskmf6">'[27]memória quantitativa'!#REF!</definedName>
    <definedName name="pskmf7">'[27]memória quantitativa'!#REF!</definedName>
    <definedName name="pskmf8">'[27]memória quantitativa'!#REF!</definedName>
    <definedName name="pskmf9">'[27]memória quantitativa'!#REF!</definedName>
    <definedName name="pskmi1">'[27]memória quantitativa'!#REF!</definedName>
    <definedName name="pskmi2">'[27]memória quantitativa'!#REF!</definedName>
    <definedName name="pskmi3">'[27]memória quantitativa'!#REF!</definedName>
    <definedName name="pskmi4">'[27]memória quantitativa'!#REF!</definedName>
    <definedName name="pskmi5">'[27]memória quantitativa'!#REF!</definedName>
    <definedName name="pskmi6">'[27]memória quantitativa'!#REF!</definedName>
    <definedName name="pskmi7">'[27]memória quantitativa'!#REF!</definedName>
    <definedName name="pskmi8">'[27]memória quantitativa'!#REF!</definedName>
    <definedName name="pskmi9">'[27]memória quantitativa'!#REF!</definedName>
    <definedName name="PST">#REF!</definedName>
    <definedName name="pt_cap20mbuq">'[42]CAL MAT BET CONSERVA '!$M$16</definedName>
    <definedName name="pt_cm30rp">'[42]CAL MAT BET CONSERVA '!$M$19</definedName>
    <definedName name="pt_rl1claf">'[42]CAL MAT BET CONSERVA '!#REF!</definedName>
    <definedName name="pt_rl1claf_13">'[42]CAL MAT BET CONSERVA '!#REF!</definedName>
    <definedName name="pt_rl1claf_13_19">'[42]CAL MAT BET CONSERVA '!#REF!</definedName>
    <definedName name="pt_rl1claf_13_23">'[42]CAL MAT BET CONSERVA '!#REF!</definedName>
    <definedName name="pt_rl1claf_13_25">'[55]CAL MAT BET CONSERVA '!#REF!</definedName>
    <definedName name="pt_rl1claf_19">'[42]CAL MAT BET CONSERVA '!#REF!</definedName>
    <definedName name="pt_rl1claf_23">'[42]CAL MAT BET CONSERVA '!#REF!</definedName>
    <definedName name="pt_rl1claf_24">'[42]CAL MAT BET CONSERVA '!#REF!</definedName>
    <definedName name="pt_rl1claf_24_13">'[42]CAL MAT BET CONSERVA '!#REF!</definedName>
    <definedName name="pt_rl1claf_24_13_19">'[42]CAL MAT BET CONSERVA '!#REF!</definedName>
    <definedName name="pt_rl1claf_24_13_23">'[42]CAL MAT BET CONSERVA '!#REF!</definedName>
    <definedName name="pt_rl1claf_24_13_25">'[55]CAL MAT BET CONSERVA '!#REF!</definedName>
    <definedName name="pt_rl1claf_24_19">'[42]CAL MAT BET CONSERVA '!#REF!</definedName>
    <definedName name="pt_rl1claf_24_23">'[42]CAL MAT BET CONSERVA '!#REF!</definedName>
    <definedName name="pt_rl1claf_24_25">'[55]CAL MAT BET CONSERVA '!#REF!</definedName>
    <definedName name="pt_rl1claf_25">'[55]CAL MAT BET CONSERVA '!#REF!</definedName>
    <definedName name="pt_rm1cmbb">'[42]CAL MAT BET CONSERVA '!#REF!</definedName>
    <definedName name="pt_rm1cmbb_13">'[42]CAL MAT BET CONSERVA '!#REF!</definedName>
    <definedName name="pt_rm1cmbb_13_19">'[42]CAL MAT BET CONSERVA '!#REF!</definedName>
    <definedName name="pt_rm1cmbb_13_23">'[42]CAL MAT BET CONSERVA '!#REF!</definedName>
    <definedName name="pt_rm1cmbb_13_25">'[55]CAL MAT BET CONSERVA '!#REF!</definedName>
    <definedName name="pt_rm1cmbb_19">'[42]CAL MAT BET CONSERVA '!#REF!</definedName>
    <definedName name="pt_rm1cmbb_23">'[42]CAL MAT BET CONSERVA '!#REF!</definedName>
    <definedName name="pt_rm1cmbb_24">'[42]CAL MAT BET CONSERVA '!#REF!</definedName>
    <definedName name="pt_rm1cmbb_24_13">'[42]CAL MAT BET CONSERVA '!#REF!</definedName>
    <definedName name="pt_rm1cmbb_24_13_19">'[42]CAL MAT BET CONSERVA '!#REF!</definedName>
    <definedName name="pt_rm1cmbb_24_13_23">'[42]CAL MAT BET CONSERVA '!#REF!</definedName>
    <definedName name="pt_rm1cmbb_24_13_25">'[55]CAL MAT BET CONSERVA '!#REF!</definedName>
    <definedName name="pt_rm1cmbb_24_19">'[42]CAL MAT BET CONSERVA '!#REF!</definedName>
    <definedName name="pt_rm1cmbb_24_23">'[42]CAL MAT BET CONSERVA '!#REF!</definedName>
    <definedName name="pt_rm1cmbb_24_25">'[55]CAL MAT BET CONSERVA '!#REF!</definedName>
    <definedName name="pt_rm1cmbb_25">'[55]CAL MAT BET CONSERVA '!#REF!</definedName>
    <definedName name="pt_rm1cmbuf">'[42]CAL MAT BET CONSERVA '!#REF!</definedName>
    <definedName name="pt_rm1cmbuf_13">'[42]CAL MAT BET CONSERVA '!#REF!</definedName>
    <definedName name="pt_rm1cmbuf_13_19">'[42]CAL MAT BET CONSERVA '!#REF!</definedName>
    <definedName name="pt_rm1cmbuf_13_23">'[42]CAL MAT BET CONSERVA '!#REF!</definedName>
    <definedName name="pt_rm1cmbuf_13_25">'[55]CAL MAT BET CONSERVA '!#REF!</definedName>
    <definedName name="pt_rm1cmbuf_19">'[42]CAL MAT BET CONSERVA '!#REF!</definedName>
    <definedName name="pt_rm1cmbuf_23">'[42]CAL MAT BET CONSERVA '!#REF!</definedName>
    <definedName name="pt_rm1cmbuf_24">'[42]CAL MAT BET CONSERVA '!#REF!</definedName>
    <definedName name="pt_rm1cmbuf_24_13">'[42]CAL MAT BET CONSERVA '!#REF!</definedName>
    <definedName name="pt_rm1cmbuf_24_13_19">'[42]CAL MAT BET CONSERVA '!#REF!</definedName>
    <definedName name="pt_rm1cmbuf_24_13_23">'[42]CAL MAT BET CONSERVA '!#REF!</definedName>
    <definedName name="pt_rm1cmbuf_24_13_25">'[55]CAL MAT BET CONSERVA '!#REF!</definedName>
    <definedName name="pt_rm1cmbuf_24_19">'[42]CAL MAT BET CONSERVA '!#REF!</definedName>
    <definedName name="pt_rm1cmbuf_24_23">'[42]CAL MAT BET CONSERVA '!#REF!</definedName>
    <definedName name="pt_rm1cmbuf_24_25">'[55]CAL MAT BET CONSERVA '!#REF!</definedName>
    <definedName name="pt_rm1cmbuf_25">'[55]CAL MAT BET CONSERVA '!#REF!</definedName>
    <definedName name="pt_rr1cpl">'[42]CAL MAT BET CONSERVA '!#REF!</definedName>
    <definedName name="pt_rr1cpl_13">'[42]CAL MAT BET CONSERVA '!#REF!</definedName>
    <definedName name="pt_rr1cpl_13_19">'[42]CAL MAT BET CONSERVA '!#REF!</definedName>
    <definedName name="pt_rr1cpl_13_23">'[42]CAL MAT BET CONSERVA '!#REF!</definedName>
    <definedName name="pt_rr1cpl_13_25">'[55]CAL MAT BET CONSERVA '!#REF!</definedName>
    <definedName name="pt_rr1cpl_19">'[42]CAL MAT BET CONSERVA '!#REF!</definedName>
    <definedName name="pt_rr1cpl_23">'[42]CAL MAT BET CONSERVA '!#REF!</definedName>
    <definedName name="pt_rr1cpl_24">'[42]CAL MAT BET CONSERVA '!#REF!</definedName>
    <definedName name="pt_rr1cpl_24_13">'[42]CAL MAT BET CONSERVA '!#REF!</definedName>
    <definedName name="pt_rr1cpl_24_13_19">'[42]CAL MAT BET CONSERVA '!#REF!</definedName>
    <definedName name="pt_rr1cpl_24_13_23">'[42]CAL MAT BET CONSERVA '!#REF!</definedName>
    <definedName name="pt_rr1cpl_24_13_25">'[55]CAL MAT BET CONSERVA '!#REF!</definedName>
    <definedName name="pt_rr1cpl_24_19">'[42]CAL MAT BET CONSERVA '!#REF!</definedName>
    <definedName name="pt_rr1cpl_24_23">'[42]CAL MAT BET CONSERVA '!#REF!</definedName>
    <definedName name="pt_rr1cpl_24_25">'[55]CAL MAT BET CONSERVA '!#REF!</definedName>
    <definedName name="pt_rr1cpl_25">'[55]CAL MAT BET CONSERVA '!#REF!</definedName>
    <definedName name="pt_rr1ctb">'[42]CAL MAT BET CONSERVA '!$M$17</definedName>
    <definedName name="pt_rr1ctbemerg">'[45]CAL MAT BET CONSERVA '!#REF!</definedName>
    <definedName name="pt_rr2ccsa">'[42]CAL MAT BET CONSERVA '!#REF!</definedName>
    <definedName name="pt_rr2ccsa_13">'[42]CAL MAT BET CONSERVA '!#REF!</definedName>
    <definedName name="pt_rr2ccsa_13_19">'[42]CAL MAT BET CONSERVA '!#REF!</definedName>
    <definedName name="pt_rr2ccsa_13_23">'[42]CAL MAT BET CONSERVA '!#REF!</definedName>
    <definedName name="pt_rr2ccsa_13_25">'[55]CAL MAT BET CONSERVA '!#REF!</definedName>
    <definedName name="pt_rr2ccsa_19">'[42]CAL MAT BET CONSERVA '!#REF!</definedName>
    <definedName name="pt_rr2ccsa_23">'[42]CAL MAT BET CONSERVA '!#REF!</definedName>
    <definedName name="pt_rr2ccsa_24">'[42]CAL MAT BET CONSERVA '!#REF!</definedName>
    <definedName name="pt_rr2ccsa_24_13">'[42]CAL MAT BET CONSERVA '!#REF!</definedName>
    <definedName name="pt_rr2ccsa_24_13_19">'[42]CAL MAT BET CONSERVA '!#REF!</definedName>
    <definedName name="pt_rr2ccsa_24_13_23">'[42]CAL MAT BET CONSERVA '!#REF!</definedName>
    <definedName name="pt_rr2ccsa_24_13_25">'[55]CAL MAT BET CONSERVA '!#REF!</definedName>
    <definedName name="pt_rr2ccsa_24_19">'[42]CAL MAT BET CONSERVA '!#REF!</definedName>
    <definedName name="pt_rr2ccsa_24_23">'[42]CAL MAT BET CONSERVA '!#REF!</definedName>
    <definedName name="pt_rr2ccsa_24_25">'[55]CAL MAT BET CONSERVA '!#REF!</definedName>
    <definedName name="pt_rr2ccsa_25">'[55]CAL MAT BET CONSERVA '!#REF!</definedName>
    <definedName name="pt_rr2ctsd">'[42]CAL MAT BET CONSERVA '!#REF!</definedName>
    <definedName name="pt_rr2ctsd_13">'[42]CAL MAT BET CONSERVA '!#REF!</definedName>
    <definedName name="pt_rr2ctsd_13_19">'[42]CAL MAT BET CONSERVA '!#REF!</definedName>
    <definedName name="pt_rr2ctsd_13_23">'[42]CAL MAT BET CONSERVA '!#REF!</definedName>
    <definedName name="pt_rr2ctsd_13_25">'[55]CAL MAT BET CONSERVA '!#REF!</definedName>
    <definedName name="pt_rr2ctsd_19">'[42]CAL MAT BET CONSERVA '!#REF!</definedName>
    <definedName name="pt_rr2ctsd_23">'[42]CAL MAT BET CONSERVA '!#REF!</definedName>
    <definedName name="pt_rr2ctsd_24">'[42]CAL MAT BET CONSERVA '!#REF!</definedName>
    <definedName name="pt_rr2ctsd_24_13">'[42]CAL MAT BET CONSERVA '!#REF!</definedName>
    <definedName name="pt_rr2ctsd_24_13_19">'[42]CAL MAT BET CONSERVA '!#REF!</definedName>
    <definedName name="pt_rr2ctsd_24_13_23">'[42]CAL MAT BET CONSERVA '!#REF!</definedName>
    <definedName name="pt_rr2ctsd_24_13_25">'[55]CAL MAT BET CONSERVA '!#REF!</definedName>
    <definedName name="pt_rr2ctsd_24_19">'[42]CAL MAT BET CONSERVA '!#REF!</definedName>
    <definedName name="pt_rr2ctsd_24_23">'[42]CAL MAT BET CONSERVA '!#REF!</definedName>
    <definedName name="pt_rr2ctsd_24_25">'[55]CAL MAT BET CONSERVA '!#REF!</definedName>
    <definedName name="pt_rr2ctsd_25">'[55]CAL MAT BET CONSERVA '!#REF!</definedName>
    <definedName name="pt_rr2ctss">'[45]CAL MAT BET CONSERVA '!#REF!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[0]!pte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ROUND([180]Planilha!$D1*[180]Planilha!$E1,2)</definedName>
    <definedName name="PTONSUCATA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#REF!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 hidden="1">{"'Índice'!$A$1:$K$49"}</definedName>
    <definedName name="q_1">#REF!</definedName>
    <definedName name="Q_11">"$#REF!.$#REF!$#REF!:$#REF!$#REF!"</definedName>
    <definedName name="Q_12">"$#REF!.$#REF!$#REF!:$#REF!$#REF!"</definedName>
    <definedName name="Q_15">"'file:///B:/PATO - BR - 425 aditivo.xls'#$COMPOS1.$#REF!$#REF!:$#REF!$#REF!"</definedName>
    <definedName name="Q_16">"$#REF!.$#REF!$#REF!:$#REF!$#REF!"</definedName>
    <definedName name="Q_2">#REF!</definedName>
    <definedName name="q_25">'[5]P A T O 99 B'!#REF!</definedName>
    <definedName name="Q_3">#REF!</definedName>
    <definedName name="Q_5">"$#REF!.$#REF!$#REF!:$#REF!$#REF!"</definedName>
    <definedName name="Q_6">#REF!</definedName>
    <definedName name="Q_9">"$#REF!.$#REF!$#REF!:$#REF!$#REF!"</definedName>
    <definedName name="q_caiação">'[27]medição '!#REF!</definedName>
    <definedName name="QD" hidden="1">#REF!</definedName>
    <definedName name="Qd.Comp.Miranda">#N/A</definedName>
    <definedName name="QER">[181]COMPOS1!#REF!</definedName>
    <definedName name="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>[164]!AA_44</definedName>
    <definedName name="qq_16">"$#REF!.$A$1:$J$33"</definedName>
    <definedName name="QQ_2">#N/A</definedName>
    <definedName name="qq_2_">[0]!qq_2_</definedName>
    <definedName name="qq_2__38">qq_2__38</definedName>
    <definedName name="QQ_2_1">[0]!QQ_2_1</definedName>
    <definedName name="QQ_2_10">[0]!QQ_2_10</definedName>
    <definedName name="QQ_2_12">[0]!QQ_2_12</definedName>
    <definedName name="QQ_2_13">[0]!QQ_2_13</definedName>
    <definedName name="QQ_2_14">[0]!QQ_2_14</definedName>
    <definedName name="QQ_2_15">#N/A</definedName>
    <definedName name="QQ_2_19">#N/A</definedName>
    <definedName name="QQ_2_2">[0]!QQ_2_2</definedName>
    <definedName name="QQ_2_20">#N/A</definedName>
    <definedName name="QQ_2_21">#N/A</definedName>
    <definedName name="QQ_2_22">[0]!QQ_2_22</definedName>
    <definedName name="QQ_2_23">#N/A</definedName>
    <definedName name="QQ_2_24">#N/A</definedName>
    <definedName name="QQ_2_25">[0]!QQ_2_25</definedName>
    <definedName name="QQ_2_26">[0]!QQ_2_26</definedName>
    <definedName name="QQ_2_27">[0]!QQ_2_27</definedName>
    <definedName name="QQ_2_28">[0]!QQ_2_28</definedName>
    <definedName name="QQ_2_29">[0]!QQ_2_29</definedName>
    <definedName name="QQ_2_3">[0]!QQ_2_3</definedName>
    <definedName name="QQ_2_30">[0]!QQ_2_30</definedName>
    <definedName name="QQ_2_31">[0]!QQ_2_31</definedName>
    <definedName name="QQ_2_32">[0]!QQ_2_32</definedName>
    <definedName name="QQ_2_33">[0]!QQ_2_33</definedName>
    <definedName name="QQ_2_34">[0]!QQ_2_34</definedName>
    <definedName name="QQ_2_35">[0]!QQ_2_35</definedName>
    <definedName name="QQ_2_36">[0]!QQ_2_36</definedName>
    <definedName name="QQ_2_37">[0]!QQ_2_37</definedName>
    <definedName name="QQ_2_38">[0]!QQ_2_38</definedName>
    <definedName name="QQ_2_39">QQ_2_39</definedName>
    <definedName name="QQ_2_4">[0]!QQ_2_4</definedName>
    <definedName name="QQ_2_40">QQ_2_40</definedName>
    <definedName name="QQ_2_41">QQ_2_41</definedName>
    <definedName name="QQ_2_42">QQ_2_42</definedName>
    <definedName name="QQ_2_43">QQ_2_43</definedName>
    <definedName name="QQ_2_44">QQ_2_44</definedName>
    <definedName name="QQ_2_45">QQ_2_45</definedName>
    <definedName name="QQ_2_46">QQ_2_46</definedName>
    <definedName name="QQ_2_47">QQ_2_47</definedName>
    <definedName name="QQ_2_48">QQ_2_48</definedName>
    <definedName name="QQ_2_5">[0]!QQ_2_5</definedName>
    <definedName name="QQ_2_51">QQ_2_51</definedName>
    <definedName name="QQ_2_52">QQ_2_52</definedName>
    <definedName name="QQ_2_53">QQ_2_53</definedName>
    <definedName name="QQ_2_54">QQ_2_54</definedName>
    <definedName name="QQ_2_55">QQ_2_55</definedName>
    <definedName name="QQ_2_56">QQ_2_56</definedName>
    <definedName name="QQ_2_57">QQ_2_57</definedName>
    <definedName name="QQ_2_58">QQ_2_58</definedName>
    <definedName name="QQ_2_59">QQ_2_59</definedName>
    <definedName name="QQ_2_6">[0]!QQ_2_6</definedName>
    <definedName name="QQ_2_60">QQ_2_60</definedName>
    <definedName name="QQ_2_61">QQ_2_61</definedName>
    <definedName name="QQ_2_62">QQ_2_62</definedName>
    <definedName name="QQ_2_63">QQ_2_63</definedName>
    <definedName name="QQ_2_64">QQ_2_64</definedName>
    <definedName name="QQ_2_65">QQ_2_65</definedName>
    <definedName name="QQ_2_66">QQ_2_66</definedName>
    <definedName name="QQ_2_67">QQ_2_67</definedName>
    <definedName name="QQ_2_68">QQ_2_68</definedName>
    <definedName name="QQ_2_69">QQ_2_69</definedName>
    <definedName name="QQ_2_7">[0]!QQ_2_7</definedName>
    <definedName name="QQ_2_70">QQ_2_70</definedName>
    <definedName name="QQ_2_71">QQ_2_71</definedName>
    <definedName name="QQ_2_72">QQ_2_72</definedName>
    <definedName name="QQ_2_8">[0]!QQ_2_8</definedName>
    <definedName name="QQ_2_9">[0]!QQ_2_9</definedName>
    <definedName name="qqe">[39]!qqe</definedName>
    <definedName name="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SUM(IF(#REF! =#REF!,(#REF!)*(#REF!="EQ")))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#N/A</definedName>
    <definedName name="QUADRO_1">#REF!</definedName>
    <definedName name="QUANT">#REF!</definedName>
    <definedName name="Quant.">#REF!</definedName>
    <definedName name="Quant.1">#REF!</definedName>
    <definedName name="QUANT_1">#REF!</definedName>
    <definedName name="QUANT_acumu">#REF!</definedName>
    <definedName name="QUANT_serviço">OFFSET('[82]Orçamento Total'!$E$4,0,0,COUNTA('[82]Orçamento Total'!$C:$C),1)</definedName>
    <definedName name="QUANTIDADE">#REF!</definedName>
    <definedName name="QUANTIDADE_10">#REF!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5">"$#REF!.$E$12:$E$346"</definedName>
    <definedName name="QUANTIDADE_10_16">"$#REF!.$E$12:$E$346"</definedName>
    <definedName name="QUANTIDADE_10_19">#REF!</definedName>
    <definedName name="QUANTIDADE_10_19_24">#REF!</definedName>
    <definedName name="QUANTIDADE_10_19_25">#REF!</definedName>
    <definedName name="QUANTIDADE_10_19_29">"$#REF!.$E$21:$E$401"</definedName>
    <definedName name="QUANTIDADE_10_19_8">#REF!</definedName>
    <definedName name="QUANTIDADE_10_22">#REF!</definedName>
    <definedName name="QUANTIDADE_10_24">#REF!</definedName>
    <definedName name="QUANTIDADE_10_25">#REF!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#REF!</definedName>
    <definedName name="QUANTIDADE_10_7_1">"$#REF!.$E$21:$E$431"</definedName>
    <definedName name="QUANTIDADE_10_7_1_1">"$#REF!.$E$21:$E$402"</definedName>
    <definedName name="QUANTIDADE_10_7_1_1_1">"$#REF!.$E$21:$E$402"</definedName>
    <definedName name="QUANTIDADE_10_8">#REF!</definedName>
    <definedName name="QUANTIDADE_10_9">"$#REF!.$E$21:$E$431"</definedName>
    <definedName name="QUANTIDADE_11">"$#REF!.$E$21:$E$431"</definedName>
    <definedName name="QUANTIDADE_12">"$#REF!.$E$21:$E$402"</definedName>
    <definedName name="QUANTIDADE_15">"$#REF!.$E$12:$E$346"</definedName>
    <definedName name="QUANTIDADE_16">"$#REF!.$E$12:$E$346"</definedName>
    <definedName name="QUANTIDADE_17">#REF!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5">"$#REF!.$E$12:$E$346"</definedName>
    <definedName name="QUANTIDADE_17_16">"$#REF!.$E$12:$E$346"</definedName>
    <definedName name="QUANTIDADE_17_19">#REF!</definedName>
    <definedName name="QUANTIDADE_17_19_24">#REF!</definedName>
    <definedName name="QUANTIDADE_17_19_25">#REF!</definedName>
    <definedName name="QUANTIDADE_17_19_29">"$#REF!.$E$21:$E$401"</definedName>
    <definedName name="QUANTIDADE_17_19_8">#REF!</definedName>
    <definedName name="QUANTIDADE_17_22">#REF!</definedName>
    <definedName name="QUANTIDADE_17_24">#REF!</definedName>
    <definedName name="QUANTIDADE_17_25">#REF!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#REF!</definedName>
    <definedName name="QUANTIDADE_17_7_1">"$#REF!.$E$21:$E$431"</definedName>
    <definedName name="QUANTIDADE_17_7_1_1">"$#REF!.$E$21:$E$402"</definedName>
    <definedName name="QUANTIDADE_17_7_1_1_1">"$#REF!.$E$21:$E$402"</definedName>
    <definedName name="QUANTIDADE_17_8">#REF!</definedName>
    <definedName name="QUANTIDADE_17_9">"$#REF!.$E$21:$E$431"</definedName>
    <definedName name="QUANTIDADE_19">#REF!</definedName>
    <definedName name="QUANTIDADE_19_24">#REF!</definedName>
    <definedName name="QUANTIDADE_19_25">#REF!</definedName>
    <definedName name="QUANTIDADE_19_29">"$#REF!.$E$21:$E$401"</definedName>
    <definedName name="QUANTIDADE_19_8">#REF!</definedName>
    <definedName name="QUANTIDADE_22">#REF!</definedName>
    <definedName name="QUANTIDADE_24">#REF!</definedName>
    <definedName name="QUANTIDADE_25">#REF!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#REF!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5">"$#REF!.$E$12:$E$346"</definedName>
    <definedName name="QUANTIDADE_6_16">"$#REF!.$E$12:$E$346"</definedName>
    <definedName name="QUANTIDADE_6_19">#REF!</definedName>
    <definedName name="QUANTIDADE_6_19_24">#REF!</definedName>
    <definedName name="QUANTIDADE_6_19_25">#REF!</definedName>
    <definedName name="QUANTIDADE_6_19_29">"$#REF!.$E$21:$E$401"</definedName>
    <definedName name="QUANTIDADE_6_19_8">#REF!</definedName>
    <definedName name="QUANTIDADE_6_22">#REF!</definedName>
    <definedName name="QUANTIDADE_6_24">#REF!</definedName>
    <definedName name="QUANTIDADE_6_25">#REF!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#REF!</definedName>
    <definedName name="QUANTIDADE_6_7_1">"$#REF!.$E$21:$E$431"</definedName>
    <definedName name="QUANTIDADE_6_7_1_1">"$#REF!.$E$21:$E$402"</definedName>
    <definedName name="QUANTIDADE_6_7_1_1_1">"$#REF!.$E$21:$E$402"</definedName>
    <definedName name="QUANTIDADE_6_8">#REF!</definedName>
    <definedName name="QUANTIDADE_6_9">"$#REF!.$E$21:$E$431"</definedName>
    <definedName name="QUANTIDADE_7">#REF!</definedName>
    <definedName name="QUANTIDADE_7_1">#REF!</definedName>
    <definedName name="QUANTIDADE_7_1_1">"$#REF!.$E$21:$E$429"</definedName>
    <definedName name="QUANTIDADE_7_1_1_1">"$#REF!.$E$21:$E$400"</definedName>
    <definedName name="QUANTIDADE_7_1_1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5">"$#REF!.$E$12:$E$346"</definedName>
    <definedName name="QUANTIDADE_7_16">"$#REF!.$E$12:$E$346"</definedName>
    <definedName name="QUANTIDADE_7_19">#REF!</definedName>
    <definedName name="QUANTIDADE_7_19_24">#REF!</definedName>
    <definedName name="QUANTIDADE_7_19_25">#REF!</definedName>
    <definedName name="QUANTIDADE_7_19_29">"$#REF!.$E$21:$E$401"</definedName>
    <definedName name="QUANTIDADE_7_19_8">#REF!</definedName>
    <definedName name="QUANTIDADE_7_22">#REF!</definedName>
    <definedName name="QUANTIDADE_7_24">#REF!</definedName>
    <definedName name="QUANTIDADE_7_25">#REF!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#REF!</definedName>
    <definedName name="QUANTIDADE_7_7_1">"$#REF!.$E$21:$E$431"</definedName>
    <definedName name="QUANTIDADE_7_7_1_1">"$#REF!.$E$21:$E$402"</definedName>
    <definedName name="QUANTIDADE_7_7_1_1_1">"$#REF!.$E$21:$E$402"</definedName>
    <definedName name="QUANTIDADE_7_8">#REF!</definedName>
    <definedName name="QUANTIDADE_7_9">"$#REF!.$E$21:$E$431"</definedName>
    <definedName name="QUANTIDADE_8">#REF!</definedName>
    <definedName name="QUANTIDADE_8_1">#REF!</definedName>
    <definedName name="QUANTIDADE_8_1_1">#REF!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5">"$#REF!.$E$12:$E$346"</definedName>
    <definedName name="QUANTIDADE_8_16">"$#REF!.$E$12:$E$346"</definedName>
    <definedName name="QUANTIDADE_8_19">#REF!</definedName>
    <definedName name="QUANTIDADE_8_19_24">#REF!</definedName>
    <definedName name="QUANTIDADE_8_19_25">#REF!</definedName>
    <definedName name="QUANTIDADE_8_19_29">"$#REF!.$E$21:$E$401"</definedName>
    <definedName name="QUANTIDADE_8_19_8">#REF!</definedName>
    <definedName name="QUANTIDADE_8_22">#REF!</definedName>
    <definedName name="QUANTIDADE_8_24">#REF!</definedName>
    <definedName name="QUANTIDADE_8_25">#REF!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#REF!</definedName>
    <definedName name="QUANTIDADE_8_7_1">"$#REF!.$E$21:$E$431"</definedName>
    <definedName name="QUANTIDADE_8_7_1_1">"$#REF!.$E$21:$E$402"</definedName>
    <definedName name="QUANTIDADE_8_7_1_1_1">"$#REF!.$E$21:$E$402"</definedName>
    <definedName name="QUANTIDADE_8_8">#REF!</definedName>
    <definedName name="QUANTIDADE_8_9">"$#REF!.$E$21:$E$431"</definedName>
    <definedName name="QUANTIDADE_9">#REF!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5">"$#REF!.$E$12:$E$346"</definedName>
    <definedName name="QUANTIDADE_9_16">"$#REF!.$E$12:$E$346"</definedName>
    <definedName name="QUANTIDADE_9_19">#REF!</definedName>
    <definedName name="QUANTIDADE_9_19_24">#REF!</definedName>
    <definedName name="QUANTIDADE_9_19_25">#REF!</definedName>
    <definedName name="QUANTIDADE_9_19_29">"$#REF!.$E$21:$E$401"</definedName>
    <definedName name="QUANTIDADE_9_19_8">#REF!</definedName>
    <definedName name="QUANTIDADE_9_22">#REF!</definedName>
    <definedName name="QUANTIDADE_9_24">#REF!</definedName>
    <definedName name="QUANTIDADE_9_25">#REF!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#REF!</definedName>
    <definedName name="QUANTIDADE_9_7_1">"$#REF!.$E$21:$E$431"</definedName>
    <definedName name="QUANTIDADE_9_7_1_1">"$#REF!.$E$21:$E$402"</definedName>
    <definedName name="QUANTIDADE_9_7_1_1_1">"$#REF!.$E$21:$E$402"</definedName>
    <definedName name="QUANTIDADE_9_8">#REF!</definedName>
    <definedName name="QUANTIDADE_9_9">"$#REF!.$E$21:$E$431"</definedName>
    <definedName name="QUANTIDADES">#N/A</definedName>
    <definedName name="QUE_P_E_ISSO">#N/A</definedName>
    <definedName name="quilometros">#REF!</definedName>
    <definedName name="QWE">#REF!</definedName>
    <definedName name="qweqw">#N/A</definedName>
    <definedName name="qweqwe">#REF!</definedName>
    <definedName name="qwer">#N/A</definedName>
    <definedName name="qwer_16">NA()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wq">#REF!</definedName>
    <definedName name="qwrqerwqer">[67]PROJETO!#REF!</definedName>
    <definedName name="RA">#REF!</definedName>
    <definedName name="rach">[0]!rach</definedName>
    <definedName name="rach_38">rach_38</definedName>
    <definedName name="Rachão">[0]!Rachão</definedName>
    <definedName name="Rachão_10">Rachão_10</definedName>
    <definedName name="Rachão_2">Rachão_2</definedName>
    <definedName name="Rachão_23">Rachão_23</definedName>
    <definedName name="Rachão_24">Rachão_24</definedName>
    <definedName name="Rachão_26">Rachão_26</definedName>
    <definedName name="Rachão_27">Rachão_27</definedName>
    <definedName name="Rachão_29">Rachão_29</definedName>
    <definedName name="Rachão_30">Rachão_30</definedName>
    <definedName name="Rachão_36">Rachão_36</definedName>
    <definedName name="Rachão_37">Rachão_37</definedName>
    <definedName name="Rachão_38">Rachão_38</definedName>
    <definedName name="Rachão_4">Rachão_4</definedName>
    <definedName name="Rachão_48">Rachão_48</definedName>
    <definedName name="Rachão_51">Rachão_51</definedName>
    <definedName name="Rachão_52">Rachão_52</definedName>
    <definedName name="Rachão_53">Rachão_53</definedName>
    <definedName name="Rachão_55">Rachão_55</definedName>
    <definedName name="Rachão_67">Rachão_67</definedName>
    <definedName name="Rachão_68">Rachão_68</definedName>
    <definedName name="Rachão_69">Rachão_69</definedName>
    <definedName name="Rachão_70">Rachão_70</definedName>
    <definedName name="Rachão_71">Rachão_71</definedName>
    <definedName name="Rachão_72">Rachão_72</definedName>
    <definedName name="rafael">#REF!</definedName>
    <definedName name="RangeChange" hidden="1">#N/A</definedName>
    <definedName name="RB_brita_Adir">OFFSET([82]Percentual!$A$6,0,COLUMN([82]Percentual!$BX$3)-1,COUNTA([82]Percentual!$A$6:$A$105),1)</definedName>
    <definedName name="RB_brita_Aesq">OFFSET([82]Percentual!$A$6,0,COLUMN([82]Percentual!$AX$3)-1,COUNTA([82]Percentual!$A$6:$A$105),1)</definedName>
    <definedName name="RB_brita_cim_Adir">OFFSET([82]Percentual!$A$6,0,COLUMN([82]Percentual!$BZ$3)-1,COUNTA([82]Percentual!$A$6:$A$105),1)</definedName>
    <definedName name="RB_brita_cim_Aesq">OFFSET([82]Percentual!$A$6,0,COLUMN([82]Percentual!$AZ$3)-1,COUNTA([82]Percentual!$A$6:$A$105),1)</definedName>
    <definedName name="RB_brita_cim_pista">OFFSET([82]Percentual!$A$6,0,MATCH([82]Percentual!$AC$3,[82]Percentual!$3:$3,0)-1,COUNTA([82]Percentual!$A$6:$A$105),1)</definedName>
    <definedName name="RB_brita_pista">OFFSET([82]Percentual!$A$6,0,MATCH([82]Percentual!$AA$3,[82]Percentual!$3:$3,0)-1,COUNTA([82]Percentual!$A$6:$A$105),1)</definedName>
    <definedName name="RB_cim_Adir">OFFSET([82]Percentual!$A$6,0,COLUMN([82]Percentual!$BY$3)-1,COUNTA([82]Percentual!$A$6:$A$105),1)</definedName>
    <definedName name="RB_cim_Aesq">OFFSET([82]Percentual!$A$6,0,COLUMN([82]Percentual!$AY$3)-1,COUNTA([82]Percentual!$A$6:$A$105),1)</definedName>
    <definedName name="RB_cim_pista">OFFSET([82]Percentual!$A$6,0,MATCH([82]Percentual!$AB$3,[82]Percentual!$3:$3,0)-1,COUNTA([82]Percentual!$A$6:$A$105),1)</definedName>
    <definedName name="RB_simples_Adir">OFFSET([82]Percentual!$A$6,0,COLUMN([82]Percentual!$BW$3)-1,COUNTA([82]Percentual!$A$6:$A$105),1)</definedName>
    <definedName name="RB_simples_Aesq">OFFSET([82]Percentual!$A$6,0,COLUMN([82]Percentual!$AW$3)-1,COUNTA([82]Percentual!$A$6:$A$105),1)</definedName>
    <definedName name="RB_simples_pista">OFFSET([82]Percentual!$A$6,0,MATCH([82]Percentual!$Z$3,[82]Percentual!$3:$3,0)-1,COUNTA([82]Percentual!$A$6:$A$105),1)</definedName>
    <definedName name="RBAM_Adir">OFFSET([82]Percentual!$A$6,0,COLUMN([82]Percentual!$CB$3)-1,COUNTA([82]Percentual!$A$6:$A$105),1)</definedName>
    <definedName name="RBAM_Aesq">OFFSET([82]Percentual!$A$6,0,COLUMN([82]Percentual!$BB$3)-1,COUNTA([82]Percentual!$A$6:$A$105),1)</definedName>
    <definedName name="RBAMFS_Adir">OFFSET([82]Percentual!$A$6,0,COLUMN([82]Percentual!$CC$3)-1,COUNTA([82]Percentual!$A$6:$A$105),1)</definedName>
    <definedName name="RBAMFS_Aesq">OFFSET([82]Percentual!$A$6,0,COLUMN([82]Percentual!$BC$3)-1,COUNTA([82]Percentual!$A$6:$A$105),1)</definedName>
    <definedName name="RBQ">#REF!</definedName>
    <definedName name="RBSM_Adir">OFFSET([82]Percentual!$A$6,0,COLUMN([82]Percentual!$CA$3)-1,COUNTA([82]Percentual!$A$6:$A$105),1)</definedName>
    <definedName name="RBSM_Aesq">OFFSET([82]Percentual!$A$6,0,COLUMN([82]Percentual!$BA$3)-1,COUNTA([82]Percentual!$A$6:$A$105),1)</definedName>
    <definedName name="RBV">[182]Teor!$C$3:$C$7</definedName>
    <definedName name="RBV_25">[183]Teor!$C$3:$C$7</definedName>
    <definedName name="RBV_26">[184]Teor!$C$3:$C$7</definedName>
    <definedName name="RBV_28">[184]Teor!$C$3:$C$7</definedName>
    <definedName name="RBV_29">[185]Teor!$C$3:$C$7</definedName>
    <definedName name="RBV_31">[185]Teor!$C$3:$C$7</definedName>
    <definedName name="RBVV">'[77]Página 16'!$A$3:$A$7</definedName>
    <definedName name="RCB">#REF!</definedName>
    <definedName name="rcbr1">'[27]memória quantitativa'!#REF!</definedName>
    <definedName name="rcbr10">'[27]memória quantitativa'!#REF!</definedName>
    <definedName name="rcbr11">'[27]memória quantitativa'!#REF!</definedName>
    <definedName name="rcbr12">'[27]memória quantitativa'!#REF!</definedName>
    <definedName name="rcbr13">'[27]memória quantitativa'!#REF!</definedName>
    <definedName name="rcbr14">'[27]memória quantitativa'!#REF!</definedName>
    <definedName name="rcbr2">'[27]memória quantitativa'!#REF!</definedName>
    <definedName name="rcbr3">'[27]memória quantitativa'!#REF!</definedName>
    <definedName name="rcbr4">'[27]memória quantitativa'!#REF!</definedName>
    <definedName name="rcbr5">'[27]memória quantitativa'!#REF!</definedName>
    <definedName name="rcbr6">'[27]memória quantitativa'!#REF!</definedName>
    <definedName name="rcbr7">'[27]memória quantitativa'!#REF!</definedName>
    <definedName name="rcbr8">'[27]memória quantitativa'!#REF!</definedName>
    <definedName name="rcbr9">'[27]memória quantitativa'!#REF!</definedName>
    <definedName name="RCC">#REF!</definedName>
    <definedName name="RCCL">#REF!</definedName>
    <definedName name="RCGP">#REF!</definedName>
    <definedName name="RCGP_1">#REF!</definedName>
    <definedName name="rclarg1">'[27]memória quantitativa'!#REF!</definedName>
    <definedName name="rclarg10">'[27]memória quantitativa'!#REF!</definedName>
    <definedName name="rclarg11">'[27]memória quantitativa'!#REF!</definedName>
    <definedName name="rclarg12">'[27]memória quantitativa'!#REF!</definedName>
    <definedName name="rclarg13">'[27]memória quantitativa'!#REF!</definedName>
    <definedName name="rclarg14">'[27]memória quantitativa'!#REF!</definedName>
    <definedName name="rclarg2">'[27]memória quantitativa'!#REF!</definedName>
    <definedName name="rclarg3">'[27]memória quantitativa'!#REF!</definedName>
    <definedName name="rclarg4">'[27]memória quantitativa'!#REF!</definedName>
    <definedName name="rclarg5">'[27]memória quantitativa'!#REF!</definedName>
    <definedName name="rclarg6">'[27]memória quantitativa'!#REF!</definedName>
    <definedName name="rclarg7">'[27]memória quantitativa'!#REF!</definedName>
    <definedName name="rclarg8">'[27]memória quantitativa'!#REF!</definedName>
    <definedName name="rclarg9">'[27]memória quantitativa'!#REF!</definedName>
    <definedName name="rco2a_1">'[27]memória quantitativa'!#REF!</definedName>
    <definedName name="rco2a_2">'[27]memória quantitativa'!#REF!</definedName>
    <definedName name="rco2a_3">'[27]memória quantitativa'!#REF!</definedName>
    <definedName name="rco2a_4">'[27]memória quantitativa'!#REF!</definedName>
    <definedName name="rco2a_5">'[27]memória quantitativa'!#REF!</definedName>
    <definedName name="rco2a_6">'[27]memória quantitativa'!#REF!</definedName>
    <definedName name="rco2a_7">'[27]memória quantitativa'!#REF!</definedName>
    <definedName name="rco2a_8">'[27]memória quantitativa'!#REF!</definedName>
    <definedName name="rco2a_9">'[27]memória quantitativa'!#REF!</definedName>
    <definedName name="rco2kmf_1">'[27]memória quantitativa'!#REF!</definedName>
    <definedName name="rco2kmf_2">'[27]memória quantitativa'!#REF!</definedName>
    <definedName name="rco2kmf_3">'[27]memória quantitativa'!#REF!</definedName>
    <definedName name="rco2kmf_4">'[27]memória quantitativa'!#REF!</definedName>
    <definedName name="rco2kmf_5">'[27]memória quantitativa'!#REF!</definedName>
    <definedName name="rco2kmf_6">'[27]memória quantitativa'!#REF!</definedName>
    <definedName name="rco2kmf_7">'[27]memória quantitativa'!#REF!</definedName>
    <definedName name="rco2kmf_8">'[27]memória quantitativa'!#REF!</definedName>
    <definedName name="rco2kmf_9">'[27]memória quantitativa'!#REF!</definedName>
    <definedName name="rco2kmi_1">'[27]memória quantitativa'!#REF!</definedName>
    <definedName name="rco2kmi_2">'[27]memória quantitativa'!#REF!</definedName>
    <definedName name="rco2kmi_3">'[27]memória quantitativa'!#REF!</definedName>
    <definedName name="rco2kmi_4">'[27]memória quantitativa'!#REF!</definedName>
    <definedName name="rco2kmi_5">'[27]memória quantitativa'!#REF!</definedName>
    <definedName name="rco2kmi_6">'[27]memória quantitativa'!#REF!</definedName>
    <definedName name="rco2kmi_7">'[27]memória quantitativa'!#REF!</definedName>
    <definedName name="rco2kmi_8">'[27]memória quantitativa'!#REF!</definedName>
    <definedName name="rco2kmi_9">'[27]memória quantitativa'!#REF!</definedName>
    <definedName name="rcoa_1">'[27]memória quantitativa'!#REF!</definedName>
    <definedName name="rcoa_10">'[27]memória quantitativa'!#REF!</definedName>
    <definedName name="rcoa_11">'[27]memória quantitativa'!#REF!</definedName>
    <definedName name="rcoa_12">'[27]memória quantitativa'!#REF!</definedName>
    <definedName name="rcoa_13">'[27]memória quantitativa'!#REF!</definedName>
    <definedName name="rcoa_14">'[27]memória quantitativa'!#REF!</definedName>
    <definedName name="rcoa_2">'[27]memória quantitativa'!#REF!</definedName>
    <definedName name="rcoa_3">'[27]memória quantitativa'!#REF!</definedName>
    <definedName name="rcoa_4">'[27]memória quantitativa'!#REF!</definedName>
    <definedName name="rcoa_5">'[27]memória quantitativa'!#REF!</definedName>
    <definedName name="rcoa_6">'[27]memória quantitativa'!#REF!</definedName>
    <definedName name="rcoa_7">'[27]memória quantitativa'!#REF!</definedName>
    <definedName name="rcoa_8">'[27]memória quantitativa'!#REF!</definedName>
    <definedName name="rcoa_9">'[27]memória quantitativa'!#REF!</definedName>
    <definedName name="rcokmf_1">'[27]memória quantitativa'!#REF!</definedName>
    <definedName name="rcokmf_10">'[27]memória quantitativa'!#REF!</definedName>
    <definedName name="rcokmf_11">'[27]memória quantitativa'!#REF!</definedName>
    <definedName name="rcokmf_12">'[27]memória quantitativa'!#REF!</definedName>
    <definedName name="rcokmf_13">'[27]memória quantitativa'!#REF!</definedName>
    <definedName name="rcokmf_14">'[27]memória quantitativa'!#REF!</definedName>
    <definedName name="rcokmf_2">'[27]memória quantitativa'!#REF!</definedName>
    <definedName name="rcokmf_3">'[27]memória quantitativa'!#REF!</definedName>
    <definedName name="rcokmf_4">'[27]memória quantitativa'!#REF!</definedName>
    <definedName name="rcokmf_5">'[27]memória quantitativa'!#REF!</definedName>
    <definedName name="rcokmf_6">'[27]memória quantitativa'!#REF!</definedName>
    <definedName name="rcokmf_7">'[27]memória quantitativa'!#REF!</definedName>
    <definedName name="rcokmf_8">'[27]memória quantitativa'!#REF!</definedName>
    <definedName name="rcokmf_9">'[27]memória quantitativa'!#REF!</definedName>
    <definedName name="rcokmi_1">'[27]memória quantitativa'!#REF!</definedName>
    <definedName name="rcokmi_10">'[27]memória quantitativa'!#REF!</definedName>
    <definedName name="rcokmi_11">'[27]memória quantitativa'!#REF!</definedName>
    <definedName name="rcokmi_12">'[27]memória quantitativa'!#REF!</definedName>
    <definedName name="rcokmi_13">'[27]memória quantitativa'!#REF!</definedName>
    <definedName name="rcokmi_14">'[27]memória quantitativa'!#REF!</definedName>
    <definedName name="rcokmi_2">'[27]memória quantitativa'!#REF!</definedName>
    <definedName name="rcokmi_3">'[27]memória quantitativa'!#REF!</definedName>
    <definedName name="rcokmi_4">'[27]memória quantitativa'!#REF!</definedName>
    <definedName name="rcokmi_5">'[27]memória quantitativa'!#REF!</definedName>
    <definedName name="rcokmi_6">'[27]memória quantitativa'!#REF!</definedName>
    <definedName name="rcokmi_7">'[27]memória quantitativa'!#REF!</definedName>
    <definedName name="rcokmi_8">'[27]memória quantitativa'!#REF!</definedName>
    <definedName name="rcokmi_9">'[27]memória quantitativa'!#REF!</definedName>
    <definedName name="rD">#N/A</definedName>
    <definedName name="RDGDCELE">#REF!</definedName>
    <definedName name="RDGDCMEC">#REF!</definedName>
    <definedName name="RDM">#REF!</definedName>
    <definedName name="RDRENA">#REF!</definedName>
    <definedName name="rea">#REF!</definedName>
    <definedName name="REAJ">#REF!</definedName>
    <definedName name="REATBUEIRO">[83]SERVIÇOS!#REF!</definedName>
    <definedName name="REBOQUE">#REF!</definedName>
    <definedName name="REBOQUE_1">#REF!</definedName>
    <definedName name="rec">[0]!rec</definedName>
    <definedName name="rec_10">rec_10</definedName>
    <definedName name="rec_2">rec_2</definedName>
    <definedName name="rec_23">rec_23</definedName>
    <definedName name="rec_24">rec_24</definedName>
    <definedName name="rec_26">rec_26</definedName>
    <definedName name="rec_27">rec_27</definedName>
    <definedName name="rec_29">rec_29</definedName>
    <definedName name="rec_30">rec_30</definedName>
    <definedName name="rec_36">rec_36</definedName>
    <definedName name="rec_37">rec_37</definedName>
    <definedName name="rec_38">rec_38</definedName>
    <definedName name="rec_4">rec_4</definedName>
    <definedName name="rec_48">rec_48</definedName>
    <definedName name="rec_51">rec_51</definedName>
    <definedName name="rec_52">rec_52</definedName>
    <definedName name="rec_53">rec_53</definedName>
    <definedName name="rec_55">rec_55</definedName>
    <definedName name="rec_67">rec_67</definedName>
    <definedName name="rec_68">rec_68</definedName>
    <definedName name="rec_69">rec_69</definedName>
    <definedName name="rec_70">rec_70</definedName>
    <definedName name="rec_71">rec_71</definedName>
    <definedName name="rec_72">rec_72</definedName>
    <definedName name="REC_Adir">OFFSET([82]Percentual!$A$6,0,COLUMN([82]Percentual!$CD$3)-1,COUNTA([82]Percentual!$A$6:$A$105),1)</definedName>
    <definedName name="REC_Aesq">OFFSET([82]Percentual!$A$6,0,COLUMN([82]Percentual!$BD$3)-1,COUNTA([82]Percentual!$A$6:$A$105),1)</definedName>
    <definedName name="REC_pista">OFFSET([82]Percentual!$A$6,0,MATCH([82]Percentual!$AD$3,[82]Percentual!$3:$3,0)-1,COUNTA([82]Percentual!$A$6:$A$105),1)</definedName>
    <definedName name="REC110PI">#REF!</definedName>
    <definedName name="REC110R">#REF!</definedName>
    <definedName name="REC316PI">#REF!</definedName>
    <definedName name="REC316R">#REF!</definedName>
    <definedName name="recc">[0]!recc</definedName>
    <definedName name="recc_38">recc_38</definedName>
    <definedName name="reciclagem">[49]medição!#REF!</definedName>
    <definedName name="recomp_defensa">'[27]medição '!#REF!</definedName>
    <definedName name="recomp_guarda_corpo">'[27]medição '!#REF!</definedName>
    <definedName name="recomp_manual">'[27]medição '!#REF!</definedName>
    <definedName name="recomp_mecanizada">'[27]medição '!#REF!</definedName>
    <definedName name="recomp_placa">'[27]medição '!#REF!</definedName>
    <definedName name="recomp_placa_sinaliz">'[27]memória quantitativa'!#REF!</definedName>
    <definedName name="recompmanual">[42]ORÇAMENTO!#REF!</definedName>
    <definedName name="recompmanual_13">[42]ORÇAMENTO!#REF!</definedName>
    <definedName name="recompmanual_13_19">[42]ORÇAMENTO!#REF!</definedName>
    <definedName name="recompmanual_13_23">[42]ORÇAMENTO!#REF!</definedName>
    <definedName name="recompmanual_13_25">[55]ORÇAMENTO!#REF!</definedName>
    <definedName name="recompmanual_15">[56]ORÇAMENTO!#REF!</definedName>
    <definedName name="recompmanual_15_13">[56]ORÇAMENTO!#REF!</definedName>
    <definedName name="recompmanual_15_13_19">[56]ORÇAMENTO!#REF!</definedName>
    <definedName name="recompmanual_15_13_23">[56]ORÇAMENTO!#REF!</definedName>
    <definedName name="recompmanual_15_13_25">[56]ORÇAMENTO!#REF!</definedName>
    <definedName name="recompmanual_15_19">[56]ORÇAMENTO!#REF!</definedName>
    <definedName name="recompmanual_15_23">[56]ORÇAMENTO!#REF!</definedName>
    <definedName name="recompmanual_15_25">[56]ORÇAMENTO!#REF!</definedName>
    <definedName name="recompmanual_19">[42]ORÇAMENTO!#REF!</definedName>
    <definedName name="recompmanual_23">[42]ORÇAMENTO!#REF!</definedName>
    <definedName name="recompmanual_24">[42]ORÇAMENTO!#REF!</definedName>
    <definedName name="recompmanual_24_13">[42]ORÇAMENTO!#REF!</definedName>
    <definedName name="recompmanual_24_13_19">[42]ORÇAMENTO!#REF!</definedName>
    <definedName name="recompmanual_24_13_23">[42]ORÇAMENTO!#REF!</definedName>
    <definedName name="recompmanual_24_13_25">[55]ORÇAMENTO!#REF!</definedName>
    <definedName name="recompmanual_24_19">[42]ORÇAMENTO!#REF!</definedName>
    <definedName name="recompmanual_24_23">[42]ORÇAMENTO!#REF!</definedName>
    <definedName name="recompmanual_24_25">[55]ORÇAMENTO!#REF!</definedName>
    <definedName name="recompmanual_25">[55]ORÇAMENTO!#REF!</definedName>
    <definedName name="recompmecaniz">[42]ORÇAMENTO!#REF!</definedName>
    <definedName name="recompmecaniz_13">[42]ORÇAMENTO!#REF!</definedName>
    <definedName name="recompmecaniz_13_19">[42]ORÇAMENTO!#REF!</definedName>
    <definedName name="recompmecaniz_13_23">[42]ORÇAMENTO!#REF!</definedName>
    <definedName name="recompmecaniz_13_25">[55]ORÇAMENTO!#REF!</definedName>
    <definedName name="recompmecaniz_15">[56]ORÇAMENTO!#REF!</definedName>
    <definedName name="recompmecaniz_15_13">[56]ORÇAMENTO!#REF!</definedName>
    <definedName name="recompmecaniz_15_13_19">[56]ORÇAMENTO!#REF!</definedName>
    <definedName name="recompmecaniz_15_13_23">[56]ORÇAMENTO!#REF!</definedName>
    <definedName name="recompmecaniz_15_13_25">[56]ORÇAMENTO!#REF!</definedName>
    <definedName name="recompmecaniz_15_19">[56]ORÇAMENTO!#REF!</definedName>
    <definedName name="recompmecaniz_15_23">[56]ORÇAMENTO!#REF!</definedName>
    <definedName name="recompmecaniz_15_25">[56]ORÇAMENTO!#REF!</definedName>
    <definedName name="recompmecaniz_19">[42]ORÇAMENTO!#REF!</definedName>
    <definedName name="recompmecaniz_23">[42]ORÇAMENTO!#REF!</definedName>
    <definedName name="recompmecaniz_24">[42]ORÇAMENTO!#REF!</definedName>
    <definedName name="recompmecaniz_24_13">[42]ORÇAMENTO!#REF!</definedName>
    <definedName name="recompmecaniz_24_13_19">[42]ORÇAMENTO!#REF!</definedName>
    <definedName name="recompmecaniz_24_13_23">[42]ORÇAMENTO!#REF!</definedName>
    <definedName name="recompmecaniz_24_13_25">[55]ORÇAMENTO!#REF!</definedName>
    <definedName name="recompmecaniz_24_19">[42]ORÇAMENTO!#REF!</definedName>
    <definedName name="recompmecaniz_24_23">[42]ORÇAMENTO!#REF!</definedName>
    <definedName name="recompmecaniz_24_25">[55]ORÇAMENTO!#REF!</definedName>
    <definedName name="recompmecaniz_25">[55]ORÇAMENTO!#REF!</definedName>
    <definedName name="recompplaca">[42]ORÇAMENTO!#REF!</definedName>
    <definedName name="recompplaca_13">[42]ORÇAMENTO!#REF!</definedName>
    <definedName name="recompplaca_13_19">[42]ORÇAMENTO!#REF!</definedName>
    <definedName name="recompplaca_13_23">[42]ORÇAMENTO!#REF!</definedName>
    <definedName name="recompplaca_13_25">[55]ORÇAMENTO!#REF!</definedName>
    <definedName name="recompplaca_15">[56]ORÇAMENTO!#REF!</definedName>
    <definedName name="recompplaca_15_13">[56]ORÇAMENTO!#REF!</definedName>
    <definedName name="recompplaca_15_13_19">[56]ORÇAMENTO!#REF!</definedName>
    <definedName name="recompplaca_15_13_23">[56]ORÇAMENTO!#REF!</definedName>
    <definedName name="recompplaca_15_13_25">[56]ORÇAMENTO!#REF!</definedName>
    <definedName name="recompplaca_15_19">[56]ORÇAMENTO!#REF!</definedName>
    <definedName name="recompplaca_15_23">[56]ORÇAMENTO!#REF!</definedName>
    <definedName name="recompplaca_15_25">[56]ORÇAMENTO!#REF!</definedName>
    <definedName name="recompplaca_19">[42]ORÇAMENTO!#REF!</definedName>
    <definedName name="recompplaca_23">[42]ORÇAMENTO!#REF!</definedName>
    <definedName name="recompplaca_24">[42]ORÇAMENTO!#REF!</definedName>
    <definedName name="recompplaca_24_13">[42]ORÇAMENTO!#REF!</definedName>
    <definedName name="recompplaca_24_13_19">[42]ORÇAMENTO!#REF!</definedName>
    <definedName name="recompplaca_24_13_23">[42]ORÇAMENTO!#REF!</definedName>
    <definedName name="recompplaca_24_13_25">[55]ORÇAMENTO!#REF!</definedName>
    <definedName name="recompplaca_24_19">[42]ORÇAMENTO!#REF!</definedName>
    <definedName name="recompplaca_24_23">[42]ORÇAMENTO!#REF!</definedName>
    <definedName name="recompplaca_24_25">[55]ORÇAMENTO!#REF!</definedName>
    <definedName name="recompplaca_25">[55]ORÇAMENTO!#REF!</definedName>
    <definedName name="RECONFORMAÇÃO">#REF!</definedName>
    <definedName name="RECONFORMAÇÃO_16">"$#REF!.$#REF!$#REF!:$#REF!$#REF!"</definedName>
    <definedName name="RECP">#REF!</definedName>
    <definedName name="RECREV">#REF!</definedName>
    <definedName name="recrevcbuq">#REF!</definedName>
    <definedName name="recrevmisbetfri">[42]ORÇAMENTO!#REF!</definedName>
    <definedName name="recrevmisbetfri_13">[42]ORÇAMENTO!#REF!</definedName>
    <definedName name="recrevmisbetfri_13_19">[42]ORÇAMENTO!#REF!</definedName>
    <definedName name="recrevmisbetfri_13_23">[42]ORÇAMENTO!#REF!</definedName>
    <definedName name="recrevmisbetfri_13_25">[55]ORÇAMENTO!#REF!</definedName>
    <definedName name="recrevmisbetfri_15">[56]ORÇAMENTO!#REF!</definedName>
    <definedName name="recrevmisbetfri_15_13">[56]ORÇAMENTO!#REF!</definedName>
    <definedName name="recrevmisbetfri_15_13_19">[56]ORÇAMENTO!#REF!</definedName>
    <definedName name="recrevmisbetfri_15_13_23">[56]ORÇAMENTO!#REF!</definedName>
    <definedName name="recrevmisbetfri_15_13_25">[56]ORÇAMENTO!#REF!</definedName>
    <definedName name="recrevmisbetfri_15_19">[56]ORÇAMENTO!#REF!</definedName>
    <definedName name="recrevmisbetfri_15_23">[56]ORÇAMENTO!#REF!</definedName>
    <definedName name="recrevmisbetfri_15_25">[56]ORÇAMENTO!#REF!</definedName>
    <definedName name="recrevmisbetfri_19">[42]ORÇAMENTO!#REF!</definedName>
    <definedName name="recrevmisbetfri_23">[42]ORÇAMENTO!#REF!</definedName>
    <definedName name="recrevmisbetfri_24">[42]ORÇAMENTO!#REF!</definedName>
    <definedName name="recrevmisbetfri_24_13">[42]ORÇAMENTO!#REF!</definedName>
    <definedName name="recrevmisbetfri_24_13_19">[42]ORÇAMENTO!#REF!</definedName>
    <definedName name="recrevmisbetfri_24_13_23">[42]ORÇAMENTO!#REF!</definedName>
    <definedName name="recrevmisbetfri_24_13_25">[55]ORÇAMENTO!#REF!</definedName>
    <definedName name="recrevmisbetfri_24_19">[42]ORÇAMENTO!#REF!</definedName>
    <definedName name="recrevmisbetfri_24_23">[42]ORÇAMENTO!#REF!</definedName>
    <definedName name="recrevmisbetfri_24_25">[55]ORÇAMENTO!#REF!</definedName>
    <definedName name="recrevmisbetfri_25">[55]ORÇAMENTO!#REF!</definedName>
    <definedName name="recrevmisbetque">[42]ORÇAMENTO!#REF!</definedName>
    <definedName name="recrevmisbetque_13">[42]ORÇAMENTO!#REF!</definedName>
    <definedName name="recrevmisbetque_13_19">[42]ORÇAMENTO!#REF!</definedName>
    <definedName name="recrevmisbetque_13_23">[42]ORÇAMENTO!#REF!</definedName>
    <definedName name="recrevmisbetque_13_25">[55]ORÇAMENTO!#REF!</definedName>
    <definedName name="recrevmisbetque_15">[56]ORÇAMENTO!#REF!</definedName>
    <definedName name="recrevmisbetque_15_13">[56]ORÇAMENTO!#REF!</definedName>
    <definedName name="recrevmisbetque_15_13_19">[56]ORÇAMENTO!#REF!</definedName>
    <definedName name="recrevmisbetque_15_13_23">[56]ORÇAMENTO!#REF!</definedName>
    <definedName name="recrevmisbetque_15_13_25">[56]ORÇAMENTO!#REF!</definedName>
    <definedName name="recrevmisbetque_15_19">[56]ORÇAMENTO!#REF!</definedName>
    <definedName name="recrevmisbetque_15_23">[56]ORÇAMENTO!#REF!</definedName>
    <definedName name="recrevmisbetque_15_25">[56]ORÇAMENTO!#REF!</definedName>
    <definedName name="recrevmisbetque_19">[42]ORÇAMENTO!#REF!</definedName>
    <definedName name="recrevmisbetque_23">[42]ORÇAMENTO!#REF!</definedName>
    <definedName name="recrevmisbetque_24">[42]ORÇAMENTO!#REF!</definedName>
    <definedName name="recrevmisbetque_24_13">[42]ORÇAMENTO!#REF!</definedName>
    <definedName name="recrevmisbetque_24_13_19">[42]ORÇAMENTO!#REF!</definedName>
    <definedName name="recrevmisbetque_24_13_23">[42]ORÇAMENTO!#REF!</definedName>
    <definedName name="recrevmisbetque_24_13_25">[55]ORÇAMENTO!#REF!</definedName>
    <definedName name="recrevmisbetque_24_19">[42]ORÇAMENTO!#REF!</definedName>
    <definedName name="recrevmisbetque_24_23">[42]ORÇAMENTO!#REF!</definedName>
    <definedName name="recrevmisbetque_24_25">[55]ORÇAMENTO!#REF!</definedName>
    <definedName name="recrevmisbetque_25">[55]ORÇAMENTO!#REF!</definedName>
    <definedName name="REDE_COLETORA_MAT">#REF!</definedName>
    <definedName name="REDE_COLETORA_MATERIAL">'[80]REDE COLETORA'!$H$67</definedName>
    <definedName name="REDE_COLETORA_SERV">#REF!</definedName>
    <definedName name="REDE_COLETORA_SERVIÇOS">'[80]REDE COLETORA'!$H$9</definedName>
    <definedName name="reest_base">[49]medição!#REF!</definedName>
    <definedName name="REF">'[148] '!$F$464:$F$489</definedName>
    <definedName name="REG">#REF!</definedName>
    <definedName name="REG_25">#REF!</definedName>
    <definedName name="REG_4">#REF!</definedName>
    <definedName name="REG_SUB_LEITO">#REF!</definedName>
    <definedName name="REGG">#REF!</definedName>
    <definedName name="REGIÃO">'[74]Comp P Unit '!$M$40</definedName>
    <definedName name="REGULA">#REF!</definedName>
    <definedName name="REGULA_10">#REF!</definedName>
    <definedName name="REGULA_24">#REF!</definedName>
    <definedName name="REGULA_25">#REF!</definedName>
    <definedName name="REGULA_26">#REF!</definedName>
    <definedName name="REGULA_27">#REF!</definedName>
    <definedName name="REGULA_29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i" hidden="1">#REF!</definedName>
    <definedName name="Reimbursement">"Reembolso"</definedName>
    <definedName name="REL" hidden="1">{#N/A,#N/A,TRUE,"Serviços"}</definedName>
    <definedName name="Rel.Mensal">[27]procedimentos!$A$20</definedName>
    <definedName name="Relat" hidden="1">#REF!</definedName>
    <definedName name="relatorio">#N/A</definedName>
    <definedName name="RELATÓRIO_DOS_SERVIÇOS_EXECUTADOS">#REF!</definedName>
    <definedName name="relequip">#REF!</definedName>
    <definedName name="relequip_1">#REF!</definedName>
    <definedName name="RELL" hidden="1">{#N/A,#N/A,TRUE,"Serviços"}</definedName>
    <definedName name="rem_localizados">[49]medição!#REF!</definedName>
    <definedName name="Rem_Mec_pista">OFFSET([82]Percentual!$A$6,0,MATCH([82]Percentual!#REF!,[82]Percentual!$3:$3,0)-1,COUNTA([82]Percentual!$A$6:$A$105),1)</definedName>
    <definedName name="REMB">#REF!</definedName>
    <definedName name="remendo_profundo">'[27]medição '!#REF!</definedName>
    <definedName name="REMN">#REF!</definedName>
    <definedName name="REMOÇÃO_PAV">#REF!</definedName>
    <definedName name="REMP">#REF!</definedName>
    <definedName name="remprofdemmec">[42]ORÇAMENTO!#REF!</definedName>
    <definedName name="remprofdemmec_13">[42]ORÇAMENTO!#REF!</definedName>
    <definedName name="remprofdemmec_13_19">[42]ORÇAMENTO!#REF!</definedName>
    <definedName name="remprofdemmec_13_23">[42]ORÇAMENTO!#REF!</definedName>
    <definedName name="remprofdemmec_13_25">[55]ORÇAMENTO!#REF!</definedName>
    <definedName name="remprofdemmec_15">[56]ORÇAMENTO!#REF!</definedName>
    <definedName name="remprofdemmec_15_13">[56]ORÇAMENTO!#REF!</definedName>
    <definedName name="remprofdemmec_15_13_19">[56]ORÇAMENTO!#REF!</definedName>
    <definedName name="remprofdemmec_15_13_23">[56]ORÇAMENTO!#REF!</definedName>
    <definedName name="remprofdemmec_15_13_25">[56]ORÇAMENTO!#REF!</definedName>
    <definedName name="remprofdemmec_15_19">[56]ORÇAMENTO!#REF!</definedName>
    <definedName name="remprofdemmec_15_23">[56]ORÇAMENTO!#REF!</definedName>
    <definedName name="remprofdemmec_15_25">[56]ORÇAMENTO!#REF!</definedName>
    <definedName name="remprofdemmec_19">[42]ORÇAMENTO!#REF!</definedName>
    <definedName name="remprofdemmec_23">[42]ORÇAMENTO!#REF!</definedName>
    <definedName name="remprofdemmec_24">[42]ORÇAMENTO!#REF!</definedName>
    <definedName name="remprofdemmec_24_13">[42]ORÇAMENTO!#REF!</definedName>
    <definedName name="remprofdemmec_24_13_19">[42]ORÇAMENTO!#REF!</definedName>
    <definedName name="remprofdemmec_24_13_23">[42]ORÇAMENTO!#REF!</definedName>
    <definedName name="remprofdemmec_24_13_25">[55]ORÇAMENTO!#REF!</definedName>
    <definedName name="remprofdemmec_24_19">[42]ORÇAMENTO!#REF!</definedName>
    <definedName name="remprofdemmec_24_23">[42]ORÇAMENTO!#REF!</definedName>
    <definedName name="remprofdemmec_24_25">[55]ORÇAMENTO!#REF!</definedName>
    <definedName name="remprofdemmec_25">[55]ORÇAMENTO!#REF!</definedName>
    <definedName name="ren_sinal_horiz">'[27]memória quantitativa'!#REF!</definedName>
    <definedName name="Rendimento">#REF!</definedName>
    <definedName name="REP_Adir">OFFSET([82]Percentual!$A$6,0,COLUMN([82]Percentual!$CG$3)-1,COUNTA([82]Percentual!$A$6:$A$105),1)</definedName>
    <definedName name="REP_Aesq">OFFSET([82]Percentual!$A$6,0,COLUMN([82]Percentual!$BG$3)-1,COUNTA([82]Percentual!$A$6:$A$105),1)</definedName>
    <definedName name="rep_loc_acostamento">[49]medição!#REF!</definedName>
    <definedName name="REP_pista">OFFSET([82]Percentual!$A$6,0,MATCH([82]Percentual!$AG$3,[82]Percentual!$3:$3,0)-1,COUNTA([82]Percentual!$A$6:$A$105),1)</definedName>
    <definedName name="reparos">[157]!PassaExtenso</definedName>
    <definedName name="rere">#REF!</definedName>
    <definedName name="RERSA">#REF!</definedName>
    <definedName name="res">[0]!res</definedName>
    <definedName name="RES_10">#N/A</definedName>
    <definedName name="RES_15">#N/A</definedName>
    <definedName name="RES_19">#N/A</definedName>
    <definedName name="RES_20">#N/A</definedName>
    <definedName name="RES_21">#N/A</definedName>
    <definedName name="RES_22">#N/A</definedName>
    <definedName name="RES_23">#N/A</definedName>
    <definedName name="RES_24">#N/A</definedName>
    <definedName name="RES_25">#N/A</definedName>
    <definedName name="RES_26">#N/A</definedName>
    <definedName name="RES_28">#N/A</definedName>
    <definedName name="RES_29">#N/A</definedName>
    <definedName name="RES_30">#N/A</definedName>
    <definedName name="RES_31">#N/A</definedName>
    <definedName name="RES_35">#N/A</definedName>
    <definedName name="res_38">res_38</definedName>
    <definedName name="RES_6">#N/A</definedName>
    <definedName name="RES_9">#N/A</definedName>
    <definedName name="RESP">[168]ORÇAMENTO!#REF!</definedName>
    <definedName name="resu" hidden="1">{#N/A,#N/A,FALSE,"MO (2)"}</definedName>
    <definedName name="resultadorendimento">#REF!</definedName>
    <definedName name="RESUMO">#N/A</definedName>
    <definedName name="RESUMO_1">[0]!RESUMO_1</definedName>
    <definedName name="RESUMO_10">[0]!RESUMO_10</definedName>
    <definedName name="RESUMO_12">[0]!RESUMO_12</definedName>
    <definedName name="RESUMO_13">[0]!RESUMO_13</definedName>
    <definedName name="RESUMO_14">[0]!RESUMO_14</definedName>
    <definedName name="RESUMO_19">RESUMO_19</definedName>
    <definedName name="RESUMO_2">[0]!RESUMO_2</definedName>
    <definedName name="RESUMO_20">#N/A</definedName>
    <definedName name="Resumo_2013">#REF!</definedName>
    <definedName name="RESUMO_21">RESUMO_21</definedName>
    <definedName name="RESUMO_22">[0]!RESUMO_22</definedName>
    <definedName name="RESUMO_23">RESUMO_23</definedName>
    <definedName name="RESUMO_24">RESUMO_24</definedName>
    <definedName name="RESUMO_25">[0]!RESUMO_25</definedName>
    <definedName name="RESUMO_26">[0]!RESUMO_26</definedName>
    <definedName name="RESUMO_27">[0]!RESUMO_27</definedName>
    <definedName name="RESUMO_28">[0]!RESUMO_28</definedName>
    <definedName name="RESUMO_29">[0]!RESUMO_29</definedName>
    <definedName name="RESUMO_3">[0]!RESUMO_3</definedName>
    <definedName name="RESUMO_30">[0]!RESUMO_30</definedName>
    <definedName name="RESUMO_31">[0]!RESUMO_31</definedName>
    <definedName name="RESUMO_32">[0]!RESUMO_32</definedName>
    <definedName name="RESUMO_33">[0]!RESUMO_33</definedName>
    <definedName name="RESUMO_34">[0]!RESUMO_34</definedName>
    <definedName name="RESUMO_35">[0]!RESUMO_35</definedName>
    <definedName name="RESUMO_36">[0]!RESUMO_36</definedName>
    <definedName name="RESUMO_37">[0]!RESUMO_37</definedName>
    <definedName name="RESUMO_38">[0]!RESUMO_38</definedName>
    <definedName name="RESUMO_39">RESUMO_39</definedName>
    <definedName name="RESUMO_4">[0]!RESUMO_4</definedName>
    <definedName name="RESUMO_40">RESUMO_40</definedName>
    <definedName name="RESUMO_41">RESUMO_41</definedName>
    <definedName name="RESUMO_42">RESUMO_42</definedName>
    <definedName name="RESUMO_43">RESUMO_43</definedName>
    <definedName name="RESUMO_44">RESUMO_44</definedName>
    <definedName name="RESUMO_45">RESUMO_45</definedName>
    <definedName name="RESUMO_46">RESUMO_46</definedName>
    <definedName name="RESUMO_47">RESUMO_47</definedName>
    <definedName name="RESUMO_48">RESUMO_48</definedName>
    <definedName name="RESUMO_5">[0]!RESUMO_5</definedName>
    <definedName name="RESUMO_51">RESUMO_51</definedName>
    <definedName name="RESUMO_52">RESUMO_52</definedName>
    <definedName name="RESUMO_53">RESUMO_53</definedName>
    <definedName name="RESUMO_54">RESUMO_54</definedName>
    <definedName name="RESUMO_55">RESUMO_55</definedName>
    <definedName name="RESUMO_56">RESUMO_56</definedName>
    <definedName name="RESUMO_57">RESUMO_57</definedName>
    <definedName name="RESUMO_58">RESUMO_58</definedName>
    <definedName name="RESUMO_59">RESUMO_59</definedName>
    <definedName name="RESUMO_6">[0]!RESUMO_6</definedName>
    <definedName name="RESUMO_60">RESUMO_60</definedName>
    <definedName name="RESUMO_61">RESUMO_61</definedName>
    <definedName name="RESUMO_62">RESUMO_62</definedName>
    <definedName name="RESUMO_63">RESUMO_63</definedName>
    <definedName name="RESUMO_64">RESUMO_64</definedName>
    <definedName name="RESUMO_65">RESUMO_65</definedName>
    <definedName name="RESUMO_66">RESUMO_66</definedName>
    <definedName name="RESUMO_67">RESUMO_67</definedName>
    <definedName name="RESUMO_68">RESUMO_68</definedName>
    <definedName name="RESUMO_69">RESUMO_69</definedName>
    <definedName name="RESUMO_7">[0]!RESUMO_7</definedName>
    <definedName name="RESUMO_70">RESUMO_70</definedName>
    <definedName name="RESUMO_71">RESUMO_71</definedName>
    <definedName name="RESUMO_72">RESUMO_72</definedName>
    <definedName name="RESUMO_8">[0]!RESUMO_8</definedName>
    <definedName name="RESUMO_9">[0]!RESUMO_9</definedName>
    <definedName name="Resumo_dos_Custos_Unitários_de_Referência">'[97]Banco de Dados'!$T$1:$W$462</definedName>
    <definedName name="RESUMO1">[39]!RESUMO1</definedName>
    <definedName name="resumo2">#REF!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tro">[186]Calendário!$A$15</definedName>
    <definedName name="REV">#REF!</definedName>
    <definedName name="REV.">#REF!</definedName>
    <definedName name="revest_veg">'[27]medição '!#REF!</definedName>
    <definedName name="RevestimentoAcostamento">#REF!</definedName>
    <definedName name="RevestimentoPista">#REF!</definedName>
    <definedName name="RF">#REF!</definedName>
    <definedName name="rfgghj">'[42]CAL MAT BET CONSERVA '!#REF!</definedName>
    <definedName name="rft">[67]PROJETO!#REF!</definedName>
    <definedName name="RG">#REF!</definedName>
    <definedName name="RGC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IsInput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howRiskWindowAtEndOfSimulation">TRUE</definedName>
    <definedName name="RiskStandardRecalc" hidden="1">1</definedName>
    <definedName name="RiskTemplateSheetName">"myTemplate"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MODELE">#REF!</definedName>
    <definedName name="RJMODMEC">#REF!</definedName>
    <definedName name="RL_1C">'[74]CUSTO MATERIAL'!$F$27</definedName>
    <definedName name="rl1c_lama">'[27]medição '!#REF!</definedName>
    <definedName name="RM">#REF!</definedName>
    <definedName name="RM_1C">'[74]CUSTO MATERIAL'!$F$26</definedName>
    <definedName name="RM1C">#REF!</definedName>
    <definedName name="rm1c_mbb">'[27]medição '!#REF!</definedName>
    <definedName name="rm1c_mbuf">'[27]medição '!#REF!</definedName>
    <definedName name="RM1CROO">'[74]CALCULOS AUXILIARES'!$E$38</definedName>
    <definedName name="RM1CW">#REF!</definedName>
    <definedName name="RM1CWA">#REF!</definedName>
    <definedName name="rm21larg6">'[27]memória quantitativa'!#REF!</definedName>
    <definedName name="rm2br1">'[27]memória quantitativa'!#REF!</definedName>
    <definedName name="rm2br2">'[27]memória quantitativa'!#REF!</definedName>
    <definedName name="rm2br3">'[27]memória quantitativa'!#REF!</definedName>
    <definedName name="rm2br4">'[27]memória quantitativa'!#REF!</definedName>
    <definedName name="rm2br5">'[27]memória quantitativa'!#REF!</definedName>
    <definedName name="rm2br6">'[27]memória quantitativa'!#REF!</definedName>
    <definedName name="rm2br7">'[27]memória quantitativa'!#REF!</definedName>
    <definedName name="rm2br8">'[27]memória quantitativa'!#REF!</definedName>
    <definedName name="rm2br9">'[27]memória quantitativa'!#REF!</definedName>
    <definedName name="rm2d1">'[27]memória quantitativa'!#REF!</definedName>
    <definedName name="rm2d3">'[27]memória quantitativa'!#REF!</definedName>
    <definedName name="rm2d4">'[27]memória quantitativa'!#REF!</definedName>
    <definedName name="rm2d5">'[27]memória quantitativa'!#REF!</definedName>
    <definedName name="rm2d6">'[27]memória quantitativa'!#REF!</definedName>
    <definedName name="rm2d7">'[27]memória quantitativa'!#REF!</definedName>
    <definedName name="rm2d8">'[27]memória quantitativa'!#REF!</definedName>
    <definedName name="rm2d9">'[27]memória quantitativa'!#REF!</definedName>
    <definedName name="rm2l1">'[27]memória quantitativa'!#REF!</definedName>
    <definedName name="rm2l2">'[27]memória quantitativa'!#REF!</definedName>
    <definedName name="rm2l3">'[27]memória quantitativa'!#REF!</definedName>
    <definedName name="rm2l4">'[27]memória quantitativa'!#REF!</definedName>
    <definedName name="rm2l5">'[27]memória quantitativa'!#REF!</definedName>
    <definedName name="rm2l6">'[27]memória quantitativa'!#REF!</definedName>
    <definedName name="rm2larg1">'[27]memória quantitativa'!#REF!</definedName>
    <definedName name="rm2larg2">'[27]memória quantitativa'!#REF!</definedName>
    <definedName name="rm2larg3">'[27]memória quantitativa'!#REF!</definedName>
    <definedName name="rm2larg4">'[27]memória quantitativa'!#REF!</definedName>
    <definedName name="rm2larg5">'[27]memória quantitativa'!#REF!</definedName>
    <definedName name="rm2larg7">'[27]memória quantitativa'!#REF!</definedName>
    <definedName name="rm2larg8">'[27]memória quantitativa'!#REF!</definedName>
    <definedName name="rm2larg9">'[27]memória quantitativa'!#REF!</definedName>
    <definedName name="RMA">'[54]PRO-08'!#REF!</definedName>
    <definedName name="RMA_10">'[57]PRO-08'!#REF!</definedName>
    <definedName name="RMA_24">'[57]PRO-08'!#REF!</definedName>
    <definedName name="RMA_25">'[57]PRO-08'!#REF!</definedName>
    <definedName name="RMA_26">'[58]PRO-08'!#REF!</definedName>
    <definedName name="RMA_27">'[57]PRO-08'!#REF!</definedName>
    <definedName name="RMA_29">'[57]PRO-08'!#REF!</definedName>
    <definedName name="RMA_9">'[57]PRO-08'!#REF!</definedName>
    <definedName name="rma2a_1">'[27]memória quantitativa'!#REF!</definedName>
    <definedName name="rma2a_2">'[27]memória quantitativa'!#REF!</definedName>
    <definedName name="rma2a_3">'[27]memória quantitativa'!#REF!</definedName>
    <definedName name="rma2a_4">'[27]memória quantitativa'!#REF!</definedName>
    <definedName name="rma2a_5">'[27]memória quantitativa'!#REF!</definedName>
    <definedName name="rma2a_6">'[27]memória quantitativa'!#REF!</definedName>
    <definedName name="rma2a_7">'[27]memória quantitativa'!#REF!</definedName>
    <definedName name="rma2a_8">'[27]memória quantitativa'!#REF!</definedName>
    <definedName name="rma2a_9">'[27]memória quantitativa'!#REF!</definedName>
    <definedName name="rma2br1">'[27]memória quantitativa'!#REF!</definedName>
    <definedName name="rma2br2">'[27]memória quantitativa'!#REF!</definedName>
    <definedName name="rma2br3">'[27]memória quantitativa'!#REF!</definedName>
    <definedName name="rma2br4">'[27]memória quantitativa'!#REF!</definedName>
    <definedName name="rma2br5">'[27]memória quantitativa'!#REF!</definedName>
    <definedName name="rma2br6">'[27]memória quantitativa'!#REF!</definedName>
    <definedName name="rma2br7">'[27]memória quantitativa'!#REF!</definedName>
    <definedName name="rma2br8">'[27]memória quantitativa'!#REF!</definedName>
    <definedName name="rma2br9">'[27]memória quantitativa'!#REF!</definedName>
    <definedName name="rma2d1">'[27]memória quantitativa'!#REF!</definedName>
    <definedName name="rma2d2">'[27]memória quantitativa'!#REF!</definedName>
    <definedName name="rma2d3">'[27]memória quantitativa'!#REF!</definedName>
    <definedName name="rma2d4">'[27]memória quantitativa'!#REF!</definedName>
    <definedName name="rma2d5">'[27]memória quantitativa'!#REF!</definedName>
    <definedName name="rma2d6">'[27]memória quantitativa'!#REF!</definedName>
    <definedName name="rma2d7">'[27]memória quantitativa'!#REF!</definedName>
    <definedName name="rma2d8">'[27]memória quantitativa'!#REF!</definedName>
    <definedName name="rma2d9">'[27]memória quantitativa'!#REF!</definedName>
    <definedName name="rma2esp1">'[27]memória quantitativa'!#REF!</definedName>
    <definedName name="rma2esp2">'[27]memória quantitativa'!#REF!</definedName>
    <definedName name="rma2esp3">'[27]memória quantitativa'!#REF!</definedName>
    <definedName name="rma2esp4">'[27]memória quantitativa'!#REF!</definedName>
    <definedName name="rma2esp5">'[27]memória quantitativa'!#REF!</definedName>
    <definedName name="rma2esp6">'[27]memória quantitativa'!#REF!</definedName>
    <definedName name="rma2esp7">'[27]memória quantitativa'!#REF!</definedName>
    <definedName name="rma2esp8">'[27]memória quantitativa'!#REF!</definedName>
    <definedName name="rma2esp9">'[27]memória quantitativa'!#REF!</definedName>
    <definedName name="rma2kmf_1">'[27]memória quantitativa'!#REF!</definedName>
    <definedName name="rma2kmf_2">'[27]memória quantitativa'!#REF!</definedName>
    <definedName name="rma2kmf_3">'[27]memória quantitativa'!#REF!</definedName>
    <definedName name="rma2kmf_4">'[27]memória quantitativa'!#REF!</definedName>
    <definedName name="rma2kmf_5">'[27]memória quantitativa'!#REF!</definedName>
    <definedName name="rma2kmf_6">'[27]memória quantitativa'!#REF!</definedName>
    <definedName name="rma2kmf_7">'[27]memória quantitativa'!#REF!</definedName>
    <definedName name="rma2kmf_8">'[27]memória quantitativa'!#REF!</definedName>
    <definedName name="rma2kmf_9">'[27]memória quantitativa'!#REF!</definedName>
    <definedName name="rma2kmi_1">'[27]memória quantitativa'!#REF!</definedName>
    <definedName name="rma2kmi_2">'[27]memória quantitativa'!#REF!</definedName>
    <definedName name="rma2kmi_3">'[27]memória quantitativa'!#REF!</definedName>
    <definedName name="rma2kmi_4">'[27]memória quantitativa'!#REF!</definedName>
    <definedName name="rma2kmi_5">'[27]memória quantitativa'!#REF!</definedName>
    <definedName name="rma2kmi_6">'[27]memória quantitativa'!#REF!</definedName>
    <definedName name="rma2kmi_7">'[27]memória quantitativa'!#REF!</definedName>
    <definedName name="rma2kmi_8">'[27]memória quantitativa'!#REF!</definedName>
    <definedName name="rma2kmi_9">'[27]memória quantitativa'!#REF!</definedName>
    <definedName name="rma2l1">'[27]memória quantitativa'!#REF!</definedName>
    <definedName name="rma2l2">'[27]memória quantitativa'!#REF!</definedName>
    <definedName name="rma2l3">'[27]memória quantitativa'!#REF!</definedName>
    <definedName name="rma2l4">'[27]memória quantitativa'!#REF!</definedName>
    <definedName name="rma2l5">'[27]memória quantitativa'!#REF!</definedName>
    <definedName name="rma2l6">'[27]memória quantitativa'!#REF!</definedName>
    <definedName name="rma2l7">'[27]memória quantitativa'!#REF!</definedName>
    <definedName name="rma2l8">'[27]memória quantitativa'!#REF!</definedName>
    <definedName name="rma2l9">'[27]memória quantitativa'!#REF!</definedName>
    <definedName name="rma2larg1">'[27]memória quantitativa'!#REF!</definedName>
    <definedName name="rma2larg2">'[27]memória quantitativa'!#REF!</definedName>
    <definedName name="rma2larg3">'[27]memória quantitativa'!#REF!</definedName>
    <definedName name="rma2larg4">'[27]memória quantitativa'!#REF!</definedName>
    <definedName name="rma2larg5">'[27]memória quantitativa'!#REF!</definedName>
    <definedName name="rma2larg6">'[27]memória quantitativa'!#REF!</definedName>
    <definedName name="rma2larg7">'[27]memória quantitativa'!#REF!</definedName>
    <definedName name="rma2larg8">'[27]memória quantitativa'!#REF!</definedName>
    <definedName name="rma2larg9">'[27]memória quantitativa'!#REF!</definedName>
    <definedName name="rmaa_1">'[27]memória quantitativa'!#REF!</definedName>
    <definedName name="rmaa_2">'[27]memória quantitativa'!#REF!</definedName>
    <definedName name="rmaa_3">'[27]memória quantitativa'!#REF!</definedName>
    <definedName name="rmaa_4">'[27]memória quantitativa'!#REF!</definedName>
    <definedName name="rmaa_5">'[27]memória quantitativa'!#REF!</definedName>
    <definedName name="rmaa_6">'[27]memória quantitativa'!#REF!</definedName>
    <definedName name="rmaa_7">'[27]memória quantitativa'!#REF!</definedName>
    <definedName name="rmaa_8">'[27]memória quantitativa'!#REF!</definedName>
    <definedName name="rmaa_9">'[27]memória quantitativa'!#REF!</definedName>
    <definedName name="rmabr1">'[27]memória quantitativa'!#REF!</definedName>
    <definedName name="rmabr2">'[27]memória quantitativa'!#REF!</definedName>
    <definedName name="rmabr3">'[27]memória quantitativa'!#REF!</definedName>
    <definedName name="rmabr4">'[27]memória quantitativa'!#REF!</definedName>
    <definedName name="rmabr5">'[27]memória quantitativa'!#REF!</definedName>
    <definedName name="rmabr6">'[27]memória quantitativa'!#REF!</definedName>
    <definedName name="rmabr7">'[27]memória quantitativa'!#REF!</definedName>
    <definedName name="rmabr8">'[27]memória quantitativa'!#REF!</definedName>
    <definedName name="rmabr9">'[27]memória quantitativa'!#REF!</definedName>
    <definedName name="rmad1">'[27]memória quantitativa'!#REF!</definedName>
    <definedName name="rmad2">'[27]memória quantitativa'!#REF!</definedName>
    <definedName name="rmad3">'[27]memória quantitativa'!#REF!</definedName>
    <definedName name="rmad4">'[27]memória quantitativa'!#REF!</definedName>
    <definedName name="rmad5">'[27]memória quantitativa'!#REF!</definedName>
    <definedName name="rmad6">'[27]memória quantitativa'!#REF!</definedName>
    <definedName name="rmad7">'[27]memória quantitativa'!#REF!</definedName>
    <definedName name="rmad8">'[27]memória quantitativa'!#REF!</definedName>
    <definedName name="rmad9">'[27]memória quantitativa'!#REF!</definedName>
    <definedName name="rmaesp1">'[27]memória quantitativa'!#REF!</definedName>
    <definedName name="rmaesp2">'[27]memória quantitativa'!#REF!</definedName>
    <definedName name="rmaesp3">'[27]memória quantitativa'!#REF!</definedName>
    <definedName name="rmaesp4">'[27]memória quantitativa'!#REF!</definedName>
    <definedName name="rmaesp5">'[27]memória quantitativa'!#REF!</definedName>
    <definedName name="rmaesp6">'[27]memória quantitativa'!#REF!</definedName>
    <definedName name="rmaesp7">'[27]memória quantitativa'!#REF!</definedName>
    <definedName name="rmaesp8">'[27]memória quantitativa'!#REF!</definedName>
    <definedName name="rmaesp9">'[27]memória quantitativa'!#REF!</definedName>
    <definedName name="rmakmf_1">'[27]memória quantitativa'!#REF!</definedName>
    <definedName name="rmakmf_2">'[27]memória quantitativa'!#REF!</definedName>
    <definedName name="rmakmf_3">'[27]memória quantitativa'!#REF!</definedName>
    <definedName name="rmakmf_4">'[27]memória quantitativa'!#REF!</definedName>
    <definedName name="rmakmf_5">'[27]memória quantitativa'!#REF!</definedName>
    <definedName name="rmakmf_6">'[27]memória quantitativa'!#REF!</definedName>
    <definedName name="rmaKmf_7">'[27]memória quantitativa'!#REF!</definedName>
    <definedName name="rmakmf_8">'[27]memória quantitativa'!#REF!</definedName>
    <definedName name="rmakmf_9">'[27]memória quantitativa'!#REF!</definedName>
    <definedName name="rmakmi_1">'[27]memória quantitativa'!#REF!</definedName>
    <definedName name="rmakmi_2">'[27]memória quantitativa'!#REF!</definedName>
    <definedName name="rmakmi_3">'[27]memória quantitativa'!#REF!</definedName>
    <definedName name="rmakmi_4">'[27]memória quantitativa'!#REF!</definedName>
    <definedName name="rmakmi_5">'[27]memória quantitativa'!#REF!</definedName>
    <definedName name="rmakmi_6">'[27]memória quantitativa'!#REF!</definedName>
    <definedName name="rmakmi_7">'[27]memória quantitativa'!#REF!</definedName>
    <definedName name="rmakmi_8">'[27]memória quantitativa'!#REF!</definedName>
    <definedName name="rmakmi_9">'[27]memória quantitativa'!#REF!</definedName>
    <definedName name="rmal1">'[27]memória quantitativa'!#REF!</definedName>
    <definedName name="rmal2">'[27]memória quantitativa'!#REF!</definedName>
    <definedName name="rmal3">'[27]memória quantitativa'!#REF!</definedName>
    <definedName name="rmal4">'[27]memória quantitativa'!#REF!</definedName>
    <definedName name="rmal5">'[27]memória quantitativa'!#REF!</definedName>
    <definedName name="rmal6">'[27]memória quantitativa'!#REF!</definedName>
    <definedName name="rmal7">'[27]memória quantitativa'!#REF!</definedName>
    <definedName name="rmal8">'[27]memória quantitativa'!#REF!</definedName>
    <definedName name="rmal9">'[27]memória quantitativa'!#REF!</definedName>
    <definedName name="rmalarg1">'[27]memória quantitativa'!#REF!</definedName>
    <definedName name="rmalarg2">'[27]memória quantitativa'!#REF!</definedName>
    <definedName name="rmalarg3">'[27]memória quantitativa'!#REF!</definedName>
    <definedName name="rmalarg4">'[27]memória quantitativa'!#REF!</definedName>
    <definedName name="rmalarg5">'[27]memória quantitativa'!#REF!</definedName>
    <definedName name="rmalarg6">'[27]memória quantitativa'!#REF!</definedName>
    <definedName name="rmalarg7">'[27]memória quantitativa'!#REF!</definedName>
    <definedName name="rmalarg8">'[27]memória quantitativa'!#REF!</definedName>
    <definedName name="rmalarg9">'[27]memória quantitativa'!#REF!</definedName>
    <definedName name="RMAN">#REF!</definedName>
    <definedName name="RMAW">#REF!</definedName>
    <definedName name="RMAWA">#REF!</definedName>
    <definedName name="rmbr1">'[27]memória quantitativa'!#REF!</definedName>
    <definedName name="rmbr10">'[27]memória quantitativa'!#REF!</definedName>
    <definedName name="rmbr11">'[27]memória quantitativa'!#REF!</definedName>
    <definedName name="rmbr12">'[27]memória quantitativa'!#REF!</definedName>
    <definedName name="rmbr13">'[27]memória quantitativa'!#REF!</definedName>
    <definedName name="rmbr14">'[27]memória quantitativa'!#REF!</definedName>
    <definedName name="rmbr15">'[27]memória quantitativa'!#REF!</definedName>
    <definedName name="rmbr16">'[27]memória quantitativa'!#REF!</definedName>
    <definedName name="rmbr17">'[27]memória quantitativa'!#REF!</definedName>
    <definedName name="rmbr18">'[27]memória quantitativa'!#REF!</definedName>
    <definedName name="rmbr2">'[27]memória quantitativa'!#REF!</definedName>
    <definedName name="rmbr3">'[27]memória quantitativa'!#REF!</definedName>
    <definedName name="rmbr4">'[27]memória quantitativa'!#REF!</definedName>
    <definedName name="rmbr5">'[27]memória quantitativa'!#REF!</definedName>
    <definedName name="rmbr6">'[27]memória quantitativa'!#REF!</definedName>
    <definedName name="rmbr7">'[27]memória quantitativa'!#REF!</definedName>
    <definedName name="rmbr8">'[27]memória quantitativa'!#REF!</definedName>
    <definedName name="rmbr9">'[27]memória quantitativa'!#REF!</definedName>
    <definedName name="RMCC">#REF!</definedName>
    <definedName name="RMCCW">#REF!</definedName>
    <definedName name="RMCCWA">#REF!</definedName>
    <definedName name="RMCGP">[83]SERVIÇOS!$G$19</definedName>
    <definedName name="rme2a_1">'[27]memória quantitativa'!#REF!</definedName>
    <definedName name="rme2a_2">'[27]memória quantitativa'!#REF!</definedName>
    <definedName name="rme2a_3">'[27]memória quantitativa'!#REF!</definedName>
    <definedName name="rme2a_4">'[27]memória quantitativa'!#REF!</definedName>
    <definedName name="rme2a_5">'[27]memória quantitativa'!#REF!</definedName>
    <definedName name="rme2a_6">'[27]memória quantitativa'!#REF!</definedName>
    <definedName name="rme2a_7">'[27]memória quantitativa'!#REF!</definedName>
    <definedName name="rme2a_8">'[27]memória quantitativa'!#REF!</definedName>
    <definedName name="rme2a_9">'[27]memória quantitativa'!#REF!</definedName>
    <definedName name="rme2br1">'[27]memória quantitativa'!#REF!</definedName>
    <definedName name="rme2br2">'[27]memória quantitativa'!#REF!</definedName>
    <definedName name="rme2br3">'[27]memória quantitativa'!#REF!</definedName>
    <definedName name="rme2br4">'[27]memória quantitativa'!#REF!</definedName>
    <definedName name="rme2br5">'[27]memória quantitativa'!#REF!</definedName>
    <definedName name="rme2br6">'[27]memória quantitativa'!#REF!</definedName>
    <definedName name="rme2br7">'[27]memória quantitativa'!#REF!</definedName>
    <definedName name="rme2br8">'[27]memória quantitativa'!#REF!</definedName>
    <definedName name="rme2br9">'[27]memória quantitativa'!#REF!</definedName>
    <definedName name="rme2d1">'[27]memória quantitativa'!#REF!</definedName>
    <definedName name="rme2d2">'[27]memória quantitativa'!#REF!</definedName>
    <definedName name="rme2d3">'[27]memória quantitativa'!#REF!</definedName>
    <definedName name="rme2d4">'[27]memória quantitativa'!#REF!</definedName>
    <definedName name="rme2d5">'[27]memória quantitativa'!#REF!</definedName>
    <definedName name="rme2d6">'[27]memória quantitativa'!#REF!</definedName>
    <definedName name="rme2d7">'[27]memória quantitativa'!#REF!</definedName>
    <definedName name="rme2d8">'[27]memória quantitativa'!#REF!</definedName>
    <definedName name="rme2d9">'[27]memória quantitativa'!#REF!</definedName>
    <definedName name="rme2esp1">'[27]memória quantitativa'!#REF!</definedName>
    <definedName name="rme2esp2">'[27]memória quantitativa'!#REF!</definedName>
    <definedName name="rme2esp3">'[27]memória quantitativa'!#REF!</definedName>
    <definedName name="rme2esp4">'[27]memória quantitativa'!#REF!</definedName>
    <definedName name="rme2esp5">'[27]memória quantitativa'!#REF!</definedName>
    <definedName name="rme2esp6">'[27]memória quantitativa'!#REF!</definedName>
    <definedName name="rme2esp7">'[27]memória quantitativa'!#REF!</definedName>
    <definedName name="rme2esp8">'[27]memória quantitativa'!#REF!</definedName>
    <definedName name="rme2esp9">'[27]memória quantitativa'!#REF!</definedName>
    <definedName name="rme2kmf_1">'[27]memória quantitativa'!#REF!</definedName>
    <definedName name="rme2kmf_2">'[27]memória quantitativa'!#REF!</definedName>
    <definedName name="rme2kmf_3">'[27]memória quantitativa'!#REF!</definedName>
    <definedName name="rme2kmf_4">'[27]memória quantitativa'!#REF!</definedName>
    <definedName name="rme2kmf_5">'[27]memória quantitativa'!#REF!</definedName>
    <definedName name="rme2kmf_6">'[27]memória quantitativa'!#REF!</definedName>
    <definedName name="rme2kmf_7">'[27]memória quantitativa'!#REF!</definedName>
    <definedName name="rme2kmf_8">'[27]memória quantitativa'!#REF!</definedName>
    <definedName name="rme2kmf_9">'[27]memória quantitativa'!#REF!</definedName>
    <definedName name="rme2kmi_1">'[27]memória quantitativa'!#REF!</definedName>
    <definedName name="rme2kmi_2">'[27]memória quantitativa'!#REF!</definedName>
    <definedName name="rme2kmi_3">'[27]memória quantitativa'!#REF!</definedName>
    <definedName name="rme2kmi_4">'[27]memória quantitativa'!#REF!</definedName>
    <definedName name="rme2kmi_5">'[27]memória quantitativa'!#REF!</definedName>
    <definedName name="rme2kmi_6">'[27]memória quantitativa'!#REF!</definedName>
    <definedName name="rme2kmi_7">'[27]memória quantitativa'!#REF!</definedName>
    <definedName name="rme2kmi_8">'[27]memória quantitativa'!#REF!</definedName>
    <definedName name="rme2kmi_9">'[27]memória quantitativa'!#REF!</definedName>
    <definedName name="rme2l1">'[27]memória quantitativa'!#REF!</definedName>
    <definedName name="rme2l2">'[27]memória quantitativa'!#REF!</definedName>
    <definedName name="rme2l3">'[27]memória quantitativa'!#REF!</definedName>
    <definedName name="rme2l4">'[27]memória quantitativa'!#REF!</definedName>
    <definedName name="rme2l5">'[27]memória quantitativa'!#REF!</definedName>
    <definedName name="rme2l6">'[27]memória quantitativa'!#REF!</definedName>
    <definedName name="rme2l7">'[27]memória quantitativa'!#REF!</definedName>
    <definedName name="rme2l8">'[27]memória quantitativa'!#REF!</definedName>
    <definedName name="rme2l9">'[27]memória quantitativa'!#REF!</definedName>
    <definedName name="rme2larg1">'[27]memória quantitativa'!#REF!</definedName>
    <definedName name="rme2larg2">'[27]memória quantitativa'!#REF!</definedName>
    <definedName name="rme2larg3">'[27]memória quantitativa'!#REF!</definedName>
    <definedName name="rme2larg4">'[27]memória quantitativa'!#REF!</definedName>
    <definedName name="rme2larg5">'[27]memória quantitativa'!#REF!</definedName>
    <definedName name="rme2larg6">'[27]memória quantitativa'!#REF!</definedName>
    <definedName name="rme2larg7">'[27]memória quantitativa'!#REF!</definedName>
    <definedName name="rme2larg8">'[27]memória quantitativa'!#REF!</definedName>
    <definedName name="rme2larg9">'[27]memória quantitativa'!#REF!</definedName>
    <definedName name="rmea_1">'[27]memória quantitativa'!#REF!</definedName>
    <definedName name="rmea_10">'[27]memória quantitativa'!#REF!</definedName>
    <definedName name="rmea_11">'[27]memória quantitativa'!#REF!</definedName>
    <definedName name="rmea_12">'[27]memória quantitativa'!#REF!</definedName>
    <definedName name="rmea_13">'[27]memória quantitativa'!#REF!</definedName>
    <definedName name="rmea_14">'[27]memória quantitativa'!#REF!</definedName>
    <definedName name="rmea_15">'[27]memória quantitativa'!#REF!</definedName>
    <definedName name="rmea_16">'[27]memória quantitativa'!#REF!</definedName>
    <definedName name="rmea_17">'[27]memória quantitativa'!#REF!</definedName>
    <definedName name="rmea_18">'[27]memória quantitativa'!#REF!</definedName>
    <definedName name="rmea_2">'[27]memória quantitativa'!#REF!</definedName>
    <definedName name="rmea_3">'[27]memória quantitativa'!#REF!</definedName>
    <definedName name="rmea_4">'[27]memória quantitativa'!#REF!</definedName>
    <definedName name="rmea_5">'[27]memória quantitativa'!#REF!</definedName>
    <definedName name="rmea_6">'[27]memória quantitativa'!#REF!</definedName>
    <definedName name="rmea_7">'[27]memória quantitativa'!#REF!</definedName>
    <definedName name="rmea_8">'[27]memória quantitativa'!#REF!</definedName>
    <definedName name="rmea_9">'[27]memória quantitativa'!#REF!</definedName>
    <definedName name="rmebr1">'[27]memória quantitativa'!#REF!</definedName>
    <definedName name="rmebr2">'[27]memória quantitativa'!#REF!</definedName>
    <definedName name="rmebr3">'[27]memória quantitativa'!#REF!</definedName>
    <definedName name="rmebr4">'[27]memória quantitativa'!#REF!</definedName>
    <definedName name="rmebr5">'[27]memória quantitativa'!#REF!</definedName>
    <definedName name="rmebr6">'[27]memória quantitativa'!#REF!</definedName>
    <definedName name="rmebr7">'[27]memória quantitativa'!#REF!</definedName>
    <definedName name="rmebr8">'[27]memória quantitativa'!#REF!</definedName>
    <definedName name="rmebr9">'[27]memória quantitativa'!#REF!</definedName>
    <definedName name="RMEC">#REF!</definedName>
    <definedName name="RMECAT">[83]SERVIÇOS!$G$46</definedName>
    <definedName name="rmed1">'[27]memória quantitativa'!#REF!</definedName>
    <definedName name="rmed2">'[27]memória quantitativa'!#REF!</definedName>
    <definedName name="rmed3">'[27]memória quantitativa'!#REF!</definedName>
    <definedName name="rmed4">'[27]memória quantitativa'!#REF!</definedName>
    <definedName name="rmed5">'[27]memória quantitativa'!#REF!</definedName>
    <definedName name="rmed6">'[27]memória quantitativa'!#REF!</definedName>
    <definedName name="rmed7">'[27]memória quantitativa'!#REF!</definedName>
    <definedName name="rmed8">'[27]memória quantitativa'!#REF!</definedName>
    <definedName name="rmed9">'[27]memória quantitativa'!#REF!</definedName>
    <definedName name="rmeesp1">'[27]memória quantitativa'!#REF!</definedName>
    <definedName name="rmeesp2">'[27]memória quantitativa'!#REF!</definedName>
    <definedName name="rmeesp3">'[27]memória quantitativa'!#REF!</definedName>
    <definedName name="rmeesp4">'[27]memória quantitativa'!#REF!</definedName>
    <definedName name="rmeesp5">'[27]memória quantitativa'!#REF!</definedName>
    <definedName name="rmeesp6">'[27]memória quantitativa'!#REF!</definedName>
    <definedName name="rmeesp7">'[27]memória quantitativa'!#REF!</definedName>
    <definedName name="rmeesp8">'[27]memória quantitativa'!#REF!</definedName>
    <definedName name="rmeesp9">'[27]memória quantitativa'!#REF!</definedName>
    <definedName name="rmekmf_1">'[27]memória quantitativa'!#REF!</definedName>
    <definedName name="rmekmf_10">'[27]memória quantitativa'!#REF!</definedName>
    <definedName name="rmekmf_11">'[27]memória quantitativa'!#REF!</definedName>
    <definedName name="rmekmf_12">'[27]memória quantitativa'!#REF!</definedName>
    <definedName name="rmekmf_13">'[27]memória quantitativa'!#REF!</definedName>
    <definedName name="rmekmf_14">'[27]memória quantitativa'!#REF!</definedName>
    <definedName name="rmekmf_15">'[27]memória quantitativa'!#REF!</definedName>
    <definedName name="rmekmf_16">'[27]memória quantitativa'!#REF!</definedName>
    <definedName name="rmekmf_17">'[27]memória quantitativa'!#REF!</definedName>
    <definedName name="rmekmf_18">'[27]memória quantitativa'!#REF!</definedName>
    <definedName name="rmekmf_2">'[27]memória quantitativa'!#REF!</definedName>
    <definedName name="rmekmf_3">'[27]memória quantitativa'!#REF!</definedName>
    <definedName name="rmekmf_4">'[27]memória quantitativa'!#REF!</definedName>
    <definedName name="rmekmf_5">'[27]memória quantitativa'!#REF!</definedName>
    <definedName name="rmekmf_6">'[27]memória quantitativa'!#REF!</definedName>
    <definedName name="rmekmf_7">'[27]memória quantitativa'!#REF!</definedName>
    <definedName name="rmekmf_8">'[27]memória quantitativa'!#REF!</definedName>
    <definedName name="rmekmf_9">'[27]memória quantitativa'!#REF!</definedName>
    <definedName name="rmekmi_1">'[27]memória quantitativa'!#REF!</definedName>
    <definedName name="rmekmi_10">'[27]memória quantitativa'!#REF!</definedName>
    <definedName name="rmekmi_11">'[27]memória quantitativa'!#REF!</definedName>
    <definedName name="rmekmi_12">'[27]memória quantitativa'!#REF!</definedName>
    <definedName name="rmekmi_13">'[27]memória quantitativa'!#REF!</definedName>
    <definedName name="rmekmi_14">'[27]memória quantitativa'!#REF!</definedName>
    <definedName name="rmekmi_15">'[27]memória quantitativa'!#REF!</definedName>
    <definedName name="rmekmi_16">'[27]memória quantitativa'!#REF!</definedName>
    <definedName name="rmekmi_17">'[27]memória quantitativa'!#REF!</definedName>
    <definedName name="rmekmi_18">'[27]memória quantitativa'!#REF!</definedName>
    <definedName name="rmekmi_2">'[27]memória quantitativa'!#REF!</definedName>
    <definedName name="rmekmi_3">'[27]memória quantitativa'!#REF!</definedName>
    <definedName name="rmekmi_4">'[27]memória quantitativa'!#REF!</definedName>
    <definedName name="rmekmi_5">'[27]memória quantitativa'!#REF!</definedName>
    <definedName name="rmekmi_6">'[27]memória quantitativa'!#REF!</definedName>
    <definedName name="rmekmi_7">'[27]memória quantitativa'!#REF!</definedName>
    <definedName name="rmekmi_8">'[27]memória quantitativa'!#REF!</definedName>
    <definedName name="rmekmi_9">'[27]memória quantitativa'!#REF!</definedName>
    <definedName name="rmel1">'[27]memória quantitativa'!#REF!</definedName>
    <definedName name="rmel2">'[27]memória quantitativa'!#REF!</definedName>
    <definedName name="rmel3">'[27]memória quantitativa'!#REF!</definedName>
    <definedName name="rmel4">'[27]memória quantitativa'!#REF!</definedName>
    <definedName name="rmel5">'[27]memória quantitativa'!#REF!</definedName>
    <definedName name="rmel6">'[27]memória quantitativa'!#REF!</definedName>
    <definedName name="rmel7">'[27]memória quantitativa'!#REF!</definedName>
    <definedName name="rmel8">'[27]memória quantitativa'!#REF!</definedName>
    <definedName name="rmel9">'[27]memória quantitativa'!#REF!</definedName>
    <definedName name="rmelarg1">'[27]memória quantitativa'!#REF!</definedName>
    <definedName name="rmelarg2">'[27]memória quantitativa'!#REF!</definedName>
    <definedName name="rmelarg3">'[27]memória quantitativa'!#REF!</definedName>
    <definedName name="rmelarg4">'[27]memória quantitativa'!#REF!</definedName>
    <definedName name="rmelarg5">'[27]memória quantitativa'!#REF!</definedName>
    <definedName name="rmelarg6">'[27]memória quantitativa'!#REF!</definedName>
    <definedName name="rmelarg7">'[27]memória quantitativa'!#REF!</definedName>
    <definedName name="rmelarg8">'[27]memória quantitativa'!#REF!</definedName>
    <definedName name="rmelarg9">'[27]memória quantitativa'!#REF!</definedName>
    <definedName name="rmlarg1">'[27]memória quantitativa'!#REF!</definedName>
    <definedName name="rmlarg10">'[27]memória quantitativa'!#REF!</definedName>
    <definedName name="rmlarg11">'[27]memória quantitativa'!#REF!</definedName>
    <definedName name="rmlarg12">'[27]memória quantitativa'!#REF!</definedName>
    <definedName name="rmlarg13">'[27]memória quantitativa'!#REF!</definedName>
    <definedName name="rmlarg14">'[27]memória quantitativa'!#REF!</definedName>
    <definedName name="rmlarg15">'[27]memória quantitativa'!#REF!</definedName>
    <definedName name="rmlarg16">'[27]memória quantitativa'!#REF!</definedName>
    <definedName name="rmlarg17">'[27]memória quantitativa'!#REF!</definedName>
    <definedName name="rmlarg18">'[27]memória quantitativa'!#REF!</definedName>
    <definedName name="rmlarg2">'[27]memória quantitativa'!#REF!</definedName>
    <definedName name="rmlarg3">'[27]memória quantitativa'!#REF!</definedName>
    <definedName name="rmlarg4">'[27]memória quantitativa'!#REF!</definedName>
    <definedName name="rmlarg5">'[27]memória quantitativa'!#REF!</definedName>
    <definedName name="rmlarg6">'[27]memória quantitativa'!#REF!</definedName>
    <definedName name="rmlarg7">'[27]memória quantitativa'!#REF!</definedName>
    <definedName name="rmlarg8">'[27]memória quantitativa'!#REF!</definedName>
    <definedName name="rmlarg9">'[27]memória quantitativa'!#REF!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">#REF!</definedName>
    <definedName name="ro2br1">'[27]memória quantitativa'!#REF!</definedName>
    <definedName name="ro2br2">'[27]memória quantitativa'!#REF!</definedName>
    <definedName name="ro2br3">'[27]memória quantitativa'!#REF!</definedName>
    <definedName name="ro2br4">'[27]memória quantitativa'!#REF!</definedName>
    <definedName name="ro2br5">'[27]memória quantitativa'!#REF!</definedName>
    <definedName name="ro2br6">'[27]memória quantitativa'!#REF!</definedName>
    <definedName name="ro2br7">'[27]memória quantitativa'!#REF!</definedName>
    <definedName name="ro2br8">'[27]memória quantitativa'!#REF!</definedName>
    <definedName name="ro2br9">'[27]memória quantitativa'!#REF!</definedName>
    <definedName name="ro2d1">'[27]memória quantitativa'!#REF!</definedName>
    <definedName name="ro2d2">'[27]memória quantitativa'!#REF!</definedName>
    <definedName name="ro2d3">'[27]memória quantitativa'!#REF!</definedName>
    <definedName name="ro2d4">'[27]memória quantitativa'!#REF!</definedName>
    <definedName name="ro2d5">'[27]memória quantitativa'!#REF!</definedName>
    <definedName name="ro2d6">'[27]memória quantitativa'!#REF!</definedName>
    <definedName name="ro2d7">'[27]memória quantitativa'!#REF!</definedName>
    <definedName name="ro2d8">'[27]memória quantitativa'!#REF!</definedName>
    <definedName name="ro2d9">'[27]memória quantitativa'!#REF!</definedName>
    <definedName name="ro2l1">'[27]memória quantitativa'!#REF!</definedName>
    <definedName name="ro2l2">'[27]memória quantitativa'!#REF!</definedName>
    <definedName name="ro2l3">'[27]memória quantitativa'!#REF!</definedName>
    <definedName name="ro2l4">'[27]memória quantitativa'!#REF!</definedName>
    <definedName name="ro2l5">'[27]memória quantitativa'!#REF!</definedName>
    <definedName name="ro2l6">'[27]memória quantitativa'!#REF!</definedName>
    <definedName name="ro2l7">'[27]memória quantitativa'!#REF!</definedName>
    <definedName name="ro2l8">'[27]memória quantitativa'!#REF!</definedName>
    <definedName name="ro2l9">'[27]memória quantitativa'!#REF!</definedName>
    <definedName name="ro2larg1">'[27]memória quantitativa'!#REF!</definedName>
    <definedName name="ro2larg2">'[27]memória quantitativa'!#REF!</definedName>
    <definedName name="ro2larg3">'[27]memória quantitativa'!#REF!</definedName>
    <definedName name="ro2larg4">'[27]memória quantitativa'!#REF!</definedName>
    <definedName name="ro2larg5">'[27]memória quantitativa'!#REF!</definedName>
    <definedName name="ro2larg6">'[27]memória quantitativa'!#REF!</definedName>
    <definedName name="ro2larg7">'[27]memória quantitativa'!#REF!</definedName>
    <definedName name="ro2larg8">'[27]memória quantitativa'!#REF!</definedName>
    <definedName name="ro2larg9">'[27]memória quantitativa'!#REF!</definedName>
    <definedName name="ROAC">#REF!</definedName>
    <definedName name="robr1">'[27]memória quantitativa'!#REF!</definedName>
    <definedName name="robr2">'[27]memória quantitativa'!#REF!</definedName>
    <definedName name="robr3">'[27]memória quantitativa'!#REF!</definedName>
    <definedName name="robr4">'[27]memória quantitativa'!#REF!</definedName>
    <definedName name="robr5">'[27]memória quantitativa'!#REF!</definedName>
    <definedName name="robr6">'[27]memória quantitativa'!#REF!</definedName>
    <definedName name="robr7">'[27]memória quantitativa'!#REF!</definedName>
    <definedName name="robr8">'[27]memória quantitativa'!#REF!</definedName>
    <definedName name="robr9">'[27]memória quantitativa'!#REF!</definedName>
    <definedName name="ROC">#REF!</definedName>
    <definedName name="roçada_colonião">'[27]medição '!#REF!</definedName>
    <definedName name="roçada_manual">'[27]medição '!#REF!</definedName>
    <definedName name="roçada_mecanizada">'[27]medição '!#REF!</definedName>
    <definedName name="roçadacolonião">'[27]memória quantitativa'!#REF!</definedName>
    <definedName name="roçadamanual">[42]ORÇAMENTO!#REF!</definedName>
    <definedName name="roçadamanual_13">[42]ORÇAMENTO!#REF!</definedName>
    <definedName name="roçadamanual_13_19">[42]ORÇAMENTO!#REF!</definedName>
    <definedName name="roçadamanual_13_23">[42]ORÇAMENTO!#REF!</definedName>
    <definedName name="roçadamanual_13_25">[55]ORÇAMENTO!#REF!</definedName>
    <definedName name="roçadamanual_15">[56]ORÇAMENTO!#REF!</definedName>
    <definedName name="roçadamanual_15_13">[56]ORÇAMENTO!#REF!</definedName>
    <definedName name="roçadamanual_15_13_19">[56]ORÇAMENTO!#REF!</definedName>
    <definedName name="roçadamanual_15_13_23">[56]ORÇAMENTO!#REF!</definedName>
    <definedName name="roçadamanual_15_13_25">[56]ORÇAMENTO!#REF!</definedName>
    <definedName name="roçadamanual_15_19">[56]ORÇAMENTO!#REF!</definedName>
    <definedName name="roçadamanual_15_23">[56]ORÇAMENTO!#REF!</definedName>
    <definedName name="roçadamanual_15_25">[56]ORÇAMENTO!#REF!</definedName>
    <definedName name="roçadamanual_19">[42]ORÇAMENTO!#REF!</definedName>
    <definedName name="roçadamanual_23">[42]ORÇAMENTO!#REF!</definedName>
    <definedName name="roçadamanual_24">[42]ORÇAMENTO!#REF!</definedName>
    <definedName name="roçadamanual_24_13">[42]ORÇAMENTO!#REF!</definedName>
    <definedName name="roçadamanual_24_13_19">[42]ORÇAMENTO!#REF!</definedName>
    <definedName name="roçadamanual_24_13_23">[42]ORÇAMENTO!#REF!</definedName>
    <definedName name="roçadamanual_24_13_25">[55]ORÇAMENTO!#REF!</definedName>
    <definedName name="roçadamanual_24_19">[42]ORÇAMENTO!#REF!</definedName>
    <definedName name="roçadamanual_24_23">[42]ORÇAMENTO!#REF!</definedName>
    <definedName name="roçadamanual_24_25">[55]ORÇAMENTO!#REF!</definedName>
    <definedName name="roçadamanual_25">[55]ORÇAMENTO!#REF!</definedName>
    <definedName name="roçadamecaniz">[42]ORÇAMENTO!#REF!</definedName>
    <definedName name="roçadamecaniz_13">[42]ORÇAMENTO!#REF!</definedName>
    <definedName name="roçadamecaniz_13_19">[42]ORÇAMENTO!#REF!</definedName>
    <definedName name="roçadamecaniz_13_23">[42]ORÇAMENTO!#REF!</definedName>
    <definedName name="roçadamecaniz_13_25">[55]ORÇAMENTO!#REF!</definedName>
    <definedName name="roçadamecaniz_15">[56]ORÇAMENTO!#REF!</definedName>
    <definedName name="roçadamecaniz_15_13">[56]ORÇAMENTO!#REF!</definedName>
    <definedName name="roçadamecaniz_15_13_19">[56]ORÇAMENTO!#REF!</definedName>
    <definedName name="roçadamecaniz_15_13_23">[56]ORÇAMENTO!#REF!</definedName>
    <definedName name="roçadamecaniz_15_13_25">[56]ORÇAMENTO!#REF!</definedName>
    <definedName name="roçadamecaniz_15_19">[56]ORÇAMENTO!#REF!</definedName>
    <definedName name="roçadamecaniz_15_23">[56]ORÇAMENTO!#REF!</definedName>
    <definedName name="roçadamecaniz_15_25">[56]ORÇAMENTO!#REF!</definedName>
    <definedName name="roçadamecaniz_19">[42]ORÇAMENTO!#REF!</definedName>
    <definedName name="roçadamecaniz_23">[42]ORÇAMENTO!#REF!</definedName>
    <definedName name="roçadamecaniz_24">[42]ORÇAMENTO!#REF!</definedName>
    <definedName name="roçadamecaniz_24_13">[42]ORÇAMENTO!#REF!</definedName>
    <definedName name="roçadamecaniz_24_13_19">[42]ORÇAMENTO!#REF!</definedName>
    <definedName name="roçadamecaniz_24_13_23">[42]ORÇAMENTO!#REF!</definedName>
    <definedName name="roçadamecaniz_24_13_25">[55]ORÇAMENTO!#REF!</definedName>
    <definedName name="roçadamecaniz_24_19">[42]ORÇAMENTO!#REF!</definedName>
    <definedName name="roçadamecaniz_24_23">[42]ORÇAMENTO!#REF!</definedName>
    <definedName name="roçadamecaniz_24_25">[55]ORÇAMENTO!#REF!</definedName>
    <definedName name="roçadamecaniz_25">[55]ORÇAMENTO!#REF!</definedName>
    <definedName name="roçadamecanizada">'[27]memória quantitativa'!#REF!</definedName>
    <definedName name="ROÇO1">#N/A</definedName>
    <definedName name="Rod" hidden="1">#REF!</definedName>
    <definedName name="RODAPÉ">[148]Relatório!#REF!</definedName>
    <definedName name="rodo">#REF!</definedName>
    <definedName name="Rodovia">#REF!</definedName>
    <definedName name="Rodovia___................">#REF!</definedName>
    <definedName name="rodovia_10">[51]procedimentos!$A$3</definedName>
    <definedName name="rodovia_13">[42]procedimentos!$B$116</definedName>
    <definedName name="rodovia_26">[42]procedimentos!$B$116</definedName>
    <definedName name="rodovia_33">[42]procedimentos!$B$116</definedName>
    <definedName name="rodovia_42">#REF!</definedName>
    <definedName name="rodovia_5">[42]procedimentos!$B$116</definedName>
    <definedName name="rodovia_6">[42]procedimentos!$B$116</definedName>
    <definedName name="rodovia_7">[42]procedimentos!$B$116</definedName>
    <definedName name="rodovia_8">[42]procedimentos!$B$116</definedName>
    <definedName name="rodovia_9">[42]procedimentos!$B$116</definedName>
    <definedName name="rodovia1">[45]CAPA!$B$11</definedName>
    <definedName name="rodovia1a">[45]CAPA!$B$11</definedName>
    <definedName name="rodovia2">[45]CAPA!$B$12</definedName>
    <definedName name="rolar4">'[27]memória quantitativa'!#REF!</definedName>
    <definedName name="rolarg1">'[27]memória quantitativa'!#REF!</definedName>
    <definedName name="rolarg2">'[27]memória quantitativa'!#REF!</definedName>
    <definedName name="rolarg3">'[27]memória quantitativa'!#REF!</definedName>
    <definedName name="rolarg5">'[27]memória quantitativa'!#REF!</definedName>
    <definedName name="rolarg6">'[27]memória quantitativa'!#REF!</definedName>
    <definedName name="rolarg7">'[27]memória quantitativa'!#REF!</definedName>
    <definedName name="rolarg8">'[27]memória quantitativa'!#REF!</definedName>
    <definedName name="rolarg9">'[27]memória quantitativa'!#REF!</definedName>
    <definedName name="ROMZ">#REF!</definedName>
    <definedName name="Rotina1">#REF!</definedName>
    <definedName name="RP">#REF!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br1">'[27]memória quantitativa'!#REF!</definedName>
    <definedName name="rpbr2">'[27]memória quantitativa'!#REF!</definedName>
    <definedName name="rpbr3">'[27]memória quantitativa'!#REF!</definedName>
    <definedName name="rpbr4">'[27]memória quantitativa'!#REF!</definedName>
    <definedName name="rpbr5">'[27]memória quantitativa'!#REF!</definedName>
    <definedName name="rpbr6">'[27]memória quantitativa'!#REF!</definedName>
    <definedName name="rpbr7">'[27]memória quantitativa'!#REF!</definedName>
    <definedName name="rpbr8">'[27]memória quantitativa'!#REF!</definedName>
    <definedName name="rpbr9">'[27]memória quantitativa'!#REF!</definedName>
    <definedName name="rpesp1">'[27]memória quantitativa'!#REF!</definedName>
    <definedName name="rpesp2">'[27]memória quantitativa'!#REF!</definedName>
    <definedName name="rpesp3">'[27]memória quantitativa'!#REF!</definedName>
    <definedName name="rpesp4">'[27]memória quantitativa'!#REF!</definedName>
    <definedName name="rpesp5">'[27]memória quantitativa'!#REF!</definedName>
    <definedName name="rpesp6">'[27]memória quantitativa'!#REF!</definedName>
    <definedName name="rpesp7">'[27]memória quantitativa'!#REF!</definedName>
    <definedName name="rpesp8">'[27]memória quantitativa'!#REF!</definedName>
    <definedName name="rpesp9">'[27]memória quantitativa'!#REF!</definedName>
    <definedName name="rpespb1">'[27]memória quantitativa'!#REF!</definedName>
    <definedName name="rpespb2">'[27]memória quantitativa'!#REF!</definedName>
    <definedName name="rpespb3">'[27]memória quantitativa'!#REF!</definedName>
    <definedName name="rpespb4">'[27]memória quantitativa'!#REF!</definedName>
    <definedName name="rpespb5">'[27]memória quantitativa'!#REF!</definedName>
    <definedName name="rpespb6">'[27]memória quantitativa'!#REF!</definedName>
    <definedName name="rpespb7">'[27]memória quantitativa'!#REF!</definedName>
    <definedName name="rpespb8">'[27]memória quantitativa'!#REF!</definedName>
    <definedName name="rpespb9">'[27]memória quantitativa'!#REF!</definedName>
    <definedName name="rpespm1">'[27]memória quantitativa'!#REF!</definedName>
    <definedName name="rpespm2">'[27]memória quantitativa'!#REF!</definedName>
    <definedName name="rpespm3">'[27]memória quantitativa'!#REF!</definedName>
    <definedName name="rpespm4">'[27]memória quantitativa'!#REF!</definedName>
    <definedName name="rpespm5">'[27]memória quantitativa'!#REF!</definedName>
    <definedName name="rpespm6">'[27]memória quantitativa'!#REF!</definedName>
    <definedName name="rpespm7">'[27]memória quantitativa'!#REF!</definedName>
    <definedName name="rpespm8">'[27]memória quantitativa'!#REF!</definedName>
    <definedName name="rpespm9">'[27]memória quantitativa'!#REF!</definedName>
    <definedName name="rpkmf1">'[27]memória quantitativa'!#REF!</definedName>
    <definedName name="rpkmf2">'[27]memória quantitativa'!#REF!</definedName>
    <definedName name="rpkmf3">'[27]memória quantitativa'!#REF!</definedName>
    <definedName name="rpkmf4">'[27]memória quantitativa'!#REF!</definedName>
    <definedName name="rpkmf5">'[27]memória quantitativa'!#REF!</definedName>
    <definedName name="rpkmf6">'[27]memória quantitativa'!#REF!</definedName>
    <definedName name="rpkmf7">'[27]memória quantitativa'!#REF!</definedName>
    <definedName name="rpkmf8">'[27]memória quantitativa'!#REF!</definedName>
    <definedName name="rpkmf9">'[27]memória quantitativa'!#REF!</definedName>
    <definedName name="rpkmi1">'[27]memória quantitativa'!#REF!</definedName>
    <definedName name="rpkmi2">'[27]memória quantitativa'!#REF!</definedName>
    <definedName name="rpkmi3">'[27]memória quantitativa'!#REF!</definedName>
    <definedName name="rpkmi4">'[27]memória quantitativa'!#REF!</definedName>
    <definedName name="rpkmi5">'[27]memória quantitativa'!#REF!</definedName>
    <definedName name="rpkmi6">'[27]memória quantitativa'!#REF!</definedName>
    <definedName name="rpkmi7">'[27]memória quantitativa'!#REF!</definedName>
    <definedName name="rpkmi8">'[27]memória quantitativa'!#REF!</definedName>
    <definedName name="rpkmi9">'[27]memória quantitativa'!#REF!</definedName>
    <definedName name="RPL">#REF!</definedName>
    <definedName name="rplarg1">'[27]memória quantitativa'!#REF!</definedName>
    <definedName name="rplarg2">'[27]memória quantitativa'!#REF!</definedName>
    <definedName name="rplarg3">'[27]memória quantitativa'!#REF!</definedName>
    <definedName name="rplarg4">'[27]memória quantitativa'!#REF!</definedName>
    <definedName name="rplarg5">'[27]memória quantitativa'!#REF!</definedName>
    <definedName name="rplarg6">'[27]memória quantitativa'!#REF!</definedName>
    <definedName name="rplarg7">'[27]memória quantitativa'!#REF!</definedName>
    <definedName name="rplarg8">'[27]memória quantitativa'!#REF!</definedName>
    <definedName name="rplarg9">'[27]memória quantitativa'!#REF!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hidden="1">{#N/A,#N/A,TRUE,"Serviços"}</definedName>
    <definedName name="rr_15">#REF!</definedName>
    <definedName name="RR_1C">'[74]CUSTO MATERIAL'!$F$24</definedName>
    <definedName name="RR_2C">'[74]CUSTO MATERIAL'!$F$25</definedName>
    <definedName name="rr_4">#REF!</definedName>
    <definedName name="RR1C">#REF!</definedName>
    <definedName name="rr1c_tb">'[27]medição '!#REF!</definedName>
    <definedName name="RR1CROO">'[74]CALCULOS AUXILIARES'!$E$26</definedName>
    <definedName name="RR1CW">#REF!</definedName>
    <definedName name="RR1CWA">#REF!</definedName>
    <definedName name="RR2C">[17]DADOS!$C$32</definedName>
    <definedName name="rr2c_capa">'[27]medição '!#REF!</definedName>
    <definedName name="rr2c_tratamento">'[27]medição '!#REF!</definedName>
    <definedName name="RR2CROO">'[74]CALCULOS AUXILIARES'!$E$30</definedName>
    <definedName name="rraauf">'[53]Resumo Financeiro'!#REF!</definedName>
    <definedName name="rraauq">'[53]Resumo Financeiro'!#REF!</definedName>
    <definedName name="rrff" hidden="1">{#N/A,#N/A,TRUE,"Serviços"}</definedName>
    <definedName name="rrfff" hidden="1">{#N/A,#N/A,TRUE,"Serviços"}</definedName>
    <definedName name="rric_pintura">'[27]medição '!#REF!</definedName>
    <definedName name="RRMBF">"'file:///D:/Meus documentos/ANASTÁCIO/SERCEL/BR262990800.xls'#$SERVIÇOS.$#REF!$#REF!"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hidden="1">{#N/A,#N/A,TRUE,"Serviços"}</definedName>
    <definedName name="RRRP">#REF!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25">#REF!</definedName>
    <definedName name="RS_4">#REF!</definedName>
    <definedName name="RSS">#REF!</definedName>
    <definedName name="rt">#REF!</definedName>
    <definedName name="rtr" hidden="1">#REF!</definedName>
    <definedName name="RZ">#REF!</definedName>
    <definedName name="RZ_1">#REF!</definedName>
    <definedName name="s" hidden="1">[43]Elétrica!#REF!</definedName>
    <definedName name="S_16">"'file:///B:/PATO - BR - 425 aditivo.xls'#$COMPOS1.$#REF!$#REF!:$#REF!$#REF!"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a">[187]COMPOS1!#REF!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PBEXrevision" hidden="1">18</definedName>
    <definedName name="SAPBEXsysID" hidden="1">"B1P"</definedName>
    <definedName name="SAPBEXwbID" hidden="1">"4ZUOE77O1HF840EF45K3PLCV5"</definedName>
    <definedName name="Sarjeta">#N/A</definedName>
    <definedName name="sarjeta_meio_fio">'[27]medição '!#REF!</definedName>
    <definedName name="sarjeta_meiofio">'[27]memória quantitativa'!#REF!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#REF!</definedName>
    <definedName name="sbg">#REF!</definedName>
    <definedName name="sbg_25">#REF!</definedName>
    <definedName name="sbg_4">#REF!</definedName>
    <definedName name="sbgg">#REF!</definedName>
    <definedName name="SBRP">"'file:///D:/Meus documentos/ANASTÁCIO/SERCEL/BR262990800.xls'#$SERVIÇOS.$#REF!$#REF!"</definedName>
    <definedName name="SBRP_1">#REF!</definedName>
    <definedName name="SBTC">#REF!</definedName>
    <definedName name="SBTC_25">#REF!</definedName>
    <definedName name="SBTC_4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otchlite">'[27]medição '!#REF!</definedName>
    <definedName name="sdfgsdfgsdfg">#REF!</definedName>
    <definedName name="sdfs">'[52]Fresagem de Pista Ago-98'!#REF!</definedName>
    <definedName name="sdfsdf">'[52]Fresagem de Pista Ago-98'!#REF!</definedName>
    <definedName name="sdfshdfhsdjfd">#REF!</definedName>
    <definedName name="sdsdf" hidden="1">{"'Quadro'!$A$4:$BG$78"}</definedName>
    <definedName name="sdsdsds" hidden="1">{#N/A,#N/A,FALSE,"MO (2)"}</definedName>
    <definedName name="sdsdsdsx" hidden="1">{#N/A,#N/A,FALSE,"MO (2)"}</definedName>
    <definedName name="SE" hidden="1">#REF!</definedName>
    <definedName name="seg">#REF!</definedName>
    <definedName name="SEG_1">#REF!</definedName>
    <definedName name="Seg_Carna">Dom_Páscoa-48</definedName>
    <definedName name="seg0">[15]DADOS!$E$10</definedName>
    <definedName name="SegmentaçãodeDados_NECESSITA_AÇÃO?">#N/A</definedName>
    <definedName name="Segmento">#REF!</definedName>
    <definedName name="segmento_13">[42]procedimentos!$B$119</definedName>
    <definedName name="segmento_26">[42]procedimentos!$B$119</definedName>
    <definedName name="segmento_33">[42]procedimentos!$B$119</definedName>
    <definedName name="segmento_5">[42]procedimentos!$B$119</definedName>
    <definedName name="segmento_6">[42]procedimentos!$B$119</definedName>
    <definedName name="segmento_7">[42]procedimentos!$B$119</definedName>
    <definedName name="segmento_8">[42]procedimentos!$B$119</definedName>
    <definedName name="segmento_9">[42]procedimentos!$B$119</definedName>
    <definedName name="segmento1">#REF!</definedName>
    <definedName name="segmento1_13">[42]procedimentos!$B$120</definedName>
    <definedName name="segmento1_26">[42]procedimentos!$B$120</definedName>
    <definedName name="segmento1_33">[42]procedimentos!$B$120</definedName>
    <definedName name="segmento1_5">[42]procedimentos!$B$120</definedName>
    <definedName name="segmento1_6">[42]procedimentos!$B$120</definedName>
    <definedName name="segmento1_7">[42]procedimentos!$B$120</definedName>
    <definedName name="segmento1_8">[42]procedimentos!$B$120</definedName>
    <definedName name="segmento1_9">[42]procedimentos!$B$120</definedName>
    <definedName name="SEGMENTO2">#REF!</definedName>
    <definedName name="SEGMENTO2_13">[42]procedimentos!#REF!</definedName>
    <definedName name="SEGMENTO2_19">#REF!</definedName>
    <definedName name="SEGMENTO2_23">#REF!</definedName>
    <definedName name="SEGMENTO2_25">[169]procedimentos!#REF!</definedName>
    <definedName name="SEGMENTO2_26">[42]procedimentos!#REF!</definedName>
    <definedName name="SEGMENTO2_33">[42]procedimentos!#REF!</definedName>
    <definedName name="SEGMENTO2_5">[42]procedimentos!#REF!</definedName>
    <definedName name="SEGMENTO2_6">[42]procedimentos!#REF!</definedName>
    <definedName name="SEGMENTO2_7">[42]procedimentos!#REF!</definedName>
    <definedName name="SEGMENTO2_8">[42]procedimentos!#REF!</definedName>
    <definedName name="SEGMENTO2_9">[42]procedimentos!#REF!</definedName>
    <definedName name="SegNaoPavimentado">#REF!</definedName>
    <definedName name="sencount" hidden="1">1</definedName>
    <definedName name="separator">#REF!</definedName>
    <definedName name="ser">'[18]Mão de Obra'!$E$27</definedName>
    <definedName name="SERV">#REF!</definedName>
    <definedName name="serv_mnt_fx_dominio">[49]medição!#REF!</definedName>
    <definedName name="serv_mnt_pista_acost">[49]medição!#REF!</definedName>
    <definedName name="Serv_prev">#REF!</definedName>
    <definedName name="Serv_prev_4">#REF!</definedName>
    <definedName name="Serv_prevv">#REF!</definedName>
    <definedName name="servDNER">'[29]1ExecuçServiços'!$A$9:$H$1081</definedName>
    <definedName name="servico">#REF!</definedName>
    <definedName name="Serviço">#REF!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 localSheetId="6">[110]Serviços!$A:$C</definedName>
    <definedName name="Serviços" localSheetId="3">[110]Serviços!$A:$C</definedName>
    <definedName name="Serviços">[188]Serviços!$A:$I</definedName>
    <definedName name="Serviços_1">#REF!</definedName>
    <definedName name="SET">#REF!</definedName>
    <definedName name="SETEMBRO" hidden="1">{#N/A,#N/A,TRUE,"Serviços"}</definedName>
    <definedName name="SETEMBROO" hidden="1">{#N/A,#N/A,TRUE,"Serviços"}</definedName>
    <definedName name="SEVE">#REF!</definedName>
    <definedName name="seven">#REF!</definedName>
    <definedName name="sfde">#REF!</definedName>
    <definedName name="sfds">#REF!</definedName>
    <definedName name="SH">#REF!</definedName>
    <definedName name="SH_AREA">[155]sin_hor_necessidades_mec!#REF!</definedName>
    <definedName name="SH_AREA_APL">[155]sin_hor_necessidades_mec!#REF!</definedName>
    <definedName name="SH_AREA_APLA">[189]sin_hor_necessidades_mec!#REF!</definedName>
    <definedName name="SH_AREA_IBIA">'[95]SIN_HOR_MEC_Gravatá do Ibiapina'!$R$14:$R$18</definedName>
    <definedName name="SH_AREA_TAQUA">[95]SIN_HOR_MEC_TAQUARITINGA!$R$14:$R$19</definedName>
    <definedName name="SH_CREMA">[155]sin_hor_necessidades_mec!#REF!</definedName>
    <definedName name="SH_MATERIAL">[155]sin_hor_necessidades_mec!#REF!</definedName>
    <definedName name="SH_PAVIMENTO">[156]sin_hor_necessidades_mec!$R$15:$R$21</definedName>
    <definedName name="SH_SNV">[155]sin_hor_necessidades_mec!#REF!</definedName>
    <definedName name="sh2a_1">'[27]memória quantitativa'!#REF!</definedName>
    <definedName name="sh2a_2">'[27]memória quantitativa'!#REF!</definedName>
    <definedName name="sh2a_3">'[27]memória quantitativa'!#REF!</definedName>
    <definedName name="sh2a_4">'[27]memória quantitativa'!#REF!</definedName>
    <definedName name="sh2a_5">'[27]memória quantitativa'!#REF!</definedName>
    <definedName name="sh2a_6">'[27]memória quantitativa'!#REF!</definedName>
    <definedName name="sh2a_7">'[27]memória quantitativa'!#REF!</definedName>
    <definedName name="sh2a_8">'[27]memória quantitativa'!#REF!</definedName>
    <definedName name="sh2a_9">'[27]memória quantitativa'!#REF!</definedName>
    <definedName name="sh2br1">'[27]memória quantitativa'!#REF!</definedName>
    <definedName name="sh2br2">'[27]memória quantitativa'!#REF!</definedName>
    <definedName name="sh2br3">'[27]memória quantitativa'!#REF!</definedName>
    <definedName name="sh2br4">'[27]memória quantitativa'!#REF!</definedName>
    <definedName name="sh2br5">'[27]memória quantitativa'!#REF!</definedName>
    <definedName name="sh2br6">'[27]memória quantitativa'!#REF!</definedName>
    <definedName name="sh2br7">'[27]memória quantitativa'!#REF!</definedName>
    <definedName name="sh2br8">'[27]memória quantitativa'!#REF!</definedName>
    <definedName name="sh2br9">'[27]memória quantitativa'!#REF!</definedName>
    <definedName name="sh2c1">'[27]memória quantitativa'!#REF!</definedName>
    <definedName name="sh2c2">'[27]memória quantitativa'!#REF!</definedName>
    <definedName name="sh2c3">'[27]memória quantitativa'!#REF!</definedName>
    <definedName name="sh2c4">'[27]memória quantitativa'!#REF!</definedName>
    <definedName name="sh2c5">'[27]memória quantitativa'!#REF!</definedName>
    <definedName name="sh2c6">'[27]memória quantitativa'!#REF!</definedName>
    <definedName name="sh2c7">'[27]memória quantitativa'!#REF!</definedName>
    <definedName name="sh2c8">'[27]memória quantitativa'!#REF!</definedName>
    <definedName name="sh2c9">'[27]memória quantitativa'!#REF!</definedName>
    <definedName name="sh2d1">'[27]memória quantitativa'!#REF!</definedName>
    <definedName name="sh2d2">'[27]memória quantitativa'!#REF!</definedName>
    <definedName name="sh2d3">'[27]memória quantitativa'!#REF!</definedName>
    <definedName name="sh2d4">'[27]memória quantitativa'!#REF!</definedName>
    <definedName name="sh2d5">'[27]memória quantitativa'!#REF!</definedName>
    <definedName name="sh2d6">'[27]memória quantitativa'!#REF!</definedName>
    <definedName name="sh2d7">'[27]memória quantitativa'!#REF!</definedName>
    <definedName name="sh2d8">'[27]memória quantitativa'!#REF!</definedName>
    <definedName name="sh2d9">'[27]memória quantitativa'!#REF!</definedName>
    <definedName name="sh2kmf_1">'[27]memória quantitativa'!#REF!</definedName>
    <definedName name="sh2kmf_2">'[27]memória quantitativa'!#REF!</definedName>
    <definedName name="sh2kmf_3">'[27]memória quantitativa'!#REF!</definedName>
    <definedName name="sh2kmf_4">'[27]memória quantitativa'!#REF!</definedName>
    <definedName name="sh2kmf_5">'[27]memória quantitativa'!#REF!</definedName>
    <definedName name="sh2kmf_6">'[27]memória quantitativa'!#REF!</definedName>
    <definedName name="sh2kmf_7">'[27]memória quantitativa'!#REF!</definedName>
    <definedName name="sh2kmf_8">'[27]memória quantitativa'!#REF!</definedName>
    <definedName name="sh2kmf_9">'[27]memória quantitativa'!#REF!</definedName>
    <definedName name="sh2kmi_1">'[27]memória quantitativa'!#REF!</definedName>
    <definedName name="sh2kmi_2">'[27]memória quantitativa'!#REF!</definedName>
    <definedName name="sh2kmi_3">'[27]memória quantitativa'!#REF!</definedName>
    <definedName name="sh2kmi_4">'[27]memória quantitativa'!#REF!</definedName>
    <definedName name="sh2kmi_5">'[27]memória quantitativa'!#REF!</definedName>
    <definedName name="sh2kmi_6">'[27]memória quantitativa'!#REF!</definedName>
    <definedName name="sh2kmi_7">'[27]memória quantitativa'!#REF!</definedName>
    <definedName name="sh2kmi_8">'[27]memória quantitativa'!#REF!</definedName>
    <definedName name="sh2kmi_9">'[27]memória quantitativa'!#REF!</definedName>
    <definedName name="sh2l1">'[27]memória quantitativa'!#REF!</definedName>
    <definedName name="sh2l2">'[27]memória quantitativa'!#REF!</definedName>
    <definedName name="sh2l3">'[27]memória quantitativa'!#REF!</definedName>
    <definedName name="sh2l4">'[27]memória quantitativa'!#REF!</definedName>
    <definedName name="sh2l5">'[27]memória quantitativa'!#REF!</definedName>
    <definedName name="sh2l6">'[27]memória quantitativa'!#REF!</definedName>
    <definedName name="sh2l7">'[27]memória quantitativa'!#REF!</definedName>
    <definedName name="sh2l8">'[27]memória quantitativa'!#REF!</definedName>
    <definedName name="sh2l9">'[27]memória quantitativa'!#REF!</definedName>
    <definedName name="sha_1">'[27]memória quantitativa'!#REF!</definedName>
    <definedName name="sha_2">'[27]memória quantitativa'!#REF!</definedName>
    <definedName name="sha_3">'[27]memória quantitativa'!#REF!</definedName>
    <definedName name="sha_4">'[27]memória quantitativa'!#REF!</definedName>
    <definedName name="sha_5">'[27]memória quantitativa'!#REF!</definedName>
    <definedName name="sha_6">'[27]memória quantitativa'!#REF!</definedName>
    <definedName name="sha_7">'[27]memória quantitativa'!#REF!</definedName>
    <definedName name="sha_8">'[27]memória quantitativa'!#REF!</definedName>
    <definedName name="sha_9">'[27]memória quantitativa'!#REF!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hbr1">'[27]memória quantitativa'!#REF!</definedName>
    <definedName name="shbr2">'[27]memória quantitativa'!#REF!</definedName>
    <definedName name="shbr3">'[27]memória quantitativa'!#REF!</definedName>
    <definedName name="shbr4">'[27]memória quantitativa'!#REF!</definedName>
    <definedName name="shbr5">'[27]memória quantitativa'!#REF!</definedName>
    <definedName name="shbr6">'[27]memória quantitativa'!#REF!</definedName>
    <definedName name="shbr7">'[27]memória quantitativa'!#REF!</definedName>
    <definedName name="shbr8">'[27]memória quantitativa'!#REF!</definedName>
    <definedName name="shbr9">'[27]memória quantitativa'!#REF!</definedName>
    <definedName name="sheet1" hidden="1">[117]!Header1-1 &amp; "." &amp; MAX(1,COUNTA(INDEX(#REF!,MATCH([117]!Header1-1,#REF!,FALSE)):#REF!))</definedName>
    <definedName name="shkmf_1">'[27]memória quantitativa'!#REF!</definedName>
    <definedName name="shkmf_2">'[27]memória quantitativa'!#REF!</definedName>
    <definedName name="shkmf_3">'[27]memória quantitativa'!#REF!</definedName>
    <definedName name="shkmf_4">'[27]memória quantitativa'!#REF!</definedName>
    <definedName name="shkmf_5">'[27]memória quantitativa'!#REF!</definedName>
    <definedName name="shkmf_6">'[27]memória quantitativa'!#REF!</definedName>
    <definedName name="shkmf_7">'[27]memória quantitativa'!#REF!</definedName>
    <definedName name="shkmf_8">'[27]memória quantitativa'!#REF!</definedName>
    <definedName name="shkmf_9">'[27]memória quantitativa'!#REF!</definedName>
    <definedName name="shkmi_1">'[27]memória quantitativa'!#REF!</definedName>
    <definedName name="shkmi_2">'[27]memória quantitativa'!#REF!</definedName>
    <definedName name="shkmi_3">'[27]memória quantitativa'!#REF!</definedName>
    <definedName name="shkmi_4">'[27]memória quantitativa'!#REF!</definedName>
    <definedName name="shkmi_5">'[27]memória quantitativa'!#REF!</definedName>
    <definedName name="shkmi_6">'[27]memória quantitativa'!#REF!</definedName>
    <definedName name="shkmi_7">'[27]memória quantitativa'!#REF!</definedName>
    <definedName name="shkmi_8">'[27]memória quantitativa'!#REF!</definedName>
    <definedName name="shkmi_9">'[27]memória quantitativa'!#REF!</definedName>
    <definedName name="SHM_AREA_ALTINHO">[112]SHM_ALTINHO!$T$15:$T$19</definedName>
    <definedName name="SHM_AREA_BENEDITO">'[112]SHM_SÃO BENEDITO DO SUL'!$T$15:$T$19</definedName>
    <definedName name="SHM_AREA_BR104SUL">'[112]HOR_MEC_BR-104SUL'!$AA$14:$AA$480</definedName>
    <definedName name="SHM_AREA_CANHOTINHO">[112]SHM_CANHOTINHO!$T$15:$T$19</definedName>
    <definedName name="SHM_AREA_CUPIRA1">'[112]SHM_CUPIRA_1º ACESSO'!$T$15:$T$19</definedName>
    <definedName name="SHM_AREA_CUPIRA2">'[112]SHM_CUPIRA 2ª INTERSEÇÃO'!$T$15:$T$19</definedName>
    <definedName name="SHM_AREA_GRAVATA">'[112]SIN_HOR_MEC_Gravatá do Ibiapina'!$Z$14:$Z$18</definedName>
    <definedName name="SHM_AREA_JUREMA">'[112]SHM_PANELAS E JUREMA'!$T$15:$T$24</definedName>
    <definedName name="SHM_AREA_PALMARES">[112]SHM_PALMARES!$T$15:$T$19</definedName>
    <definedName name="SHM_AREA_QUIPAPA">[112]SHM_QUIPAPÁ!$T$15:$T$19</definedName>
    <definedName name="SHM_AREA_TAQUARITINGA">[112]SIN_HOR_MEC_TAQUARITINGA!$Z$14:$Z$19</definedName>
    <definedName name="SHM_AREA_TERRA">'[112]SHM_Terra Vermelha'!$T$15:$T$19</definedName>
    <definedName name="SHMAN_AREA_ALTINHO">'[112]SHMAN_INTERSEÇÃO ALTINHO'!$P$13:$P$48</definedName>
    <definedName name="SHMAN_AREA_BENEDITO">'[112]SHMAN_INTERSEÇÃO SÃO BENEDITO'!$P$13:$P$43</definedName>
    <definedName name="SHMAN_AREA_CANHOTINHO">'[112]SHMAN_INTERSEÇÃO CANHOTINHO'!$P$13:$P$39</definedName>
    <definedName name="SHMAN_AREA_CUPIRA1">'[112]SHMAN_ÁREA ESP CUPIRA 1'!$P$13:$P$50</definedName>
    <definedName name="SHMAN_AREA_CUPIRA2">'[112]SHMAN_INTERSEÇÃO CUPIRA 2º'!$P$13:$P$38</definedName>
    <definedName name="SHMAN_AREA_GRAV">'[95]SIN_HOR_MAN_GRAVATÁ '!$M$14:$M$48</definedName>
    <definedName name="SHMAN_AREA_JUREMA">'[112]SHMAN_INTERS, JUREMA E PANELAS'!$P$13:$P$41</definedName>
    <definedName name="SHMAN_AREA_LOMBADA">'[112]SHMAN_ár. passag.Pedes.LOmb.P.Ô'!$P$14:$P$62</definedName>
    <definedName name="SHMAN_AREA_ONIBUS">[95]SIN_HOR_MAN_PARADA_ONIBUS!$M$13:$M$16</definedName>
    <definedName name="SHMAN_AREA_PALMARES">[112]SIN_HOR_MAN_PALMARES!$P$14:$P$40</definedName>
    <definedName name="SHMAN_AREA_PONT">'[95]SIN_HOR_MAN_PONTE '!$M$13:$M$16</definedName>
    <definedName name="SHMAN_AREA_PONTESUL">'[112]SHMAN_ PONTE_SUL_OBRA DE ARTE'!$P$15:$P$66</definedName>
    <definedName name="SHMAN_AREA_QUIPAPA">'[112]SHMAN_INTERSEÇÃO quipapa'!$P$13:$P$39</definedName>
    <definedName name="SHMAN_AREA_TAQUARI">[95]SHMAN_TAQUA!$M$13:$M$61</definedName>
    <definedName name="SHMAN_AREA_TERRA">'[112]SHMAN_Terra Vermelha'!$P$13:$P$49</definedName>
    <definedName name="SHNM_AREA">[95]SIN_HOR_NORTE_MEC!$AD$15:$AD$100</definedName>
    <definedName name="SHNM_AREA_BR104">[112]SIN_HOR_NORTE_MEC!$AC$14:$AC$98</definedName>
    <definedName name="SHSM_AREA">[95]SIN_HOR_SUL_MEC!$AD$14:$AD$251</definedName>
    <definedName name="SIH">#REF!</definedName>
    <definedName name="SIN">'[86]P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lização_horiz">'[27]medição '!#REF!</definedName>
    <definedName name="Sinalização293">#REF!</definedName>
    <definedName name="sinalização471">#REF!</definedName>
    <definedName name="sinalizhoriz">[42]ORÇAMENTO!#REF!</definedName>
    <definedName name="sinalizhoriz_13">[42]ORÇAMENTO!#REF!</definedName>
    <definedName name="sinalizhoriz_13_19">[42]ORÇAMENTO!#REF!</definedName>
    <definedName name="sinalizhoriz_13_23">[42]ORÇAMENTO!#REF!</definedName>
    <definedName name="sinalizhoriz_13_25">[55]ORÇAMENTO!#REF!</definedName>
    <definedName name="sinalizhoriz_13_26">[42]ORÇAMENTO!#REF!</definedName>
    <definedName name="sinalizhoriz_13_33">[42]ORÇAMENTO!#REF!</definedName>
    <definedName name="sinalizhoriz_13_9">[42]ORÇAMENTO!#REF!</definedName>
    <definedName name="sinalizhoriz_15">[56]ORÇAMENTO!#REF!</definedName>
    <definedName name="sinalizhoriz_15_13">[56]ORÇAMENTO!#REF!</definedName>
    <definedName name="sinalizhoriz_15_13_19">[56]ORÇAMENTO!#REF!</definedName>
    <definedName name="sinalizhoriz_15_13_23">[56]ORÇAMENTO!#REF!</definedName>
    <definedName name="sinalizhoriz_15_13_25">[56]ORÇAMENTO!#REF!</definedName>
    <definedName name="sinalizhoriz_15_19">[56]ORÇAMENTO!#REF!</definedName>
    <definedName name="sinalizhoriz_15_23">[56]ORÇAMENTO!#REF!</definedName>
    <definedName name="sinalizhoriz_15_25">[56]ORÇAMENTO!#REF!</definedName>
    <definedName name="sinalizhoriz_15_26">[56]ORÇAMENTO!#REF!</definedName>
    <definedName name="sinalizhoriz_15_33">[56]ORÇAMENTO!#REF!</definedName>
    <definedName name="sinalizhoriz_15_9">[56]ORÇAMENTO!#REF!</definedName>
    <definedName name="sinalizhoriz_19">[42]ORÇAMENTO!#REF!</definedName>
    <definedName name="sinalizhoriz_23">[42]ORÇAMENTO!#REF!</definedName>
    <definedName name="sinalizhoriz_24">[42]ORÇAMENTO!#REF!</definedName>
    <definedName name="sinalizhoriz_24_13">[42]ORÇAMENTO!#REF!</definedName>
    <definedName name="sinalizhoriz_24_13_19">[42]ORÇAMENTO!#REF!</definedName>
    <definedName name="sinalizhoriz_24_13_23">[42]ORÇAMENTO!#REF!</definedName>
    <definedName name="sinalizhoriz_24_13_25">[55]ORÇAMENTO!#REF!</definedName>
    <definedName name="sinalizhoriz_24_19">[42]ORÇAMENTO!#REF!</definedName>
    <definedName name="sinalizhoriz_24_23">[42]ORÇAMENTO!#REF!</definedName>
    <definedName name="sinalizhoriz_24_25">[55]ORÇAMENTO!#REF!</definedName>
    <definedName name="sinalizhoriz_25">[55]ORÇAMENTO!#REF!</definedName>
    <definedName name="sinalizhoriz_26">[42]ORÇAMENTO!#REF!</definedName>
    <definedName name="sinalizhoriz_33">[42]ORÇAMENTO!#REF!</definedName>
    <definedName name="sinalizhoriz_9">[42]ORÇAMENTO!#REF!</definedName>
    <definedName name="SINV_SNV_SUL">[112]sin_vertical_SUL_aplicacao!$P$13:$P$890</definedName>
    <definedName name="Sispec00">#REF!</definedName>
    <definedName name="Sispec98">#REF!</definedName>
    <definedName name="sit">#REF!</definedName>
    <definedName name="SIV">#REF!</definedName>
    <definedName name="SJ">#REF!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">#REF!</definedName>
    <definedName name="sm2br1">'[27]memória quantitativa'!#REF!</definedName>
    <definedName name="sm2br2">'[27]memória quantitativa'!#REF!</definedName>
    <definedName name="sm2br3">'[27]memória quantitativa'!#REF!</definedName>
    <definedName name="sm2br4">'[27]memória quantitativa'!#REF!</definedName>
    <definedName name="sm2br5">'[27]memória quantitativa'!#REF!</definedName>
    <definedName name="sm2br6">'[27]memória quantitativa'!#REF!</definedName>
    <definedName name="sm2br7">'[27]memória quantitativa'!#REF!</definedName>
    <definedName name="sm2br8">'[27]memória quantitativa'!#REF!</definedName>
    <definedName name="sm2br9">'[27]memória quantitativa'!#REF!</definedName>
    <definedName name="sm2c_1">'[27]memória quantitativa'!#REF!</definedName>
    <definedName name="sm2c_2">'[27]memória quantitativa'!#REF!</definedName>
    <definedName name="sm2c_3">'[27]memória quantitativa'!#REF!</definedName>
    <definedName name="sm2c_4">'[27]memória quantitativa'!#REF!</definedName>
    <definedName name="sm2c_5">'[27]memória quantitativa'!#REF!</definedName>
    <definedName name="sm2c_6">'[27]memória quantitativa'!#REF!</definedName>
    <definedName name="sm2c_7">'[27]memória quantitativa'!#REF!</definedName>
    <definedName name="sm2c_8">'[27]memória quantitativa'!#REF!</definedName>
    <definedName name="sm2c_9">'[27]memória quantitativa'!#REF!</definedName>
    <definedName name="sm2d1">'[27]memória quantitativa'!#REF!</definedName>
    <definedName name="sm2d2">'[27]memória quantitativa'!#REF!</definedName>
    <definedName name="sm2d3">'[27]memória quantitativa'!#REF!</definedName>
    <definedName name="sm2d4">'[27]memória quantitativa'!#REF!</definedName>
    <definedName name="sm2d5">'[27]memória quantitativa'!#REF!</definedName>
    <definedName name="sm2d6">'[27]memória quantitativa'!#REF!</definedName>
    <definedName name="sm2d7">'[27]memória quantitativa'!#REF!</definedName>
    <definedName name="sm2d8">'[27]memória quantitativa'!#REF!</definedName>
    <definedName name="sm2d9">'[27]memória quantitativa'!#REF!</definedName>
    <definedName name="sm2kmf_1">'[27]memória quantitativa'!#REF!</definedName>
    <definedName name="sm2kmf_2">'[27]memória quantitativa'!#REF!</definedName>
    <definedName name="sm2kmf_3">'[27]memória quantitativa'!#REF!</definedName>
    <definedName name="sm2kmf_4">'[27]memória quantitativa'!#REF!</definedName>
    <definedName name="sm2kmf_5">'[27]memória quantitativa'!#REF!</definedName>
    <definedName name="sm2kmf_6">'[27]memória quantitativa'!#REF!</definedName>
    <definedName name="sm2kmf_7">'[27]memória quantitativa'!#REF!</definedName>
    <definedName name="sm2kmf_8">'[27]memória quantitativa'!#REF!</definedName>
    <definedName name="sm2kmf_9">'[27]memória quantitativa'!#REF!</definedName>
    <definedName name="sm2kmi_1">'[27]memória quantitativa'!#REF!</definedName>
    <definedName name="sm2kmi_2">'[27]memória quantitativa'!#REF!</definedName>
    <definedName name="sm2kmi_3">'[27]memória quantitativa'!#REF!</definedName>
    <definedName name="sm2kmi_4">'[27]memória quantitativa'!#REF!</definedName>
    <definedName name="sm2kmi_5">'[27]memória quantitativa'!#REF!</definedName>
    <definedName name="sm2kmi_6">'[27]memória quantitativa'!#REF!</definedName>
    <definedName name="sm2kmi_7">'[27]memória quantitativa'!#REF!</definedName>
    <definedName name="sm2kmi_8">'[27]memória quantitativa'!#REF!</definedName>
    <definedName name="sm2kmi_9">'[27]memória quantitativa'!#REF!</definedName>
    <definedName name="sm2l1">'[27]memória quantitativa'!#REF!</definedName>
    <definedName name="sm2l2">'[27]memória quantitativa'!#REF!</definedName>
    <definedName name="sm2l3">'[27]memória quantitativa'!#REF!</definedName>
    <definedName name="sm2l4">'[27]memória quantitativa'!#REF!</definedName>
    <definedName name="sm2l5">'[27]memória quantitativa'!#REF!</definedName>
    <definedName name="sm2l6">'[27]memória quantitativa'!#REF!</definedName>
    <definedName name="sm2l7">'[27]memória quantitativa'!#REF!</definedName>
    <definedName name="sm2l8">'[27]memória quantitativa'!#REF!</definedName>
    <definedName name="sm2l9">'[27]memória quantitativa'!#REF!</definedName>
    <definedName name="smbr1">'[27]memória quantitativa'!#REF!</definedName>
    <definedName name="smbr2">'[27]memória quantitativa'!#REF!</definedName>
    <definedName name="smbr3">'[27]memória quantitativa'!#REF!</definedName>
    <definedName name="smbr4">'[27]memória quantitativa'!#REF!</definedName>
    <definedName name="smbr5">'[27]memória quantitativa'!#REF!</definedName>
    <definedName name="smbr6">'[27]memória quantitativa'!#REF!</definedName>
    <definedName name="smbr7">'[27]memória quantitativa'!#REF!</definedName>
    <definedName name="smbr8">'[27]memória quantitativa'!#REF!</definedName>
    <definedName name="smbr9">'[27]memória quantitativa'!#REF!</definedName>
    <definedName name="smc_1">'[27]memória quantitativa'!#REF!</definedName>
    <definedName name="smc_2">'[27]memória quantitativa'!#REF!</definedName>
    <definedName name="smc_3">'[27]memória quantitativa'!#REF!</definedName>
    <definedName name="smc_4">'[27]memória quantitativa'!#REF!</definedName>
    <definedName name="smc_5">'[27]memória quantitativa'!#REF!</definedName>
    <definedName name="smc_6">'[27]memória quantitativa'!#REF!</definedName>
    <definedName name="smc_7">'[27]memória quantitativa'!#REF!</definedName>
    <definedName name="smc_8">'[27]memória quantitativa'!#REF!</definedName>
    <definedName name="smc_9">'[27]memória quantitativa'!#REF!</definedName>
    <definedName name="smkmf_1">'[27]memória quantitativa'!#REF!</definedName>
    <definedName name="smkmf_2">'[27]memória quantitativa'!#REF!</definedName>
    <definedName name="smkmf_3">'[27]memória quantitativa'!#REF!</definedName>
    <definedName name="smkmf_4">'[27]memória quantitativa'!#REF!</definedName>
    <definedName name="smkmf_5">'[27]memória quantitativa'!#REF!</definedName>
    <definedName name="smkmf_6">'[27]memória quantitativa'!#REF!</definedName>
    <definedName name="smkmf_7">'[27]memória quantitativa'!#REF!</definedName>
    <definedName name="smkmf_8">'[27]memória quantitativa'!#REF!</definedName>
    <definedName name="smkmf_9">'[27]memória quantitativa'!#REF!</definedName>
    <definedName name="smkmi_1">'[27]memória quantitativa'!#REF!</definedName>
    <definedName name="smkmi_2">'[27]memória quantitativa'!#REF!</definedName>
    <definedName name="smkmi_3">'[27]memória quantitativa'!#REF!</definedName>
    <definedName name="smkmi_4">'[27]memória quantitativa'!#REF!</definedName>
    <definedName name="smkmi_5">'[27]memória quantitativa'!#REF!</definedName>
    <definedName name="smkmi_6">'[27]memória quantitativa'!#REF!</definedName>
    <definedName name="smkmi_7">'[27]memória quantitativa'!#REF!</definedName>
    <definedName name="smkmi_8">'[27]memória quantitativa'!#REF!</definedName>
    <definedName name="smkmi_9">'[27]memória quantitativa'!#REF!</definedName>
    <definedName name="SMW">#REF!</definedName>
    <definedName name="SMWA">#REF!</definedName>
    <definedName name="SNV">[63]SNV!$A$1:$B$15</definedName>
    <definedName name="SNV_CURVASUL">[95]CURVAS_SHSUL_MEC!$AL$14:$AL$123</definedName>
    <definedName name="SNV_DEFENSA">[62]Defensas_necessidades!$AD$13:$AD$21</definedName>
    <definedName name="SNV_DF_REMOVER_BR408">'[62]Defensas-Removerimplantar.nec'!$AL$13:$AL$37</definedName>
    <definedName name="SNV_DF_SUL">[112]Defensas_SUL_necessidades!$AD$13:$AD$99</definedName>
    <definedName name="SNV_HOR_MAN_ALIANCA1">'[62]HOR_MAN_aliança 1º ACESSO'!$Q$13:$Q$39</definedName>
    <definedName name="SNV_HOR_MAN_ALIANCA2">'[62]HOR_MAN_ALIANÇA 2º ACESSO'!$Q$14:$Q$37</definedName>
    <definedName name="SNV_HOR_MAN_BUENOS">'[62]HOR_MAN_BUENOS AIRES'!$Q$14:$Q$28</definedName>
    <definedName name="SNV_HOR_MAN_ITAQUITINGA">[62]HOR_MAN_Itaquitinga!$Q$14:$Q$35</definedName>
    <definedName name="SNV_HOR_MAN_LOMBADA">'[62]HOR_MAN_PASS. PEDESTRE_LOMBADA'!$Q$14:$Q$20</definedName>
    <definedName name="SNV_HOR_MAN_ONIBUS">'[62]PARADA DE ONIBUS'!$Q$14:$Q$43</definedName>
    <definedName name="SNV_HOR_MAN_PONTES">[62]HOR_MAN_PONTES!$Q$15:$Q$42</definedName>
    <definedName name="SNV_HOR_MAN_TIMBAUBA">[62]HOR_MAN_TIMBAUBA!$Q$13:$Q$39</definedName>
    <definedName name="SNV_HOR_MAN_TRACUNHAEM">[62]HOR_MAN_TRACUNHAEM!$Q$14:$Q$35</definedName>
    <definedName name="SNV_HOR_MAN_VICENCIA">[62]SIN_HOR_MAN_VICÊNCIA!$Q$14:$Q$36</definedName>
    <definedName name="SNV_HOR_MEC_ALIANCA1">'[62]HOR_MEC_Interseção Aliança - 1º'!$AB$15:$AB$20</definedName>
    <definedName name="SNV_HOR_MEC_ALIANCA2">'[62]HOR_MEC_Interseção Aliança - 2º'!$AB$14:$AB$18</definedName>
    <definedName name="SNV_HOR_MEC_BR408">'[62]HOR_MEC_BR-408'!$AC$14:$AC$240</definedName>
    <definedName name="SNV_HOR_MEC_BUENOS">'[62]HOR_MEC_Interseção_BUENOS AIRES'!$AB$15:$AB$19</definedName>
    <definedName name="SNV_HOR_MEC_ITAQUITINGA">[62]HOR_MEC_Inters_Itaquitinga!$AB$15:$AB$19</definedName>
    <definedName name="SNV_HOR_MEC_TIMBAUBA">[62]HOR_MEC_Inters_Timbaúba!$AB$15:$AB$19</definedName>
    <definedName name="SNV_HOR_MEC_TRACUNHAEM">[62]HOR_MEC_Interseção_Tracunhaem!$AB$15:$AB$19</definedName>
    <definedName name="SNV_HOR_MEC_VICENCIA">[62]HOR_MEC_Interseção_VICÊNCIA!$AB$15:$AB$20</definedName>
    <definedName name="SNV_IBIA">'[95]SIN_HOR_MEC_Gravatá do Ibiapina'!$S$14:$S$18</definedName>
    <definedName name="SNV_PLACA">[63]sin_vertical_necessidades!#REF!</definedName>
    <definedName name="SNV_PORT">'[62]Pórtico a Remover'!$L$15</definedName>
    <definedName name="SNV_PORT_REM">'[112]Pórtico a remover'!$L$13</definedName>
    <definedName name="SNV_PORT_SEMI">'[62]Pórtico e Semi-pórtico'!$P$14:$P$19</definedName>
    <definedName name="SNV_PORT_SEMI_BR104">'[112]Pórtico e Semi-pórtico'!$P$14:$P$22</definedName>
    <definedName name="SNV_PORT_SEMI_BR104SUL">'[112]Pórtico e Semi-pórtico_SUL'!$P$14:$P$21</definedName>
    <definedName name="SNV_SHM_ALTINHO">[112]SHM_ALTINHO!$U$15:$U$19</definedName>
    <definedName name="SNV_SHM_BENEDITO">'[112]SHM_SÃO BENEDITO DO SUL'!$U$15:$U$19</definedName>
    <definedName name="SNV_SHM_BR104SUL">'[112]HOR_MEC_BR-104SUL'!$AC$14:$AC$480</definedName>
    <definedName name="SNV_SHM_CANHOTINHO">[112]SHM_CANHOTINHO!$U$15:$U$19</definedName>
    <definedName name="SNV_SHM_CUPIRA1">'[112]SHM_CUPIRA_1º ACESSO'!$U$15:$U$19</definedName>
    <definedName name="SNV_SHM_CUPIRA2">'[112]SHM_CUPIRA 2ª INTERSEÇÃO'!$U$15:$U$19</definedName>
    <definedName name="SNV_SHM_JUREMA">'[112]SHM_PANELAS E JUREMA'!$U$15:$U$24</definedName>
    <definedName name="SNV_SHM_PALMARES">[112]SHM_PALMARES!$U$15:$U$19</definedName>
    <definedName name="SNV_SHM_QUIPAPA">[112]SHM_QUIPAPÁ!$U$15:$U$19</definedName>
    <definedName name="SNV_SHM_TERRA">'[112]SHM_Terra Vermelha'!$U$15:$U$19</definedName>
    <definedName name="SNV_SHMAN_ALTINHO">'[112]SHMAN_INTERSEÇÃO ALTINHO'!$Q$13:$Q$48</definedName>
    <definedName name="SNV_SHMAN_BENEDITO">'[112]SHMAN_INTERSEÇÃO SÃO BENEDITO'!$Q$13:$Q$43</definedName>
    <definedName name="SNV_SHMAN_CANHOTINHO">'[112]SHMAN_INTERSEÇÃO CANHOTINHO'!$Q$13:$Q$39</definedName>
    <definedName name="SNV_SHMAN_CUPIRA1">'[112]SHMAN_ÁREA ESP CUPIRA 1'!$Q$13:$Q$50</definedName>
    <definedName name="SNV_SHMAN_CUPIRA2">'[112]SHMAN_INTERSEÇÃO CUPIRA 2º'!$Q$13:$Q$38</definedName>
    <definedName name="SNV_SHMAN_GRAV">#REF!</definedName>
    <definedName name="SNV_SHMAN_GRAVATA">'[95]SIN_HOR_MAN_GRAVATÁ '!$N$14:$N$48</definedName>
    <definedName name="SNV_SHMAN_JUREMA">'[112]SHMAN_INTERS, JUREMA E PANELAS'!$Q$13:$Q$41</definedName>
    <definedName name="SNV_SHMAN_LOMBADA">'[112]SHMAN_ár. passag.Pedes.LOmb.P.Ô'!$Q$14:$Q$62</definedName>
    <definedName name="SNV_SHMAN_PALMARES">[112]SIN_HOR_MAN_PALMARES!$Q$14:$Q$40</definedName>
    <definedName name="SNV_SHMAN_PAR_ONIB">[95]SIN_HOR_MAN_PARADA_ONIBUS!$N$13:$N$16</definedName>
    <definedName name="SNV_SHMAN_PONTE">'[95]SIN_HOR_MAN_PONTE '!$N$13:$N$16</definedName>
    <definedName name="SNV_SHMAN_PONTESUL">'[112]SHMAN_ PONTE_SUL_OBRA DE ARTE'!$Q$15:$Q$66</definedName>
    <definedName name="SNV_SHMAN_QUIPAPA">'[112]SHMAN_INTERSEÇÃO quipapa'!$Q$13:$Q$39</definedName>
    <definedName name="SNV_SHMAN_TAQUA">[95]SHMAN_TAQUA!$N$13:$N$61</definedName>
    <definedName name="SNV_SHMAN_TERRA">'[112]SHMAN_Terra Vermelha'!$Q$13:$Q$49</definedName>
    <definedName name="SNV_SHNM">[95]SIN_HOR_NORTE_MEC!$AF$15:$AF$100</definedName>
    <definedName name="SNV_SHNM_BR104">[112]SIN_HOR_NORTE_MEC!$AE$14:$AE$98</definedName>
    <definedName name="SNV_SHSM">[95]SIN_HOR_SUL_MEC!$AF$14:$AF$251</definedName>
    <definedName name="SNV_SV_BR408">[62]sin_vertical_aplicacao!$O$13:$O$531</definedName>
    <definedName name="SNV_TACHA_ALIANCA1">'[62]tachas_ALIANÇA 1º acesso '!$X$17:$X$28</definedName>
    <definedName name="SNV_TACHA_ALIANCA2">'[62]tachas_Aliança 2º acesso'!$X$15:$X$24</definedName>
    <definedName name="SNV_TACHA_ALTINHO">[112]tachas_intreseção_Altinho!$X$13:$X$22</definedName>
    <definedName name="SNV_TACHA_BENEDITO">'[112]tachas_intreseção_São Benedito'!$X$13:$X$21</definedName>
    <definedName name="SNV_TACHA_BR104SUL">[112]tachas_aplicacao_BR104!$X$16:$X$708</definedName>
    <definedName name="SNV_TACHA_BR408">[62]tachas_aplicacao_BR408!$X$16:$X$410</definedName>
    <definedName name="SNV_TACHA_BUENOS">'[62]tachas_Buenos Aires'!$X$17:$X$26</definedName>
    <definedName name="SNV_TACHA_CANHOTINHO">[112]tachas_intreseção_Canhotinho!$X$13:$X$18</definedName>
    <definedName name="SNV_TACHA_CUPIRA1">[112]tachas_intreseção_Cupira1!$X$13:$X$21</definedName>
    <definedName name="SNV_TACHA_CUPIRA2">'[112]tachas_intreseção_Cupira 2'!$X$13:$X$20</definedName>
    <definedName name="SNV_TACHA_ITAQUI">[62]tachas_Itaquitinga!$X$14:$X$23</definedName>
    <definedName name="SNV_TACHA_PALMARES">[112]tachas_intreseção_Palmares!$X$13:$X$21</definedName>
    <definedName name="SNV_TACHA_PANELAS">[112]tachas_intreseção_Panelas!$X$13:$X$24</definedName>
    <definedName name="SNV_TACHA_QUIPAPA">[112]tachas_intreseção_Quipapá!$X$13:$X$19</definedName>
    <definedName name="SNV_TACHA_TERRA">'[112]tachas_intres,_Terra Vermelha'!$X$13:$X$22</definedName>
    <definedName name="SNV_TACHA_TIMBAUBA">[62]tachas_TIMBAÚBA!$X$14:$X$23</definedName>
    <definedName name="SNV_TACHA_TRACUNHAEM">[62]tachas_Tracunhaém!$X$14:$X$23</definedName>
    <definedName name="SNV_TACHA_VICENCIA">[62]tachas_VICÊNCIA!$X$14:$X$25</definedName>
    <definedName name="SNV_TAQUA">[95]SIN_HOR_MEC_TAQUARITINGA!$S$14:$S$19</definedName>
    <definedName name="SOLO">[83]SERVIÇOS!$G$14</definedName>
    <definedName name="SoluçãoIntervençãoFuncional">#REF!</definedName>
    <definedName name="Soluções_3ªF">OFFSET('[82]Orçamento por Kmf'!$B$1,MATCH("3ª FAIXA",'[82]Orçamento por Kmf'!$B:$B,0),0,MATCH("ACOSTAMENTO",'[82]Orçamento por Kmf'!$B:$B,0)-MATCH("3ª FAIXA",'[82]Orçamento por Kmf'!$B:$B,0),1)</definedName>
    <definedName name="Soluções_Acost">OFFSET('[82]Orçamento por Kmf'!$B$1,MATCH("ACOSTAMENTO",'[82]Orçamento por Kmf'!$B:$B,0),0,MATCH("DRENAGEM SUPERFICIAL",'[82]Orçamento por Kmf'!$B:$B,0)-MATCH("ACOSTAMENTO",'[82]Orçamento por Kmf'!$B:$B,0),1)</definedName>
    <definedName name="Soluções_Pista">OFFSET('[82]Orçamento por Kmf'!$B$1,MATCH("PISTA ROLAMENTO",'[82]Orçamento por Kmf'!$B:$B,0),0,MATCH("3ª FAIXA",'[82]Orçamento por Kmf'!$B:$B,0)-MATCH("PISTA ROLAMENTO",'[82]Orçamento por Kmf'!$B:$B,0),1)</definedName>
    <definedName name="solver_adj" hidden="1">[190]Premissas!$Z$166,[190]Premissas!$Z$161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'[191]61M-CBMI:MAT-BET'!$H$18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_total">#REF!</definedName>
    <definedName name="SOMA1">[168]ORÇAMENTO!#REF!</definedName>
    <definedName name="SOMA2">[168]ORÇAMENTO!#REF!</definedName>
    <definedName name="SOMA3">[168]ORÇAMENTO!#REF!</definedName>
    <definedName name="SOMA4">[168]ORÇAMENTO!#REF!</definedName>
    <definedName name="SOMA5">[168]ORÇAMENTO!#REF!</definedName>
    <definedName name="SomaMedAtual">SUM(IF(#REF!=#REF!,IF(#REF!=#REF!,#REF!)))</definedName>
    <definedName name="souza">#REF!</definedName>
    <definedName name="spsl1">'[27]memória quantitativa'!#REF!</definedName>
    <definedName name="spsl2">'[27]memória quantitativa'!#REF!</definedName>
    <definedName name="srergs">#REF!</definedName>
    <definedName name="srergs_13">[42]procedimentos!$B$114</definedName>
    <definedName name="srergs_26">[42]procedimentos!$B$114</definedName>
    <definedName name="srergs_33">[42]procedimentos!$B$114</definedName>
    <definedName name="srergs_5">[42]procedimentos!$B$114</definedName>
    <definedName name="srergs_6">[42]procedimentos!$B$114</definedName>
    <definedName name="srergs_7">[42]procedimentos!$B$114</definedName>
    <definedName name="srergs_8">[42]procedimentos!$B$114</definedName>
    <definedName name="srergs_9">[42]procedimentos!$B$114</definedName>
    <definedName name="SRERS">[45]procedimentos!#REF!</definedName>
    <definedName name="srsdgqge">#REF!</definedName>
    <definedName name="SRV" hidden="1">#REF!</definedName>
    <definedName name="SS" hidden="1">#REF!</definedName>
    <definedName name="SSS" hidden="1">{#N/A,#N/A,FALSE,"MO (2)"}</definedName>
    <definedName name="sssa">#N/A</definedName>
    <definedName name="sssd">#N/A</definedName>
    <definedName name="ssss">#N/A</definedName>
    <definedName name="ssssa">'[192]P A T O  D'!#REF!</definedName>
    <definedName name="sssss">#N/A</definedName>
    <definedName name="ssssss" hidden="1">{#N/A,#N/A,FALSE,"MO (2)"}</definedName>
    <definedName name="sssssssssssssssssssss" hidden="1">{#N/A,#N/A,TRUE,"Plan1"}</definedName>
    <definedName name="ST">#REF!</definedName>
    <definedName name="Status">[193]Checklist!$S$1:$S$2</definedName>
    <definedName name="STR">#REF!</definedName>
    <definedName name="sub">#REF!</definedName>
    <definedName name="Sub__trecho">#REF!</definedName>
    <definedName name="SUB_35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UB_TRECHO">#REF!</definedName>
    <definedName name="Subestação">#REF!</definedName>
    <definedName name="SUBSTRATO_P">[63]sin_vertical_necessidades!#REF!</definedName>
    <definedName name="SUBSTRATO_SV_BR408">[62]sin_vertical_aplicacao!$L$13:$L$531</definedName>
    <definedName name="Subt">#REF!</definedName>
    <definedName name="SUBT_1">#REF!</definedName>
    <definedName name="SUBT1">#REF!</definedName>
    <definedName name="SUBTOT">[168]ORÇAMENTO!#REF!</definedName>
    <definedName name="Subtrecho">#REF!</definedName>
    <definedName name="subtrecho_10">[51]procedimentos!$A$5</definedName>
    <definedName name="subtrecho_13">[42]procedimentos!$B$118</definedName>
    <definedName name="subtrecho_26">[42]procedimentos!$B$118</definedName>
    <definedName name="subtrecho_33">[42]procedimentos!$B$118</definedName>
    <definedName name="subtrecho_42">#REF!</definedName>
    <definedName name="subtrecho_5">[42]procedimentos!$B$118</definedName>
    <definedName name="subtrecho_6">[42]procedimentos!$B$118</definedName>
    <definedName name="subtrecho_7">[42]procedimentos!$B$118</definedName>
    <definedName name="subtrecho_8">[42]procedimentos!$B$118</definedName>
    <definedName name="subtrecho_9">[42]procedimentos!$B$118</definedName>
    <definedName name="SUBTRECHO1">[74]Croqui!$B$6</definedName>
    <definedName name="subtrecho1_13">[42]procedimentos!#REF!</definedName>
    <definedName name="subtrecho1_13_1">[169]procedimentos!#REF!</definedName>
    <definedName name="subtrecho1_13_13">[42]procedimentos!#REF!</definedName>
    <definedName name="subtrecho1_13_19">#REF!</definedName>
    <definedName name="subtrecho1_13_23">#REF!</definedName>
    <definedName name="subtrecho1_13_25">[169]procedimentos!#REF!</definedName>
    <definedName name="subtrecho1_13_26">[42]procedimentos!#REF!</definedName>
    <definedName name="subtrecho1_13_33">[42]procedimentos!#REF!</definedName>
    <definedName name="subtrecho1_13_5">[42]procedimentos!#REF!</definedName>
    <definedName name="subtrecho1_13_6">[42]procedimentos!#REF!</definedName>
    <definedName name="subtrecho1_13_7">[42]procedimentos!#REF!</definedName>
    <definedName name="subtrecho1_13_8">[42]procedimentos!#REF!</definedName>
    <definedName name="subtrecho1_13_9">[42]procedimentos!#REF!</definedName>
    <definedName name="subtrecho1_19">#REF!</definedName>
    <definedName name="subtrecho1_23">#REF!</definedName>
    <definedName name="subtrecho1_24">#REF!</definedName>
    <definedName name="subtrecho1_24_13">[42]procedimentos!#REF!</definedName>
    <definedName name="subtrecho1_24_13_1">[169]procedimentos!#REF!</definedName>
    <definedName name="subtrecho1_24_13_13">[42]procedimentos!#REF!</definedName>
    <definedName name="subtrecho1_24_13_19">#REF!</definedName>
    <definedName name="subtrecho1_24_13_23">#REF!</definedName>
    <definedName name="subtrecho1_24_13_25">[169]procedimentos!#REF!</definedName>
    <definedName name="subtrecho1_24_13_26">[42]procedimentos!#REF!</definedName>
    <definedName name="subtrecho1_24_13_33">[42]procedimentos!#REF!</definedName>
    <definedName name="subtrecho1_24_13_5">[42]procedimentos!#REF!</definedName>
    <definedName name="subtrecho1_24_13_6">[42]procedimentos!#REF!</definedName>
    <definedName name="subtrecho1_24_13_7">[42]procedimentos!#REF!</definedName>
    <definedName name="subtrecho1_24_13_8">[42]procedimentos!#REF!</definedName>
    <definedName name="subtrecho1_24_13_9">[42]procedimentos!#REF!</definedName>
    <definedName name="subtrecho1_24_19">#REF!</definedName>
    <definedName name="subtrecho1_24_23">#REF!</definedName>
    <definedName name="subtrecho1_24_25">[169]procedimentos!#REF!</definedName>
    <definedName name="subtrecho1_24_26">[42]procedimentos!#REF!</definedName>
    <definedName name="subtrecho1_24_33">[42]procedimentos!#REF!</definedName>
    <definedName name="subtrecho1_24_5">[42]procedimentos!#REF!</definedName>
    <definedName name="subtrecho1_24_6">[42]procedimentos!#REF!</definedName>
    <definedName name="subtrecho1_24_7">[42]procedimentos!#REF!</definedName>
    <definedName name="subtrecho1_24_8">[42]procedimentos!#REF!</definedName>
    <definedName name="subtrecho1_24_9">[42]procedimentos!#REF!</definedName>
    <definedName name="subtrecho1_25">[169]procedimentos!#REF!</definedName>
    <definedName name="subtrecho1_26">[42]procedimentos!#REF!</definedName>
    <definedName name="subtrecho1_33">[42]procedimentos!#REF!</definedName>
    <definedName name="subtrecho1_5">[42]procedimentos!#REF!</definedName>
    <definedName name="subtrecho1_6">[42]procedimentos!#REF!</definedName>
    <definedName name="subtrecho1_7">[42]procedimentos!#REF!</definedName>
    <definedName name="subtrecho1_8">[42]procedimentos!#REF!</definedName>
    <definedName name="subtrecho1_9">[42]procedimentos!#REF!</definedName>
    <definedName name="subtrecho1a">[45]CAPA!$B$17</definedName>
    <definedName name="subtrecho1b">[45]CAPA!$B$17</definedName>
    <definedName name="SUBTRECHO2">#REF!</definedName>
    <definedName name="SUBTRECHO2_13">[42]procedimentos!#REF!</definedName>
    <definedName name="SUBTRECHO2_19">#REF!</definedName>
    <definedName name="SUBTRECHO2_23">#REF!</definedName>
    <definedName name="SUBTRECHO2_25">[169]procedimentos!#REF!</definedName>
    <definedName name="SUBTRECHO2_26">[42]procedimentos!#REF!</definedName>
    <definedName name="SUBTRECHO2_33">[42]procedimentos!#REF!</definedName>
    <definedName name="SUBTRECHO2_5">[42]procedimentos!#REF!</definedName>
    <definedName name="SUBTRECHO2_6">[42]procedimentos!#REF!</definedName>
    <definedName name="SUBTRECHO2_7">[42]procedimentos!#REF!</definedName>
    <definedName name="SUBTRECHO2_8">[42]procedimentos!#REF!</definedName>
    <definedName name="SUBTRECHO2_9">[42]procedimentos!#REF!</definedName>
    <definedName name="SUMMERY">#REF!</definedName>
    <definedName name="SUMMERYY">#REF!</definedName>
    <definedName name="SUP_MAR94">#REF!</definedName>
    <definedName name="SUP_SV_QTDE">[62]sin_vertical_aplicacao!$K$13:$K$531</definedName>
    <definedName name="SUP_SV_TIPO_BR408">[62]sin_vertical_aplicacao!$J$13:$J$531</definedName>
    <definedName name="super">[27]procedimentos!$A$5</definedName>
    <definedName name="superint">#REF!</definedName>
    <definedName name="SUPERINTENDÊNCIA_REGIONAL_NO_ESTADO_DO_RIO_GRANDE_DO_SUL">[45]CAPA!$A$3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_AREA">[111]sin_vertical_necessidades!#REF!</definedName>
    <definedName name="SV_AREA_SUL">[112]sin_vertical_SUL_aplicacao!$O$13:$O$890</definedName>
    <definedName name="SV_PELICULA">[111]sin_vertical_necessidades!#REF!</definedName>
    <definedName name="SV_PELICULA_SUL">[112]sin_vertical_SUL_aplicacao!$N$13:$N$890</definedName>
    <definedName name="SV_PESO_SUP_MT">[93]sin_vertical_necessidades!#REF!</definedName>
    <definedName name="SV_SNV">[111]sin_vertical_necessidades!#REF!</definedName>
    <definedName name="SV_SNV_SUL">[112]sin_vertical_SUL_aplicacao!$P$13:$P$890</definedName>
    <definedName name="SV_SUBSTRATO">[111]sin_vertical_necessidades!#REF!</definedName>
    <definedName name="SV_SUBSTRATO_SUL">[112]sin_vertical_SUL_aplicacao!$M$13:$M$890</definedName>
    <definedName name="SV_SUP_MAT">[93]sin_vertical_necessidades!#REF!</definedName>
    <definedName name="SV_SUP_QTDE_SUL">[112]sin_vertical_SUL_aplicacao!$L$13:$L$890</definedName>
    <definedName name="SV_SUP_QTE">[93]sin_vertical_necessidades!#REF!</definedName>
    <definedName name="SV_SUP_QUANT_SUL">[112]sin_vertical_SUL_aplicacao!$L$13:$L$890</definedName>
    <definedName name="SV_SUP_TIPO">[95]SIN_VERTICAL_APLICACAO!$L$13:$L$244</definedName>
    <definedName name="SV_SUP_TIPO_SUL">[112]sin_vertical_SUL_aplicacao!$K$13:$K$890</definedName>
    <definedName name="SV_SUPORTE_TIPO_SUL">[112]sin_vertical_SUL_aplicacao!$K$13:$K$890</definedName>
    <definedName name="switch">#REF!</definedName>
    <definedName name="synthese" hidden="1">{"tbl1",#N/A,FALSE,"regul";"tbl2",#N/A,FALSE,"regul"}</definedName>
    <definedName name="T">#REF!</definedName>
    <definedName name="T_25">[0]!T_25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areiacs">'[27]memória quantitativa'!#REF!</definedName>
    <definedName name="t_britarp">'[27]memória quantitativa'!#REF!</definedName>
    <definedName name="t_caminhãobasc">[27]Transportes!#REF!</definedName>
    <definedName name="t_caminhãocarr">[27]Transportes!#REF!</definedName>
    <definedName name="t_capafria">'[27]memória quantitativa'!#REF!</definedName>
    <definedName name="t_ccf">'[27]memória quantitativa'!#REF!</definedName>
    <definedName name="t_correção">'[27]memória quantitativa'!#REF!</definedName>
    <definedName name="t_especialbasc">[27]Transportes!#REF!</definedName>
    <definedName name="t_gc">'[27]memória quantitativa'!#REF!</definedName>
    <definedName name="t_grama">'[27]memória quantitativa'!#REF!</definedName>
    <definedName name="t_lama_asf_fina_areia">'[27]memória quantitativa'!#REF!</definedName>
    <definedName name="t_lama_asf_fina_pó">'[27]memória quantitativa'!#REF!</definedName>
    <definedName name="t_massarp">'[27]memória quantitativa'!#REF!</definedName>
    <definedName name="T_MF">#REF!</definedName>
    <definedName name="T_MOB">#REF!</definedName>
    <definedName name="t_pedraarrumada">'[27]memória quantitativa'!#REF!</definedName>
    <definedName name="t_pedrajog">'[27]memória quantitativa'!#REF!</definedName>
    <definedName name="t_recompmec">'[27]memória quantitativa'!#REF!</definedName>
    <definedName name="t_tapaburaco">'[27]memória quantitativa'!#REF!</definedName>
    <definedName name="t_tapaburacoq">'[27]memória quantitativa'!#REF!</definedName>
    <definedName name="t_tsd">'[27]memória quantitativa'!#REF!</definedName>
    <definedName name="TA">#REF!</definedName>
    <definedName name="tab_mancal">#REF!</definedName>
    <definedName name="Tab_Serv.">#REF!</definedName>
    <definedName name="Tab_Serviços">#REF!</definedName>
    <definedName name="TABEFET">#REF!</definedName>
    <definedName name="TABELA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UA">[17]DADOS!$C$20</definedName>
    <definedName name="TabUF">#REF!</definedName>
    <definedName name="tacha">[49]medição!#REF!</definedName>
    <definedName name="TACHA_BI_ALIANCA1">'[62]tachas_ALIANÇA 1º acesso '!$W$17:$W$28</definedName>
    <definedName name="TACHA_BI_ALIANCA2">'[62]tachas_Aliança 2º acesso'!$W$15:$W$24</definedName>
    <definedName name="TACHA_BI_ALTINHO">[112]tachas_intreseção_Altinho!$W$13:$W$22</definedName>
    <definedName name="TACHA_BI_BENEDITO">'[112]tachas_intreseção_São Benedito'!$W$13:$W$21</definedName>
    <definedName name="TACHA_BI_BR104SUL">[112]tachas_aplicacao_BR104!$W$16:$W$708</definedName>
    <definedName name="TACHA_BI_BR408">[62]tachas_aplicacao_BR408!$W$16:$W$410</definedName>
    <definedName name="TACHA_BI_BUENOS">'[62]tachas_Buenos Aires'!$W$17:$W$26</definedName>
    <definedName name="TACHA_BI_CANHOTINHO">[112]tachas_intreseção_Canhotinho!$W$13:$W$18</definedName>
    <definedName name="TACHA_BI_CUPIRA1">[112]tachas_intreseção_Cupira1!$W$13:$W$21</definedName>
    <definedName name="TACHA_BI_CUPIRA2">'[112]tachas_intreseção_Cupira 2'!$W$13:$W$20</definedName>
    <definedName name="TACHA_BI_ITAQUI">[62]tachas_Itaquitinga!$W$14:$W$23</definedName>
    <definedName name="TACHA_BI_PALMARES">[112]tachas_intreseção_Palmares!$W$13:$W$21</definedName>
    <definedName name="TACHA_BI_PANELAS">[112]tachas_intreseção_Panelas!$W$13:$W$24</definedName>
    <definedName name="TACHA_BI_QUIPAPA">[112]tachas_intreseção_Quipapá!$W$13:$W$19</definedName>
    <definedName name="TACHA_BI_TERRA">'[112]tachas_intres,_Terra Vermelha'!$W$13:$W$22</definedName>
    <definedName name="TACHA_BI_TIMBAUBA">[62]tachas_TIMBAÚBA!$W$14:$W$23</definedName>
    <definedName name="TACHA_BI_TRACUNHAEM">[62]tachas_Tracunhaém!$W$14:$W$23</definedName>
    <definedName name="TACHA_BI_VICENCIA">[62]tachas_VICÊNCIA!$W$14:$W$25</definedName>
    <definedName name="tacha_bid">'[27]medição '!#REF!</definedName>
    <definedName name="Tacha_Existente">#REF!</definedName>
    <definedName name="Tacha_Implantação">#REF!</definedName>
    <definedName name="TACHA_ITEM">#REF!</definedName>
    <definedName name="tacha_mono">'[27]medição '!#REF!</definedName>
    <definedName name="TACHA_MONO_ALIANCA1">'[62]tachas_ALIANÇA 1º acesso '!$V$17:$V$28</definedName>
    <definedName name="TACHA_MONO_ALIANCA2">'[62]tachas_Aliança 2º acesso'!$V$15:$V$24</definedName>
    <definedName name="TACHA_MONO_ALTINHO">[112]tachas_intreseção_Altinho!$V$13:$V$22</definedName>
    <definedName name="TACHA_MONO_BENEDITO">'[112]tachas_intreseção_São Benedito'!$V$13:$V$21</definedName>
    <definedName name="TACHA_MONO_BUENOS">'[62]tachas_Buenos Aires'!$V$17:$V$26</definedName>
    <definedName name="TACHA_MONO_CANHOTINHO">[112]tachas_intreseção_Canhotinho!$V$13:$V$18</definedName>
    <definedName name="TACHA_MONO_CUPIRA1">[112]tachas_intreseção_Cupira1!$V$13:$V$21</definedName>
    <definedName name="TACHA_MONO_CUPIRA2">'[112]tachas_intreseção_Cupira 2'!$V$13:$V$20</definedName>
    <definedName name="TACHA_MONO_ITAQUI">[62]tachas_Itaquitinga!$V$14:$V$23</definedName>
    <definedName name="TACHA_MONO_PALMARES">[112]tachas_intreseção_Palmares!$V$13:$V$21</definedName>
    <definedName name="TACHA_MONO_PANELAS">[112]tachas_intreseção_Panelas!$V$13:$V$24</definedName>
    <definedName name="TACHA_MONO_QUIPAPA">[112]tachas_intreseção_Quipapá!$V$13:$V$19</definedName>
    <definedName name="TACHA_MONO_TERRA">'[112]tachas_intres,_Terra Vermelha'!$V$13:$V$22</definedName>
    <definedName name="TACHA_MONO_TIMBAUBA">[62]tachas_TIMBAÚBA!$V$14:$V$23</definedName>
    <definedName name="TACHA_MONO_TRACUNHAEM">[62]tachas_Tracunhaém!$V$14:$V$23</definedName>
    <definedName name="TACHA_MONO_VICENCIA">[62]tachas_VICÊNCIA!$V$14:$V$25</definedName>
    <definedName name="TACHA_PNV">#REF!</definedName>
    <definedName name="TACHA_QTDE">#REF!</definedName>
    <definedName name="TACHA_RODOVIA">#REF!</definedName>
    <definedName name="tachabi">[42]ORÇAMENTO!#REF!</definedName>
    <definedName name="tachabi_13">[42]ORÇAMENTO!#REF!</definedName>
    <definedName name="tachabi_13_19">[42]ORÇAMENTO!#REF!</definedName>
    <definedName name="tachabi_13_23">[42]ORÇAMENTO!#REF!</definedName>
    <definedName name="tachabi_13_25">[55]ORÇAMENTO!#REF!</definedName>
    <definedName name="tachabi_15">[56]ORÇAMENTO!#REF!</definedName>
    <definedName name="tachabi_15_13">[56]ORÇAMENTO!#REF!</definedName>
    <definedName name="tachabi_15_13_19">[56]ORÇAMENTO!#REF!</definedName>
    <definedName name="tachabi_15_13_23">[56]ORÇAMENTO!#REF!</definedName>
    <definedName name="tachabi_15_13_25">[56]ORÇAMENTO!#REF!</definedName>
    <definedName name="tachabi_15_19">[56]ORÇAMENTO!#REF!</definedName>
    <definedName name="tachabi_15_23">[56]ORÇAMENTO!#REF!</definedName>
    <definedName name="tachabi_15_25">[56]ORÇAMENTO!#REF!</definedName>
    <definedName name="tachabi_19">[42]ORÇAMENTO!#REF!</definedName>
    <definedName name="tachabi_23">[42]ORÇAMENTO!#REF!</definedName>
    <definedName name="tachabi_24">[42]ORÇAMENTO!#REF!</definedName>
    <definedName name="tachabi_24_13">[42]ORÇAMENTO!#REF!</definedName>
    <definedName name="tachabi_24_13_19">[42]ORÇAMENTO!#REF!</definedName>
    <definedName name="tachabi_24_13_23">[42]ORÇAMENTO!#REF!</definedName>
    <definedName name="tachabi_24_13_25">[55]ORÇAMENTO!#REF!</definedName>
    <definedName name="tachabi_24_19">[42]ORÇAMENTO!#REF!</definedName>
    <definedName name="tachabi_24_23">[42]ORÇAMENTO!#REF!</definedName>
    <definedName name="tachabi_24_25">[55]ORÇAMENTO!#REF!</definedName>
    <definedName name="tachabi_25">[55]ORÇAMENTO!#REF!</definedName>
    <definedName name="tachamono">[42]ORÇAMENTO!#REF!</definedName>
    <definedName name="tachamono_13">[42]ORÇAMENTO!#REF!</definedName>
    <definedName name="tachamono_13_19">[42]ORÇAMENTO!#REF!</definedName>
    <definedName name="tachamono_13_23">[42]ORÇAMENTO!#REF!</definedName>
    <definedName name="tachamono_13_25">[55]ORÇAMENTO!#REF!</definedName>
    <definedName name="tachamono_15">[56]ORÇAMENTO!#REF!</definedName>
    <definedName name="tachamono_15_13">[56]ORÇAMENTO!#REF!</definedName>
    <definedName name="tachamono_15_13_19">[56]ORÇAMENTO!#REF!</definedName>
    <definedName name="tachamono_15_13_23">[56]ORÇAMENTO!#REF!</definedName>
    <definedName name="tachamono_15_13_25">[56]ORÇAMENTO!#REF!</definedName>
    <definedName name="tachamono_15_19">[56]ORÇAMENTO!#REF!</definedName>
    <definedName name="tachamono_15_23">[56]ORÇAMENTO!#REF!</definedName>
    <definedName name="tachamono_15_25">[56]ORÇAMENTO!#REF!</definedName>
    <definedName name="tachamono_19">[42]ORÇAMENTO!#REF!</definedName>
    <definedName name="tachamono_23">[42]ORÇAMENTO!#REF!</definedName>
    <definedName name="tachamono_24">[42]ORÇAMENTO!#REF!</definedName>
    <definedName name="tachamono_24_13">[42]ORÇAMENTO!#REF!</definedName>
    <definedName name="tachamono_24_13_19">[42]ORÇAMENTO!#REF!</definedName>
    <definedName name="tachamono_24_13_23">[42]ORÇAMENTO!#REF!</definedName>
    <definedName name="tachamono_24_13_25">[55]ORÇAMENTO!#REF!</definedName>
    <definedName name="tachamono_24_19">[42]ORÇAMENTO!#REF!</definedName>
    <definedName name="tachamono_24_23">[42]ORÇAMENTO!#REF!</definedName>
    <definedName name="tachamono_24_25">[55]ORÇAMENTO!#REF!</definedName>
    <definedName name="tachamono_25">[55]ORÇAMENTO!#REF!</definedName>
    <definedName name="tachão_bid">'[27]medição '!#REF!</definedName>
    <definedName name="tachão_mono">'[27]medição '!#REF!</definedName>
    <definedName name="tachãobi">[42]ORÇAMENTO!#REF!</definedName>
    <definedName name="tachãobi_13">[42]ORÇAMENTO!#REF!</definedName>
    <definedName name="tachãobi_13_19">[42]ORÇAMENTO!#REF!</definedName>
    <definedName name="tachãobi_13_23">[42]ORÇAMENTO!#REF!</definedName>
    <definedName name="tachãobi_13_25">[55]ORÇAMENTO!#REF!</definedName>
    <definedName name="tachãobi_15">[56]ORÇAMENTO!#REF!</definedName>
    <definedName name="tachãobi_15_13">[56]ORÇAMENTO!#REF!</definedName>
    <definedName name="tachãobi_15_13_19">[56]ORÇAMENTO!#REF!</definedName>
    <definedName name="tachãobi_15_13_23">[56]ORÇAMENTO!#REF!</definedName>
    <definedName name="tachãobi_15_13_25">[56]ORÇAMENTO!#REF!</definedName>
    <definedName name="tachãobi_15_19">[56]ORÇAMENTO!#REF!</definedName>
    <definedName name="tachãobi_15_23">[56]ORÇAMENTO!#REF!</definedName>
    <definedName name="tachãobi_15_25">[56]ORÇAMENTO!#REF!</definedName>
    <definedName name="tachãobi_19">[42]ORÇAMENTO!#REF!</definedName>
    <definedName name="tachãobi_23">[42]ORÇAMENTO!#REF!</definedName>
    <definedName name="tachãobi_24">[42]ORÇAMENTO!#REF!</definedName>
    <definedName name="tachãobi_24_13">[42]ORÇAMENTO!#REF!</definedName>
    <definedName name="tachãobi_24_13_19">[42]ORÇAMENTO!#REF!</definedName>
    <definedName name="tachãobi_24_13_23">[42]ORÇAMENTO!#REF!</definedName>
    <definedName name="tachãobi_24_13_25">[55]ORÇAMENTO!#REF!</definedName>
    <definedName name="tachãobi_24_19">[42]ORÇAMENTO!#REF!</definedName>
    <definedName name="tachãobi_24_23">[42]ORÇAMENTO!#REF!</definedName>
    <definedName name="tachãobi_24_25">[55]ORÇAMENTO!#REF!</definedName>
    <definedName name="tachãobi_25">[55]ORÇAMENTO!#REF!</definedName>
    <definedName name="tachãomono">[42]ORÇAMENTO!#REF!</definedName>
    <definedName name="tachãomono_13">[42]ORÇAMENTO!#REF!</definedName>
    <definedName name="tachãomono_13_19">[42]ORÇAMENTO!#REF!</definedName>
    <definedName name="tachãomono_13_23">[42]ORÇAMENTO!#REF!</definedName>
    <definedName name="tachãomono_13_25">[55]ORÇAMENTO!#REF!</definedName>
    <definedName name="tachãomono_15">[56]ORÇAMENTO!#REF!</definedName>
    <definedName name="tachãomono_15_13">[56]ORÇAMENTO!#REF!</definedName>
    <definedName name="tachãomono_15_13_19">[56]ORÇAMENTO!#REF!</definedName>
    <definedName name="tachãomono_15_13_23">[56]ORÇAMENTO!#REF!</definedName>
    <definedName name="tachãomono_15_13_25">[56]ORÇAMENTO!#REF!</definedName>
    <definedName name="tachãomono_15_19">[56]ORÇAMENTO!#REF!</definedName>
    <definedName name="tachãomono_15_23">[56]ORÇAMENTO!#REF!</definedName>
    <definedName name="tachãomono_15_25">[56]ORÇAMENTO!#REF!</definedName>
    <definedName name="tachãomono_19">[42]ORÇAMENTO!#REF!</definedName>
    <definedName name="tachãomono_23">[42]ORÇAMENTO!#REF!</definedName>
    <definedName name="tachãomono_24">[42]ORÇAMENTO!#REF!</definedName>
    <definedName name="tachãomono_24_13">[42]ORÇAMENTO!#REF!</definedName>
    <definedName name="tachãomono_24_13_19">[42]ORÇAMENTO!#REF!</definedName>
    <definedName name="tachãomono_24_13_23">[42]ORÇAMENTO!#REF!</definedName>
    <definedName name="tachãomono_24_13_25">[55]ORÇAMENTO!#REF!</definedName>
    <definedName name="tachãomono_24_19">[42]ORÇAMENTO!#REF!</definedName>
    <definedName name="tachãomono_24_23">[42]ORÇAMENTO!#REF!</definedName>
    <definedName name="tachãomono_24_25">[55]ORÇAMENTO!#REF!</definedName>
    <definedName name="tachãomono_25">[55]ORÇAMENTO!#REF!</definedName>
    <definedName name="Tachas" hidden="1">{#N/A,#N/A,TRUE,"Plan1"}</definedName>
    <definedName name="Tag_Carga">#REF!</definedName>
    <definedName name="Tag_CCM">#REF!</definedName>
    <definedName name="TAM">#REF!</definedName>
    <definedName name="tapa_buraco">'[27]medição '!#REF!</definedName>
    <definedName name="tapafim">[15]TapaBuraco!$N$29</definedName>
    <definedName name="tapaini">[15]TapaBuraco!$N$25</definedName>
    <definedName name="tapbur">[42]ORÇAMENTO!#REF!</definedName>
    <definedName name="tapbur_13">[42]ORÇAMENTO!#REF!</definedName>
    <definedName name="tapbur_13_19">[42]ORÇAMENTO!#REF!</definedName>
    <definedName name="tapbur_13_23">[42]ORÇAMENTO!#REF!</definedName>
    <definedName name="tapbur_13_25">[55]ORÇAMENTO!#REF!</definedName>
    <definedName name="tapbur_15">[56]ORÇAMENTO!#REF!</definedName>
    <definedName name="tapbur_15_13">[56]ORÇAMENTO!#REF!</definedName>
    <definedName name="tapbur_15_13_19">[56]ORÇAMENTO!#REF!</definedName>
    <definedName name="tapbur_15_13_23">[56]ORÇAMENTO!#REF!</definedName>
    <definedName name="tapbur_15_13_25">[56]ORÇAMENTO!#REF!</definedName>
    <definedName name="tapbur_15_19">[56]ORÇAMENTO!#REF!</definedName>
    <definedName name="tapbur_15_23">[56]ORÇAMENTO!#REF!</definedName>
    <definedName name="tapbur_15_25">[56]ORÇAMENTO!#REF!</definedName>
    <definedName name="tapbur_19">[42]ORÇAMENTO!#REF!</definedName>
    <definedName name="tapbur_23">[42]ORÇAMENTO!#REF!</definedName>
    <definedName name="tapbur_24">[42]ORÇAMENTO!#REF!</definedName>
    <definedName name="tapbur_24_13">[42]ORÇAMENTO!#REF!</definedName>
    <definedName name="tapbur_24_13_19">[42]ORÇAMENTO!#REF!</definedName>
    <definedName name="tapbur_24_13_23">[42]ORÇAMENTO!#REF!</definedName>
    <definedName name="tapbur_24_13_25">[55]ORÇAMENTO!#REF!</definedName>
    <definedName name="tapbur_24_19">[42]ORÇAMENTO!#REF!</definedName>
    <definedName name="tapbur_24_23">[42]ORÇAMENTO!#REF!</definedName>
    <definedName name="tapbur_24_25">[55]ORÇAMENTO!#REF!</definedName>
    <definedName name="tapbur_25">[55]ORÇAMENTO!#REF!</definedName>
    <definedName name="taxa_cap">#REF!</definedName>
    <definedName name="TaxaJuros">#REF!</definedName>
    <definedName name="TB">#REF!</definedName>
    <definedName name="TB_1">#REF!</definedName>
    <definedName name="TB_LVC">#REF!</definedName>
    <definedName name="TB110PI">#REF!</definedName>
    <definedName name="TB110R">#REF!</definedName>
    <definedName name="tb2kmf_1">'[27]memória quantitativa'!#REF!</definedName>
    <definedName name="tb2kmf_2">'[27]memória quantitativa'!#REF!</definedName>
    <definedName name="tb2kmf_3">'[27]memória quantitativa'!#REF!</definedName>
    <definedName name="tb2kmf_4">'[27]memória quantitativa'!#REF!</definedName>
    <definedName name="tb2kmf_5">'[27]memória quantitativa'!#REF!</definedName>
    <definedName name="tb2kmf_6">'[27]memória quantitativa'!#REF!</definedName>
    <definedName name="tb2kmf_7">'[27]memória quantitativa'!#REF!</definedName>
    <definedName name="tb2kmf_8">'[27]memória quantitativa'!#REF!</definedName>
    <definedName name="tb2kmf_9">'[27]memória quantitativa'!#REF!</definedName>
    <definedName name="tb2kmi_1">'[27]memória quantitativa'!#REF!</definedName>
    <definedName name="tb2kmi_2">'[27]memória quantitativa'!#REF!</definedName>
    <definedName name="tb2kmi_3">'[27]memória quantitativa'!#REF!</definedName>
    <definedName name="tb2kmi_4">'[27]memória quantitativa'!#REF!</definedName>
    <definedName name="tb2kmi_5">'[27]memória quantitativa'!#REF!</definedName>
    <definedName name="tb2kmi_6">'[27]memória quantitativa'!#REF!</definedName>
    <definedName name="tb2kmi_7">'[27]memória quantitativa'!#REF!</definedName>
    <definedName name="tb2kmi_8">'[27]memória quantitativa'!#REF!</definedName>
    <definedName name="tb2kmi_9">'[27]memória quantitativa'!#REF!</definedName>
    <definedName name="tb2v_1">'[27]memória quantitativa'!#REF!</definedName>
    <definedName name="tb2v_2">'[27]memória quantitativa'!#REF!</definedName>
    <definedName name="tb2v_3">'[27]memória quantitativa'!#REF!</definedName>
    <definedName name="tb2v_4">'[27]memória quantitativa'!#REF!</definedName>
    <definedName name="tb2v_5">'[27]memória quantitativa'!#REF!</definedName>
    <definedName name="tb2v_6">'[27]memória quantitativa'!#REF!</definedName>
    <definedName name="tb2v_7">'[27]memória quantitativa'!#REF!</definedName>
    <definedName name="tb2v_8">'[27]memória quantitativa'!#REF!</definedName>
    <definedName name="tb2v_9">'[27]memória quantitativa'!#REF!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F">#REF!</definedName>
    <definedName name="tbf2br1">'[27]memória quantitativa'!#REF!</definedName>
    <definedName name="tbf2br2">'[27]memória quantitativa'!#REF!</definedName>
    <definedName name="tbf2br3">'[27]memória quantitativa'!#REF!</definedName>
    <definedName name="tbf2br4">'[27]memória quantitativa'!#REF!</definedName>
    <definedName name="tbf2br5">'[27]memória quantitativa'!#REF!</definedName>
    <definedName name="tbf2br6">'[27]memória quantitativa'!#REF!</definedName>
    <definedName name="tbf2br7">'[27]memória quantitativa'!#REF!</definedName>
    <definedName name="tbf2br8">'[27]memória quantitativa'!#REF!</definedName>
    <definedName name="tbf2br9">'[27]memória quantitativa'!#REF!</definedName>
    <definedName name="tbf2d1">'[27]memória quantitativa'!#REF!</definedName>
    <definedName name="tbf2d2">'[27]memória quantitativa'!#REF!</definedName>
    <definedName name="tbf2d3">'[27]memória quantitativa'!#REF!</definedName>
    <definedName name="tbf2d4">'[27]memória quantitativa'!#REF!</definedName>
    <definedName name="tbf2d5">'[27]memória quantitativa'!#REF!</definedName>
    <definedName name="tbf2d6">'[27]memória quantitativa'!#REF!</definedName>
    <definedName name="tbf2d7">'[27]memória quantitativa'!#REF!</definedName>
    <definedName name="tbf2d8">'[27]memória quantitativa'!#REF!</definedName>
    <definedName name="tbf2d9">'[27]memória quantitativa'!#REF!</definedName>
    <definedName name="tbf2esp1">'[27]memória quantitativa'!#REF!</definedName>
    <definedName name="tbf2esp2">'[27]memória quantitativa'!#REF!</definedName>
    <definedName name="tbf2esp3">'[27]memória quantitativa'!#REF!</definedName>
    <definedName name="tbf2esp4">'[27]memória quantitativa'!#REF!</definedName>
    <definedName name="tbf2esp5">'[27]memória quantitativa'!#REF!</definedName>
    <definedName name="tbf2esp6">'[27]memória quantitativa'!#REF!</definedName>
    <definedName name="tbf2esp7">'[27]memória quantitativa'!#REF!</definedName>
    <definedName name="tbf2esp8">'[27]memória quantitativa'!#REF!</definedName>
    <definedName name="tbf2esp9">'[27]memória quantitativa'!#REF!</definedName>
    <definedName name="tbf2l1">'[27]memória quantitativa'!#REF!</definedName>
    <definedName name="tbf2l2">'[27]memória quantitativa'!#REF!</definedName>
    <definedName name="tbf2l3">'[27]memória quantitativa'!#REF!</definedName>
    <definedName name="tbf2l4">'[27]memória quantitativa'!#REF!</definedName>
    <definedName name="tbf2l5">'[27]memória quantitativa'!#REF!</definedName>
    <definedName name="tbf2l6">'[27]memória quantitativa'!#REF!</definedName>
    <definedName name="tbf2l7">'[27]memória quantitativa'!#REF!</definedName>
    <definedName name="tbf2l8">'[27]memória quantitativa'!#REF!</definedName>
    <definedName name="tbf2l9">'[27]memória quantitativa'!#REF!</definedName>
    <definedName name="tbf2p1">'[27]memória quantitativa'!#REF!</definedName>
    <definedName name="tbf2p2">'[27]memória quantitativa'!#REF!</definedName>
    <definedName name="tbf2p3">'[27]memória quantitativa'!#REF!</definedName>
    <definedName name="tbf2p4">'[27]memória quantitativa'!#REF!</definedName>
    <definedName name="tbf2p5">'[27]memória quantitativa'!#REF!</definedName>
    <definedName name="tbf2p6">'[27]memória quantitativa'!#REF!</definedName>
    <definedName name="tbf2p7">'[27]memória quantitativa'!#REF!</definedName>
    <definedName name="tbf2p8">'[27]memória quantitativa'!#REF!</definedName>
    <definedName name="tbf2p9">'[27]memória quantitativa'!#REF!</definedName>
    <definedName name="tbfbr1">'[27]memória quantitativa'!#REF!</definedName>
    <definedName name="tbfbr2">'[27]memória quantitativa'!#REF!</definedName>
    <definedName name="tbfbr3">'[27]memória quantitativa'!#REF!</definedName>
    <definedName name="tbfbr4">'[27]memória quantitativa'!#REF!</definedName>
    <definedName name="tbfbr5">'[27]memória quantitativa'!#REF!</definedName>
    <definedName name="tbfbr6">'[27]memória quantitativa'!#REF!</definedName>
    <definedName name="tbfbr7">'[27]memória quantitativa'!#REF!</definedName>
    <definedName name="tbfbr8">'[27]memória quantitativa'!#REF!</definedName>
    <definedName name="tbfbr9">'[27]memória quantitativa'!#REF!</definedName>
    <definedName name="tbfd1">'[27]memória quantitativa'!#REF!</definedName>
    <definedName name="tbfd2">'[27]memória quantitativa'!#REF!</definedName>
    <definedName name="tbfd3">'[27]memória quantitativa'!#REF!</definedName>
    <definedName name="tbfd4">'[27]memória quantitativa'!#REF!</definedName>
    <definedName name="tbfd5">'[27]memória quantitativa'!#REF!</definedName>
    <definedName name="tbfd6">'[27]memória quantitativa'!#REF!</definedName>
    <definedName name="tbfd7">'[27]memória quantitativa'!#REF!</definedName>
    <definedName name="tbfd8">'[27]memória quantitativa'!#REF!</definedName>
    <definedName name="tbfd9">'[27]memória quantitativa'!#REF!</definedName>
    <definedName name="tbfesp1">'[27]memória quantitativa'!#REF!</definedName>
    <definedName name="tbfesp2">'[27]memória quantitativa'!#REF!</definedName>
    <definedName name="tbfesp3">'[27]memória quantitativa'!#REF!</definedName>
    <definedName name="tbfesp4">'[27]memória quantitativa'!#REF!</definedName>
    <definedName name="tbfesp5">'[27]memória quantitativa'!#REF!</definedName>
    <definedName name="tbfesp6">'[27]memória quantitativa'!#REF!</definedName>
    <definedName name="tbfesp7">'[27]memória quantitativa'!#REF!</definedName>
    <definedName name="tbfesp8">'[27]memória quantitativa'!#REF!</definedName>
    <definedName name="tbfesp9">'[27]memória quantitativa'!#REF!</definedName>
    <definedName name="tbfl1">'[27]memória quantitativa'!#REF!</definedName>
    <definedName name="tbfl2">'[27]memória quantitativa'!#REF!</definedName>
    <definedName name="tbfl3">'[27]memória quantitativa'!#REF!</definedName>
    <definedName name="tbfl4">'[27]memória quantitativa'!#REF!</definedName>
    <definedName name="tbfl5">'[27]memória quantitativa'!#REF!</definedName>
    <definedName name="tbfl6">'[27]memória quantitativa'!#REF!</definedName>
    <definedName name="tbfl7">'[27]memória quantitativa'!#REF!</definedName>
    <definedName name="tbfl8">'[27]memória quantitativa'!#REF!</definedName>
    <definedName name="tbfl9">'[27]memória quantitativa'!#REF!</definedName>
    <definedName name="tbfp1">'[27]memória quantitativa'!#REF!</definedName>
    <definedName name="tbfp2">'[27]memória quantitativa'!#REF!</definedName>
    <definedName name="tbfp3">'[27]memória quantitativa'!#REF!</definedName>
    <definedName name="tbfp4">'[27]memória quantitativa'!#REF!</definedName>
    <definedName name="tbfp5">'[27]memória quantitativa'!#REF!</definedName>
    <definedName name="tbfp6">'[27]memória quantitativa'!#REF!</definedName>
    <definedName name="tbfp7">'[27]memória quantitativa'!#REF!</definedName>
    <definedName name="tbfp8">'[27]memória quantitativa'!#REF!</definedName>
    <definedName name="tbfp9">'[27]memória quantitativa'!#REF!</definedName>
    <definedName name="tbkmf_1">'[27]memória quantitativa'!#REF!</definedName>
    <definedName name="tbkmf_2">'[27]memória quantitativa'!#REF!</definedName>
    <definedName name="tbkmf_3">'[27]memória quantitativa'!#REF!</definedName>
    <definedName name="tbkmf_4">'[27]memória quantitativa'!#REF!</definedName>
    <definedName name="tbkmf_5">'[27]memória quantitativa'!#REF!</definedName>
    <definedName name="tbkmf_6">'[27]memória quantitativa'!#REF!</definedName>
    <definedName name="tbkmf_7">'[27]memória quantitativa'!#REF!</definedName>
    <definedName name="tbkmf_8">'[27]memória quantitativa'!#REF!</definedName>
    <definedName name="tbkmf_9">'[27]memória quantitativa'!#REF!</definedName>
    <definedName name="tbkmi_1">'[27]memória quantitativa'!#REF!</definedName>
    <definedName name="tbKmi_2">'[27]memória quantitativa'!#REF!</definedName>
    <definedName name="tbkmi_3">'[27]memória quantitativa'!#REF!</definedName>
    <definedName name="tbkmi_4">'[27]memória quantitativa'!#REF!</definedName>
    <definedName name="tbkmi_5">'[27]memória quantitativa'!#REF!</definedName>
    <definedName name="tbkmi_6">'[27]memória quantitativa'!#REF!</definedName>
    <definedName name="tbkmi_7">'[27]memória quantitativa'!#REF!</definedName>
    <definedName name="tbkmi_8">'[27]memória quantitativa'!#REF!</definedName>
    <definedName name="tbkmi_9">'[27]memória quantitativa'!#REF!</definedName>
    <definedName name="tbq2br1">'[27]memória quantitativa'!#REF!</definedName>
    <definedName name="tbq2br2">'[27]memória quantitativa'!#REF!</definedName>
    <definedName name="tbq2br3">'[27]memória quantitativa'!#REF!</definedName>
    <definedName name="tbq2br4">'[27]memória quantitativa'!#REF!</definedName>
    <definedName name="tbq2br5">'[27]memória quantitativa'!#REF!</definedName>
    <definedName name="tbq2br6">'[27]memória quantitativa'!#REF!</definedName>
    <definedName name="tbq2br7">'[27]memória quantitativa'!#REF!</definedName>
    <definedName name="tbq2br8">'[27]memória quantitativa'!#REF!</definedName>
    <definedName name="tbq2br9">'[27]memória quantitativa'!#REF!</definedName>
    <definedName name="tbq2d1">'[27]memória quantitativa'!#REF!</definedName>
    <definedName name="tbq2d2">'[27]memória quantitativa'!#REF!</definedName>
    <definedName name="tbq2d3">'[27]memória quantitativa'!#REF!</definedName>
    <definedName name="tbq2d4">'[27]memória quantitativa'!#REF!</definedName>
    <definedName name="tbq2d5">'[27]memória quantitativa'!#REF!</definedName>
    <definedName name="tbq2d6">'[27]memória quantitativa'!#REF!</definedName>
    <definedName name="tbq2d7">'[27]memória quantitativa'!#REF!</definedName>
    <definedName name="tbq2d8">'[27]memória quantitativa'!#REF!</definedName>
    <definedName name="tbq2d9">'[27]memória quantitativa'!#REF!</definedName>
    <definedName name="tbq2esp1">'[27]memória quantitativa'!#REF!</definedName>
    <definedName name="tbq2esp2">'[27]memória quantitativa'!#REF!</definedName>
    <definedName name="tbq2esp3">'[27]memória quantitativa'!#REF!</definedName>
    <definedName name="tbq2esp4">'[27]memória quantitativa'!#REF!</definedName>
    <definedName name="tbq2esp5">'[27]memória quantitativa'!#REF!</definedName>
    <definedName name="tbq2esp6">'[27]memória quantitativa'!#REF!</definedName>
    <definedName name="tbq2esp7">'[27]memória quantitativa'!#REF!</definedName>
    <definedName name="tbq2esp8">'[27]memória quantitativa'!#REF!</definedName>
    <definedName name="tbq2esp9">'[27]memória quantitativa'!#REF!</definedName>
    <definedName name="tbq2kmf_1">'[27]memória quantitativa'!#REF!</definedName>
    <definedName name="tbq2kmf_2">'[27]memória quantitativa'!#REF!</definedName>
    <definedName name="tbq2kmf_3">'[27]memória quantitativa'!#REF!</definedName>
    <definedName name="tbq2kmf_4">'[27]memória quantitativa'!#REF!</definedName>
    <definedName name="tbq2kmf_5">'[27]memória quantitativa'!#REF!</definedName>
    <definedName name="tbq2kmf_6">'[27]memória quantitativa'!#REF!</definedName>
    <definedName name="tbq2kmf_7">'[27]memória quantitativa'!#REF!</definedName>
    <definedName name="tbq2kmf_8">'[27]memória quantitativa'!#REF!</definedName>
    <definedName name="tbq2kmf_9">'[27]memória quantitativa'!#REF!</definedName>
    <definedName name="tbq2kmi_1">'[27]memória quantitativa'!#REF!</definedName>
    <definedName name="tbq2kmi_2">'[27]memória quantitativa'!#REF!</definedName>
    <definedName name="tbq2kmi_3">'[27]memória quantitativa'!#REF!</definedName>
    <definedName name="tbq2kmi_4">'[27]memória quantitativa'!#REF!</definedName>
    <definedName name="tbq2kmi_5">'[27]memória quantitativa'!#REF!</definedName>
    <definedName name="tbq2kmi_6">'[27]memória quantitativa'!#REF!</definedName>
    <definedName name="tbq2kmi_7">'[27]memória quantitativa'!#REF!</definedName>
    <definedName name="tbq2kmi_8">'[27]memória quantitativa'!#REF!</definedName>
    <definedName name="tbq2kmi_9">'[27]memória quantitativa'!#REF!</definedName>
    <definedName name="tbq2l1">'[27]memória quantitativa'!#REF!</definedName>
    <definedName name="tbq2l2">'[27]memória quantitativa'!#REF!</definedName>
    <definedName name="tbq2l3">'[27]memória quantitativa'!#REF!</definedName>
    <definedName name="tbq2l4">'[27]memória quantitativa'!#REF!</definedName>
    <definedName name="tbq2l5">'[27]memória quantitativa'!#REF!</definedName>
    <definedName name="tbq2l6">'[27]memória quantitativa'!#REF!</definedName>
    <definedName name="tbq2l7">'[27]memória quantitativa'!#REF!</definedName>
    <definedName name="tbq2l8">'[27]memória quantitativa'!#REF!</definedName>
    <definedName name="tbq2l9">'[27]memória quantitativa'!#REF!</definedName>
    <definedName name="tbq2p1">'[27]memória quantitativa'!#REF!</definedName>
    <definedName name="tbq2p2">'[27]memória quantitativa'!#REF!</definedName>
    <definedName name="tbq2p3">'[27]memória quantitativa'!#REF!</definedName>
    <definedName name="tbq2p4">'[27]memória quantitativa'!#REF!</definedName>
    <definedName name="tbq2p5">'[27]memória quantitativa'!#REF!</definedName>
    <definedName name="tbq2p6">'[27]memória quantitativa'!#REF!</definedName>
    <definedName name="tbq2p7">'[27]memória quantitativa'!#REF!</definedName>
    <definedName name="tbq2p8">'[27]memória quantitativa'!#REF!</definedName>
    <definedName name="tbq2p9">'[27]memória quantitativa'!#REF!</definedName>
    <definedName name="tbq2v_1">'[27]memória quantitativa'!#REF!</definedName>
    <definedName name="tbq2v_2">'[27]memória quantitativa'!#REF!</definedName>
    <definedName name="tbq2v_3">'[27]memória quantitativa'!#REF!</definedName>
    <definedName name="tbq2v_5">'[27]memória quantitativa'!#REF!</definedName>
    <definedName name="tbq2v_6">'[27]memória quantitativa'!#REF!</definedName>
    <definedName name="tbq2v_7">'[27]memória quantitativa'!#REF!</definedName>
    <definedName name="tbq2v_8">'[27]memória quantitativa'!#REF!</definedName>
    <definedName name="tbq2v_9">'[27]memória quantitativa'!#REF!</definedName>
    <definedName name="tbq2v4">'[27]memória quantitativa'!#REF!</definedName>
    <definedName name="tbqbr1">'[27]memória quantitativa'!#REF!</definedName>
    <definedName name="tbqbr2">'[27]memória quantitativa'!#REF!</definedName>
    <definedName name="tbqbr3">'[27]memória quantitativa'!#REF!</definedName>
    <definedName name="tbqbr4">'[27]memória quantitativa'!#REF!</definedName>
    <definedName name="tbqbr5">'[27]memória quantitativa'!#REF!</definedName>
    <definedName name="tbqbr6">'[27]memória quantitativa'!#REF!</definedName>
    <definedName name="tbqbr7">'[27]memória quantitativa'!#REF!</definedName>
    <definedName name="tbqbr8">'[27]memória quantitativa'!#REF!</definedName>
    <definedName name="tbqbr9">'[27]memória quantitativa'!#REF!</definedName>
    <definedName name="tbqd1">'[27]memória quantitativa'!#REF!</definedName>
    <definedName name="tbqd2">'[27]memória quantitativa'!#REF!</definedName>
    <definedName name="tbqd3">'[27]memória quantitativa'!#REF!</definedName>
    <definedName name="tbqd4">'[27]memória quantitativa'!#REF!</definedName>
    <definedName name="tbqd5">'[27]memória quantitativa'!#REF!</definedName>
    <definedName name="tbqd6">'[27]memória quantitativa'!#REF!</definedName>
    <definedName name="tbqd7">'[27]memória quantitativa'!#REF!</definedName>
    <definedName name="tbqd8">'[27]memória quantitativa'!#REF!</definedName>
    <definedName name="tbqd9">'[27]memória quantitativa'!#REF!</definedName>
    <definedName name="tbqesp1">'[27]memória quantitativa'!#REF!</definedName>
    <definedName name="tbqesp2">'[27]memória quantitativa'!#REF!</definedName>
    <definedName name="tbqesp3">'[27]memória quantitativa'!#REF!</definedName>
    <definedName name="tbqesp4">'[27]memória quantitativa'!#REF!</definedName>
    <definedName name="tbqesp5">'[27]memória quantitativa'!#REF!</definedName>
    <definedName name="tbqesp6">'[27]memória quantitativa'!#REF!</definedName>
    <definedName name="tbqesp7">'[27]memória quantitativa'!#REF!</definedName>
    <definedName name="tbqesp8">'[27]memória quantitativa'!#REF!</definedName>
    <definedName name="tbqesp9">'[27]memória quantitativa'!#REF!</definedName>
    <definedName name="tbqkmf_1">'[27]memória quantitativa'!#REF!</definedName>
    <definedName name="tbqkmf_2">'[27]memória quantitativa'!#REF!</definedName>
    <definedName name="tbqkmf_3">'[27]memória quantitativa'!#REF!</definedName>
    <definedName name="tbqkmf_4">'[27]memória quantitativa'!#REF!</definedName>
    <definedName name="tbqkmf_5">'[27]memória quantitativa'!#REF!</definedName>
    <definedName name="tbqkmf_6">'[27]memória quantitativa'!#REF!</definedName>
    <definedName name="tbqkmf_7">'[27]memória quantitativa'!#REF!</definedName>
    <definedName name="tbqkmf_8">'[27]memória quantitativa'!#REF!</definedName>
    <definedName name="tbqkmf_9">'[27]memória quantitativa'!#REF!</definedName>
    <definedName name="tbqkmi_1">'[27]memória quantitativa'!#REF!</definedName>
    <definedName name="tbqkmi_2">'[27]memória quantitativa'!#REF!</definedName>
    <definedName name="tbqkmi_3">'[27]memória quantitativa'!#REF!</definedName>
    <definedName name="tbqkmi_4">'[27]memória quantitativa'!#REF!</definedName>
    <definedName name="tbqkmi_5">'[27]memória quantitativa'!#REF!</definedName>
    <definedName name="tbqkmi_6">'[27]memória quantitativa'!#REF!</definedName>
    <definedName name="tbqkmi_7">'[27]memória quantitativa'!#REF!</definedName>
    <definedName name="tbqkmi_8">'[27]memória quantitativa'!#REF!</definedName>
    <definedName name="tbqkmi_9">'[27]memória quantitativa'!#REF!</definedName>
    <definedName name="tbql1">'[27]memória quantitativa'!#REF!</definedName>
    <definedName name="tbql2">'[27]memória quantitativa'!#REF!</definedName>
    <definedName name="tbql3">'[27]memória quantitativa'!#REF!</definedName>
    <definedName name="tbql4">'[27]memória quantitativa'!#REF!</definedName>
    <definedName name="tbql5">'[27]memória quantitativa'!#REF!</definedName>
    <definedName name="tbql6">'[27]memória quantitativa'!#REF!</definedName>
    <definedName name="tbql7">'[27]memória quantitativa'!#REF!</definedName>
    <definedName name="tbql8">'[27]memória quantitativa'!#REF!</definedName>
    <definedName name="tbql9">'[27]memória quantitativa'!#REF!</definedName>
    <definedName name="tbqp1">'[27]memória quantitativa'!#REF!</definedName>
    <definedName name="tbqp2">'[27]memória quantitativa'!#REF!</definedName>
    <definedName name="tbqp3">'[27]memória quantitativa'!#REF!</definedName>
    <definedName name="tbqp4">'[27]memória quantitativa'!#REF!</definedName>
    <definedName name="tbqp5">'[27]memória quantitativa'!#REF!</definedName>
    <definedName name="tbqp6">'[27]memória quantitativa'!#REF!</definedName>
    <definedName name="tbqp7">'[27]memória quantitativa'!#REF!</definedName>
    <definedName name="tbqp8">'[27]memória quantitativa'!#REF!</definedName>
    <definedName name="tbqp9">'[27]memória quantitativa'!#REF!</definedName>
    <definedName name="tbqv_1">'[27]memória quantitativa'!#REF!</definedName>
    <definedName name="tbqv_2">'[27]memória quantitativa'!#REF!</definedName>
    <definedName name="tbqv_3">'[27]memória quantitativa'!#REF!</definedName>
    <definedName name="tbqv_4">'[27]memória quantitativa'!#REF!</definedName>
    <definedName name="tbqv_5">'[27]memória quantitativa'!#REF!</definedName>
    <definedName name="tbqv_6">'[27]memória quantitativa'!#REF!</definedName>
    <definedName name="tbqv_7">'[27]memória quantitativa'!#REF!</definedName>
    <definedName name="tbqv_8">'[27]memória quantitativa'!#REF!</definedName>
    <definedName name="tbqv_9">'[27]memória quantitativa'!#REF!</definedName>
    <definedName name="TBT">#REF!</definedName>
    <definedName name="tbv_1">'[27]memória quantitativa'!#REF!</definedName>
    <definedName name="tbv_2">'[27]memória quantitativa'!#REF!</definedName>
    <definedName name="tbv_3">'[27]memória quantitativa'!#REF!</definedName>
    <definedName name="tbv_4">'[27]memória quantitativa'!#REF!</definedName>
    <definedName name="tbv_5">'[27]memória quantitativa'!#REF!</definedName>
    <definedName name="tbv_6">'[27]memória quantitativa'!#REF!</definedName>
    <definedName name="tbv_7">'[27]memória quantitativa'!#REF!</definedName>
    <definedName name="tbv_8">'[27]memória quantitativa'!#REF!</definedName>
    <definedName name="tbv_9">'[27]memória quantitativa'!#REF!</definedName>
    <definedName name="TBW">#REF!</definedName>
    <definedName name="TBWA">#REF!</definedName>
    <definedName name="TC_SNV">[155]tachas_necessidades!#REF!</definedName>
    <definedName name="TC_SNV_GRAV">[95]TACHAS_GRAVATÁ!$V$16:$V$25</definedName>
    <definedName name="TC_SNV_ITAQUI">'[95]TACHAS_ITAQUITINGA '!$V$16:$V$23</definedName>
    <definedName name="TC_TACHA_BI_APL">[111]tachas_necessidades!#REF!</definedName>
    <definedName name="TC_TACHA_BI_GRAV">[95]TACHAS_GRAVATÁ!$U$16:$U$25</definedName>
    <definedName name="TC_TACHA_BI_ITAQUI">'[95]TACHAS_ITAQUITINGA '!$U$16:$U$23</definedName>
    <definedName name="TC_TACHA_MONO_APL">[93]tachas_necessidades!#REF!</definedName>
    <definedName name="TC_TACHA_MONO_GRAV">[95]TACHAS_GRAVATÁ!$T$16:$T$25</definedName>
    <definedName name="TC_TACHA_MONO_ITAQUI">'[95]TACHAS_ITAQUITINGA '!$T$16:$T$23</definedName>
    <definedName name="TC_TACHAO_BI_APL">[155]tachas_necessidades!#REF!</definedName>
    <definedName name="TC_TACHAO_MONO_APL">[111]tachas_necessidades!#REF!</definedName>
    <definedName name="TCAP20">#REF!</definedName>
    <definedName name="TCAR">[194]TCC4!$I$30</definedName>
    <definedName name="TCB">#REF!</definedName>
    <definedName name="TCB10M3">#REF!</definedName>
    <definedName name="TCB5M3">#REF!</definedName>
    <definedName name="TCBMBUQ">#REF!</definedName>
    <definedName name="TCBR158">[194]TCB5!$I$79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3ªF">OFFSET('[82]Orçamento por Kmf'!$Q$1,MATCH("3ª FAIXA",'[82]Orçamento por Kmf'!$B:$B,0),0,MATCH("ACOSTAMENTO",'[82]Orçamento por Kmf'!$B:$B,0)-MATCH("3ª FAIXA",'[82]Orçamento por Kmf'!$B:$B,0),1)</definedName>
    <definedName name="TEMPO_Acost">OFFSET('[82]Orçamento por Kmf'!$Q$1,MATCH("ACOSTAMENTO",'[82]Orçamento por Kmf'!$B:$B,0),0,MATCH("DRENAGEM SUPERFICIAL",'[82]Orçamento por Kmf'!$B:$B,0)-MATCH("ACOSTAMENTO",'[82]Orçamento por Kmf'!$B:$B,0),1)</definedName>
    <definedName name="TEMPO_Pista">OFFSET('[82]Orçamento por Kmf'!$Q$1,MATCH("PISTA ROLAMENTO",'[82]Orçamento por Kmf'!$B:$B,0),0,MATCH("3ª FAIXA",'[82]Orçamento por Kmf'!$B:$B,0)-MATCH("PISTA ROLAMENTO",'[82]Orçamento por Kmf'!$B:$B,0),1)</definedName>
    <definedName name="temul">#REF!</definedName>
    <definedName name="TEMULFLEX">#REF!</definedName>
    <definedName name="Teor">[182]Teor!$A$3:$A$7</definedName>
    <definedName name="Teor_1">#REF!</definedName>
    <definedName name="Teor_25">[183]Teor!$A$3:$A$7</definedName>
    <definedName name="Teor_26">[184]Teor!$A$3:$A$7</definedName>
    <definedName name="Teor_28">[184]Teor!$A$3:$A$7</definedName>
    <definedName name="Teor_29">[185]Teor!$A$3:$A$7</definedName>
    <definedName name="Teor_31">[185]Teor!$A$3:$A$7</definedName>
    <definedName name="Teor1">'[7]Página 16'!$A$3:$A$7</definedName>
    <definedName name="teor2">#N/A</definedName>
    <definedName name="teor2_1">#REF!</definedName>
    <definedName name="ter">#REF!</definedName>
    <definedName name="Ter_Carna">Dom_Páscoa-47</definedName>
    <definedName name="TER_MAR94">#REF!</definedName>
    <definedName name="TERFAIXALD">#REF!</definedName>
    <definedName name="TERFAIXALE">#REF!</definedName>
    <definedName name="TERP">#REF!</definedName>
    <definedName name="terra">#REF!</definedName>
    <definedName name="TERRAP">'[86]P reaj x P atual'!$N$9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RRENO">[63]CLASSE!$A$20:$B$29</definedName>
    <definedName name="tesdt">#REF!</definedName>
    <definedName name="tesdt_1">#REF!</definedName>
    <definedName name="tesdt_2">#REF!</definedName>
    <definedName name="tesdt_3">#REF!</definedName>
    <definedName name="TESM">#REF!</definedName>
    <definedName name="test" hidden="1">{#N/A,#N/A,TRUE,"Serviços"}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"$#REF!.$A$1:$B$3278"</definedName>
    <definedName name="teste2">#REF!</definedName>
    <definedName name="TETB">#REF!</definedName>
    <definedName name="TETB97">#REF!</definedName>
    <definedName name="TextRefCopyRangeCount" hidden="1">15</definedName>
    <definedName name="tiago">#REF!</definedName>
    <definedName name="tinta">[42]ORÇAMENTO!#REF!</definedName>
    <definedName name="tinta_13">[42]ORÇAMENTO!#REF!</definedName>
    <definedName name="tinta_13_19">[42]ORÇAMENTO!#REF!</definedName>
    <definedName name="tinta_13_23">[42]ORÇAMENTO!#REF!</definedName>
    <definedName name="tinta_13_25">[55]ORÇAMENTO!#REF!</definedName>
    <definedName name="tinta_15">[56]ORÇAMENTO!#REF!</definedName>
    <definedName name="tinta_15_13">[56]ORÇAMENTO!#REF!</definedName>
    <definedName name="tinta_15_13_19">[56]ORÇAMENTO!#REF!</definedName>
    <definedName name="tinta_15_13_23">[56]ORÇAMENTO!#REF!</definedName>
    <definedName name="tinta_15_13_25">[56]ORÇAMENTO!#REF!</definedName>
    <definedName name="tinta_15_19">[56]ORÇAMENTO!#REF!</definedName>
    <definedName name="tinta_15_23">[56]ORÇAMENTO!#REF!</definedName>
    <definedName name="tinta_15_25">[56]ORÇAMENTO!#REF!</definedName>
    <definedName name="tinta_19">[42]ORÇAMENTO!#REF!</definedName>
    <definedName name="tinta_23">[42]ORÇAMENTO!#REF!</definedName>
    <definedName name="tinta_24">[42]ORÇAMENTO!#REF!</definedName>
    <definedName name="tinta_24_13">[42]ORÇAMENTO!#REF!</definedName>
    <definedName name="tinta_24_13_19">[42]ORÇAMENTO!#REF!</definedName>
    <definedName name="tinta_24_13_23">[42]ORÇAMENTO!#REF!</definedName>
    <definedName name="tinta_24_13_25">[55]ORÇAMENTO!#REF!</definedName>
    <definedName name="tinta_24_19">[42]ORÇAMENTO!#REF!</definedName>
    <definedName name="tinta_24_23">[42]ORÇAMENTO!#REF!</definedName>
    <definedName name="tinta_24_25">[55]ORÇAMENTO!#REF!</definedName>
    <definedName name="tinta_25">[55]ORÇAMENTO!#REF!</definedName>
    <definedName name="tintafosca">#REF!</definedName>
    <definedName name="Tipo_Cerca">#REF!</definedName>
    <definedName name="Tipo_Defensa">#REF!</definedName>
    <definedName name="Tipo_Descida">#REF!</definedName>
    <definedName name="Tipo_Entrada">#REF!</definedName>
    <definedName name="Tipo_Linha_Sinal_Horizontal">#REF!</definedName>
    <definedName name="Tipo_Meio_Fio">#REF!</definedName>
    <definedName name="Tipo_MeioFio">#REF!</definedName>
    <definedName name="Tipo_Não_Se_Aplica">#REF!</definedName>
    <definedName name="Tipo_OAC">#REF!</definedName>
    <definedName name="Tipo_Sarjeta">#REF!</definedName>
    <definedName name="Tipo_Sinal_Vertical">#REF!</definedName>
    <definedName name="Tipo_Sinal_Vertical_Implantação">#REF!</definedName>
    <definedName name="Tipo_Suporte_Implantação">#REF!</definedName>
    <definedName name="Tipo_Suporte_Sinal_Vertical">#REF!</definedName>
    <definedName name="tipo_tamb">#REF!</definedName>
    <definedName name="Tipo_Valeta">#REF!</definedName>
    <definedName name="TipoCercaImplantação">#REF!</definedName>
    <definedName name="TipoDescidaImplantação">#REF!</definedName>
    <definedName name="TipoDispositivoLateralOAE">#REF!</definedName>
    <definedName name="TipoEntradaImplantação">#REF!</definedName>
    <definedName name="TipoInscrição">#REF!</definedName>
    <definedName name="TipoInscriçãoPavimento">#REF!</definedName>
    <definedName name="TIPOLOGIA">[63]sin_vertical_necessidades!#REF!</definedName>
    <definedName name="TipoMeioFioImplantação">#REF!</definedName>
    <definedName name="TipoOAC">#REF!</definedName>
    <definedName name="TipoOACImplantação">#REF!</definedName>
    <definedName name="TipoPista">#REF!</definedName>
    <definedName name="TipoRoçada">#REF!</definedName>
    <definedName name="TipoSarjetaImplantação">#REF!</definedName>
    <definedName name="TipoSuporteimplantação">#REF!</definedName>
    <definedName name="TipoValetaImplantação">#REF!</definedName>
    <definedName name="Tiradentes">#N/A</definedName>
    <definedName name="_xlnm.Print_Titles" localSheetId="0">ORÇAMENTO!$2:$12</definedName>
    <definedName name="_xlnm.Print_Titles">#N/A</definedName>
    <definedName name="TLC4T">#REF!</definedName>
    <definedName name="TLCB5">[195]TCB5!$I$43</definedName>
    <definedName name="TLCC4">#REF!</definedName>
    <definedName name="TLMB">#REF!</definedName>
    <definedName name="TLMR">#REF!</definedName>
    <definedName name="TMR">#REF!</definedName>
    <definedName name="Todas_as_pendencias">#REF!</definedName>
    <definedName name="ton_CBUQ_recic_base">#REF!</definedName>
    <definedName name="Tool">#REF!</definedName>
    <definedName name="TOT" hidden="1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'[196]PLANILHA CONTRATUAL'!#REF!</definedName>
    <definedName name="TOT_07">'[196]PLANILHA CONTRATUAL'!#REF!</definedName>
    <definedName name="TOT_1">'[196]PLANILHA CONTRATUAL'!#REF!</definedName>
    <definedName name="Tot_Líquido">'[136]Medição (2'!$K$144</definedName>
    <definedName name="TOT_PLA_ORÇ">'[45]PLANILHA ORÇAMENTÁRIA'!#REF!</definedName>
    <definedName name="TOT_PLA_ORÇ_15">'[56]PLANILHA ORÇAMENTÁRIA'!#REF!</definedName>
    <definedName name="TOT_PLA_ORÇ_15_13">'[56]PLANILHA ORÇAMENTÁRIA'!#REF!</definedName>
    <definedName name="TOT_PLA_ORÇ_15_13_19">'[56]PLANILHA ORÇAMENTÁRIA'!#REF!</definedName>
    <definedName name="TOT_PLA_ORÇ_15_13_23">'[56]PLANILHA ORÇAMENTÁRIA'!#REF!</definedName>
    <definedName name="TOT_PLA_ORÇ_15_13_25">'[56]PLANILHA ORÇAMENTÁRIA'!#REF!</definedName>
    <definedName name="TOT_PLA_ORÇ_15_13_26">'[56]PLANILHA ORÇAMENTÁRIA'!#REF!</definedName>
    <definedName name="TOT_PLA_ORÇ_15_13_33">'[56]PLANILHA ORÇAMENTÁRIA'!#REF!</definedName>
    <definedName name="TOT_PLA_ORÇ_15_13_9">'[56]PLANILHA ORÇAMENTÁRIA'!#REF!</definedName>
    <definedName name="TOT_PLA_ORÇ_15_19">'[56]PLANILHA ORÇAMENTÁRIA'!#REF!</definedName>
    <definedName name="TOT_PLA_ORÇ_15_23">'[56]PLANILHA ORÇAMENTÁRIA'!#REF!</definedName>
    <definedName name="TOT_PLA_ORÇ_15_25">'[56]PLANILHA ORÇAMENTÁRIA'!#REF!</definedName>
    <definedName name="TOT_PLA_ORÇ_15_26">'[56]PLANILHA ORÇAMENTÁRIA'!#REF!</definedName>
    <definedName name="TOT_PLA_ORÇ_15_33">'[56]PLANILHA ORÇAMENTÁRIA'!#REF!</definedName>
    <definedName name="TOT_PLA_ORÇ_15_9">'[56]PLANILHA ORÇAMENTÁRIA'!#REF!</definedName>
    <definedName name="TOTAL">#REF!</definedName>
    <definedName name="TOTAL_1">#REF!</definedName>
    <definedName name="total_10">"$#REF!.$C$5:$F$151"</definedName>
    <definedName name="total_11">"$#REF!.$C$5:$F$180"</definedName>
    <definedName name="total_12">"$#REF!.$C$5:$F$151"</definedName>
    <definedName name="total_15">"$#REF!.$C$1:$G$104"</definedName>
    <definedName name="total_16">"$#REF!.$C$1:$G$104"</definedName>
    <definedName name="total_19">#REF!</definedName>
    <definedName name="total_19_24">#REF!</definedName>
    <definedName name="total_19_25">#REF!</definedName>
    <definedName name="total_19_29">"$#REF!.$C$5:$F$150"</definedName>
    <definedName name="total_19_8">#REF!</definedName>
    <definedName name="total_22">#REF!</definedName>
    <definedName name="total_24">#REF!</definedName>
    <definedName name="total_25">#REF!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#REF!</definedName>
    <definedName name="total_7_1">"$#REF!.$C$5:$F$180"</definedName>
    <definedName name="total_7_1_1">"$#REF!.$C$5:$F$151"</definedName>
    <definedName name="total_7_1_1_1">"$#REF!.$C$5:$F$151"</definedName>
    <definedName name="total_8">#REF!</definedName>
    <definedName name="total_9">"$#REF!.$C$5:$F$180"</definedName>
    <definedName name="TOTAL_ACU_REF">#REF!</definedName>
    <definedName name="TOTAL_ADD">#REF!</definedName>
    <definedName name="TOTAL_ADD_ACU">#REF!</definedName>
    <definedName name="total_formas">'[27]memória quantitativa'!#REF!</definedName>
    <definedName name="total_gc">'[27]memória quantitativa'!#REF!</definedName>
    <definedName name="total_limp_placa">'[27]memória quantitativa'!#REF!</definedName>
    <definedName name="total_pi">'[27]medição '!$G$31</definedName>
    <definedName name="total_reaj">'[27]medição '!$H$31</definedName>
    <definedName name="TOTAL_REF">#REF!</definedName>
    <definedName name="TOTAL_RES">#REF!</definedName>
    <definedName name="TOTAL_RES_ACU">#REF!</definedName>
    <definedName name="total_transp_local_10m3">[27]Transportes!#REF!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betoneira">'[27]medição '!#REF!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caibro">'[42]MEMÓRIA MAT REC PLACA SINALIZ'!$E$21</definedName>
    <definedName name="totalchapa">'[42]MEMÓRIA MAT REC PLACA SINALIZ'!$E$20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gastalho">'[42]MEMÓRIA MAT REC PLACA SINALIZ'!$E$22</definedName>
    <definedName name="totalgeral">#REF!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MATBET">'[42]CAL MAT BET CONSERVA '!#REF!</definedName>
    <definedName name="TOTALMATBET_13">'[42]CAL MAT BET CONSERVA '!#REF!</definedName>
    <definedName name="TOTALMATBET_13_19">'[42]CAL MAT BET CONSERVA '!#REF!</definedName>
    <definedName name="TOTALMATBET_13_23">'[42]CAL MAT BET CONSERVA '!#REF!</definedName>
    <definedName name="TOTALMATBET_13_25">'[55]CAL MAT BET CONSERVA '!#REF!</definedName>
    <definedName name="TOTALMATBET_19">'[42]CAL MAT BET CONSERVA '!#REF!</definedName>
    <definedName name="TOTALMATBET_23">'[42]CAL MAT BET CONSERVA '!#REF!</definedName>
    <definedName name="TOTALMATBET_24">'[42]CAL MAT BET CONSERVA '!#REF!</definedName>
    <definedName name="TOTALMATBET_24_13">'[42]CAL MAT BET CONSERVA '!#REF!</definedName>
    <definedName name="TOTALMATBET_24_13_19">'[42]CAL MAT BET CONSERVA '!#REF!</definedName>
    <definedName name="TOTALMATBET_24_13_23">'[42]CAL MAT BET CONSERVA '!#REF!</definedName>
    <definedName name="TOTALMATBET_24_13_25">'[55]CAL MAT BET CONSERVA '!#REF!</definedName>
    <definedName name="TOTALMATBET_24_19">'[42]CAL MAT BET CONSERVA '!#REF!</definedName>
    <definedName name="TOTALMATBET_24_23">'[42]CAL MAT BET CONSERVA '!#REF!</definedName>
    <definedName name="TOTALMATBET_24_25">'[55]CAL MAT BET CONSERVA '!#REF!</definedName>
    <definedName name="TOTALMATBET_25">'[55]CAL MAT BET CONSERVA '!#REF!</definedName>
    <definedName name="totalmistfrio">'[27]medição '!#REF!</definedName>
    <definedName name="totalmistquente">'[27]medição '!#REF!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ORÇAMENTO">[87]RESUMO!$H$34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paraf">'[42]MEMÓRIA MAT REC PLACA SINALIZ'!$E$18</definedName>
    <definedName name="totalparaf4">'[42]MEMÓRIA MAT REC PLACA SINALIZ'!$E$19</definedName>
    <definedName name="totalpelicexp">'[42]MEMÓRIA MAT REC PLACA SINALIZ'!$E$24</definedName>
    <definedName name="totalpelicinc">'[42]MEMÓRIA MAT REC PLACA SINALIZ'!$E$25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ALSERVIÇOS">[42]ORÇAMENTO!#REF!</definedName>
    <definedName name="TOTALSERVIÇOS_13">[42]ORÇAMENTO!#REF!</definedName>
    <definedName name="TOTALSERVIÇOS_13_19">[42]ORÇAMENTO!#REF!</definedName>
    <definedName name="TOTALSERVIÇOS_13_23">[42]ORÇAMENTO!#REF!</definedName>
    <definedName name="TOTALSERVIÇOS_13_25">[55]ORÇAMENTO!#REF!</definedName>
    <definedName name="TOTALSERVIÇOS_19">[42]ORÇAMENTO!#REF!</definedName>
    <definedName name="TOTALSERVIÇOS_23">[42]ORÇAMENTO!#REF!</definedName>
    <definedName name="TOTALSERVIÇOS_24">[42]ORÇAMENTO!#REF!</definedName>
    <definedName name="TOTALSERVIÇOS_24_13">[42]ORÇAMENTO!#REF!</definedName>
    <definedName name="TOTALSERVIÇOS_24_13_19">[42]ORÇAMENTO!#REF!</definedName>
    <definedName name="TOTALSERVIÇOS_24_13_23">[42]ORÇAMENTO!#REF!</definedName>
    <definedName name="TOTALSERVIÇOS_24_13_25">[55]ORÇAMENTO!#REF!</definedName>
    <definedName name="TOTALSERVIÇOS_24_19">[42]ORÇAMENTO!#REF!</definedName>
    <definedName name="TOTALSERVIÇOS_24_23">[42]ORÇAMENTO!#REF!</definedName>
    <definedName name="TOTALSERVIÇOS_24_25">[55]ORÇAMENTO!#REF!</definedName>
    <definedName name="TOTALSERVIÇOS_25">[55]ORÇAMENTO!#REF!</definedName>
    <definedName name="totaltinta">'[42]MEMÓRIA MAT REC PLACA SINALIZ'!$E$23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{"'Database'!$A$1:$F$130"}</definedName>
    <definedName name="TOTSER_EE1">#REF!</definedName>
    <definedName name="TOTSER_EE2">#REF!</definedName>
    <definedName name="TOTSER_EE3">#REF!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25">#REF!</definedName>
    <definedName name="TPM_4">#REF!</definedName>
    <definedName name="TPMM">#REF!</definedName>
    <definedName name="TR">#REF!</definedName>
    <definedName name="tr_cap20_mbuq">'[27]medição '!#REF!</definedName>
    <definedName name="tr_cap20mbuq">'[50]ficha medição'!#REF!</definedName>
    <definedName name="tr_cap20mbuq_10">'[51]ficha medição'!#REF!</definedName>
    <definedName name="tr_cap20mbuq_27">'[49]ficha medição'!#REF!</definedName>
    <definedName name="tr_cap20mbuq_6">'[51]ficha medição'!#REF!</definedName>
    <definedName name="tr_cap20mbuq_9">'[51]ficha medição'!#REF!</definedName>
    <definedName name="tr_cm30_rp">'[27]medição '!#REF!</definedName>
    <definedName name="tr_rl1c_lama">'[27]medição '!#REF!</definedName>
    <definedName name="tr_rm1c_mbb">'[27]medição '!#REF!</definedName>
    <definedName name="tr_rm1c_mbuf">'[27]medição '!#REF!</definedName>
    <definedName name="tr_rr1ctb">'[27]medição '!#REF!</definedName>
    <definedName name="tr_rr2c_capa">'[27]medição '!#REF!</definedName>
    <definedName name="tr_rr2c_tratamento">'[27]medição '!#REF!</definedName>
    <definedName name="tr_rric_pintura">'[27]medição '!#REF!</definedName>
    <definedName name="TR5C">#REF!</definedName>
    <definedName name="TRABALHO">#REF!</definedName>
    <definedName name="TrabAnual">#REF!</definedName>
    <definedName name="TRAF">[172]RESUMO_AUT1!#REF!</definedName>
    <definedName name="TRAF_25">[173]RESUMO_AUT1!#REF!</definedName>
    <definedName name="TRANS">'[197]P A T O  B'!#REF!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MICRO">#REF!</definedName>
    <definedName name="transp_CAP20">[49]medição!#REF!</definedName>
    <definedName name="transp_com_basc_10m3">[27]Transportes!#REF!</definedName>
    <definedName name="transp_comercial_10m3">'[27]medição '!#REF!</definedName>
    <definedName name="transp_distribuidora">'[45]COMP.MAT.BET.'!$I$485</definedName>
    <definedName name="transp_emulsão">[49]medição!#REF!</definedName>
    <definedName name="transp_loc_basc_10m3">'[27]medição '!#REF!</definedName>
    <definedName name="transp_loc_basc_5m3">'[27]medição '!#REF!</definedName>
    <definedName name="TRANSP_LOC_CARROC_PAV">#REF!</definedName>
    <definedName name="TRANSP_LOC_EQUIP">#REF!</definedName>
    <definedName name="transp_loc_mat_remendos">[27]Transportes!#REF!</definedName>
    <definedName name="TRANSP_LOC_PAV">#REF!</definedName>
    <definedName name="transp_local_10m3">[27]Transportes!#REF!</definedName>
    <definedName name="transp_local_5m3">[27]Transportes!#REF!</definedName>
    <definedName name="transp_para_remendos">'[27]medição '!#REF!</definedName>
    <definedName name="transp_refinaria">'[45]COMP.MAT.BET.'!$I$424</definedName>
    <definedName name="transp5m3">[42]ORÇAMENTO!#REF!</definedName>
    <definedName name="transp5m3_13">[42]ORÇAMENTO!#REF!</definedName>
    <definedName name="transp5m3_13_19">[42]ORÇAMENTO!#REF!</definedName>
    <definedName name="transp5m3_13_23">[42]ORÇAMENTO!#REF!</definedName>
    <definedName name="transp5m3_13_25">[55]ORÇAMENTO!#REF!</definedName>
    <definedName name="transp5m3_15">[56]ORÇAMENTO!#REF!</definedName>
    <definedName name="transp5m3_15_13">[56]ORÇAMENTO!#REF!</definedName>
    <definedName name="transp5m3_15_13_19">[56]ORÇAMENTO!#REF!</definedName>
    <definedName name="transp5m3_15_13_23">[56]ORÇAMENTO!#REF!</definedName>
    <definedName name="transp5m3_15_13_25">[56]ORÇAMENTO!#REF!</definedName>
    <definedName name="transp5m3_15_19">[56]ORÇAMENTO!#REF!</definedName>
    <definedName name="transp5m3_15_23">[56]ORÇAMENTO!#REF!</definedName>
    <definedName name="transp5m3_15_25">[56]ORÇAMENTO!#REF!</definedName>
    <definedName name="transp5m3_19">[42]ORÇAMENTO!#REF!</definedName>
    <definedName name="transp5m3_23">[42]ORÇAMENTO!#REF!</definedName>
    <definedName name="transp5m3_24">[42]ORÇAMENTO!#REF!</definedName>
    <definedName name="transp5m3_24_13">[42]ORÇAMENTO!#REF!</definedName>
    <definedName name="transp5m3_24_13_19">[42]ORÇAMENTO!#REF!</definedName>
    <definedName name="transp5m3_24_13_23">[42]ORÇAMENTO!#REF!</definedName>
    <definedName name="transp5m3_24_13_25">[55]ORÇAMENTO!#REF!</definedName>
    <definedName name="transp5m3_24_19">[42]ORÇAMENTO!#REF!</definedName>
    <definedName name="transp5m3_24_23">[42]ORÇAMENTO!#REF!</definedName>
    <definedName name="transp5m3_24_25">[55]ORÇAMENTO!#REF!</definedName>
    <definedName name="transp5m3_25">[55]ORÇAMENTO!#REF!</definedName>
    <definedName name="TRANSPBETF">'[74]CALCULOS AUXILIARES'!$E$50</definedName>
    <definedName name="TRANSPBETQ">'[74]CALCULOS AUXILIARES'!$E$54</definedName>
    <definedName name="transpcarroceria">[42]ORÇAMENTO!#REF!</definedName>
    <definedName name="transpcarroceria_13">[42]ORÇAMENTO!#REF!</definedName>
    <definedName name="transpcarroceria_13_19">[42]ORÇAMENTO!#REF!</definedName>
    <definedName name="transpcarroceria_13_23">[42]ORÇAMENTO!#REF!</definedName>
    <definedName name="transpcarroceria_13_25">[55]ORÇAMENTO!#REF!</definedName>
    <definedName name="transpcarroceria_15">[56]ORÇAMENTO!#REF!</definedName>
    <definedName name="transpcarroceria_15_13">[56]ORÇAMENTO!#REF!</definedName>
    <definedName name="transpcarroceria_15_13_19">[56]ORÇAMENTO!#REF!</definedName>
    <definedName name="transpcarroceria_15_13_23">[56]ORÇAMENTO!#REF!</definedName>
    <definedName name="transpcarroceria_15_13_25">[56]ORÇAMENTO!#REF!</definedName>
    <definedName name="transpcarroceria_15_19">[56]ORÇAMENTO!#REF!</definedName>
    <definedName name="transpcarroceria_15_23">[56]ORÇAMENTO!#REF!</definedName>
    <definedName name="transpcarroceria_15_25">[56]ORÇAMENTO!#REF!</definedName>
    <definedName name="transpcarroceria_19">[42]ORÇAMENTO!#REF!</definedName>
    <definedName name="transpcarroceria_23">[42]ORÇAMENTO!#REF!</definedName>
    <definedName name="transpcarroceria_24">[42]ORÇAMENTO!#REF!</definedName>
    <definedName name="transpcarroceria_24_13">[42]ORÇAMENTO!#REF!</definedName>
    <definedName name="transpcarroceria_24_13_19">[42]ORÇAMENTO!#REF!</definedName>
    <definedName name="transpcarroceria_24_13_23">[42]ORÇAMENTO!#REF!</definedName>
    <definedName name="transpcarroceria_24_13_25">[55]ORÇAMENTO!#REF!</definedName>
    <definedName name="transpcarroceria_24_19">[42]ORÇAMENTO!#REF!</definedName>
    <definedName name="transpcarroceria_24_23">[42]ORÇAMENTO!#REF!</definedName>
    <definedName name="transpcarroceria_24_25">[55]ORÇAMENTO!#REF!</definedName>
    <definedName name="transpcarroceria_25">[55]ORÇAMENTO!#REF!</definedName>
    <definedName name="transporte">#REF!</definedName>
    <definedName name="transporte_1">#REF!</definedName>
    <definedName name="transporte_carroceria">'[27]medição '!#REF!</definedName>
    <definedName name="transporte_comercial">'[27]medição '!#REF!</definedName>
    <definedName name="transporte_especial">'[27]medição '!#REF!</definedName>
    <definedName name="Transportes">'[198]P A T O'!#REF!</definedName>
    <definedName name="transpremendo">[42]ORÇAMENTO!#REF!</definedName>
    <definedName name="transpremendo_13">[42]ORÇAMENTO!#REF!</definedName>
    <definedName name="transpremendo_13_19">[42]ORÇAMENTO!#REF!</definedName>
    <definedName name="transpremendo_13_23">[42]ORÇAMENTO!#REF!</definedName>
    <definedName name="transpremendo_13_25">[55]ORÇAMENTO!#REF!</definedName>
    <definedName name="transpremendo_15">[56]ORÇAMENTO!#REF!</definedName>
    <definedName name="transpremendo_15_13">[56]ORÇAMENTO!#REF!</definedName>
    <definedName name="transpremendo_15_13_19">[56]ORÇAMENTO!#REF!</definedName>
    <definedName name="transpremendo_15_13_23">[56]ORÇAMENTO!#REF!</definedName>
    <definedName name="transpremendo_15_13_25">[56]ORÇAMENTO!#REF!</definedName>
    <definedName name="transpremendo_15_19">[56]ORÇAMENTO!#REF!</definedName>
    <definedName name="transpremendo_15_23">[56]ORÇAMENTO!#REF!</definedName>
    <definedName name="transpremendo_15_25">[56]ORÇAMENTO!#REF!</definedName>
    <definedName name="transpremendo_19">[42]ORÇAMENTO!#REF!</definedName>
    <definedName name="transpremendo_23">[42]ORÇAMENTO!#REF!</definedName>
    <definedName name="transpremendo_24">[42]ORÇAMENTO!#REF!</definedName>
    <definedName name="transpremendo_24_13">[42]ORÇAMENTO!#REF!</definedName>
    <definedName name="transpremendo_24_13_19">[42]ORÇAMENTO!#REF!</definedName>
    <definedName name="transpremendo_24_13_23">[42]ORÇAMENTO!#REF!</definedName>
    <definedName name="transpremendo_24_13_25">[55]ORÇAMENTO!#REF!</definedName>
    <definedName name="transpremendo_24_19">[42]ORÇAMENTO!#REF!</definedName>
    <definedName name="transpremendo_24_23">[42]ORÇAMENTO!#REF!</definedName>
    <definedName name="transpremendo_24_25">[55]ORÇAMENTO!#REF!</definedName>
    <definedName name="transpremendo_25">[55]ORÇAMENTO!#REF!</definedName>
    <definedName name="TRANSTSS">#REF!</definedName>
    <definedName name="trasupdup">[42]ORÇAMENTO!#REF!</definedName>
    <definedName name="trasupdup_13">[42]ORÇAMENTO!#REF!</definedName>
    <definedName name="trasupdup_13_19">[42]ORÇAMENTO!#REF!</definedName>
    <definedName name="trasupdup_13_23">[42]ORÇAMENTO!#REF!</definedName>
    <definedName name="trasupdup_13_25">[55]ORÇAMENTO!#REF!</definedName>
    <definedName name="trasupdup_15">[56]ORÇAMENTO!#REF!</definedName>
    <definedName name="trasupdup_15_13">[56]ORÇAMENTO!#REF!</definedName>
    <definedName name="trasupdup_15_13_19">[56]ORÇAMENTO!#REF!</definedName>
    <definedName name="trasupdup_15_13_23">[56]ORÇAMENTO!#REF!</definedName>
    <definedName name="trasupdup_15_13_25">[56]ORÇAMENTO!#REF!</definedName>
    <definedName name="trasupdup_15_19">[56]ORÇAMENTO!#REF!</definedName>
    <definedName name="trasupdup_15_23">[56]ORÇAMENTO!#REF!</definedName>
    <definedName name="trasupdup_15_25">[56]ORÇAMENTO!#REF!</definedName>
    <definedName name="trasupdup_19">[42]ORÇAMENTO!#REF!</definedName>
    <definedName name="trasupdup_23">[42]ORÇAMENTO!#REF!</definedName>
    <definedName name="trasupdup_24">[42]ORÇAMENTO!#REF!</definedName>
    <definedName name="trasupdup_24_13">[42]ORÇAMENTO!#REF!</definedName>
    <definedName name="trasupdup_24_13_19">[42]ORÇAMENTO!#REF!</definedName>
    <definedName name="trasupdup_24_13_23">[42]ORÇAMENTO!#REF!</definedName>
    <definedName name="trasupdup_24_13_25">[55]ORÇAMENTO!#REF!</definedName>
    <definedName name="trasupdup_24_19">[42]ORÇAMENTO!#REF!</definedName>
    <definedName name="trasupdup_24_23">[42]ORÇAMENTO!#REF!</definedName>
    <definedName name="trasupdup_24_25">[55]ORÇAMENTO!#REF!</definedName>
    <definedName name="trasupdup_25">[55]ORÇAMENTO!#REF!</definedName>
    <definedName name="tratamento">'[27]medição '!#REF!</definedName>
    <definedName name="TRAV_EMISS3_S">#REF!</definedName>
    <definedName name="travessas">'[27]medição 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_35">#REF!</definedName>
    <definedName name="TREC1">#REF!</definedName>
    <definedName name="Trecho">#REF!</definedName>
    <definedName name="trecho_13">[42]procedimentos!$B$117</definedName>
    <definedName name="trecho_26">[42]procedimentos!$B$117</definedName>
    <definedName name="trecho_33">[42]procedimentos!$B$117</definedName>
    <definedName name="trecho_5">[42]procedimentos!$B$117</definedName>
    <definedName name="trecho_6">[42]procedimentos!$B$117</definedName>
    <definedName name="trecho_7">[42]procedimentos!$B$117</definedName>
    <definedName name="trecho_8">[42]procedimentos!$B$117</definedName>
    <definedName name="trecho_9">[42]procedimentos!$B$117</definedName>
    <definedName name="TRECHO1">[74]Croqui!$B$5</definedName>
    <definedName name="trecho1a">[45]CAPA!$B$14</definedName>
    <definedName name="trecho1b">[45]CAPA!$B$14</definedName>
    <definedName name="trecho2">#REF!</definedName>
    <definedName name="trecho2_13">[42]procedimentos!#REF!</definedName>
    <definedName name="trecho2_19">#REF!</definedName>
    <definedName name="trecho2_23">#REF!</definedName>
    <definedName name="trecho2_25">[169]procedimentos!#REF!</definedName>
    <definedName name="trecho2_26">[42]procedimentos!#REF!</definedName>
    <definedName name="trecho2_33">[42]procedimentos!#REF!</definedName>
    <definedName name="trecho2_5">[42]procedimentos!#REF!</definedName>
    <definedName name="trecho2_6">[42]procedimentos!#REF!</definedName>
    <definedName name="trecho2_7">[42]procedimentos!#REF!</definedName>
    <definedName name="trecho2_8">[42]procedimentos!#REF!</definedName>
    <definedName name="trecho2_9">[42]procedimentos!#REF!</definedName>
    <definedName name="Trev">#REF!</definedName>
    <definedName name="Trevo">#REF!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1CF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S">#REF!</definedName>
    <definedName name="TS2C">"'file:///D:/Meus documentos/ANASTÁCIO/SERCEL/BR262990800.xls'#$TLMB.$#REF!$#REF!"</definedName>
    <definedName name="tsbr1">'[27]memória quantitativa'!#REF!</definedName>
    <definedName name="tsbr2">'[27]memória quantitativa'!#REF!</definedName>
    <definedName name="tsbr3">'[27]memória quantitativa'!#REF!</definedName>
    <definedName name="tsbr4">'[27]memória quantitativa'!#REF!</definedName>
    <definedName name="tsbr5">'[27]memória quantitativa'!#REF!</definedName>
    <definedName name="TSCAP20">#REF!</definedName>
    <definedName name="TSCM30">#REF!</definedName>
    <definedName name="TSD">#REF!</definedName>
    <definedName name="TSD_Adir">OFFSET([82]Percentual!$A$6,0,COLUMN([82]Percentual!$CH$3)-1,COUNTA([82]Percentual!$A$6:$A$105),1)</definedName>
    <definedName name="TSD_Aesq">OFFSET([82]Percentual!$A$6,0,MATCH([82]Percentual!$BH$3,[82]Percentual!$3:$3,0)-1,COUNTA([82]Percentual!$A$6:$A$105),1)</definedName>
    <definedName name="TSD_pista">OFFSET([82]Percentual!$A$6,0,MATCH([82]Percentual!$AH$3,[82]Percentual!$3:$3,0)-1,COUNTA([82]Percentual!$A$6:$A$105),1)</definedName>
    <definedName name="TSDB">#REF!</definedName>
    <definedName name="TSEMUL">#REF!</definedName>
    <definedName name="tskmf1">'[27]memória quantitativa'!#REF!</definedName>
    <definedName name="tskmf2">'[27]memória quantitativa'!#REF!</definedName>
    <definedName name="tskmf3">'[27]memória quantitativa'!#REF!</definedName>
    <definedName name="tskmf4">'[27]memória quantitativa'!#REF!</definedName>
    <definedName name="tskmf5">'[27]memória quantitativa'!#REF!</definedName>
    <definedName name="tskmi1">'[27]memória quantitativa'!#REF!</definedName>
    <definedName name="tskmi2">'[27]memória quantitativa'!#REF!</definedName>
    <definedName name="tskmi3">'[27]memória quantitativa'!#REF!</definedName>
    <definedName name="tskmi4">'[27]memória quantitativa'!#REF!</definedName>
    <definedName name="tskmi5">'[27]memória quantitativa'!#REF!</definedName>
    <definedName name="tslarg1">'[27]memória quantitativa'!#REF!</definedName>
    <definedName name="tslarg2">'[27]memória quantitativa'!#REF!</definedName>
    <definedName name="tslarg3">'[27]memória quantitativa'!#REF!</definedName>
    <definedName name="tslarg4">'[27]memória quantitativa'!#REF!</definedName>
    <definedName name="tslarg5">'[27]memória quantitativa'!#REF!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">#REF!</definedName>
    <definedName name="TSSB">#REF!</definedName>
    <definedName name="tssd_1">#REF!</definedName>
    <definedName name="tssd_14">#N/A</definedName>
    <definedName name="tt">[0]!tt</definedName>
    <definedName name="TT_1">#REF!</definedName>
    <definedName name="tt_25">[0]!tt_25</definedName>
    <definedName name="tt1_25">[0]!tt1_25</definedName>
    <definedName name="TTSS">#REF!</definedName>
    <definedName name="TTT">#REF!</definedName>
    <definedName name="ttttt">#REF!</definedName>
    <definedName name="ttttttttttttttttttttttttttttttttt">'[136]Medição Completa'!#REF!</definedName>
    <definedName name="TUDO">#REF!</definedName>
    <definedName name="TXREMATI">#REF!</definedName>
    <definedName name="TYUIO" hidden="1">{#N/A,#N/A,TRUE,"Serviços"}</definedName>
    <definedName name="TYUIOO" hidden="1">{#N/A,#N/A,TRUE,"Serviços"}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'[123]P A T O 98 D'!#REF!</definedName>
    <definedName name="UF">[149]BRASIL!$B$2:$B$29</definedName>
    <definedName name="UIO">#REF!</definedName>
    <definedName name="UL">#REF!</definedName>
    <definedName name="UL_1">#REF!</definedName>
    <definedName name="ul_13">[42]procedimentos!$B$115</definedName>
    <definedName name="ul_26">[42]procedimentos!$B$115</definedName>
    <definedName name="ul_33">[42]procedimentos!$B$115</definedName>
    <definedName name="ul_5">[42]procedimentos!$B$115</definedName>
    <definedName name="ul_6">[42]procedimentos!$B$115</definedName>
    <definedName name="ul_7">[42]procedimentos!$B$115</definedName>
    <definedName name="ul_8">[42]procedimentos!$B$115</definedName>
    <definedName name="ul_9">[42]procedimentos!$B$115</definedName>
    <definedName name="un" hidden="1">#N/A</definedName>
    <definedName name="Und" hidden="1">#N/A</definedName>
    <definedName name="Und_26">NA()</definedName>
    <definedName name="Und_27">NA()</definedName>
    <definedName name="unid">[15]DADOS!$B$17</definedName>
    <definedName name="unid.2">#REF!</definedName>
    <definedName name="unid_13">[90]DADOS!$B$17</definedName>
    <definedName name="unid_42">#REF!</definedName>
    <definedName name="UNID_serviço">OFFSET('[82]Orçamento Total'!$D$4,0,0,COUNTA('[82]Orçamento Total'!$C:$C),1)</definedName>
    <definedName name="unidade">'[85]TPU-MARÇO_2002'!$F$2:$F$1965</definedName>
    <definedName name="Unidade1">#REF!</definedName>
    <definedName name="UnidAux" hidden="1">#N/A</definedName>
    <definedName name="UNIT">#REF!</definedName>
    <definedName name="UNIT_1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[26]Feriados!$B$27:$B$34</definedName>
    <definedName name="USINA">#REF!</definedName>
    <definedName name="Utlidades2">#REF!</definedName>
    <definedName name="uuu" hidden="1">{#N/A,#N/A,TRUE,"Serviços"}</definedName>
    <definedName name="uuuuuty">#N/A</definedName>
    <definedName name="uyt" hidden="1">#REF!</definedName>
    <definedName name="v">[199]Equipamentos!#REF!</definedName>
    <definedName name="v_britarp">'[27]memória quantitativa'!#REF!</definedName>
    <definedName name="v_capaf">'[27]memória quantitativa'!#REF!</definedName>
    <definedName name="v_conc_ciclopico">'[27]memória quantitativa'!#REF!</definedName>
    <definedName name="v_concreto">'[27]memória quantitativa'!#REF!</definedName>
    <definedName name="v_correção">'[27]memória quantitativa'!#REF!</definedName>
    <definedName name="v_fresagem">'[27]memória quantitativa'!#REF!</definedName>
    <definedName name="v_massarp">'[27]memória quantitativa'!#REF!</definedName>
    <definedName name="v_pedraarrumada">'[27]memória quantitativa'!#REF!</definedName>
    <definedName name="v_pedrajog">'[27]memória quantitativa'!#REF!</definedName>
    <definedName name="v_recompmanual">'[27]memória quantitativa'!#REF!</definedName>
    <definedName name="v_recompmec">'[27]memória quantitativa'!#REF!</definedName>
    <definedName name="v_remprof">'[27]memória quantitativa'!#REF!</definedName>
    <definedName name="v_tapab">'[27]memória quantitativa'!#REF!</definedName>
    <definedName name="v_tapabq">'[27]memória quantitativa'!#REF!</definedName>
    <definedName name="VACAP">#REF!</definedName>
    <definedName name="VACM">#REF!</definedName>
    <definedName name="VAL">#REF!</definedName>
    <definedName name="vala_drenagem">'[27]memória quantitativa'!#REF!</definedName>
    <definedName name="ValAcurl">#REF!</definedName>
    <definedName name="valadrenagem">[42]ORÇAMENTO!#REF!</definedName>
    <definedName name="valadrenagem_13">[42]ORÇAMENTO!#REF!</definedName>
    <definedName name="valadrenagem_13_19">[42]ORÇAMENTO!#REF!</definedName>
    <definedName name="valadrenagem_13_23">[42]ORÇAMENTO!#REF!</definedName>
    <definedName name="valadrenagem_13_25">[55]ORÇAMENTO!#REF!</definedName>
    <definedName name="valadrenagem_15">[56]ORÇAMENTO!#REF!</definedName>
    <definedName name="valadrenagem_15_13">[56]ORÇAMENTO!#REF!</definedName>
    <definedName name="valadrenagem_15_13_19">[56]ORÇAMENTO!#REF!</definedName>
    <definedName name="valadrenagem_15_13_23">[56]ORÇAMENTO!#REF!</definedName>
    <definedName name="valadrenagem_15_13_25">[56]ORÇAMENTO!#REF!</definedName>
    <definedName name="valadrenagem_15_19">[56]ORÇAMENTO!#REF!</definedName>
    <definedName name="valadrenagem_15_23">[56]ORÇAMENTO!#REF!</definedName>
    <definedName name="valadrenagem_15_25">[56]ORÇAMENTO!#REF!</definedName>
    <definedName name="valadrenagem_19">[42]ORÇAMENTO!#REF!</definedName>
    <definedName name="valadrenagem_23">[42]ORÇAMENTO!#REF!</definedName>
    <definedName name="valadrenagem_24">[42]ORÇAMENTO!#REF!</definedName>
    <definedName name="valadrenagem_24_13">[42]ORÇAMENTO!#REF!</definedName>
    <definedName name="valadrenagem_24_13_19">[42]ORÇAMENTO!#REF!</definedName>
    <definedName name="valadrenagem_24_13_23">[42]ORÇAMENTO!#REF!</definedName>
    <definedName name="valadrenagem_24_13_25">[55]ORÇAMENTO!#REF!</definedName>
    <definedName name="valadrenagem_24_19">[42]ORÇAMENTO!#REF!</definedName>
    <definedName name="valadrenagem_24_23">[42]ORÇAMENTO!#REF!</definedName>
    <definedName name="valadrenagem_24_25">[55]ORÇAMENTO!#REF!</definedName>
    <definedName name="valadrenagem_25">[55]ORÇAMENTO!#REF!</definedName>
    <definedName name="Valchvrl">#REF!</definedName>
    <definedName name="VALEC">#REF!,#REF!</definedName>
    <definedName name="VALORES_VALORES_Listar">#REF!</definedName>
    <definedName name="valormatfabpla">[42]ORÇAMENTO!#REF!</definedName>
    <definedName name="valormatfabpla_13">[42]ORÇAMENTO!#REF!</definedName>
    <definedName name="valormatfabpla_13_19">[42]ORÇAMENTO!#REF!</definedName>
    <definedName name="valormatfabpla_13_23">[42]ORÇAMENTO!#REF!</definedName>
    <definedName name="valormatfabpla_13_25">[55]ORÇAMENTO!#REF!</definedName>
    <definedName name="valormatfabpla_15">[56]ORÇAMENTO!#REF!</definedName>
    <definedName name="valormatfabpla_15_13">[56]ORÇAMENTO!#REF!</definedName>
    <definedName name="valormatfabpla_15_13_19">[56]ORÇAMENTO!#REF!</definedName>
    <definedName name="valormatfabpla_15_13_23">[56]ORÇAMENTO!#REF!</definedName>
    <definedName name="valormatfabpla_15_13_25">[56]ORÇAMENTO!#REF!</definedName>
    <definedName name="valormatfabpla_15_19">[56]ORÇAMENTO!#REF!</definedName>
    <definedName name="valormatfabpla_15_23">[56]ORÇAMENTO!#REF!</definedName>
    <definedName name="valormatfabpla_15_25">[56]ORÇAMENTO!#REF!</definedName>
    <definedName name="valormatfabpla_19">[42]ORÇAMENTO!#REF!</definedName>
    <definedName name="valormatfabpla_23">[42]ORÇAMENTO!#REF!</definedName>
    <definedName name="valormatfabpla_24">[42]ORÇAMENTO!#REF!</definedName>
    <definedName name="valormatfabpla_24_13">[42]ORÇAMENTO!#REF!</definedName>
    <definedName name="valormatfabpla_24_13_19">[42]ORÇAMENTO!#REF!</definedName>
    <definedName name="valormatfabpla_24_13_23">[42]ORÇAMENTO!#REF!</definedName>
    <definedName name="valormatfabpla_24_13_25">[55]ORÇAMENTO!#REF!</definedName>
    <definedName name="valormatfabpla_24_19">[42]ORÇAMENTO!#REF!</definedName>
    <definedName name="valormatfabpla_24_23">[42]ORÇAMENTO!#REF!</definedName>
    <definedName name="valormatfabpla_24_25">[55]ORÇAMENTO!#REF!</definedName>
    <definedName name="valormatfabpla_25">[55]ORÇAMENTO!#REF!</definedName>
    <definedName name="VAM">[122]Teor!$G$3:$G$7</definedName>
    <definedName name="VAMM">#REF!</definedName>
    <definedName name="VARM">#REF!</definedName>
    <definedName name="VARR">#REF!</definedName>
    <definedName name="Vazio1">'[7]Página 16'!$B$3:$B$7</definedName>
    <definedName name="VAZIO2">'[77]Página 16'!$B$3:$B$7</definedName>
    <definedName name="Vazios">[182]Teor!$B$3:$B$7</definedName>
    <definedName name="Vazios_25">[183]Teor!$B$3:$B$7</definedName>
    <definedName name="Vazios_26">[184]Teor!$B$3:$B$7</definedName>
    <definedName name="Vazios_28">[184]Teor!$B$3:$B$7</definedName>
    <definedName name="Vazios_29">[185]Teor!$B$3:$B$7</definedName>
    <definedName name="Vazios_31">[185]Teor!$B$3:$B$7</definedName>
    <definedName name="vbritarp">[42]ORÇAMENTO!#REF!</definedName>
    <definedName name="vbritarp_13">[42]ORÇAMENTO!#REF!</definedName>
    <definedName name="vbritarp_13_19">[42]ORÇAMENTO!#REF!</definedName>
    <definedName name="vbritarp_13_23">[42]ORÇAMENTO!#REF!</definedName>
    <definedName name="vbritarp_13_25">[55]ORÇAMENTO!#REF!</definedName>
    <definedName name="vbritarp_15">[56]ORÇAMENTO!#REF!</definedName>
    <definedName name="vbritarp_15_13">[56]ORÇAMENTO!#REF!</definedName>
    <definedName name="vbritarp_15_13_19">[56]ORÇAMENTO!#REF!</definedName>
    <definedName name="vbritarp_15_13_23">[56]ORÇAMENTO!#REF!</definedName>
    <definedName name="vbritarp_15_13_25">[56]ORÇAMENTO!#REF!</definedName>
    <definedName name="vbritarp_15_19">[56]ORÇAMENTO!#REF!</definedName>
    <definedName name="vbritarp_15_23">[56]ORÇAMENTO!#REF!</definedName>
    <definedName name="vbritarp_15_25">[56]ORÇAMENTO!#REF!</definedName>
    <definedName name="vbritarp_19">[42]ORÇAMENTO!#REF!</definedName>
    <definedName name="vbritarp_23">[42]ORÇAMENTO!#REF!</definedName>
    <definedName name="vbritarp_24">[42]ORÇAMENTO!#REF!</definedName>
    <definedName name="vbritarp_24_13">[42]ORÇAMENTO!#REF!</definedName>
    <definedName name="vbritarp_24_13_19">[42]ORÇAMENTO!#REF!</definedName>
    <definedName name="vbritarp_24_13_23">[42]ORÇAMENTO!#REF!</definedName>
    <definedName name="vbritarp_24_13_25">[55]ORÇAMENTO!#REF!</definedName>
    <definedName name="vbritarp_24_19">[42]ORÇAMENTO!#REF!</definedName>
    <definedName name="vbritarp_24_23">[42]ORÇAMENTO!#REF!</definedName>
    <definedName name="vbritarp_24_25">[55]ORÇAMENTO!#REF!</definedName>
    <definedName name="vbritarp_25">[55]ORÇAMENTO!#REF!</definedName>
    <definedName name="VCANT">#REF!</definedName>
    <definedName name="vcf_1">'[27]memória quantitativa'!#REF!</definedName>
    <definedName name="vcf_2">'[27]memória quantitativa'!#REF!</definedName>
    <definedName name="vcf_3">'[27]memória quantitativa'!#REF!</definedName>
    <definedName name="vcf_4">'[27]memória quantitativa'!#REF!</definedName>
    <definedName name="vcf_5">'[27]memória quantitativa'!#REF!</definedName>
    <definedName name="vcf_6">'[27]memória quantitativa'!#REF!</definedName>
    <definedName name="vcf_7">'[27]memória quantitativa'!#REF!</definedName>
    <definedName name="vcf_8">'[27]memória quantitativa'!#REF!</definedName>
    <definedName name="vcf_9">'[27]memória quantitativa'!#REF!</definedName>
    <definedName name="vcf2_1">'[27]memória quantitativa'!#REF!</definedName>
    <definedName name="vcf2_2">'[27]memória quantitativa'!#REF!</definedName>
    <definedName name="vcf2_3">'[27]memória quantitativa'!#REF!</definedName>
    <definedName name="vcf2_4">'[27]memória quantitativa'!#REF!</definedName>
    <definedName name="vcf2_5">'[27]memória quantitativa'!#REF!</definedName>
    <definedName name="vcf2_6">'[27]memória quantitativa'!#REF!</definedName>
    <definedName name="vcf2_7">'[27]memória quantitativa'!#REF!</definedName>
    <definedName name="vcf2_8">'[27]memória quantitativa'!#REF!</definedName>
    <definedName name="vcf2_9">'[27]memória quantitativa'!#REF!</definedName>
    <definedName name="vconcretociclopico">[42]ORÇAMENTO!#REF!</definedName>
    <definedName name="vconcretociclopico_13">[42]ORÇAMENTO!#REF!</definedName>
    <definedName name="vconcretociclopico_13_19">[42]ORÇAMENTO!#REF!</definedName>
    <definedName name="vconcretociclopico_13_23">[42]ORÇAMENTO!#REF!</definedName>
    <definedName name="vconcretociclopico_13_25">[55]ORÇAMENTO!#REF!</definedName>
    <definedName name="vconcretociclopico_15">[56]ORÇAMENTO!#REF!</definedName>
    <definedName name="vconcretociclopico_15_13">[56]ORÇAMENTO!#REF!</definedName>
    <definedName name="vconcretociclopico_15_13_19">[56]ORÇAMENTO!#REF!</definedName>
    <definedName name="vconcretociclopico_15_13_23">[56]ORÇAMENTO!#REF!</definedName>
    <definedName name="vconcretociclopico_15_13_25">[56]ORÇAMENTO!#REF!</definedName>
    <definedName name="vconcretociclopico_15_19">[56]ORÇAMENTO!#REF!</definedName>
    <definedName name="vconcretociclopico_15_23">[56]ORÇAMENTO!#REF!</definedName>
    <definedName name="vconcretociclopico_15_25">[56]ORÇAMENTO!#REF!</definedName>
    <definedName name="vconcretociclopico_19">[42]ORÇAMENTO!#REF!</definedName>
    <definedName name="vconcretociclopico_23">[42]ORÇAMENTO!#REF!</definedName>
    <definedName name="vconcretociclopico_24">[42]ORÇAMENTO!#REF!</definedName>
    <definedName name="vconcretociclopico_24_13">[42]ORÇAMENTO!#REF!</definedName>
    <definedName name="vconcretociclopico_24_13_19">[42]ORÇAMENTO!#REF!</definedName>
    <definedName name="vconcretociclopico_24_13_23">[42]ORÇAMENTO!#REF!</definedName>
    <definedName name="vconcretociclopico_24_13_25">[55]ORÇAMENTO!#REF!</definedName>
    <definedName name="vconcretociclopico_24_19">[42]ORÇAMENTO!#REF!</definedName>
    <definedName name="vconcretociclopico_24_23">[42]ORÇAMENTO!#REF!</definedName>
    <definedName name="vconcretociclopico_24_25">[55]ORÇAMENTO!#REF!</definedName>
    <definedName name="vconcretociclopico_25">[55]ORÇAMENTO!#REF!</definedName>
    <definedName name="vconcretocim">[42]ORÇAMENTO!#REF!</definedName>
    <definedName name="vconcretocim_13">[42]ORÇAMENTO!#REF!</definedName>
    <definedName name="vconcretocim_13_19">[42]ORÇAMENTO!#REF!</definedName>
    <definedName name="vconcretocim_13_23">[42]ORÇAMENTO!#REF!</definedName>
    <definedName name="vconcretocim_13_25">[55]ORÇAMENTO!#REF!</definedName>
    <definedName name="vconcretocim_15">[56]ORÇAMENTO!#REF!</definedName>
    <definedName name="vconcretocim_15_13">[56]ORÇAMENTO!#REF!</definedName>
    <definedName name="vconcretocim_15_13_19">[56]ORÇAMENTO!#REF!</definedName>
    <definedName name="vconcretocim_15_13_23">[56]ORÇAMENTO!#REF!</definedName>
    <definedName name="vconcretocim_15_13_25">[56]ORÇAMENTO!#REF!</definedName>
    <definedName name="vconcretocim_15_19">[56]ORÇAMENTO!#REF!</definedName>
    <definedName name="vconcretocim_15_23">[56]ORÇAMENTO!#REF!</definedName>
    <definedName name="vconcretocim_15_25">[56]ORÇAMENTO!#REF!</definedName>
    <definedName name="vconcretocim_19">[42]ORÇAMENTO!#REF!</definedName>
    <definedName name="vconcretocim_23">[42]ORÇAMENTO!#REF!</definedName>
    <definedName name="vconcretocim_24">[42]ORÇAMENTO!#REF!</definedName>
    <definedName name="vconcretocim_24_13">[42]ORÇAMENTO!#REF!</definedName>
    <definedName name="vconcretocim_24_13_19">[42]ORÇAMENTO!#REF!</definedName>
    <definedName name="vconcretocim_24_13_23">[42]ORÇAMENTO!#REF!</definedName>
    <definedName name="vconcretocim_24_13_25">[55]ORÇAMENTO!#REF!</definedName>
    <definedName name="vconcretocim_24_19">[42]ORÇAMENTO!#REF!</definedName>
    <definedName name="vconcretocim_24_23">[42]ORÇAMENTO!#REF!</definedName>
    <definedName name="vconcretocim_24_25">[55]ORÇAMENTO!#REF!</definedName>
    <definedName name="vconcretocim_25">[55]ORÇAMENTO!#REF!</definedName>
    <definedName name="vcorreçãodef">[42]ORÇAMENTO!#REF!</definedName>
    <definedName name="vcorreçãodef_13">[42]ORÇAMENTO!#REF!</definedName>
    <definedName name="vcorreçãodef_13_19">[42]ORÇAMENTO!#REF!</definedName>
    <definedName name="vcorreçãodef_13_23">[42]ORÇAMENTO!#REF!</definedName>
    <definedName name="vcorreçãodef_13_25">[55]ORÇAMENTO!#REF!</definedName>
    <definedName name="vcorreçãodef_15">[56]ORÇAMENTO!#REF!</definedName>
    <definedName name="vcorreçãodef_15_13">[56]ORÇAMENTO!#REF!</definedName>
    <definedName name="vcorreçãodef_15_13_19">[56]ORÇAMENTO!#REF!</definedName>
    <definedName name="vcorreçãodef_15_13_23">[56]ORÇAMENTO!#REF!</definedName>
    <definedName name="vcorreçãodef_15_13_25">[56]ORÇAMENTO!#REF!</definedName>
    <definedName name="vcorreçãodef_15_19">[56]ORÇAMENTO!#REF!</definedName>
    <definedName name="vcorreçãodef_15_23">[56]ORÇAMENTO!#REF!</definedName>
    <definedName name="vcorreçãodef_15_25">[56]ORÇAMENTO!#REF!</definedName>
    <definedName name="vcorreçãodef_19">[42]ORÇAMENTO!#REF!</definedName>
    <definedName name="vcorreçãodef_23">[42]ORÇAMENTO!#REF!</definedName>
    <definedName name="vcorreçãodef_24">[42]ORÇAMENTO!#REF!</definedName>
    <definedName name="vcorreçãodef_24_13">[42]ORÇAMENTO!#REF!</definedName>
    <definedName name="vcorreçãodef_24_13_19">[42]ORÇAMENTO!#REF!</definedName>
    <definedName name="vcorreçãodef_24_13_23">[42]ORÇAMENTO!#REF!</definedName>
    <definedName name="vcorreçãodef_24_13_25">[55]ORÇAMENTO!#REF!</definedName>
    <definedName name="vcorreçãodef_24_19">[42]ORÇAMENTO!#REF!</definedName>
    <definedName name="vcorreçãodef_24_23">[42]ORÇAMENTO!#REF!</definedName>
    <definedName name="vcorreçãodef_24_25">[55]ORÇAMENTO!#REF!</definedName>
    <definedName name="vcorreçãodef_25">[55]ORÇAMENTO!#REF!</definedName>
    <definedName name="vcq_1">'[27]memória quantitativa'!#REF!</definedName>
    <definedName name="vcq_2">'[27]memória quantitativa'!#REF!</definedName>
    <definedName name="vcq_3">'[27]memória quantitativa'!#REF!</definedName>
    <definedName name="vcq_4">'[27]memória quantitativa'!#REF!</definedName>
    <definedName name="vcq_5">'[27]memória quantitativa'!#REF!</definedName>
    <definedName name="vcq_6">'[27]memória quantitativa'!#REF!</definedName>
    <definedName name="vcq_7">'[27]memória quantitativa'!#REF!</definedName>
    <definedName name="vcq_8">'[27]memória quantitativa'!#REF!</definedName>
    <definedName name="vcq_9">'[27]memória quantitativa'!#REF!</definedName>
    <definedName name="vcq2_1">'[27]memória quantitativa'!#REF!</definedName>
    <definedName name="vcq2_2">'[27]memória quantitativa'!#REF!</definedName>
    <definedName name="vcq2_3">'[27]memória quantitativa'!#REF!</definedName>
    <definedName name="vcq2_4">'[27]memória quantitativa'!#REF!</definedName>
    <definedName name="vcq2_5">'[27]memória quantitativa'!#REF!</definedName>
    <definedName name="vcq2_6">'[27]memória quantitativa'!#REF!</definedName>
    <definedName name="vcq2_7">'[27]memória quantitativa'!#REF!</definedName>
    <definedName name="vcq2_8">'[27]memória quantitativa'!#REF!</definedName>
    <definedName name="vcq2_9">'[27]memória quantitativa'!#REF!</definedName>
    <definedName name="vdbr1">'[27]memória quantitativa'!#REF!</definedName>
    <definedName name="vdbr2">'[27]memória quantitativa'!#REF!</definedName>
    <definedName name="vdbr3">'[27]memória quantitativa'!#REF!</definedName>
    <definedName name="vdbr4">'[27]memória quantitativa'!#REF!</definedName>
    <definedName name="vdbr5">'[27]memória quantitativa'!#REF!</definedName>
    <definedName name="vdkmf1">'[27]memória quantitativa'!#REF!</definedName>
    <definedName name="vdkmf2">'[27]memória quantitativa'!#REF!</definedName>
    <definedName name="vdkmf3">'[27]memória quantitativa'!#REF!</definedName>
    <definedName name="vdkmf4">'[27]memória quantitativa'!#REF!</definedName>
    <definedName name="vdkmf5">'[27]memória quantitativa'!#REF!</definedName>
    <definedName name="vdkmi1">'[27]memória quantitativa'!#REF!</definedName>
    <definedName name="vdkmi2">'[27]memória quantitativa'!#REF!</definedName>
    <definedName name="vdkmi3">'[27]memória quantitativa'!#REF!</definedName>
    <definedName name="vdkmi4">'[27]memória quantitativa'!#REF!</definedName>
    <definedName name="vdkmi5">'[27]memória quantitativa'!#REF!</definedName>
    <definedName name="VDM">[84]VDM!$A$2:$B$9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nrocarrumada">[42]ORÇAMENTO!#REF!</definedName>
    <definedName name="venrocarrumada_13">[42]ORÇAMENTO!#REF!</definedName>
    <definedName name="venrocarrumada_13_19">[42]ORÇAMENTO!#REF!</definedName>
    <definedName name="venrocarrumada_13_23">[42]ORÇAMENTO!#REF!</definedName>
    <definedName name="venrocarrumada_13_25">[55]ORÇAMENTO!#REF!</definedName>
    <definedName name="venrocarrumada_15">[56]ORÇAMENTO!#REF!</definedName>
    <definedName name="venrocarrumada_15_13">[56]ORÇAMENTO!#REF!</definedName>
    <definedName name="venrocarrumada_15_13_19">[56]ORÇAMENTO!#REF!</definedName>
    <definedName name="venrocarrumada_15_13_23">[56]ORÇAMENTO!#REF!</definedName>
    <definedName name="venrocarrumada_15_13_25">[56]ORÇAMENTO!#REF!</definedName>
    <definedName name="venrocarrumada_15_19">[56]ORÇAMENTO!#REF!</definedName>
    <definedName name="venrocarrumada_15_23">[56]ORÇAMENTO!#REF!</definedName>
    <definedName name="venrocarrumada_15_25">[56]ORÇAMENTO!#REF!</definedName>
    <definedName name="venrocarrumada_19">[42]ORÇAMENTO!#REF!</definedName>
    <definedName name="venrocarrumada_23">[42]ORÇAMENTO!#REF!</definedName>
    <definedName name="venrocarrumada_24">[42]ORÇAMENTO!#REF!</definedName>
    <definedName name="venrocarrumada_24_13">[42]ORÇAMENTO!#REF!</definedName>
    <definedName name="venrocarrumada_24_13_19">[42]ORÇAMENTO!#REF!</definedName>
    <definedName name="venrocarrumada_24_13_23">[42]ORÇAMENTO!#REF!</definedName>
    <definedName name="venrocarrumada_24_13_25">[55]ORÇAMENTO!#REF!</definedName>
    <definedName name="venrocarrumada_24_19">[42]ORÇAMENTO!#REF!</definedName>
    <definedName name="venrocarrumada_24_23">[42]ORÇAMENTO!#REF!</definedName>
    <definedName name="venrocarrumada_24_25">[55]ORÇAMENTO!#REF!</definedName>
    <definedName name="venrocarrumada_25">[55]ORÇAMENTO!#REF!</definedName>
    <definedName name="venrocjogada">[42]ORÇAMENTO!#REF!</definedName>
    <definedName name="venrocjogada_13">[42]ORÇAMENTO!#REF!</definedName>
    <definedName name="venrocjogada_13_19">[42]ORÇAMENTO!#REF!</definedName>
    <definedName name="venrocjogada_13_23">[42]ORÇAMENTO!#REF!</definedName>
    <definedName name="venrocjogada_13_25">[55]ORÇAMENTO!#REF!</definedName>
    <definedName name="venrocjogada_15">[56]ORÇAMENTO!#REF!</definedName>
    <definedName name="venrocjogada_15_13">[56]ORÇAMENTO!#REF!</definedName>
    <definedName name="venrocjogada_15_13_19">[56]ORÇAMENTO!#REF!</definedName>
    <definedName name="venrocjogada_15_13_23">[56]ORÇAMENTO!#REF!</definedName>
    <definedName name="venrocjogada_15_13_25">[56]ORÇAMENTO!#REF!</definedName>
    <definedName name="venrocjogada_15_19">[56]ORÇAMENTO!#REF!</definedName>
    <definedName name="venrocjogada_15_23">[56]ORÇAMENTO!#REF!</definedName>
    <definedName name="venrocjogada_15_25">[56]ORÇAMENTO!#REF!</definedName>
    <definedName name="venrocjogada_19">[42]ORÇAMENTO!#REF!</definedName>
    <definedName name="venrocjogada_23">[42]ORÇAMENTO!#REF!</definedName>
    <definedName name="venrocjogada_24">[42]ORÇAMENTO!#REF!</definedName>
    <definedName name="venrocjogada_24_13">[42]ORÇAMENTO!#REF!</definedName>
    <definedName name="venrocjogada_24_13_19">[42]ORÇAMENTO!#REF!</definedName>
    <definedName name="venrocjogada_24_13_23">[42]ORÇAMENTO!#REF!</definedName>
    <definedName name="venrocjogada_24_13_25">[55]ORÇAMENTO!#REF!</definedName>
    <definedName name="venrocjogada_24_19">[42]ORÇAMENTO!#REF!</definedName>
    <definedName name="venrocjogada_24_23">[42]ORÇAMENTO!#REF!</definedName>
    <definedName name="venrocjogada_24_25">[55]ORÇAMENTO!#REF!</definedName>
    <definedName name="venrocjogada_25">[55]ORÇAMENTO!#REF!</definedName>
    <definedName name="verba_canteiro">[49]medição!#REF!</definedName>
    <definedName name="verba_mob">[49]medição!#REF!</definedName>
    <definedName name="verde">#REF!</definedName>
    <definedName name="verde_25">#REF!</definedName>
    <definedName name="verde_4">#REF!</definedName>
    <definedName name="verdee">#REF!</definedName>
    <definedName name="verdepav">#REF!</definedName>
    <definedName name="verdepav_25">#REF!</definedName>
    <definedName name="verdepav_4">#REF!</definedName>
    <definedName name="verdepavv">#REF!</definedName>
    <definedName name="verificar">#REF!</definedName>
    <definedName name="verificar2">#REF!</definedName>
    <definedName name="VERT_ALTURA_SUP">#REF!</definedName>
    <definedName name="VERT_AREA_PLACA">#REF!</definedName>
    <definedName name="VERT_PELICULA">#REF!</definedName>
    <definedName name="VERT_PESO_SUP">#REF!</definedName>
    <definedName name="VERT_PNV">#REF!</definedName>
    <definedName name="VERT_SECAO_SUPORTE">#REF!</definedName>
    <definedName name="VERT_SUBSTRATO">#REF!</definedName>
    <definedName name="VERT_TIPO_SUPORTE">#REF!</definedName>
    <definedName name="vfresagem">[42]ORÇAMENTO!#REF!</definedName>
    <definedName name="vfresagem_13">[42]ORÇAMENTO!#REF!</definedName>
    <definedName name="vfresagem_13_19">[42]ORÇAMENTO!#REF!</definedName>
    <definedName name="vfresagem_13_23">[42]ORÇAMENTO!#REF!</definedName>
    <definedName name="vfresagem_13_25">[55]ORÇAMENTO!#REF!</definedName>
    <definedName name="vfresagem_15">[56]ORÇAMENTO!#REF!</definedName>
    <definedName name="vfresagem_15_13">[56]ORÇAMENTO!#REF!</definedName>
    <definedName name="vfresagem_15_13_19">[56]ORÇAMENTO!#REF!</definedName>
    <definedName name="vfresagem_15_13_23">[56]ORÇAMENTO!#REF!</definedName>
    <definedName name="vfresagem_15_13_25">[56]ORÇAMENTO!#REF!</definedName>
    <definedName name="vfresagem_15_19">[56]ORÇAMENTO!#REF!</definedName>
    <definedName name="vfresagem_15_23">[56]ORÇAMENTO!#REF!</definedName>
    <definedName name="vfresagem_15_25">[56]ORÇAMENTO!#REF!</definedName>
    <definedName name="vfresagem_19">[42]ORÇAMENTO!#REF!</definedName>
    <definedName name="vfresagem_23">[42]ORÇAMENTO!#REF!</definedName>
    <definedName name="vfresagem_24">[42]ORÇAMENTO!#REF!</definedName>
    <definedName name="vfresagem_24_13">[42]ORÇAMENTO!#REF!</definedName>
    <definedName name="vfresagem_24_13_19">[42]ORÇAMENTO!#REF!</definedName>
    <definedName name="vfresagem_24_13_23">[42]ORÇAMENTO!#REF!</definedName>
    <definedName name="vfresagem_24_13_25">[55]ORÇAMENTO!#REF!</definedName>
    <definedName name="vfresagem_24_19">[42]ORÇAMENTO!#REF!</definedName>
    <definedName name="vfresagem_24_23">[42]ORÇAMENTO!#REF!</definedName>
    <definedName name="vfresagem_24_25">[55]ORÇAMENTO!#REF!</definedName>
    <definedName name="vfresagem_25">[55]ORÇAMENTO!#REF!</definedName>
    <definedName name="vfvr">#N/A</definedName>
    <definedName name="VI">#REF!</definedName>
    <definedName name="VidaAnos">#REF!</definedName>
    <definedName name="Vidahoras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[42]ORÇAMENTO!#REF!</definedName>
    <definedName name="vmistbetoneira_13">[42]ORÇAMENTO!#REF!</definedName>
    <definedName name="vmistbetoneira_13_19">[42]ORÇAMENTO!#REF!</definedName>
    <definedName name="vmistbetoneira_13_23">[42]ORÇAMENTO!#REF!</definedName>
    <definedName name="vmistbetoneira_13_25">[55]ORÇAMENTO!#REF!</definedName>
    <definedName name="vmistbetoneira_15">[56]ORÇAMENTO!#REF!</definedName>
    <definedName name="vmistbetoneira_15_13">[56]ORÇAMENTO!#REF!</definedName>
    <definedName name="vmistbetoneira_15_13_19">[56]ORÇAMENTO!#REF!</definedName>
    <definedName name="vmistbetoneira_15_13_23">[56]ORÇAMENTO!#REF!</definedName>
    <definedName name="vmistbetoneira_15_13_25">[56]ORÇAMENTO!#REF!</definedName>
    <definedName name="vmistbetoneira_15_19">[56]ORÇAMENTO!#REF!</definedName>
    <definedName name="vmistbetoneira_15_23">[56]ORÇAMENTO!#REF!</definedName>
    <definedName name="vmistbetoneira_15_25">[56]ORÇAMENTO!#REF!</definedName>
    <definedName name="vmistbetoneira_19">[42]ORÇAMENTO!#REF!</definedName>
    <definedName name="vmistbetoneira_23">[42]ORÇAMENTO!#REF!</definedName>
    <definedName name="vmistbetoneira_24">[42]ORÇAMENTO!#REF!</definedName>
    <definedName name="vmistbetoneira_24_13">[42]ORÇAMENTO!#REF!</definedName>
    <definedName name="vmistbetoneira_24_13_19">[42]ORÇAMENTO!#REF!</definedName>
    <definedName name="vmistbetoneira_24_13_23">[42]ORÇAMENTO!#REF!</definedName>
    <definedName name="vmistbetoneira_24_13_25">[55]ORÇAMENTO!#REF!</definedName>
    <definedName name="vmistbetoneira_24_19">[42]ORÇAMENTO!#REF!</definedName>
    <definedName name="vmistbetoneira_24_23">[42]ORÇAMENTO!#REF!</definedName>
    <definedName name="vmistbetoneira_24_25">[55]ORÇAMENTO!#REF!</definedName>
    <definedName name="vmistbetoneira_25">[55]ORÇAMENTO!#REF!</definedName>
    <definedName name="vmisturaf">[42]ORÇAMENTO!#REF!</definedName>
    <definedName name="vmisturaf_13">[42]ORÇAMENTO!#REF!</definedName>
    <definedName name="vmisturaf_13_19">[42]ORÇAMENTO!#REF!</definedName>
    <definedName name="vmisturaf_13_23">[42]ORÇAMENTO!#REF!</definedName>
    <definedName name="vmisturaf_13_25">[55]ORÇAMENTO!#REF!</definedName>
    <definedName name="vmisturaf_15">[56]ORÇAMENTO!#REF!</definedName>
    <definedName name="vmisturaf_15_13">[56]ORÇAMENTO!#REF!</definedName>
    <definedName name="vmisturaf_15_13_19">[56]ORÇAMENTO!#REF!</definedName>
    <definedName name="vmisturaf_15_13_23">[56]ORÇAMENTO!#REF!</definedName>
    <definedName name="vmisturaf_15_13_25">[56]ORÇAMENTO!#REF!</definedName>
    <definedName name="vmisturaf_15_19">[56]ORÇAMENTO!#REF!</definedName>
    <definedName name="vmisturaf_15_23">[56]ORÇAMENTO!#REF!</definedName>
    <definedName name="vmisturaf_15_25">[56]ORÇAMENTO!#REF!</definedName>
    <definedName name="vmisturaf_19">[42]ORÇAMENTO!#REF!</definedName>
    <definedName name="vmisturaf_23">[42]ORÇAMENTO!#REF!</definedName>
    <definedName name="vmisturaf_24">[42]ORÇAMENTO!#REF!</definedName>
    <definedName name="vmisturaf_24_13">[42]ORÇAMENTO!#REF!</definedName>
    <definedName name="vmisturaf_24_13_19">[42]ORÇAMENTO!#REF!</definedName>
    <definedName name="vmisturaf_24_13_23">[42]ORÇAMENTO!#REF!</definedName>
    <definedName name="vmisturaf_24_13_25">[55]ORÇAMENTO!#REF!</definedName>
    <definedName name="vmisturaf_24_19">[42]ORÇAMENTO!#REF!</definedName>
    <definedName name="vmisturaf_24_23">[42]ORÇAMENTO!#REF!</definedName>
    <definedName name="vmisturaf_24_25">[55]ORÇAMENTO!#REF!</definedName>
    <definedName name="vmisturaf_25">[55]ORÇAMENTO!#REF!</definedName>
    <definedName name="vmisturaq">[42]ORÇAMENTO!#REF!</definedName>
    <definedName name="vmisturaq_13">[42]ORÇAMENTO!#REF!</definedName>
    <definedName name="vmisturaq_13_19">[42]ORÇAMENTO!#REF!</definedName>
    <definedName name="vmisturaq_13_23">[42]ORÇAMENTO!#REF!</definedName>
    <definedName name="vmisturaq_13_25">[55]ORÇAMENTO!#REF!</definedName>
    <definedName name="vmisturaq_15">[56]ORÇAMENTO!#REF!</definedName>
    <definedName name="vmisturaq_15_13">[56]ORÇAMENTO!#REF!</definedName>
    <definedName name="vmisturaq_15_13_19">[56]ORÇAMENTO!#REF!</definedName>
    <definedName name="vmisturaq_15_13_23">[56]ORÇAMENTO!#REF!</definedName>
    <definedName name="vmisturaq_15_13_25">[56]ORÇAMENTO!#REF!</definedName>
    <definedName name="vmisturaq_15_19">[56]ORÇAMENTO!#REF!</definedName>
    <definedName name="vmisturaq_15_23">[56]ORÇAMENTO!#REF!</definedName>
    <definedName name="vmisturaq_15_25">[56]ORÇAMENTO!#REF!</definedName>
    <definedName name="vmisturaq_19">[42]ORÇAMENTO!#REF!</definedName>
    <definedName name="vmisturaq_23">[42]ORÇAMENTO!#REF!</definedName>
    <definedName name="vmisturaq_24">[42]ORÇAMENTO!#REF!</definedName>
    <definedName name="vmisturaq_24_13">[42]ORÇAMENTO!#REF!</definedName>
    <definedName name="vmisturaq_24_13_19">[42]ORÇAMENTO!#REF!</definedName>
    <definedName name="vmisturaq_24_13_23">[42]ORÇAMENTO!#REF!</definedName>
    <definedName name="vmisturaq_24_13_25">[55]ORÇAMENTO!#REF!</definedName>
    <definedName name="vmisturaq_24_19">[42]ORÇAMENTO!#REF!</definedName>
    <definedName name="vmisturaq_24_23">[42]ORÇAMENTO!#REF!</definedName>
    <definedName name="vmisturaq_24_25">[55]ORÇAMENTO!#REF!</definedName>
    <definedName name="vmisturaq_25">[55]ORÇAMENTO!#REF!</definedName>
    <definedName name="VMOB">#REF!</definedName>
    <definedName name="VOL_ACUM">'[52]Fresagem de Pista Ago-98'!#REF!</definedName>
    <definedName name="vol_adição_cascalho">#REF!</definedName>
    <definedName name="vol_adição_cascalho_30">#REF!</definedName>
    <definedName name="vol_fresagem">'[49]Fresagem 100%'!#REF!</definedName>
    <definedName name="vol_fresagem_15">'[49]Micro Revestimento'!#REF!</definedName>
    <definedName name="vol_fresagem_22">'[49]O A E '!#REF!</definedName>
    <definedName name="vol_fresagem_23">#REF!</definedName>
    <definedName name="vol_fresagem_28">#REF!</definedName>
    <definedName name="vol_fresagem_29">#REF!</definedName>
    <definedName name="vol_fresagem_30">#REF!</definedName>
    <definedName name="vol_fresagem_31">#REF!</definedName>
    <definedName name="Vol_RBAM_fresado">#REF!</definedName>
    <definedName name="vol_recic_base">'[49]O A E '!#REF!</definedName>
    <definedName name="vol_recic_base_23">#REF!</definedName>
    <definedName name="vol_recic_base_29">#REF!</definedName>
    <definedName name="vol_recic_base_31">#REF!</definedName>
    <definedName name="vol_reestab_base">#REF!</definedName>
    <definedName name="vol_reestab_base_acost">#REF!</definedName>
    <definedName name="VOLUME">'[52]Fresagem de Pista Ago-98'!#REF!</definedName>
    <definedName name="volume_reestab_base">#REF!</definedName>
    <definedName name="VR">#REF!</definedName>
    <definedName name="vrecompfrio">[42]ORÇAMENTO!#REF!</definedName>
    <definedName name="vrecompfrio_13">[42]ORÇAMENTO!#REF!</definedName>
    <definedName name="vrecompfrio_13_19">[42]ORÇAMENTO!#REF!</definedName>
    <definedName name="vrecompfrio_13_23">[42]ORÇAMENTO!#REF!</definedName>
    <definedName name="vrecompfrio_13_25">[55]ORÇAMENTO!#REF!</definedName>
    <definedName name="vrecompfrio_15">[56]ORÇAMENTO!#REF!</definedName>
    <definedName name="vrecompfrio_15_13">[56]ORÇAMENTO!#REF!</definedName>
    <definedName name="vrecompfrio_15_13_19">[56]ORÇAMENTO!#REF!</definedName>
    <definedName name="vrecompfrio_15_13_23">[56]ORÇAMENTO!#REF!</definedName>
    <definedName name="vrecompfrio_15_13_25">[56]ORÇAMENTO!#REF!</definedName>
    <definedName name="vrecompfrio_15_19">[56]ORÇAMENTO!#REF!</definedName>
    <definedName name="vrecompfrio_15_23">[56]ORÇAMENTO!#REF!</definedName>
    <definedName name="vrecompfrio_15_25">[56]ORÇAMENTO!#REF!</definedName>
    <definedName name="vrecompfrio_19">[42]ORÇAMENTO!#REF!</definedName>
    <definedName name="vrecompfrio_23">[42]ORÇAMENTO!#REF!</definedName>
    <definedName name="vrecompfrio_24">[42]ORÇAMENTO!#REF!</definedName>
    <definedName name="vrecompfrio_24_13">[42]ORÇAMENTO!#REF!</definedName>
    <definedName name="vrecompfrio_24_13_19">[42]ORÇAMENTO!#REF!</definedName>
    <definedName name="vrecompfrio_24_13_23">[42]ORÇAMENTO!#REF!</definedName>
    <definedName name="vrecompfrio_24_13_25">[55]ORÇAMENTO!#REF!</definedName>
    <definedName name="vrecompfrio_24_19">[42]ORÇAMENTO!#REF!</definedName>
    <definedName name="vrecompfrio_24_23">[42]ORÇAMENTO!#REF!</definedName>
    <definedName name="vrecompfrio_24_25">[55]ORÇAMENTO!#REF!</definedName>
    <definedName name="vrecompfrio_25">[55]ORÇAMENTO!#REF!</definedName>
    <definedName name="vrecompquente">[42]ORÇAMENTO!#REF!</definedName>
    <definedName name="vrecompquente_13">[42]ORÇAMENTO!#REF!</definedName>
    <definedName name="vrecompquente_13_19">[42]ORÇAMENTO!#REF!</definedName>
    <definedName name="vrecompquente_13_23">[42]ORÇAMENTO!#REF!</definedName>
    <definedName name="vrecompquente_13_25">[55]ORÇAMENTO!#REF!</definedName>
    <definedName name="vrecompquente_15">[56]ORÇAMENTO!#REF!</definedName>
    <definedName name="vrecompquente_15_13">[56]ORÇAMENTO!#REF!</definedName>
    <definedName name="vrecompquente_15_13_19">[56]ORÇAMENTO!#REF!</definedName>
    <definedName name="vrecompquente_15_13_23">[56]ORÇAMENTO!#REF!</definedName>
    <definedName name="vrecompquente_15_13_25">[56]ORÇAMENTO!#REF!</definedName>
    <definedName name="vrecompquente_15_19">[56]ORÇAMENTO!#REF!</definedName>
    <definedName name="vrecompquente_15_23">[56]ORÇAMENTO!#REF!</definedName>
    <definedName name="vrecompquente_15_25">[56]ORÇAMENTO!#REF!</definedName>
    <definedName name="vrecompquente_19">[42]ORÇAMENTO!#REF!</definedName>
    <definedName name="vrecompquente_23">[42]ORÇAMENTO!#REF!</definedName>
    <definedName name="vrecompquente_24">[42]ORÇAMENTO!#REF!</definedName>
    <definedName name="vrecompquente_24_13">[42]ORÇAMENTO!#REF!</definedName>
    <definedName name="vrecompquente_24_13_19">[42]ORÇAMENTO!#REF!</definedName>
    <definedName name="vrecompquente_24_13_23">[42]ORÇAMENTO!#REF!</definedName>
    <definedName name="vrecompquente_24_13_25">[55]ORÇAMENTO!#REF!</definedName>
    <definedName name="vrecompquente_24_19">[42]ORÇAMENTO!#REF!</definedName>
    <definedName name="vrecompquente_24_23">[42]ORÇAMENTO!#REF!</definedName>
    <definedName name="vrecompquente_24_25">[55]ORÇAMENTO!#REF!</definedName>
    <definedName name="vrecompquente_25">[55]ORÇAMENTO!#REF!</definedName>
    <definedName name="vremprof">[42]ORÇAMENTO!#REF!</definedName>
    <definedName name="vremprof_13">[42]ORÇAMENTO!#REF!</definedName>
    <definedName name="vremprof_13_19">[42]ORÇAMENTO!#REF!</definedName>
    <definedName name="vremprof_13_23">[42]ORÇAMENTO!#REF!</definedName>
    <definedName name="vremprof_13_25">[55]ORÇAMENTO!#REF!</definedName>
    <definedName name="vremprof_15">[56]ORÇAMENTO!#REF!</definedName>
    <definedName name="vremprof_15_13">[56]ORÇAMENTO!#REF!</definedName>
    <definedName name="vremprof_15_13_19">[56]ORÇAMENTO!#REF!</definedName>
    <definedName name="vremprof_15_13_23">[56]ORÇAMENTO!#REF!</definedName>
    <definedName name="vremprof_15_13_25">[56]ORÇAMENTO!#REF!</definedName>
    <definedName name="vremprof_15_19">[56]ORÇAMENTO!#REF!</definedName>
    <definedName name="vremprof_15_23">[56]ORÇAMENTO!#REF!</definedName>
    <definedName name="vremprof_15_25">[56]ORÇAMENTO!#REF!</definedName>
    <definedName name="vremprof_19">[42]ORÇAMENTO!#REF!</definedName>
    <definedName name="vremprof_23">[42]ORÇAMENTO!#REF!</definedName>
    <definedName name="vremprof_24">[42]ORÇAMENTO!#REF!</definedName>
    <definedName name="vremprof_24_13">[42]ORÇAMENTO!#REF!</definedName>
    <definedName name="vremprof_24_13_19">[42]ORÇAMENTO!#REF!</definedName>
    <definedName name="vremprof_24_13_23">[42]ORÇAMENTO!#REF!</definedName>
    <definedName name="vremprof_24_13_25">[55]ORÇAMENTO!#REF!</definedName>
    <definedName name="vremprof_24_19">[42]ORÇAMENTO!#REF!</definedName>
    <definedName name="vremprof_24_23">[42]ORÇAMENTO!#REF!</definedName>
    <definedName name="vremprof_24_25">[55]ORÇAMENTO!#REF!</definedName>
    <definedName name="vremprof_25">[55]ORÇAMENTO!#REF!</definedName>
    <definedName name="vrma_1">'[27]memória quantitativa'!#REF!</definedName>
    <definedName name="vrma_2">'[27]memória quantitativa'!#REF!</definedName>
    <definedName name="vrma_3">'[27]memória quantitativa'!#REF!</definedName>
    <definedName name="vrma_4">'[27]memória quantitativa'!#REF!</definedName>
    <definedName name="vrma_5">'[27]memória quantitativa'!#REF!</definedName>
    <definedName name="vrma_6">'[27]memória quantitativa'!#REF!</definedName>
    <definedName name="vrma_7">'[27]memória quantitativa'!#REF!</definedName>
    <definedName name="vrma_8">'[27]memória quantitativa'!#REF!</definedName>
    <definedName name="vrma_9">'[27]memória quantitativa'!#REF!</definedName>
    <definedName name="vrma2_1">'[27]memória quantitativa'!#REF!</definedName>
    <definedName name="vrma2_2">'[27]memória quantitativa'!#REF!</definedName>
    <definedName name="vrma2_3">'[27]memória quantitativa'!#REF!</definedName>
    <definedName name="vrma2_4">'[27]memória quantitativa'!#REF!</definedName>
    <definedName name="vrma2_5">'[27]memória quantitativa'!#REF!</definedName>
    <definedName name="vrma2_6">'[27]memória quantitativa'!#REF!</definedName>
    <definedName name="vrma2_7">'[27]memória quantitativa'!#REF!</definedName>
    <definedName name="vrma2_8">'[27]memória quantitativa'!#REF!</definedName>
    <definedName name="vrma2_9">'[27]memória quantitativa'!#REF!</definedName>
    <definedName name="vrme_1">'[27]memória quantitativa'!#REF!</definedName>
    <definedName name="vrme_10">'[27]memória quantitativa'!#REF!</definedName>
    <definedName name="vrme_11">'[27]memória quantitativa'!#REF!</definedName>
    <definedName name="vrme_12">'[27]memória quantitativa'!#REF!</definedName>
    <definedName name="vrme_13">'[27]memória quantitativa'!#REF!</definedName>
    <definedName name="vrme_14">'[27]memória quantitativa'!#REF!</definedName>
    <definedName name="vrme_15">'[27]memória quantitativa'!#REF!</definedName>
    <definedName name="vrme_16">'[27]memória quantitativa'!#REF!</definedName>
    <definedName name="vrme_17">'[27]memória quantitativa'!#REF!</definedName>
    <definedName name="vrme_18">'[27]memória quantitativa'!#REF!</definedName>
    <definedName name="vrme_19">'[27]memória quantitativa'!#REF!</definedName>
    <definedName name="vrme_2">'[27]memória quantitativa'!#REF!</definedName>
    <definedName name="vrme_20">'[27]memória quantitativa'!#REF!</definedName>
    <definedName name="vrme_21">'[27]memória quantitativa'!#REF!</definedName>
    <definedName name="vrme_22">'[27]memória quantitativa'!#REF!</definedName>
    <definedName name="vrme_23">'[27]memória quantitativa'!#REF!</definedName>
    <definedName name="vrme_24">'[27]memória quantitativa'!#REF!</definedName>
    <definedName name="vrme_25">'[27]memória quantitativa'!#REF!</definedName>
    <definedName name="vrme_26">'[27]memória quantitativa'!#REF!</definedName>
    <definedName name="vrme_27">'[27]memória quantitativa'!#REF!</definedName>
    <definedName name="vrme_28">'[27]memória quantitativa'!#REF!</definedName>
    <definedName name="vrme_29">'[27]memória quantitativa'!#REF!</definedName>
    <definedName name="vrme_3">'[27]memória quantitativa'!#REF!</definedName>
    <definedName name="vrme_30">'[27]memória quantitativa'!#REF!</definedName>
    <definedName name="vrme_31">'[27]memória quantitativa'!#REF!</definedName>
    <definedName name="vrme_32">'[27]memória quantitativa'!#REF!</definedName>
    <definedName name="vrme_33">'[27]memória quantitativa'!#REF!</definedName>
    <definedName name="vrme_35">'[27]memória quantitativa'!#REF!</definedName>
    <definedName name="vrme_4">'[27]memória quantitativa'!#REF!</definedName>
    <definedName name="vrme_5">'[27]memória quantitativa'!#REF!</definedName>
    <definedName name="vrme_6">'[27]memória quantitativa'!#REF!</definedName>
    <definedName name="vrme_7">'[27]memória quantitativa'!#REF!</definedName>
    <definedName name="vrme_8">'[27]memória quantitativa'!#REF!</definedName>
    <definedName name="vrme_9">'[27]memória quantitativa'!#REF!</definedName>
    <definedName name="vrme2_1">'[27]memória quantitativa'!#REF!</definedName>
    <definedName name="vrme2_2">'[27]memória quantitativa'!#REF!</definedName>
    <definedName name="vrme2_3">'[27]memória quantitativa'!#REF!</definedName>
    <definedName name="vrme2_4">'[27]memória quantitativa'!#REF!</definedName>
    <definedName name="vrme2_5">'[27]memória quantitativa'!#REF!</definedName>
    <definedName name="vrme2_6">'[27]memória quantitativa'!#REF!</definedName>
    <definedName name="vrme2_7">'[27]memória quantitativa'!#REF!</definedName>
    <definedName name="vrme2_8">'[27]memória quantitativa'!#REF!</definedName>
    <definedName name="vrme2_9">'[27]memória quantitativa'!#REF!</definedName>
    <definedName name="VSR">#REF!</definedName>
    <definedName name="vtapaburaco">[42]ORÇAMENTO!#REF!</definedName>
    <definedName name="vtapaburaco_13">[42]ORÇAMENTO!#REF!</definedName>
    <definedName name="vtapaburaco_13_19">[42]ORÇAMENTO!#REF!</definedName>
    <definedName name="vtapaburaco_13_23">[42]ORÇAMENTO!#REF!</definedName>
    <definedName name="vtapaburaco_13_25">[55]ORÇAMENTO!#REF!</definedName>
    <definedName name="vtapaburaco_15">[56]ORÇAMENTO!#REF!</definedName>
    <definedName name="vtapaburaco_15_13">[56]ORÇAMENTO!#REF!</definedName>
    <definedName name="vtapaburaco_15_13_19">[56]ORÇAMENTO!#REF!</definedName>
    <definedName name="vtapaburaco_15_13_23">[56]ORÇAMENTO!#REF!</definedName>
    <definedName name="vtapaburaco_15_13_25">[56]ORÇAMENTO!#REF!</definedName>
    <definedName name="vtapaburaco_15_19">[56]ORÇAMENTO!#REF!</definedName>
    <definedName name="vtapaburaco_15_23">[56]ORÇAMENTO!#REF!</definedName>
    <definedName name="vtapaburaco_15_25">[56]ORÇAMENTO!#REF!</definedName>
    <definedName name="vtapaburaco_19">[42]ORÇAMENTO!#REF!</definedName>
    <definedName name="vtapaburaco_23">[42]ORÇAMENTO!#REF!</definedName>
    <definedName name="vtapaburaco_24">[42]ORÇAMENTO!#REF!</definedName>
    <definedName name="vtapaburaco_24_13">[42]ORÇAMENTO!#REF!</definedName>
    <definedName name="vtapaburaco_24_13_19">[42]ORÇAMENTO!#REF!</definedName>
    <definedName name="vtapaburaco_24_13_23">[42]ORÇAMENTO!#REF!</definedName>
    <definedName name="vtapaburaco_24_13_25">[55]ORÇAMENTO!#REF!</definedName>
    <definedName name="vtapaburaco_24_19">[42]ORÇAMENTO!#REF!</definedName>
    <definedName name="vtapaburaco_24_23">[42]ORÇAMENTO!#REF!</definedName>
    <definedName name="vtapaburaco_24_25">[55]ORÇAMENTO!#REF!</definedName>
    <definedName name="vtapaburaco_25">[55]ORÇAMENTO!#REF!</definedName>
    <definedName name="Vutil">#REF!</definedName>
    <definedName name="vv">[39]!vv</definedName>
    <definedName name="VV9_1">#REF!</definedName>
    <definedName name="VV9_2">#REF!</definedName>
    <definedName name="VV9_3">#REF!</definedName>
    <definedName name="vvv" hidden="1">{#N/A,#N/A,FALSE,"MO (2)"}</definedName>
    <definedName name="w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_16">NA()</definedName>
    <definedName name="wer">#N/A</definedName>
    <definedName name="werty">'[200]TB _BG_'!#REF!</definedName>
    <definedName name="wew">[0]!wew</definedName>
    <definedName name="wew_38">wew_38</definedName>
    <definedName name="wewewew" hidden="1">{#N/A,#N/A,FALSE,"MO (2)"}</definedName>
    <definedName name="WEWR">#N/A</definedName>
    <definedName name="WEWRWR">#N/A</definedName>
    <definedName name="WEWRWR_1">[0]!WEWRWR_1</definedName>
    <definedName name="WEWRWR_10">[0]!WEWRWR_10</definedName>
    <definedName name="WEWRWR_12">[0]!WEWRWR_12</definedName>
    <definedName name="WEWRWR_13">[0]!WEWRWR_13</definedName>
    <definedName name="WEWRWR_14">[0]!WEWRWR_14</definedName>
    <definedName name="WEWRWR_15">#N/A</definedName>
    <definedName name="WEWRWR_19">#N/A</definedName>
    <definedName name="WEWRWR_2">[0]!WEWRWR_2</definedName>
    <definedName name="WEWRWR_20">#N/A</definedName>
    <definedName name="WEWRWR_21">#N/A</definedName>
    <definedName name="WEWRWR_22">[0]!WEWRWR_22</definedName>
    <definedName name="WEWRWR_23">#N/A</definedName>
    <definedName name="WEWRWR_24">#N/A</definedName>
    <definedName name="WEWRWR_25">[0]!WEWRWR_25</definedName>
    <definedName name="WEWRWR_26">[0]!WEWRWR_26</definedName>
    <definedName name="WEWRWR_27">[0]!WEWRWR_27</definedName>
    <definedName name="WEWRWR_28">[0]!WEWRWR_28</definedName>
    <definedName name="WEWRWR_29">[0]!WEWRWR_29</definedName>
    <definedName name="WEWRWR_3">[0]!WEWRWR_3</definedName>
    <definedName name="WEWRWR_30">[0]!WEWRWR_30</definedName>
    <definedName name="WEWRWR_31">[0]!WEWRWR_31</definedName>
    <definedName name="WEWRWR_32">[0]!WEWRWR_32</definedName>
    <definedName name="WEWRWR_33">[0]!WEWRWR_33</definedName>
    <definedName name="WEWRWR_34">[0]!WEWRWR_34</definedName>
    <definedName name="WEWRWR_35">[0]!WEWRWR_35</definedName>
    <definedName name="WEWRWR_36">[0]!WEWRWR_36</definedName>
    <definedName name="WEWRWR_37">[0]!WEWRWR_37</definedName>
    <definedName name="WEWRWR_38">[0]!WEWRWR_38</definedName>
    <definedName name="WEWRWR_39">WEWRWR_39</definedName>
    <definedName name="WEWRWR_4">[0]!WEWRWR_4</definedName>
    <definedName name="WEWRWR_40">WEWRWR_40</definedName>
    <definedName name="WEWRWR_41">WEWRWR_41</definedName>
    <definedName name="WEWRWR_42">WEWRWR_42</definedName>
    <definedName name="WEWRWR_43">WEWRWR_43</definedName>
    <definedName name="WEWRWR_44">WEWRWR_44</definedName>
    <definedName name="WEWRWR_45">WEWRWR_45</definedName>
    <definedName name="WEWRWR_46">WEWRWR_46</definedName>
    <definedName name="WEWRWR_47">WEWRWR_47</definedName>
    <definedName name="WEWRWR_48">WEWRWR_48</definedName>
    <definedName name="WEWRWR_5">[0]!WEWRWR_5</definedName>
    <definedName name="WEWRWR_51">WEWRWR_51</definedName>
    <definedName name="WEWRWR_52">WEWRWR_52</definedName>
    <definedName name="WEWRWR_53">WEWRWR_53</definedName>
    <definedName name="WEWRWR_54">WEWRWR_54</definedName>
    <definedName name="WEWRWR_55">WEWRWR_55</definedName>
    <definedName name="WEWRWR_56">WEWRWR_56</definedName>
    <definedName name="WEWRWR_57">WEWRWR_57</definedName>
    <definedName name="WEWRWR_58">WEWRWR_58</definedName>
    <definedName name="WEWRWR_59">WEWRWR_59</definedName>
    <definedName name="WEWRWR_6">[0]!WEWRWR_6</definedName>
    <definedName name="WEWRWR_60">WEWRWR_60</definedName>
    <definedName name="WEWRWR_61">WEWRWR_61</definedName>
    <definedName name="WEWRWR_62">WEWRWR_62</definedName>
    <definedName name="WEWRWR_63">WEWRWR_63</definedName>
    <definedName name="WEWRWR_64">WEWRWR_64</definedName>
    <definedName name="WEWRWR_65">WEWRWR_65</definedName>
    <definedName name="WEWRWR_66">WEWRWR_66</definedName>
    <definedName name="WEWRWR_67">WEWRWR_67</definedName>
    <definedName name="WEWRWR_68">WEWRWR_68</definedName>
    <definedName name="WEWRWR_69">WEWRWR_69</definedName>
    <definedName name="WEWRWR_7">[0]!WEWRWR_7</definedName>
    <definedName name="WEWRWR_70">WEWRWR_70</definedName>
    <definedName name="WEWRWR_71">WEWRWR_71</definedName>
    <definedName name="WEWRWR_72">WEWRWR_72</definedName>
    <definedName name="WEWRWR_8">[0]!WEWRWR_8</definedName>
    <definedName name="WEWRWR_9">[0]!WEWRWR_9</definedName>
    <definedName name="WEWRWRE">[39]!WEWRWRE</definedName>
    <definedName name="WN" hidden="1">{#N/A,#N/A,FALSE,"31 - Balanço";#N/A,#N/A,FALSE,"41 - Resultado";#N/A,#N/A,FALSE,"51 - Fluxo de Caixa"}</definedName>
    <definedName name="WQ" hidden="1">{#N/A,#N/A,FALSE,"ET-CAPA";#N/A,#N/A,FALSE,"ET-PAG1";#N/A,#N/A,FALSE,"ET-PAG2";#N/A,#N/A,FALSE,"ET-PAG3";#N/A,#N/A,FALSE,"ET-PAG4";#N/A,#N/A,FALSE,"ET-PAG5"}</definedName>
    <definedName name="wqdwd" hidden="1">{#N/A,#N/A,TRUE,"Serviços"}</definedName>
    <definedName name="wrn.Acquisition_matrix." hidden="1">{"Acq_matrix",#N/A,FALSE,"Acquisition Matrix"}</definedName>
    <definedName name="wrn.Aging._.and._.Trend._.Analysis." hidden="1">{#N/A,#N/A,FALSE,"Aging Summary";#N/A,#N/A,FALSE,"Ratio Analysis";#N/A,#N/A,FALSE,"Test 120 Day Accts";#N/A,#N/A,FALSE,"Tickmarks"}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ll._.Worksheets.">#REF!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hidden="1">{"AQUIRORDCF",#N/A,FALSE,"Merger consequences";"Acquirorassns",#N/A,FALSE,"Merger consequences"}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DCF_Terminal_Value_qchm." hidden="1">{"qchm_dcf",#N/A,FALSE,"QCHMDCF2";"qchm_terminal",#N/A,FALSE,"QCHMDCF2"}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monstrações._.Financeiras." hidden="1">{#N/A,#N/A,FALSE,"31 - Balanço";#N/A,#N/A,FALSE,"41 - Resultado";#N/A,#N/A,FALSE,"51 - Fluxo de Caixa"}</definedName>
    <definedName name="wrn.DESDOBRE.">#REF!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hidden="1">{#N/A,#N/A,FALSE,"REGNSKAPSUTDRAG DIVISJON";#N/A,#N/A,FALSE,"Nøkkeltall"}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hidden="1">{#N/A,#N/A,FALSE,"ET-CAPA";#N/A,#N/A,FALSE,"ET-PAG1";#N/A,#N/A,FALSE,"ET-PAG2";#N/A,#N/A,FALSE,"ET-PAG3";#N/A,#N/A,FALSE,"ET-PAG4";#N/A,#N/A,FALSE,"ET-PAG5"}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NT.._.MELLOMV." hidden="1">{#N/A,#N/A,FALSE,"Skjema 6.5"}</definedName>
    <definedName name="wrn.julio24." hidden="1">{#N/A,#N/A,FALSE,"310.1";#N/A,#N/A,FALSE,"321.1";#N/A,#N/A,FALSE,"320.3";#N/A,#N/A,FALSE,"330.1"}</definedName>
    <definedName name="wrn.mo2.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NEUS." hidden="1">{#N/A,#N/A,FALSE,"EQUIPAMENTOS"}</definedName>
    <definedName name="wrn.Print." hidden="1">{"vi1",#N/A,FALSE,"Financial Statements";"vi2",#N/A,FALSE,"Financial Statements";#N/A,#N/A,FALSE,"DCF"}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hidden="1">{"PA1",#N/A,FALSE,"BORDMW";"pa2",#N/A,FALSE,"BORDMW";"PA3",#N/A,FALSE,"BORDMW";"PA4",#N/A,FALSE,"BORDMW"}</definedName>
    <definedName name="wrn.Proforma._.1." hidden="1">{"side1",#N/A,FALSE,"ResRegn.A-kons.";"Side2",#N/A,FALSE,"Bal3112.A-kons."}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AT_EAP." hidden="1">{#N/A,#N/A,FALSE,"EAP";#N/A,#N/A,FALSE,"CURVA AV.FÍSICO";#N/A,#N/A,FALSE,"CURVA AV.FINANC."}</definedName>
    <definedName name="wrn.Relatório._.01." hidden="1">{#N/A,#N/A,TRUE,"Resumo de Preços"}</definedName>
    <definedName name="wrn.relext." hidden="1">{#N/A,#N/A,TRUE,"Plan1"}</definedName>
    <definedName name="wrn.sales." hidden="1">{"sales",#N/A,FALSE,"Sales";"sales existing",#N/A,FALSE,"Sales";"sales rd1",#N/A,FALSE,"Sales";"sales rd2",#N/A,FALSE,"Sales"}</definedName>
    <definedName name="wrn.SHORT." hidden="1">{"CREDIT STATISTICS",#N/A,FALSE,"STATS";"CF_AND_IS",#N/A,FALSE,"PLAN";"BALSHEET",#N/A,FALSE,"BALANCE SHEET"}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hidden="1">{"targetdcf",#N/A,FALSE,"Merger consequences";"TARGETASSU",#N/A,FALSE,"Merger consequences";"TERMINAL VALUE",#N/A,FALSE,"Merger consequences"}</definedName>
    <definedName name="wrn.test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ipo." hidden="1">{#N/A,#N/A,TRUE,"Serviços"}</definedName>
    <definedName name="wrn.Tipo.." hidden="1">{#N/A,#N/A,TRUE,"Serviços"}</definedName>
    <definedName name="wrn.todo." hidden="1">{"Caja",#N/A,TRUE,"P&amp;G BG";"PyG",#N/A,TRUE,"P&amp;G BG";"Balance",#N/A,TRUE,"P&amp;G BG"}</definedName>
    <definedName name="wrn.totsuivi." hidden="1">{"TOTMOY",#N/A,FALSE,"TOTFDP";"TOTPAIE",#N/A,FALSE,"TOTFDP"}</definedName>
    <definedName name="wrn.Utdr_div.xls." hidden="1">{#N/A,#N/A,FALSE,"REGNSKAPSUTDRAG DIVISJON";#N/A,#N/A,FALSE,"Nøkkeltall"}</definedName>
    <definedName name="wrn.uuu" hidden="1">{"side1",#N/A,FALSE,"ResRegn.A-kons.";"Side2",#N/A,FALSE,"Bal3112.A-kons."}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s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[32]Premissas!#REF!</definedName>
    <definedName name="wwwww" hidden="1">{#N/A,#N/A,FALSE,"MO (2)"}</definedName>
    <definedName name="wwwwww" hidden="1">{#N/A,#N/A,FALSE,"MO (2)"}</definedName>
    <definedName name="x">[182]Equipamentos!#REF!</definedName>
    <definedName name="X_?Print_Area">[36]RESUMO!#REF!</definedName>
    <definedName name="X_?Print_Area_10">[36]RESUMO!#REF!</definedName>
    <definedName name="X_?Print_Area_19">[36]RESUMO!#REF!</definedName>
    <definedName name="X_?Print_Area_20">[36]RESUMO!#REF!</definedName>
    <definedName name="X_?Print_Area_23">[36]RESUMO!#REF!</definedName>
    <definedName name="X_?Print_Area_25">[36]RESUMO!#REF!</definedName>
    <definedName name="X_?Print_Area_9">[201]RESUMO!#REF!</definedName>
    <definedName name="X_?Print_Area_9_19">[201]RESUMO!#REF!</definedName>
    <definedName name="X_?Print_Area_9_20">[201]RESUMO!#REF!</definedName>
    <definedName name="X_?Print_Area_9_23">[201]RESUMO!#REF!</definedName>
    <definedName name="X_?Print_Area_9_25">[202]RESUMO!#REF!</definedName>
    <definedName name="x_10">[182]Equipamentos!#REF!</definedName>
    <definedName name="x_12">[38]RESUMO!#REF!</definedName>
    <definedName name="x_24">[185]Equipamentos!#REF!</definedName>
    <definedName name="x_25">[183]Equipamentos!#REF!</definedName>
    <definedName name="x_26">[184]Equipamentos!#REF!</definedName>
    <definedName name="x_27">[182]Equipamentos!#REF!</definedName>
    <definedName name="x_28">[184]Equipamentos!#REF!</definedName>
    <definedName name="x_29">[185]Equipamentos!#REF!</definedName>
    <definedName name="x_3">[143]Equipamentos!#REF!</definedName>
    <definedName name="x_31">[185]Equipamentos!#REF!</definedName>
    <definedName name="x_4">[143]Equipamentos!#REF!</definedName>
    <definedName name="x_5">[143]Equipamentos!#REF!</definedName>
    <definedName name="x_9">[182]Equipamentos!#REF!</definedName>
    <definedName name="xc32dd">#N/A</definedName>
    <definedName name="XCV">#REF!</definedName>
    <definedName name="XREF_COLUMN_1" hidden="1">#REF!</definedName>
    <definedName name="XRefColumnsCount" hidden="1">2</definedName>
    <definedName name="XRefCopy1Row" hidden="1">#REF!</definedName>
    <definedName name="XRefCopy2" hidden="1">'[203]Mutação do PL Trimestral'!#REF!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[204]XREF!#REF!</definedName>
    <definedName name="XRefPasteRangeCount" hidden="1">7</definedName>
    <definedName name="xsd">#N/A</definedName>
    <definedName name="xx" hidden="1">{"'Database'!$A$1:$F$130"}</definedName>
    <definedName name="xx_38">xx_38</definedName>
    <definedName name="xxc">#N/A</definedName>
    <definedName name="xxd">#N/A</definedName>
    <definedName name="XXX">#N/A</definedName>
    <definedName name="XXX_1">[0]!XXX_1</definedName>
    <definedName name="XXX_10">[0]!XXX_10</definedName>
    <definedName name="XXX_12">[0]!XXX_12</definedName>
    <definedName name="XXX_13">[0]!XXX_13</definedName>
    <definedName name="XXX_14">[0]!XXX_14</definedName>
    <definedName name="XXX_19">XXX_19</definedName>
    <definedName name="XXX_2">[0]!XXX_2</definedName>
    <definedName name="XXX_20">#N/A</definedName>
    <definedName name="XXX_21">XXX_21</definedName>
    <definedName name="XXX_22">[0]!XXX_22</definedName>
    <definedName name="XXX_23">XXX_23</definedName>
    <definedName name="XXX_24">XXX_24</definedName>
    <definedName name="XXX_25">[0]!XXX_25</definedName>
    <definedName name="XXX_26">[0]!XXX_26</definedName>
    <definedName name="XXX_27">[0]!XXX_27</definedName>
    <definedName name="XXX_28">[0]!XXX_28</definedName>
    <definedName name="XXX_29">[0]!XXX_29</definedName>
    <definedName name="XXX_3">[0]!XXX_3</definedName>
    <definedName name="XXX_30">[0]!XXX_30</definedName>
    <definedName name="XXX_31">[0]!XXX_31</definedName>
    <definedName name="XXX_32">[0]!XXX_32</definedName>
    <definedName name="XXX_33">[0]!XXX_33</definedName>
    <definedName name="XXX_34">[0]!XXX_34</definedName>
    <definedName name="XXX_35">[0]!XXX_35</definedName>
    <definedName name="XXX_36">[0]!XXX_36</definedName>
    <definedName name="XXX_37">[0]!XXX_37</definedName>
    <definedName name="XXX_38">[0]!XXX_38</definedName>
    <definedName name="XXX_39">XXX_39</definedName>
    <definedName name="XXX_4">[0]!XXX_4</definedName>
    <definedName name="XXX_40">XXX_40</definedName>
    <definedName name="XXX_41">XXX_41</definedName>
    <definedName name="XXX_42">XXX_42</definedName>
    <definedName name="XXX_43">XXX_43</definedName>
    <definedName name="XXX_44">XXX_44</definedName>
    <definedName name="XXX_45">XXX_45</definedName>
    <definedName name="XXX_46">XXX_46</definedName>
    <definedName name="XXX_47">XXX_47</definedName>
    <definedName name="XXX_48">XXX_48</definedName>
    <definedName name="XXX_5">[0]!XXX_5</definedName>
    <definedName name="XXX_51">XXX_51</definedName>
    <definedName name="XXX_52">XXX_52</definedName>
    <definedName name="XXX_53">XXX_53</definedName>
    <definedName name="XXX_54">XXX_54</definedName>
    <definedName name="XXX_55">XXX_55</definedName>
    <definedName name="XXX_56">XXX_56</definedName>
    <definedName name="XXX_57">XXX_57</definedName>
    <definedName name="XXX_58">XXX_58</definedName>
    <definedName name="XXX_59">XXX_59</definedName>
    <definedName name="XXX_6">[0]!XXX_6</definedName>
    <definedName name="XXX_60">XXX_60</definedName>
    <definedName name="XXX_61">XXX_61</definedName>
    <definedName name="XXX_62">XXX_62</definedName>
    <definedName name="XXX_63">XXX_63</definedName>
    <definedName name="XXX_64">XXX_64</definedName>
    <definedName name="XXX_65">XXX_65</definedName>
    <definedName name="XXX_66">XXX_66</definedName>
    <definedName name="XXX_67">XXX_67</definedName>
    <definedName name="XXX_68">XXX_68</definedName>
    <definedName name="XXX_69">XXX_69</definedName>
    <definedName name="XXX_7">[0]!XXX_7</definedName>
    <definedName name="XXX_70">XXX_70</definedName>
    <definedName name="XXX_71">XXX_71</definedName>
    <definedName name="XXX_72">XXX_72</definedName>
    <definedName name="XXX_8">[0]!XXX_8</definedName>
    <definedName name="XXX_9">[0]!XXX_9</definedName>
    <definedName name="xxxc">#N/A</definedName>
    <definedName name="xx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x" hidden="1">{#N/A,#N/A,FALSE,"MO (2)"}</definedName>
    <definedName name="XXXXXX">#N/A</definedName>
    <definedName name="XXXXXXXX">[39]!XXXXXXXX</definedName>
    <definedName name="XXXXXXXXXX" hidden="1">{"'Plan1'!$B$10","'Plan1'!$A$1","'Plan1'!$C$2:$N$28"}</definedName>
    <definedName name="xxxxxxxxxxxxxxx">#REF!</definedName>
    <definedName name="y" hidden="1">#REF!</definedName>
    <definedName name="Y_19">'[34]resumo '!#REF!</definedName>
    <definedName name="Y_23">'[34]resumo '!#REF!</definedName>
    <definedName name="Y_25">'[34]resumo '!#REF!</definedName>
    <definedName name="yety">'[52]Fresagem de Pista Ago-98'!#REF!</definedName>
    <definedName name="yreyre">#REF!</definedName>
    <definedName name="YUI">#REF!</definedName>
    <definedName name="YYYYYYYYYY">[45]procedimentos!#REF!</definedName>
    <definedName name="z" hidden="1">{#N/A,#N/A,FALSE,"MO (2)"}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[205]Jurídico!$D$1:$D$65536,[205]Jurídico!$F$1:$K$65536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[205]Jurídico!$D$1:$D$65536,[205]Jurídico!$F$1:$K$65536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[164]!E_208</definedName>
    <definedName name="zaza" hidden="1">{#N/A,#N/A,FALSE,"MO (2)"}</definedName>
    <definedName name="ZONASUL">'[158]CUSTO ZONA SUL'!$A$3:$N$21</definedName>
    <definedName name="zx" hidden="1">{"Pèrdues i Guanys analític.Català",#N/A,FALSE,"Català";"Pèrdues i G. analític.castellà",#N/A,FALSE,"Castellà"}</definedName>
    <definedName name="zz" hidden="1">{"Pèrdues i Guanys analític.Català",#N/A,FALSE,"Català";"Pèrdues i G. analític.castellà",#N/A,FALSE,"Castellà"}</definedName>
    <definedName name="ZZ_1">#REF!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Z">#N/A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H28" i="1"/>
  <c r="H29" i="1"/>
  <c r="I30" i="1"/>
  <c r="H30" i="1"/>
  <c r="D19" i="1"/>
  <c r="H14" i="1"/>
  <c r="H19" i="1"/>
  <c r="H20" i="1"/>
  <c r="H18" i="1"/>
  <c r="H22" i="1"/>
  <c r="E20" i="1"/>
  <c r="D20" i="1"/>
  <c r="AB16" i="6"/>
  <c r="B16" i="6"/>
  <c r="D49" i="1"/>
  <c r="E49" i="1"/>
  <c r="F49" i="1"/>
  <c r="H49" i="1"/>
  <c r="D50" i="1"/>
  <c r="E50" i="1"/>
  <c r="F50" i="1"/>
  <c r="H50" i="1"/>
  <c r="D51" i="1"/>
  <c r="E51" i="1"/>
  <c r="F51" i="1"/>
  <c r="H51" i="1"/>
  <c r="H48" i="1"/>
  <c r="F48" i="1"/>
  <c r="E48" i="1"/>
  <c r="D48" i="1"/>
  <c r="H47" i="1"/>
  <c r="F47" i="1"/>
  <c r="E47" i="1"/>
  <c r="D47" i="1"/>
  <c r="U34" i="9"/>
  <c r="U35" i="9"/>
  <c r="U33" i="9"/>
  <c r="V36" i="9" s="1"/>
  <c r="V30" i="9"/>
  <c r="Y17" i="9"/>
  <c r="Y16" i="9"/>
  <c r="V18" i="9" s="1"/>
  <c r="Z10" i="9"/>
  <c r="V13" i="9" s="1"/>
  <c r="B15" i="6"/>
  <c r="B14" i="6"/>
  <c r="F45" i="1"/>
  <c r="F44" i="1"/>
  <c r="H45" i="1"/>
  <c r="E45" i="1"/>
  <c r="D45" i="1"/>
  <c r="H44" i="1"/>
  <c r="E44" i="1"/>
  <c r="D44" i="1"/>
  <c r="I50" i="1" l="1"/>
  <c r="I51" i="1"/>
  <c r="I48" i="1"/>
  <c r="I47" i="1"/>
  <c r="I49" i="1"/>
  <c r="S21" i="9"/>
  <c r="V22" i="9" s="1"/>
  <c r="R24" i="9" s="1"/>
  <c r="R26" i="9" s="1"/>
  <c r="I44" i="1"/>
  <c r="I45" i="1"/>
  <c r="F29" i="1"/>
  <c r="F28" i="1"/>
  <c r="E29" i="1"/>
  <c r="D29" i="1"/>
  <c r="E28" i="1"/>
  <c r="D28" i="1"/>
  <c r="J101" i="3"/>
  <c r="K101" i="3" s="1"/>
  <c r="H101" i="1"/>
  <c r="I101" i="1" s="1"/>
  <c r="AB25" i="6"/>
  <c r="AB26" i="6"/>
  <c r="AB27" i="6"/>
  <c r="AB28" i="6"/>
  <c r="AB29" i="6"/>
  <c r="AB30" i="6"/>
  <c r="AB11" i="6"/>
  <c r="AB12" i="6"/>
  <c r="AB13" i="6"/>
  <c r="AB14" i="6"/>
  <c r="AB15" i="6"/>
  <c r="AB17" i="6"/>
  <c r="AB18" i="6"/>
  <c r="AB19" i="6"/>
  <c r="AB20" i="6"/>
  <c r="AB21" i="6"/>
  <c r="AB22" i="6"/>
  <c r="AB23" i="6"/>
  <c r="AB24" i="6"/>
  <c r="AB10" i="6"/>
  <c r="B24" i="6"/>
  <c r="B23" i="6"/>
  <c r="B22" i="6"/>
  <c r="B21" i="6"/>
  <c r="B20" i="6"/>
  <c r="B19" i="6"/>
  <c r="B18" i="6"/>
  <c r="B17" i="6"/>
  <c r="B13" i="6"/>
  <c r="B12" i="6"/>
  <c r="B11" i="6"/>
  <c r="Y15" i="6" l="1"/>
  <c r="Y16" i="6"/>
  <c r="X16" i="6" s="1"/>
  <c r="H16" i="6" s="1"/>
  <c r="I28" i="1"/>
  <c r="H15" i="1"/>
  <c r="H16" i="1"/>
  <c r="F104" i="1" l="1"/>
  <c r="F99" i="1"/>
  <c r="F96" i="1"/>
  <c r="F94" i="1"/>
  <c r="D97" i="1"/>
  <c r="E97" i="1"/>
  <c r="H97" i="1"/>
  <c r="I97" i="1" s="1"/>
  <c r="D98" i="1"/>
  <c r="E98" i="1"/>
  <c r="H98" i="1"/>
  <c r="I98" i="1" s="1"/>
  <c r="D99" i="1"/>
  <c r="E99" i="1"/>
  <c r="H99" i="1"/>
  <c r="H96" i="1"/>
  <c r="E96" i="1"/>
  <c r="D96" i="1"/>
  <c r="H95" i="1"/>
  <c r="I95" i="1" s="1"/>
  <c r="E95" i="1"/>
  <c r="D95" i="1"/>
  <c r="H94" i="1"/>
  <c r="I94" i="1" s="1"/>
  <c r="E94" i="1"/>
  <c r="D94" i="1"/>
  <c r="H42" i="1"/>
  <c r="I42" i="1" s="1"/>
  <c r="F88" i="1"/>
  <c r="F89" i="1"/>
  <c r="F90" i="1"/>
  <c r="F91" i="1"/>
  <c r="F92" i="1"/>
  <c r="H92" i="1"/>
  <c r="E92" i="1"/>
  <c r="D92" i="1"/>
  <c r="H91" i="1"/>
  <c r="E91" i="1"/>
  <c r="D91" i="1"/>
  <c r="H90" i="1"/>
  <c r="E90" i="1"/>
  <c r="D90" i="1"/>
  <c r="H89" i="1"/>
  <c r="E89" i="1"/>
  <c r="D89" i="1"/>
  <c r="H88" i="1"/>
  <c r="E88" i="1"/>
  <c r="D88" i="1"/>
  <c r="F82" i="1"/>
  <c r="F83" i="1"/>
  <c r="F85" i="1"/>
  <c r="F81" i="1"/>
  <c r="F86" i="1"/>
  <c r="H86" i="1"/>
  <c r="E86" i="1"/>
  <c r="D86" i="1"/>
  <c r="H85" i="1"/>
  <c r="E85" i="1"/>
  <c r="D85" i="1"/>
  <c r="H84" i="1"/>
  <c r="E84" i="1"/>
  <c r="D84" i="1"/>
  <c r="H83" i="1"/>
  <c r="E83" i="1"/>
  <c r="D83" i="1"/>
  <c r="H82" i="1"/>
  <c r="E82" i="1"/>
  <c r="D82" i="1"/>
  <c r="H81" i="1"/>
  <c r="E81" i="1"/>
  <c r="D81" i="1"/>
  <c r="L79" i="1"/>
  <c r="L75" i="1"/>
  <c r="H79" i="1"/>
  <c r="E79" i="1"/>
  <c r="D79" i="1"/>
  <c r="H78" i="1"/>
  <c r="E78" i="1"/>
  <c r="D78" i="1"/>
  <c r="H77" i="1"/>
  <c r="E77" i="1"/>
  <c r="D77" i="1"/>
  <c r="H76" i="1"/>
  <c r="E76" i="1"/>
  <c r="D76" i="1"/>
  <c r="H75" i="1"/>
  <c r="E75" i="1"/>
  <c r="D75" i="1"/>
  <c r="H74" i="1"/>
  <c r="E74" i="1"/>
  <c r="D74" i="1"/>
  <c r="F62" i="1"/>
  <c r="F63" i="1"/>
  <c r="F64" i="1"/>
  <c r="F67" i="1"/>
  <c r="L68" i="1"/>
  <c r="H72" i="1"/>
  <c r="E72" i="1"/>
  <c r="D72" i="1"/>
  <c r="H71" i="1"/>
  <c r="E71" i="1"/>
  <c r="D71" i="1"/>
  <c r="H70" i="1"/>
  <c r="E70" i="1"/>
  <c r="D70" i="1"/>
  <c r="H69" i="1"/>
  <c r="E69" i="1"/>
  <c r="D69" i="1"/>
  <c r="H68" i="1"/>
  <c r="E68" i="1"/>
  <c r="D68" i="1"/>
  <c r="H67" i="1"/>
  <c r="E67" i="1"/>
  <c r="D67" i="1"/>
  <c r="L65" i="1"/>
  <c r="F65" i="1" s="1"/>
  <c r="L61" i="1"/>
  <c r="F61" i="1" s="1"/>
  <c r="F60" i="1"/>
  <c r="H65" i="1"/>
  <c r="E65" i="1"/>
  <c r="D65" i="1"/>
  <c r="H64" i="1"/>
  <c r="E64" i="1"/>
  <c r="D64" i="1"/>
  <c r="H63" i="1"/>
  <c r="E63" i="1"/>
  <c r="D63" i="1"/>
  <c r="H62" i="1"/>
  <c r="E62" i="1"/>
  <c r="D62" i="1"/>
  <c r="H61" i="1"/>
  <c r="E61" i="1"/>
  <c r="D61" i="1"/>
  <c r="H60" i="1"/>
  <c r="E60" i="1"/>
  <c r="D60" i="1"/>
  <c r="H58" i="1"/>
  <c r="H57" i="1"/>
  <c r="H56" i="1"/>
  <c r="H55" i="1"/>
  <c r="H54" i="1"/>
  <c r="F54" i="1"/>
  <c r="F55" i="1"/>
  <c r="F56" i="1"/>
  <c r="F57" i="1"/>
  <c r="F53" i="1"/>
  <c r="D58" i="1"/>
  <c r="E58" i="1"/>
  <c r="L58" i="1"/>
  <c r="F58" i="1" s="1"/>
  <c r="D54" i="1"/>
  <c r="E54" i="1"/>
  <c r="D55" i="1"/>
  <c r="E55" i="1"/>
  <c r="D56" i="1"/>
  <c r="E56" i="1"/>
  <c r="D57" i="1"/>
  <c r="E57" i="1"/>
  <c r="Q150" i="8"/>
  <c r="M150" i="8"/>
  <c r="Q149" i="8"/>
  <c r="M149" i="8"/>
  <c r="U142" i="8"/>
  <c r="V143" i="8" s="1"/>
  <c r="Y130" i="8"/>
  <c r="V131" i="8" s="1"/>
  <c r="Q109" i="8"/>
  <c r="M109" i="8"/>
  <c r="Q108" i="8"/>
  <c r="M108" i="8"/>
  <c r="Q107" i="8"/>
  <c r="M107" i="8"/>
  <c r="Q106" i="8"/>
  <c r="M106" i="8"/>
  <c r="Q105" i="8"/>
  <c r="M105" i="8"/>
  <c r="Q104" i="8"/>
  <c r="M104" i="8"/>
  <c r="U97" i="8"/>
  <c r="U96" i="8"/>
  <c r="U95" i="8"/>
  <c r="Y83" i="8"/>
  <c r="Y82" i="8"/>
  <c r="Y81" i="8"/>
  <c r="Z77" i="8"/>
  <c r="Z76" i="8"/>
  <c r="Z75" i="8"/>
  <c r="AB56" i="8"/>
  <c r="AB150" i="8" s="1"/>
  <c r="AB55" i="8"/>
  <c r="AB108" i="8" s="1"/>
  <c r="AB54" i="8"/>
  <c r="AB107" i="8" s="1"/>
  <c r="AB53" i="8"/>
  <c r="AB106" i="8" s="1"/>
  <c r="T106" i="8" s="1"/>
  <c r="AA106" i="8" s="1"/>
  <c r="AB52" i="8"/>
  <c r="AB105" i="8" s="1"/>
  <c r="AB51" i="8"/>
  <c r="T51" i="8" s="1"/>
  <c r="AA51" i="8" s="1"/>
  <c r="U32" i="8"/>
  <c r="U31" i="8"/>
  <c r="U30" i="8"/>
  <c r="Y18" i="8"/>
  <c r="Y17" i="8"/>
  <c r="Y16" i="8"/>
  <c r="Z12" i="8"/>
  <c r="Z11" i="8"/>
  <c r="Z10" i="8"/>
  <c r="I96" i="1" l="1"/>
  <c r="I99" i="1"/>
  <c r="I88" i="1"/>
  <c r="I90" i="1"/>
  <c r="I89" i="1"/>
  <c r="I91" i="1"/>
  <c r="I92" i="1"/>
  <c r="I83" i="1"/>
  <c r="I81" i="1"/>
  <c r="I86" i="1"/>
  <c r="I85" i="1"/>
  <c r="I84" i="1"/>
  <c r="I82" i="1"/>
  <c r="I79" i="1"/>
  <c r="I78" i="1"/>
  <c r="I75" i="1"/>
  <c r="I76" i="1"/>
  <c r="I77" i="1"/>
  <c r="I74" i="1"/>
  <c r="I68" i="1"/>
  <c r="I72" i="1"/>
  <c r="I71" i="1"/>
  <c r="I70" i="1"/>
  <c r="I69" i="1"/>
  <c r="I67" i="1"/>
  <c r="I63" i="1"/>
  <c r="I55" i="1"/>
  <c r="I56" i="1"/>
  <c r="I58" i="1"/>
  <c r="I57" i="1"/>
  <c r="I54" i="1"/>
  <c r="I62" i="1"/>
  <c r="I65" i="1"/>
  <c r="I60" i="1"/>
  <c r="I64" i="1"/>
  <c r="I61" i="1"/>
  <c r="T53" i="8"/>
  <c r="AA53" i="8" s="1"/>
  <c r="V78" i="8"/>
  <c r="V84" i="8"/>
  <c r="S87" i="8" s="1"/>
  <c r="V88" i="8" s="1"/>
  <c r="V19" i="8"/>
  <c r="S22" i="8" s="1"/>
  <c r="V23" i="8" s="1"/>
  <c r="V98" i="8"/>
  <c r="V33" i="8"/>
  <c r="V13" i="8"/>
  <c r="AB109" i="8"/>
  <c r="T108" i="8" s="1"/>
  <c r="AA108" i="8" s="1"/>
  <c r="AB104" i="8"/>
  <c r="T104" i="8" s="1"/>
  <c r="AA104" i="8" s="1"/>
  <c r="S134" i="8"/>
  <c r="V135" i="8" s="1"/>
  <c r="R137" i="8" s="1"/>
  <c r="R139" i="8" s="1"/>
  <c r="V153" i="8" s="1"/>
  <c r="T55" i="8"/>
  <c r="AA55" i="8" s="1"/>
  <c r="AB149" i="8"/>
  <c r="T149" i="8" s="1"/>
  <c r="AA149" i="8" s="1"/>
  <c r="V151" i="8" s="1"/>
  <c r="Y23" i="6" l="1"/>
  <c r="Y22" i="6"/>
  <c r="Y20" i="6"/>
  <c r="Y19" i="6"/>
  <c r="Y18" i="6"/>
  <c r="V57" i="8"/>
  <c r="R90" i="8"/>
  <c r="R92" i="8" s="1"/>
  <c r="V112" i="8" s="1"/>
  <c r="R25" i="8"/>
  <c r="R27" i="8" s="1"/>
  <c r="V59" i="8" s="1"/>
  <c r="AB59" i="8" s="1"/>
  <c r="V110" i="8"/>
  <c r="AB153" i="8"/>
  <c r="Y21" i="6" l="1"/>
  <c r="AB112" i="8"/>
  <c r="D37" i="1" l="1"/>
  <c r="E37" i="1"/>
  <c r="H37" i="1"/>
  <c r="H38" i="1"/>
  <c r="I38" i="1" s="1"/>
  <c r="H39" i="1"/>
  <c r="I39" i="1" s="1"/>
  <c r="H40" i="1"/>
  <c r="I40" i="1" s="1"/>
  <c r="H41" i="1"/>
  <c r="I41" i="1" s="1"/>
  <c r="D53" i="1"/>
  <c r="E53" i="1"/>
  <c r="H53" i="1"/>
  <c r="I53" i="1" s="1"/>
  <c r="Y17" i="6" s="1"/>
  <c r="H675" i="3"/>
  <c r="H676" i="3"/>
  <c r="I37" i="1" l="1"/>
  <c r="I18" i="1" l="1"/>
  <c r="E18" i="1"/>
  <c r="D18" i="1"/>
  <c r="I17" i="1"/>
  <c r="E19" i="1"/>
  <c r="B10" i="6" l="1"/>
  <c r="I16" i="1"/>
  <c r="I15" i="1"/>
  <c r="I14" i="1"/>
  <c r="I3" i="4"/>
  <c r="Y11" i="6" l="1"/>
  <c r="I13" i="1"/>
  <c r="H24" i="1"/>
  <c r="H23" i="1"/>
  <c r="H25" i="1"/>
  <c r="H36" i="1"/>
  <c r="I36" i="1" s="1"/>
  <c r="Y14" i="6" s="1"/>
  <c r="J643" i="3"/>
  <c r="Y10" i="6" l="1"/>
  <c r="I687" i="3"/>
  <c r="I678" i="3"/>
  <c r="J648" i="3"/>
  <c r="D103" i="1"/>
  <c r="E103" i="1"/>
  <c r="H103" i="1"/>
  <c r="I103" i="1" s="1"/>
  <c r="D104" i="1"/>
  <c r="E104" i="1"/>
  <c r="H102" i="1"/>
  <c r="E102" i="1"/>
  <c r="D102" i="1"/>
  <c r="E36" i="1"/>
  <c r="D36" i="1"/>
  <c r="D33" i="1"/>
  <c r="E33" i="1"/>
  <c r="D34" i="1"/>
  <c r="E34" i="1"/>
  <c r="E32" i="1"/>
  <c r="D32" i="1"/>
  <c r="I32" i="1" l="1"/>
  <c r="H34" i="1"/>
  <c r="I34" i="1" s="1"/>
  <c r="I33" i="1"/>
  <c r="I100" i="1" l="1"/>
  <c r="Y24" i="6" s="1"/>
  <c r="X24" i="6" s="1"/>
  <c r="Y30" i="6"/>
  <c r="B30" i="6"/>
  <c r="X30" i="6" s="1"/>
  <c r="Y29" i="6"/>
  <c r="B29" i="6"/>
  <c r="J29" i="6" s="1"/>
  <c r="Y28" i="6"/>
  <c r="B28" i="6"/>
  <c r="L28" i="6" s="1"/>
  <c r="Y27" i="6"/>
  <c r="B27" i="6"/>
  <c r="F27" i="6" s="1"/>
  <c r="Y26" i="6"/>
  <c r="B26" i="6"/>
  <c r="X26" i="6" s="1"/>
  <c r="X23" i="6"/>
  <c r="X15" i="6"/>
  <c r="X14" i="6"/>
  <c r="K14" i="4"/>
  <c r="Y13" i="6" l="1"/>
  <c r="X13" i="6" s="1"/>
  <c r="L13" i="6" s="1"/>
  <c r="D24" i="6"/>
  <c r="P24" i="6" s="1"/>
  <c r="L24" i="6"/>
  <c r="J24" i="6"/>
  <c r="V24" i="6" s="1"/>
  <c r="H24" i="6"/>
  <c r="T24" i="6" s="1"/>
  <c r="F24" i="6"/>
  <c r="R24" i="6" s="1"/>
  <c r="N24" i="6"/>
  <c r="H15" i="6"/>
  <c r="T15" i="6" s="1"/>
  <c r="N15" i="6"/>
  <c r="F15" i="6"/>
  <c r="R15" i="6" s="1"/>
  <c r="D15" i="6"/>
  <c r="P15" i="6" s="1"/>
  <c r="J15" i="6"/>
  <c r="V15" i="6" s="1"/>
  <c r="L15" i="6"/>
  <c r="F14" i="6"/>
  <c r="R14" i="6" s="1"/>
  <c r="N14" i="6"/>
  <c r="D14" i="6"/>
  <c r="P14" i="6" s="1"/>
  <c r="J14" i="6"/>
  <c r="V14" i="6" s="1"/>
  <c r="L14" i="6"/>
  <c r="H14" i="6"/>
  <c r="T14" i="6" s="1"/>
  <c r="D23" i="6"/>
  <c r="P23" i="6" s="1"/>
  <c r="L23" i="6"/>
  <c r="F23" i="6"/>
  <c r="R23" i="6" s="1"/>
  <c r="J23" i="6"/>
  <c r="V23" i="6" s="1"/>
  <c r="N23" i="6"/>
  <c r="H23" i="6"/>
  <c r="T23" i="6" s="1"/>
  <c r="L27" i="6"/>
  <c r="N27" i="6"/>
  <c r="X27" i="6"/>
  <c r="L29" i="6"/>
  <c r="N29" i="6"/>
  <c r="D30" i="6"/>
  <c r="X21" i="6"/>
  <c r="F30" i="6"/>
  <c r="J28" i="6"/>
  <c r="H30" i="6"/>
  <c r="X18" i="6"/>
  <c r="H28" i="6"/>
  <c r="X19" i="6"/>
  <c r="X29" i="6"/>
  <c r="X20" i="6"/>
  <c r="D29" i="6"/>
  <c r="F29" i="6"/>
  <c r="H29" i="6"/>
  <c r="L26" i="6"/>
  <c r="X22" i="6"/>
  <c r="H27" i="6"/>
  <c r="J27" i="6"/>
  <c r="F26" i="6"/>
  <c r="D26" i="6"/>
  <c r="H26" i="6"/>
  <c r="D28" i="6"/>
  <c r="J26" i="6"/>
  <c r="F28" i="6"/>
  <c r="X28" i="6"/>
  <c r="L30" i="6"/>
  <c r="X17" i="6"/>
  <c r="N28" i="6"/>
  <c r="J30" i="6"/>
  <c r="N30" i="6"/>
  <c r="D27" i="6"/>
  <c r="N26" i="6"/>
  <c r="J13" i="6" l="1"/>
  <c r="V13" i="6" s="1"/>
  <c r="H13" i="6"/>
  <c r="T13" i="6" s="1"/>
  <c r="F13" i="6"/>
  <c r="R13" i="6" s="1"/>
  <c r="N13" i="6"/>
  <c r="D13" i="6"/>
  <c r="P13" i="6" s="1"/>
  <c r="L22" i="6"/>
  <c r="F22" i="6"/>
  <c r="R22" i="6" s="1"/>
  <c r="J22" i="6"/>
  <c r="V22" i="6" s="1"/>
  <c r="D22" i="6"/>
  <c r="P22" i="6" s="1"/>
  <c r="H22" i="6"/>
  <c r="T22" i="6" s="1"/>
  <c r="N22" i="6"/>
  <c r="N20" i="6"/>
  <c r="J20" i="6"/>
  <c r="V20" i="6" s="1"/>
  <c r="D20" i="6"/>
  <c r="P20" i="6" s="1"/>
  <c r="H20" i="6"/>
  <c r="T20" i="6" s="1"/>
  <c r="F20" i="6"/>
  <c r="R20" i="6" s="1"/>
  <c r="L20" i="6"/>
  <c r="N19" i="6"/>
  <c r="H19" i="6"/>
  <c r="T19" i="6" s="1"/>
  <c r="L19" i="6"/>
  <c r="F19" i="6"/>
  <c r="R19" i="6" s="1"/>
  <c r="D19" i="6"/>
  <c r="P19" i="6" s="1"/>
  <c r="J19" i="6"/>
  <c r="V19" i="6" s="1"/>
  <c r="J21" i="6"/>
  <c r="V21" i="6" s="1"/>
  <c r="D21" i="6"/>
  <c r="P21" i="6" s="1"/>
  <c r="F21" i="6"/>
  <c r="R21" i="6" s="1"/>
  <c r="H21" i="6"/>
  <c r="T21" i="6" s="1"/>
  <c r="N21" i="6"/>
  <c r="L21" i="6"/>
  <c r="J17" i="6"/>
  <c r="V17" i="6" s="1"/>
  <c r="H17" i="6"/>
  <c r="T17" i="6" s="1"/>
  <c r="N17" i="6"/>
  <c r="L17" i="6"/>
  <c r="F17" i="6"/>
  <c r="R17" i="6" s="1"/>
  <c r="D17" i="6"/>
  <c r="P17" i="6" s="1"/>
  <c r="N18" i="6"/>
  <c r="H18" i="6"/>
  <c r="T18" i="6" s="1"/>
  <c r="D18" i="6"/>
  <c r="P18" i="6" s="1"/>
  <c r="J18" i="6"/>
  <c r="V18" i="6" s="1"/>
  <c r="L18" i="6"/>
  <c r="F18" i="6"/>
  <c r="R18" i="6" s="1"/>
  <c r="D23" i="1"/>
  <c r="E23" i="1"/>
  <c r="D26" i="1"/>
  <c r="E26" i="1"/>
  <c r="H26" i="1"/>
  <c r="I26" i="1" s="1"/>
  <c r="D27" i="1"/>
  <c r="E27" i="1"/>
  <c r="H27" i="1"/>
  <c r="D24" i="1"/>
  <c r="E24" i="1"/>
  <c r="E25" i="1"/>
  <c r="D25" i="1"/>
  <c r="D22" i="1"/>
  <c r="E22" i="1"/>
  <c r="I106" i="1" l="1"/>
  <c r="X11" i="6"/>
  <c r="X10" i="6"/>
  <c r="D10" i="6" s="1"/>
  <c r="Y12" i="6" l="1"/>
  <c r="X12" i="6" s="1"/>
  <c r="N12" i="6" s="1"/>
  <c r="F11" i="6"/>
  <c r="R11" i="6" s="1"/>
  <c r="L11" i="6"/>
  <c r="J11" i="6"/>
  <c r="V11" i="6" s="1"/>
  <c r="N11" i="6"/>
  <c r="D11" i="6"/>
  <c r="P11" i="6" s="1"/>
  <c r="H11" i="6"/>
  <c r="T11" i="6" s="1"/>
  <c r="Y31" i="6"/>
  <c r="X31" i="6"/>
  <c r="C16" i="6" s="1"/>
  <c r="N10" i="6"/>
  <c r="F10" i="6"/>
  <c r="R10" i="6" s="1"/>
  <c r="L10" i="6"/>
  <c r="H10" i="6"/>
  <c r="T10" i="6" s="1"/>
  <c r="P10" i="6"/>
  <c r="J10" i="6"/>
  <c r="V10" i="6" s="1"/>
  <c r="L12" i="6" l="1"/>
  <c r="L31" i="6" s="1"/>
  <c r="M31" i="6" s="1"/>
  <c r="M32" i="6" s="1"/>
  <c r="F12" i="6"/>
  <c r="R12" i="6" s="1"/>
  <c r="R31" i="6" s="1"/>
  <c r="S31" i="6" s="1"/>
  <c r="S32" i="6" s="1"/>
  <c r="H12" i="6"/>
  <c r="T12" i="6" s="1"/>
  <c r="T31" i="6" s="1"/>
  <c r="U31" i="6" s="1"/>
  <c r="U32" i="6" s="1"/>
  <c r="J12" i="6"/>
  <c r="V12" i="6" s="1"/>
  <c r="V31" i="6" s="1"/>
  <c r="W31" i="6" s="1"/>
  <c r="W32" i="6" s="1"/>
  <c r="D12" i="6"/>
  <c r="P12" i="6" s="1"/>
  <c r="P31" i="6" s="1"/>
  <c r="Q31" i="6" s="1"/>
  <c r="Q32" i="6" s="1"/>
  <c r="C10" i="6"/>
  <c r="C33" i="6"/>
  <c r="N31" i="6"/>
  <c r="O31" i="6" s="1"/>
  <c r="O32" i="6" s="1"/>
  <c r="C12" i="6"/>
  <c r="C23" i="6"/>
  <c r="C21" i="6"/>
  <c r="C11" i="6"/>
  <c r="C17" i="6"/>
  <c r="C26" i="6"/>
  <c r="C30" i="6"/>
  <c r="C24" i="6"/>
  <c r="C20" i="6"/>
  <c r="C19" i="6"/>
  <c r="C29" i="6"/>
  <c r="C13" i="6"/>
  <c r="C18" i="6"/>
  <c r="C28" i="6"/>
  <c r="C22" i="6"/>
  <c r="C14" i="6"/>
  <c r="C27" i="6"/>
  <c r="C15" i="6"/>
  <c r="H31" i="6" l="1"/>
  <c r="I31" i="6" s="1"/>
  <c r="J31" i="6"/>
  <c r="K31" i="6" s="1"/>
  <c r="K32" i="6" s="1"/>
  <c r="F31" i="6"/>
  <c r="G31" i="6" s="1"/>
  <c r="G32" i="6" s="1"/>
  <c r="D31" i="6"/>
  <c r="E31" i="6" s="1"/>
  <c r="V32" i="6"/>
  <c r="R32" i="6"/>
  <c r="P32" i="6"/>
  <c r="T32" i="6"/>
  <c r="N32" i="6"/>
  <c r="L32" i="6"/>
  <c r="C31" i="6"/>
  <c r="H32" i="6" l="1"/>
  <c r="J32" i="6"/>
  <c r="F32" i="6"/>
  <c r="D32" i="6"/>
  <c r="D34" i="6" s="1"/>
  <c r="I32" i="6"/>
  <c r="AB31" i="6"/>
  <c r="E32" i="6"/>
  <c r="E34" i="6" s="1"/>
  <c r="G34" i="6" s="1"/>
  <c r="F34" i="6" l="1"/>
  <c r="H34" i="6" s="1"/>
  <c r="J34" i="6" s="1"/>
  <c r="L34" i="6" s="1"/>
  <c r="N34" i="6" s="1"/>
  <c r="P34" i="6" s="1"/>
  <c r="R34" i="6" s="1"/>
  <c r="T34" i="6" s="1"/>
  <c r="V34" i="6" s="1"/>
  <c r="X32" i="6"/>
  <c r="I34" i="6"/>
  <c r="K34" i="6" s="1"/>
  <c r="M34" i="6" s="1"/>
  <c r="O34" i="6" s="1"/>
  <c r="Q34" i="6" s="1"/>
  <c r="S34" i="6" s="1"/>
  <c r="U34" i="6" s="1"/>
  <c r="W3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Arcilio Jose Augusto dos Santos Ferreira</author>
    <author>Altair  Freire</author>
  </authors>
  <commentList>
    <comment ref="O31" authorId="0" shapeId="0" xr:uid="{BAB33574-827A-451F-BA8F-8F1A2C440F93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C32" authorId="1" shapeId="0" xr:uid="{D2A5DE83-2295-4505-876A-0158B0851D55}">
      <text>
        <r>
          <rPr>
            <b/>
            <sz val="9"/>
            <color indexed="81"/>
            <rFont val="Tahoma"/>
            <family val="2"/>
          </rPr>
          <t xml:space="preserve">INSERIR O VALOR CONFORME CARTA PROPOSTA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Sergio Moreira Gomes</author>
  </authors>
  <commentList>
    <comment ref="D16" authorId="0" shapeId="0" xr:uid="{F68C6A64-E81F-4C92-9A1F-D0BF0FC0D87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8" authorId="0" shapeId="0" xr:uid="{E4E09043-78B5-484E-BA32-EC43F7A74F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9" authorId="0" shapeId="0" xr:uid="{30101B61-7CF9-41F7-9F1D-6415596657C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20" authorId="0" shapeId="0" xr:uid="{F9902991-DD30-404C-AE74-A7657D077760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1" authorId="0" shapeId="0" xr:uid="{C603E928-567D-4969-8C3A-490EB6B0E7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3" authorId="0" shapeId="0" xr:uid="{C04A980E-169B-41CE-BCAF-540D1A9B724E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4" authorId="0" shapeId="0" xr:uid="{A4B29029-8310-4345-B6B5-51915F33A313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</commentList>
</comments>
</file>

<file path=xl/sharedStrings.xml><?xml version="1.0" encoding="utf-8"?>
<sst xmlns="http://schemas.openxmlformats.org/spreadsheetml/2006/main" count="2605" uniqueCount="1104">
  <si>
    <r>
      <t xml:space="preserve">MUNICÍPIO DE CAMPO MOURÃO
</t>
    </r>
    <r>
      <rPr>
        <b/>
        <sz val="12"/>
        <color theme="1"/>
        <rFont val="Arial"/>
        <family val="2"/>
      </rPr>
      <t>SECRETARIA DE INFRAESTRUTURA E MOBILIDADE URBANA
SEIMOB</t>
    </r>
  </si>
  <si>
    <t>DATA:</t>
  </si>
  <si>
    <t>OBRA:</t>
  </si>
  <si>
    <t>RECAPE E PAVIMENTAÇÃO ASFÁLTICA EM CBUQ</t>
  </si>
  <si>
    <t>BDI (Obra): 20,70</t>
  </si>
  <si>
    <t>LOCAL:</t>
  </si>
  <si>
    <t>RUA 27 DE DEZEMBRO</t>
  </si>
  <si>
    <t>BDI (Ligantes): 17,72</t>
  </si>
  <si>
    <t>BDI</t>
  </si>
  <si>
    <t>BDI LIG.</t>
  </si>
  <si>
    <t>Item</t>
  </si>
  <si>
    <t>Cod.</t>
  </si>
  <si>
    <t>Origem</t>
  </si>
  <si>
    <t>Descrição</t>
  </si>
  <si>
    <t>Unidade</t>
  </si>
  <si>
    <t>Quantidade</t>
  </si>
  <si>
    <t>R$ Unit.</t>
  </si>
  <si>
    <t>R$ Unit. com BDI</t>
  </si>
  <si>
    <t>R$ Total</t>
  </si>
  <si>
    <t>CUSTOS INDIRETOS</t>
  </si>
  <si>
    <t>OK</t>
  </si>
  <si>
    <t>1.1</t>
  </si>
  <si>
    <t>DER/PR</t>
  </si>
  <si>
    <t>Administração Local</t>
  </si>
  <si>
    <t>gb</t>
  </si>
  <si>
    <t>1.2</t>
  </si>
  <si>
    <t>Canteiro de Obras</t>
  </si>
  <si>
    <t>1.3</t>
  </si>
  <si>
    <t>Mobilização e Desmobilização</t>
  </si>
  <si>
    <t>TERRAPLENAGEM</t>
  </si>
  <si>
    <t>ok</t>
  </si>
  <si>
    <t>2.1</t>
  </si>
  <si>
    <t>2.2</t>
  </si>
  <si>
    <t>2.3</t>
  </si>
  <si>
    <t>PAVIMENTAÇÃO</t>
  </si>
  <si>
    <t>3.1</t>
  </si>
  <si>
    <t>3.2</t>
  </si>
  <si>
    <t>3.3</t>
  </si>
  <si>
    <t>3.4</t>
  </si>
  <si>
    <t>3.5</t>
  </si>
  <si>
    <t>3.6</t>
  </si>
  <si>
    <t>3.7</t>
  </si>
  <si>
    <t>3.8</t>
  </si>
  <si>
    <t>FORNECIMENTO DE LIGANTES</t>
  </si>
  <si>
    <t>4.1</t>
  </si>
  <si>
    <t>4.2</t>
  </si>
  <si>
    <t>4.3</t>
  </si>
  <si>
    <t>5.1</t>
  </si>
  <si>
    <t>DRENAGEM</t>
  </si>
  <si>
    <t>5.2</t>
  </si>
  <si>
    <t>5.3</t>
  </si>
  <si>
    <t>Corpo de BSTC 0,40m sem berço com tubo PS-1</t>
  </si>
  <si>
    <t>m</t>
  </si>
  <si>
    <t>5.4</t>
  </si>
  <si>
    <t>Corpo de BSTC 0,60m sem berço com tubo PS-1</t>
  </si>
  <si>
    <t>5.5</t>
  </si>
  <si>
    <t>Corpo de BSTC 0,80m sem berço com tubo PA-1</t>
  </si>
  <si>
    <t>5.6</t>
  </si>
  <si>
    <t>Corpo de BSTC 1,00m sem berço com tubo PA-1</t>
  </si>
  <si>
    <t>5.7</t>
  </si>
  <si>
    <t>COMP-4</t>
  </si>
  <si>
    <t>Meio-fio em concreto (executado com extrusora)</t>
  </si>
  <si>
    <t>BOCA DE BUEIRO PARA TUBOS CIRCULARES (1,00m e 0,60m) - Esc. 30°</t>
  </si>
  <si>
    <t>6.1</t>
  </si>
  <si>
    <t>6.2</t>
  </si>
  <si>
    <t>DISSIPADOR DE ENERGIA (1,00m e 0,60m)</t>
  </si>
  <si>
    <t>7.1</t>
  </si>
  <si>
    <t>7.2</t>
  </si>
  <si>
    <t>7.3</t>
  </si>
  <si>
    <t>7.4</t>
  </si>
  <si>
    <t>7.5</t>
  </si>
  <si>
    <t>BOCA DE LOBO SIMPLES</t>
  </si>
  <si>
    <t>8.1</t>
  </si>
  <si>
    <t>8.2</t>
  </si>
  <si>
    <t>8.3</t>
  </si>
  <si>
    <t>8.4</t>
  </si>
  <si>
    <t>8.5</t>
  </si>
  <si>
    <t>8.6</t>
  </si>
  <si>
    <t>BOCA DE LOBO DUPLA</t>
  </si>
  <si>
    <t>9.1</t>
  </si>
  <si>
    <t>9.2</t>
  </si>
  <si>
    <t>9.3</t>
  </si>
  <si>
    <t>9.4</t>
  </si>
  <si>
    <t>9.5</t>
  </si>
  <si>
    <t>9.6</t>
  </si>
  <si>
    <t>CAIXA DE LIGAÇÃO E PASSAGEM</t>
  </si>
  <si>
    <t>10.1</t>
  </si>
  <si>
    <t>10.2</t>
  </si>
  <si>
    <t>10.3</t>
  </si>
  <si>
    <t>10.4</t>
  </si>
  <si>
    <t>10.5</t>
  </si>
  <si>
    <t>10.6</t>
  </si>
  <si>
    <t>POÇO DE VISITA</t>
  </si>
  <si>
    <t>11.1</t>
  </si>
  <si>
    <t>11.2</t>
  </si>
  <si>
    <t>11.3</t>
  </si>
  <si>
    <t>11.4</t>
  </si>
  <si>
    <t>11.5</t>
  </si>
  <si>
    <t>11.6</t>
  </si>
  <si>
    <t>BTCC 3x4m</t>
  </si>
  <si>
    <t>12.1</t>
  </si>
  <si>
    <t>Lastro</t>
  </si>
  <si>
    <t>12.2</t>
  </si>
  <si>
    <t>Forma</t>
  </si>
  <si>
    <t>12.3</t>
  </si>
  <si>
    <t>Concreto</t>
  </si>
  <si>
    <t>12.4</t>
  </si>
  <si>
    <t>Revestimento</t>
  </si>
  <si>
    <t>12.5</t>
  </si>
  <si>
    <t>Escoramento</t>
  </si>
  <si>
    <t>12.6</t>
  </si>
  <si>
    <t>Aço</t>
  </si>
  <si>
    <t>Boca de BTCC 3x4m - Quantidade para 02 Bocas</t>
  </si>
  <si>
    <t>13.1</t>
  </si>
  <si>
    <t>13.2</t>
  </si>
  <si>
    <t>13.3</t>
  </si>
  <si>
    <t>13.4</t>
  </si>
  <si>
    <t>13.5</t>
  </si>
  <si>
    <t>URBANIZAÇÃO</t>
  </si>
  <si>
    <t>14.1</t>
  </si>
  <si>
    <t>14.2</t>
  </si>
  <si>
    <t>14.3</t>
  </si>
  <si>
    <t>14.4</t>
  </si>
  <si>
    <t>14.5</t>
  </si>
  <si>
    <t>14.6</t>
  </si>
  <si>
    <t>SINALIZAÇÃO</t>
  </si>
  <si>
    <t>15.1</t>
  </si>
  <si>
    <t>Placa de Obra 4,00 x 2,00m</t>
  </si>
  <si>
    <t>ud</t>
  </si>
  <si>
    <t>15.2</t>
  </si>
  <si>
    <t>15.3</t>
  </si>
  <si>
    <t>15.4</t>
  </si>
  <si>
    <t>TOTAL DO ORÇAMENTO →</t>
  </si>
  <si>
    <t xml:space="preserve">Data Base: </t>
  </si>
  <si>
    <t>Agosto/2025 - sem desoneração</t>
  </si>
  <si>
    <t>______________________________________________</t>
  </si>
  <si>
    <t>José Augusto Davanço</t>
  </si>
  <si>
    <t>Eng. Civil - CREA PR-166826/D</t>
  </si>
  <si>
    <t>MODELO DE CRONOGRAMA PARA SER UTILIZADO QUANDO SE TRATAR APENAS DE UM TIPO DE OBRA. QUANDO HOUVER REPAROS E MELHORIAS NA MESMA OBRA, ELABORAR CRONOGRAMAS SEPARADOS</t>
  </si>
  <si>
    <t>PRÓPRIO:</t>
  </si>
  <si>
    <t>MUNICÍPIO:</t>
  </si>
  <si>
    <t>CAMPO MOURÃO</t>
  </si>
  <si>
    <t>TIPO OBRA:</t>
  </si>
  <si>
    <t>EMPRESA:</t>
  </si>
  <si>
    <t>PROTOCOLO:</t>
  </si>
  <si>
    <t>PRAZO EXECUÇÃO</t>
  </si>
  <si>
    <t>ITEM</t>
  </si>
  <si>
    <t>SERVIÇOS</t>
  </si>
  <si>
    <t>% NO PERIODO</t>
  </si>
  <si>
    <t>VALOR</t>
  </si>
  <si>
    <t>ÍNDICE</t>
  </si>
  <si>
    <t>SERVIÇO</t>
  </si>
  <si>
    <t>PLANILHA</t>
  </si>
  <si>
    <t>VALOR DA PARCELA DETERMINADA COM BASE NO PREÇO MÁXIMO</t>
  </si>
  <si>
    <t>VALOR PROPOSTO</t>
  </si>
  <si>
    <t xml:space="preserve"> DESCONTO PROPOSTO  /  VALOR DAS PARCELAS</t>
  </si>
  <si>
    <t>TOTAL ACUMULADO COM O DESCONTO PROPOSTO</t>
  </si>
  <si>
    <t>________________________________________</t>
  </si>
  <si>
    <t>CREA PR-166826/D</t>
  </si>
  <si>
    <t>OBS: CASO O PRAZO ESTABELECIDO PELO EDITAL PARA A EXECUÇÃO DA OBRA SEJA DIFERENTE DE 180 DIAS (MODELO ACIMA) FAVOR MODIFICAR A QUANTIDADE DAS COLUNAS MENSAIS CONFORME PRAZO ESTABELECIDO EM EDITAL E AJUSTAR FÓRMULAS</t>
  </si>
  <si>
    <t>DISTÂNCIAS MÉDIAS DE TRANSPORTES</t>
  </si>
  <si>
    <t>Serviço:</t>
  </si>
  <si>
    <t xml:space="preserve">RECAPEAMENTO E PAVIMENTAÇÃO ASFALTICA EM CBUQ </t>
  </si>
  <si>
    <t>Área (m²):</t>
  </si>
  <si>
    <t>Trecho:</t>
  </si>
  <si>
    <t>RUA 27 DE DEZEMBRO - CAMPO MOURÃO</t>
  </si>
  <si>
    <t>Extensão (m):</t>
  </si>
  <si>
    <t>Data:</t>
  </si>
  <si>
    <t>Distâncias Médias de Transportes(DMT)</t>
  </si>
  <si>
    <t xml:space="preserve"> </t>
  </si>
  <si>
    <t>Comercial</t>
  </si>
  <si>
    <t>Local</t>
  </si>
  <si>
    <t>Materiais</t>
  </si>
  <si>
    <t>Pav.</t>
  </si>
  <si>
    <t>N/pav.</t>
  </si>
  <si>
    <t>Abrigo parada ônibus</t>
  </si>
  <si>
    <r>
      <t xml:space="preserve">(1) </t>
    </r>
    <r>
      <rPr>
        <sz val="10"/>
        <color theme="1"/>
        <rFont val="Arial"/>
        <family val="2"/>
      </rPr>
      <t>Verficar legenda ao final do quadro</t>
    </r>
  </si>
  <si>
    <t>Areia</t>
  </si>
  <si>
    <t xml:space="preserve">Areal - Icaraíma, Porto Camargo </t>
  </si>
  <si>
    <t>Argila</t>
  </si>
  <si>
    <t>Jazida - Nome da cidade - Nome do Estabelecimento</t>
  </si>
  <si>
    <t>Bloco de concreto p/pavimento</t>
  </si>
  <si>
    <t>Nome da cidade - Nome do Estabelecimento</t>
  </si>
  <si>
    <t>Bloco estrutural</t>
  </si>
  <si>
    <t>Peabiru - Artefatos de concreto Itaipu</t>
  </si>
  <si>
    <t>Brita</t>
  </si>
  <si>
    <t>Pedreira Itaipu - Campo Mourão</t>
  </si>
  <si>
    <t>Cal hidratada/virgem</t>
  </si>
  <si>
    <t>(2) - Depósito Marinho</t>
  </si>
  <si>
    <t>Cal CH-1 p/microrev.</t>
  </si>
  <si>
    <t>Rio Branco do Sul</t>
  </si>
  <si>
    <t xml:space="preserve">CAP-30/45 ou CAP-50/70 </t>
  </si>
  <si>
    <t>Araucária - Repar</t>
  </si>
  <si>
    <t>-----------</t>
  </si>
  <si>
    <t xml:space="preserve">Cimento </t>
  </si>
  <si>
    <t>(5) - ITAMBÉ CAMPO LARGO</t>
  </si>
  <si>
    <t xml:space="preserve">CM-30  </t>
  </si>
  <si>
    <t xml:space="preserve">Emulsão  </t>
  </si>
  <si>
    <t>(6) CASA DO ASFALTO - MARIALVA</t>
  </si>
  <si>
    <t xml:space="preserve">Emulsão c/ polímero </t>
  </si>
  <si>
    <t>Curitiba (CT)</t>
  </si>
  <si>
    <t>Gabião galvanizado</t>
  </si>
  <si>
    <t xml:space="preserve"> Nome da cidade - Nome do Estabelecimento</t>
  </si>
  <si>
    <t>Lajota concreto</t>
  </si>
  <si>
    <t>Brita Graduada</t>
  </si>
  <si>
    <t>Massa a quente</t>
  </si>
  <si>
    <t>Massa a frio</t>
  </si>
  <si>
    <t>Usina de asfalto - Nome da cidade - Nome do Estabelecimento</t>
  </si>
  <si>
    <t>Massa solo-brita</t>
  </si>
  <si>
    <t>Usina de solos - Nome da cidade - Nome do Estabelecimento</t>
  </si>
  <si>
    <t>Massa solo-cimento</t>
  </si>
  <si>
    <t>Material de fresagem</t>
  </si>
  <si>
    <t>Pista p/Bota-fora - Nome da cidade - Nome do Estabelecimento</t>
  </si>
  <si>
    <t>Material de pav.demolido</t>
  </si>
  <si>
    <t>Pista p/Bota-fora - Local a definir</t>
  </si>
  <si>
    <t>Paralelepípedo</t>
  </si>
  <si>
    <t>Jazida/Pedreira - Nome da cidade - Nome do Estabelecimento</t>
  </si>
  <si>
    <t>Pedra Britada - O.A.E.</t>
  </si>
  <si>
    <t>Pedreira - Nome da cidade - Nome do Estabelecimento</t>
  </si>
  <si>
    <t xml:space="preserve">Pedra mão </t>
  </si>
  <si>
    <t>Pedreira - campo mourão - pedreira itaipu</t>
  </si>
  <si>
    <t>Pó de pedra</t>
  </si>
  <si>
    <t>Poliedro/cordão de pedra</t>
  </si>
  <si>
    <t>Preench.rebaixo</t>
  </si>
  <si>
    <t>Corte em rocha/Jazida - Nome da cidade - Nome do Estabelecimento</t>
  </si>
  <si>
    <t>Rachão</t>
  </si>
  <si>
    <t>Solo jazida</t>
  </si>
  <si>
    <t>Solos moles</t>
  </si>
  <si>
    <t>Revestimento Primário</t>
  </si>
  <si>
    <t>Pista p/Bota-fora - Campo Mourão - Koch Aterro Sanitário</t>
  </si>
  <si>
    <t>Tampão de Ferro Fundido</t>
  </si>
  <si>
    <t>Tijolo</t>
  </si>
  <si>
    <t>Tijolo maciço</t>
  </si>
  <si>
    <t>Trilhos/chapas</t>
  </si>
  <si>
    <t>Tubo concreto</t>
  </si>
  <si>
    <t>Tubo metálico/Pórticos</t>
  </si>
  <si>
    <t xml:space="preserve">Areia  </t>
  </si>
  <si>
    <t>Brita - massa a quente</t>
  </si>
  <si>
    <t>Brita - BGS (Usina solos)</t>
  </si>
  <si>
    <t>Brita - solo-brita (Usina solos)</t>
  </si>
  <si>
    <t>Cimento Portland</t>
  </si>
  <si>
    <t>Campo Largo - Itambé ou Rio Branco do Sul - Votorantim</t>
  </si>
  <si>
    <t>CAP/CAP-Borracha/Polímero</t>
  </si>
  <si>
    <t>Cal hidratada CH-1</t>
  </si>
  <si>
    <t xml:space="preserve">Emulsão RM-1C/2C  </t>
  </si>
  <si>
    <t>Apucarana(AP), Ponta Grossa (PG), Campo Largo, Curitiba (CT)</t>
  </si>
  <si>
    <t>Emulsão c/polímero</t>
  </si>
  <si>
    <t>Favor não imprimir as considerações abaixo.</t>
  </si>
  <si>
    <t>(1)</t>
  </si>
  <si>
    <t>Fábrica de tubos/pré-moldados-Arcimol(Céu Azul-PR),Protemix/Protenge(Londrina-PR),Marco(Campo Largo-PR)</t>
  </si>
  <si>
    <t>Tubo Forte(Pato Branco), Tubo Ponta(Ponta Grossa)</t>
  </si>
  <si>
    <t>(2)</t>
  </si>
  <si>
    <t>Comércio local ou próximo</t>
  </si>
  <si>
    <t>(3)</t>
  </si>
  <si>
    <t>Curitiba</t>
  </si>
  <si>
    <t>(4)</t>
  </si>
  <si>
    <t>Repar-Araucária</t>
  </si>
  <si>
    <t>(5)</t>
  </si>
  <si>
    <t>Itambé(Campo Largo) ou Rio Branco do Sul</t>
  </si>
  <si>
    <t>(6)</t>
  </si>
  <si>
    <t>Como identificar quais distâncias precisam ser preenchidas?</t>
  </si>
  <si>
    <t>O transporte precisa ser acrescentado ao preço unitário dos serviços em que consta “A acrescer” na coluna transporte do Referencial de Custos dos Serviços do DER/PR. As fórmulas de cálculo do transporte estão apresentados no item H da composição de cada serviço citado anteriormente. No item H a primeira fórmula refere-se a distância local (primeiros 30km da DMT) e a segunda linha, a distância comercial (DC = distância total – distância local), x1 é DMT em Km pavimentada e x2 DMT em Km não pavimentada.
Quando constar serviços no item G da composição de um serviço, precisa ser realizada a composição do respectivo, como é o caso dos serviços 570000 e 531000 que englobam os 570100 e 531200, respectivamente.</t>
  </si>
  <si>
    <t>Qual o ponto de origem e destino das distâncias?</t>
  </si>
  <si>
    <t xml:space="preserve">As distâncias são tomadas sempre sentido destino para a origem. Trecho e usina são destinos, origem é o fornecedor. </t>
  </si>
  <si>
    <t>Esquemas para cálculo de DMT:</t>
  </si>
  <si>
    <t>A seguir exemplos de situações jazidas, e os itinerários seguidos pelos veículos de transporte de materiais para determinação do cálculo da DMT, de extrema importância para o cálculo de orçamentos.
CP= comercial pavimentado e CNP = comercial não pavimentado
LP= local pavimentado e LNP = local não pavimentado</t>
  </si>
  <si>
    <t>Consultar a Metodologia para Elaboração de Orçamento - DER-CT-CCO disponível no site da seil (https://www.infraestrutura.pr.gov.br/Pagina/DFIL). O documento apresenta explicação detalhada.</t>
  </si>
  <si>
    <t>DERPR - Departamento de Estradas de Rodagem do Paraná</t>
  </si>
  <si>
    <t>Diretoria Técnica - Coordenadoria de Custo e Orçamento</t>
  </si>
  <si>
    <t>Relatório de Composição do Serviço</t>
  </si>
  <si>
    <t>Data Base: 31/08/2025 (Com desoneração)</t>
  </si>
  <si>
    <t>Valores expressos em Reais (R$)</t>
  </si>
  <si>
    <t>Serviço: COMP-4   Meio-fio em concreto (executado com extrusora)</t>
  </si>
  <si>
    <t>Unidade: m</t>
  </si>
  <si>
    <t>(A)Equipamento</t>
  </si>
  <si>
    <t>Código</t>
  </si>
  <si>
    <t>Ut. Pr</t>
  </si>
  <si>
    <t>Ut. Impr</t>
  </si>
  <si>
    <t>Vl. Hr. Prod</t>
  </si>
  <si>
    <t>Vl. Hr. Imp</t>
  </si>
  <si>
    <t>Custo Horário</t>
  </si>
  <si>
    <t>Extrusora para meio fio de concreto</t>
  </si>
  <si>
    <t>(A)Total:</t>
  </si>
  <si>
    <t>(B)Mão-de-Obra</t>
  </si>
  <si>
    <t>Eq. Salarial</t>
  </si>
  <si>
    <t>Encargos(%)</t>
  </si>
  <si>
    <t>Sal/Hora</t>
  </si>
  <si>
    <t>Consumo</t>
  </si>
  <si>
    <t>Servente</t>
  </si>
  <si>
    <t xml:space="preserve">200130 </t>
  </si>
  <si>
    <t>Técnico de Campo I</t>
  </si>
  <si>
    <t xml:space="preserve">210060 </t>
  </si>
  <si>
    <t>(B)Total:</t>
  </si>
  <si>
    <t>(C)Itens de Incidência</t>
  </si>
  <si>
    <t>%</t>
  </si>
  <si>
    <t>M. O.</t>
  </si>
  <si>
    <t>Equip.</t>
  </si>
  <si>
    <t>Mat.</t>
  </si>
  <si>
    <t>Custo</t>
  </si>
  <si>
    <t>Ferramentas Manuais</t>
  </si>
  <si>
    <t xml:space="preserve">29990 </t>
  </si>
  <si>
    <t>X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</si>
  <si>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</si>
  <si>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</si>
  <si>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</si>
  <si>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</si>
  <si>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</si>
  <si>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</si>
  <si>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</si>
  <si>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>(F)Total:</t>
  </si>
  <si>
    <t>(G)Serviços</t>
  </si>
  <si>
    <t>Concreto Fck = 20 Mpa, preparo em betoneira e lanç</t>
  </si>
  <si>
    <t>m3</t>
  </si>
  <si>
    <t>Escavação manual de vala 1a. Cat</t>
  </si>
  <si>
    <t>Lastro de brita</t>
  </si>
  <si>
    <t>(G)Total:</t>
  </si>
  <si>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</si>
  <si>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 do 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</si>
  <si>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</si>
  <si>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Custo Execução</t>
    </r>
  </si>
  <si>
    <r>
      <rPr>
        <b/>
        <sz val="9"/>
        <rFont val="Arial"/>
        <family val="2"/>
      </rPr>
      <t>Custo Material</t>
    </r>
  </si>
  <si>
    <r>
      <rPr>
        <b/>
        <sz val="9"/>
        <rFont val="Arial"/>
        <family val="2"/>
      </rPr>
      <t>Custo Sub-Serviço</t>
    </r>
  </si>
  <si>
    <r>
      <rPr>
        <b/>
        <sz val="9"/>
        <rFont val="Arial"/>
        <family val="2"/>
      </rPr>
      <t>Custo Unitário</t>
    </r>
  </si>
  <si>
    <r>
      <rPr>
        <b/>
        <sz val="9"/>
        <rFont val="Arial"/>
        <family val="2"/>
      </rPr>
      <t>Transporte</t>
    </r>
  </si>
  <si>
    <r>
      <rPr>
        <sz val="10"/>
        <rFont val="Arial MT"/>
        <family val="2"/>
      </rPr>
      <t>Colchão drenante de areia para fundação de aterros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</si>
  <si>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</si>
  <si>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A acrescer</t>
    </r>
  </si>
  <si>
    <r>
      <rPr>
        <sz val="10"/>
        <rFont val="Arial MT"/>
        <family val="2"/>
      </rPr>
      <t>Compactação de aterros  95% PN (A)</t>
    </r>
  </si>
  <si>
    <r>
      <rPr>
        <sz val="10"/>
        <rFont val="Arial MT"/>
        <family val="2"/>
      </rPr>
      <t>Compactação de aterros  95% PN (B)</t>
    </r>
  </si>
  <si>
    <r>
      <rPr>
        <sz val="10"/>
        <rFont val="Arial MT"/>
        <family val="2"/>
      </rPr>
      <t>Compactação de aterros c/controle visual</t>
    </r>
  </si>
  <si>
    <r>
      <rPr>
        <sz val="10"/>
        <rFont val="Arial MT"/>
        <family val="2"/>
      </rPr>
      <t>Compactação de aterros em 2a. cat.</t>
    </r>
  </si>
  <si>
    <r>
      <rPr>
        <sz val="10"/>
        <rFont val="Arial MT"/>
        <family val="2"/>
      </rPr>
      <t>Compactação de aterros em 3a. cat.</t>
    </r>
  </si>
  <si>
    <r>
      <rPr>
        <sz val="10"/>
        <rFont val="Arial MT"/>
        <family val="2"/>
      </rPr>
      <t>Compactação de aterros 100% PN (A)</t>
    </r>
  </si>
  <si>
    <r>
      <rPr>
        <sz val="10"/>
        <rFont val="Arial MT"/>
        <family val="2"/>
      </rPr>
      <t>Compactação de aterros 100% PN (B)</t>
    </r>
  </si>
  <si>
    <r>
      <rPr>
        <sz val="10"/>
        <rFont val="Arial MT"/>
        <family val="2"/>
      </rPr>
      <t>Corte/limpeza, classificação e enleiramento de árvores (volume estéreo), inclusive transporte</t>
    </r>
  </si>
  <si>
    <r>
      <rPr>
        <sz val="10"/>
        <rFont val="Arial MT"/>
        <family val="2"/>
      </rPr>
      <t>Desmatamento e limpeza diam. até 30cm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</si>
  <si>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</si>
  <si>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Destocamento árvores diam. &gt; 30cm</t>
    </r>
  </si>
  <si>
    <r>
      <rPr>
        <sz val="10"/>
        <rFont val="Arial MT"/>
        <family val="2"/>
      </rPr>
      <t>ud</t>
    </r>
  </si>
  <si>
    <r>
      <rPr>
        <sz val="10"/>
        <rFont val="Arial MT"/>
        <family val="2"/>
      </rPr>
      <t>Esc. carga e transp. 1a. cat.     0-200m</t>
    </r>
  </si>
  <si>
    <r>
      <rPr>
        <sz val="10"/>
        <rFont val="Arial MT"/>
        <family val="2"/>
      </rPr>
      <t>Esc. carga e transp. 1a. cat.   200-400m</t>
    </r>
  </si>
  <si>
    <r>
      <rPr>
        <sz val="10"/>
        <rFont val="Arial MT"/>
        <family val="2"/>
      </rPr>
      <t>Esc. carga e transp. 1a. cat.   400-600m</t>
    </r>
  </si>
  <si>
    <r>
      <rPr>
        <sz val="10"/>
        <rFont val="Arial MT"/>
        <family val="2"/>
      </rPr>
      <t>Esc. carga e transp. 1a. cat.   600-800m</t>
    </r>
  </si>
  <si>
    <r>
      <rPr>
        <sz val="10"/>
        <rFont val="Arial MT"/>
        <family val="2"/>
      </rPr>
      <t>Esc. carga e transp. 1a. cat.   800-1000m</t>
    </r>
  </si>
  <si>
    <r>
      <rPr>
        <sz val="10"/>
        <rFont val="Arial MT"/>
        <family val="2"/>
      </rPr>
      <t>Esc. carga e transp. 1a. cat.  1000-1200m</t>
    </r>
  </si>
  <si>
    <r>
      <rPr>
        <sz val="10"/>
        <rFont val="Arial MT"/>
        <family val="2"/>
      </rPr>
      <t>Esc. carga e transp. 1a. cat.  1200-1400m</t>
    </r>
  </si>
  <si>
    <r>
      <rPr>
        <sz val="10"/>
        <rFont val="Arial MT"/>
        <family val="2"/>
      </rPr>
      <t>Esc. carga e transp. 1a. cat.  1400-1600m</t>
    </r>
  </si>
  <si>
    <r>
      <rPr>
        <sz val="10"/>
        <rFont val="Arial MT"/>
        <family val="2"/>
      </rPr>
      <t>Esc. carga e transp. 1a. cat.  1600-2000m</t>
    </r>
  </si>
  <si>
    <r>
      <rPr>
        <sz val="10"/>
        <rFont val="Arial MT"/>
        <family val="2"/>
      </rPr>
      <t>Esc. carga e transp. 1a. cat.  2000-3000m</t>
    </r>
  </si>
  <si>
    <r>
      <rPr>
        <sz val="10"/>
        <rFont val="Arial MT"/>
        <family val="2"/>
      </rPr>
      <t>Esc. carga e transp. 1a. cat.  3000-4000m</t>
    </r>
  </si>
  <si>
    <r>
      <rPr>
        <sz val="10"/>
        <rFont val="Arial MT"/>
        <family val="2"/>
      </rPr>
      <t>Esc. carga e transp. 1a. cat.  4000-5000m</t>
    </r>
  </si>
  <si>
    <r>
      <rPr>
        <sz val="10"/>
        <rFont val="Arial MT"/>
        <family val="2"/>
      </rPr>
      <t>Esc. carga e transp. 1a. cat.  5000-6000m</t>
    </r>
  </si>
  <si>
    <r>
      <rPr>
        <sz val="10"/>
        <rFont val="Arial MT"/>
        <family val="2"/>
      </rPr>
      <t>Esc. carga e transp. 1a. cat.  6000-8000m</t>
    </r>
  </si>
  <si>
    <r>
      <rPr>
        <sz val="10"/>
        <rFont val="Arial MT"/>
        <family val="2"/>
      </rPr>
      <t>Esc. carga e transp. 1a. cat.  8000-10000m</t>
    </r>
  </si>
  <si>
    <r>
      <rPr>
        <sz val="10"/>
        <rFont val="Arial MT"/>
        <family val="2"/>
      </rPr>
      <t>Esc. carga e transp. 2a. cat.     0-200m</t>
    </r>
  </si>
  <si>
    <r>
      <rPr>
        <sz val="10"/>
        <rFont val="Arial MT"/>
        <family val="2"/>
      </rPr>
      <t>Esc. carga e transp. 2a. cat.   200-400m</t>
    </r>
  </si>
  <si>
    <r>
      <rPr>
        <sz val="10"/>
        <rFont val="Arial MT"/>
        <family val="2"/>
      </rPr>
      <t>Esc. carga e transp. 2a. cat.   400-600m</t>
    </r>
  </si>
  <si>
    <r>
      <rPr>
        <sz val="10"/>
        <rFont val="Arial MT"/>
        <family val="2"/>
      </rPr>
      <t>Esc. carga e transp. 2a. cat.   600-800m</t>
    </r>
  </si>
  <si>
    <r>
      <rPr>
        <sz val="10"/>
        <rFont val="Arial MT"/>
        <family val="2"/>
      </rPr>
      <t>Esc. carga e transp. 2a. cat.   800-1000m</t>
    </r>
  </si>
  <si>
    <r>
      <rPr>
        <sz val="10"/>
        <rFont val="Arial MT"/>
        <family val="2"/>
      </rPr>
      <t>Esc. carga e transp. 2a. cat.  1000-1200m</t>
    </r>
  </si>
  <si>
    <r>
      <rPr>
        <sz val="10"/>
        <rFont val="Arial MT"/>
        <family val="2"/>
      </rPr>
      <t>Esc. carga e transp. 2a. cat.  1200-1400m</t>
    </r>
  </si>
  <si>
    <r>
      <rPr>
        <sz val="10"/>
        <rFont val="Arial MT"/>
        <family val="2"/>
      </rPr>
      <t>Esc. carga e transp. 2a. cat.  1400-1600m</t>
    </r>
  </si>
  <si>
    <r>
      <rPr>
        <sz val="10"/>
        <rFont val="Arial MT"/>
        <family val="2"/>
      </rPr>
      <t>Esc. carga e transp. 2a. cat.  1600-2000m</t>
    </r>
  </si>
  <si>
    <r>
      <rPr>
        <sz val="10"/>
        <rFont val="Arial MT"/>
        <family val="2"/>
      </rPr>
      <t>Esc. carga e transp. 2a. cat.  2000-3000m</t>
    </r>
  </si>
  <si>
    <r>
      <rPr>
        <sz val="10"/>
        <rFont val="Arial MT"/>
        <family val="2"/>
      </rPr>
      <t>Esc. carga e transp. 2a. cat.  3000-4000m</t>
    </r>
  </si>
  <si>
    <r>
      <rPr>
        <sz val="10"/>
        <rFont val="Arial MT"/>
        <family val="2"/>
      </rPr>
      <t>Esc. carga e transp. 2a. cat.  4000-5000m</t>
    </r>
  </si>
  <si>
    <r>
      <rPr>
        <sz val="10"/>
        <rFont val="Arial MT"/>
        <family val="2"/>
      </rPr>
      <t>Esc. carga e transp. 2a. cat.  5000-6000m</t>
    </r>
  </si>
  <si>
    <r>
      <rPr>
        <sz val="10"/>
        <rFont val="Arial MT"/>
        <family val="2"/>
      </rPr>
      <t>Esc. carga e transp. 2a. cat.  6000-8000m</t>
    </r>
  </si>
  <si>
    <r>
      <rPr>
        <sz val="10"/>
        <rFont val="Arial MT"/>
        <family val="2"/>
      </rPr>
      <t>Esc. carga e transp. 2a. cat.  8000-10000m</t>
    </r>
  </si>
  <si>
    <r>
      <rPr>
        <sz val="10"/>
        <rFont val="Arial MT"/>
        <family val="2"/>
      </rPr>
      <t>Esc. carga e transp. 3a. cat.    0-200m</t>
    </r>
  </si>
  <si>
    <r>
      <rPr>
        <sz val="10"/>
        <rFont val="Arial MT"/>
        <family val="2"/>
      </rPr>
      <t>Esc. carga e transp. 3a. cat.  200-400m</t>
    </r>
  </si>
  <si>
    <r>
      <rPr>
        <sz val="10"/>
        <rFont val="Arial MT"/>
        <family val="2"/>
      </rPr>
      <t>Esc. carga e transp. 3a. cat.  400-600m</t>
    </r>
  </si>
  <si>
    <r>
      <rPr>
        <sz val="10"/>
        <rFont val="Arial MT"/>
        <family val="2"/>
      </rPr>
      <t>Esc. carga e transp. 3a. cat.  600-800m</t>
    </r>
  </si>
  <si>
    <r>
      <rPr>
        <sz val="10"/>
        <rFont val="Arial MT"/>
        <family val="2"/>
      </rPr>
      <t>Esc. carga e transp. 3a. cat.  800-1000m</t>
    </r>
  </si>
  <si>
    <r>
      <rPr>
        <sz val="10"/>
        <rFont val="Arial MT"/>
        <family val="2"/>
      </rPr>
      <t>Esc. carga e transp. 3a. cat. 1000-1200m</t>
    </r>
  </si>
  <si>
    <r>
      <rPr>
        <sz val="10"/>
        <rFont val="Arial MT"/>
        <family val="2"/>
      </rPr>
      <t>Esc. carga e transp. 3a. cat. 1200-1400m</t>
    </r>
  </si>
  <si>
    <r>
      <rPr>
        <sz val="10"/>
        <rFont val="Arial MT"/>
        <family val="2"/>
      </rPr>
      <t>Esc. carga e transp. 3a. cat. 1400-1600m</t>
    </r>
  </si>
  <si>
    <r>
      <rPr>
        <sz val="10"/>
        <rFont val="Arial MT"/>
        <family val="2"/>
      </rPr>
      <t>Esc. carga e transp. 3a. cat. 1600-2000m</t>
    </r>
  </si>
  <si>
    <r>
      <rPr>
        <sz val="10"/>
        <rFont val="Arial MT"/>
        <family val="2"/>
      </rPr>
      <t>Esc. carga e transp. 3a. cat. 2000-3000m</t>
    </r>
  </si>
  <si>
    <r>
      <rPr>
        <sz val="10"/>
        <rFont val="Arial MT"/>
        <family val="2"/>
      </rPr>
      <t>Esc. carga e transp. 3a. cat. 3000-4000m</t>
    </r>
  </si>
  <si>
    <r>
      <rPr>
        <sz val="10"/>
        <rFont val="Arial MT"/>
        <family val="2"/>
      </rPr>
      <t>Esc. carga e transp. 3a. cat. 4000-5000m</t>
    </r>
  </si>
  <si>
    <r>
      <rPr>
        <sz val="10"/>
        <rFont val="Arial MT"/>
        <family val="2"/>
      </rPr>
      <t>Esc. carga e transp. 3a. cat. 5000-6000m</t>
    </r>
  </si>
  <si>
    <r>
      <rPr>
        <sz val="10"/>
        <rFont val="Arial MT"/>
        <family val="2"/>
      </rPr>
      <t>Esc. carga e transp. 3a. cat. 6000-8000m</t>
    </r>
  </si>
  <si>
    <r>
      <rPr>
        <sz val="10"/>
        <rFont val="Arial MT"/>
        <family val="2"/>
      </rPr>
      <t>Esc. carga e transp. 3a. cat. 8000-10000m</t>
    </r>
  </si>
  <si>
    <r>
      <rPr>
        <sz val="10"/>
        <rFont val="Arial MT"/>
        <family val="2"/>
      </rPr>
      <t>Espalhamento e conformação de bota-fora</t>
    </r>
  </si>
  <si>
    <r>
      <rPr>
        <sz val="10"/>
        <rFont val="Arial MT"/>
        <family val="2"/>
      </rPr>
      <t>Extração de material 3a. cat.</t>
    </r>
  </si>
  <si>
    <r>
      <rPr>
        <sz val="10"/>
        <rFont val="Arial MT"/>
        <family val="2"/>
      </rPr>
      <t>Regularização, conformação e compactação de leito</t>
    </r>
  </si>
  <si>
    <r>
      <rPr>
        <sz val="10"/>
        <rFont val="Arial MT"/>
        <family val="2"/>
      </rPr>
      <t>Remoção de solos moles</t>
    </r>
  </si>
  <si>
    <r>
      <rPr>
        <sz val="10"/>
        <rFont val="Arial MT"/>
        <family val="2"/>
      </rPr>
      <t>Revestimento primário</t>
    </r>
  </si>
  <si>
    <r>
      <rPr>
        <sz val="10"/>
        <rFont val="Arial MT"/>
        <family val="2"/>
      </rPr>
      <t>Valetões laterais (fundo) 1a. cat.  200 -  600m (A)</t>
    </r>
  </si>
  <si>
    <r>
      <rPr>
        <sz val="10"/>
        <rFont val="Arial MT"/>
        <family val="2"/>
      </rPr>
      <t>Valetões laterais (fundo) 1a. cat.  200 -  600m (B)</t>
    </r>
  </si>
  <si>
    <r>
      <rPr>
        <sz val="10"/>
        <rFont val="Arial MT"/>
        <family val="2"/>
      </rPr>
      <t>Valetões laterais (fundo) 1a. cat.  600 -1000m (A)</t>
    </r>
  </si>
  <si>
    <r>
      <rPr>
        <sz val="10"/>
        <rFont val="Arial MT"/>
        <family val="2"/>
      </rPr>
      <t>Valetões laterais (fundo) 1a. cat.  600 -1000m (B)</t>
    </r>
  </si>
  <si>
    <r>
      <rPr>
        <sz val="10"/>
        <rFont val="Arial MT"/>
        <family val="2"/>
      </rPr>
      <t>Valetões laterais (fundo) 2a. cat.  200 -  600m (A)</t>
    </r>
  </si>
  <si>
    <r>
      <rPr>
        <sz val="10"/>
        <rFont val="Arial MT"/>
        <family val="2"/>
      </rPr>
      <t>Valetões laterais (fundo) 2a. cat.  200 -  600m (B)</t>
    </r>
  </si>
  <si>
    <r>
      <rPr>
        <sz val="10"/>
        <rFont val="Arial MT"/>
        <family val="2"/>
      </rPr>
      <t>Valetões laterais (fundo) 2a. cat.  600 -1000m (A)</t>
    </r>
  </si>
  <si>
    <r>
      <rPr>
        <sz val="10"/>
        <rFont val="Arial MT"/>
        <family val="2"/>
      </rPr>
      <t>Valetões laterais (fundo) 2a. cat.  600 -1000m (B)</t>
    </r>
  </si>
  <si>
    <t>Grupo de serviço: PAVIMENTAÇÃO</t>
  </si>
  <si>
    <r>
      <rPr>
        <sz val="10"/>
        <rFont val="Arial MT"/>
        <family val="2"/>
      </rPr>
      <t>Bica corrida</t>
    </r>
  </si>
  <si>
    <r>
      <rPr>
        <sz val="10"/>
        <rFont val="Arial MT"/>
        <family val="2"/>
      </rPr>
      <t>Binder exclusive fornecimento e transporte do CAP (acima de 10.000 t)</t>
    </r>
  </si>
  <si>
    <r>
      <rPr>
        <sz val="10"/>
        <rFont val="Arial MT"/>
        <family val="2"/>
      </rPr>
      <t>t</t>
    </r>
  </si>
  <si>
    <r>
      <rPr>
        <sz val="10"/>
        <rFont val="Arial MT"/>
        <family val="2"/>
      </rPr>
      <t>Binder exclusive fornecimento e transporte do CAP (até 10.000 t)</t>
    </r>
  </si>
  <si>
    <r>
      <rPr>
        <sz val="10"/>
        <rFont val="Arial MT"/>
        <family val="2"/>
      </rPr>
      <t>Brita graduada - na usina</t>
    </r>
  </si>
  <si>
    <r>
      <rPr>
        <sz val="10"/>
        <rFont val="Arial MT"/>
        <family val="2"/>
      </rPr>
      <t>Brita graduada c/ cimento - na usina</t>
    </r>
  </si>
  <si>
    <r>
      <rPr>
        <sz val="10"/>
        <rFont val="Arial MT"/>
        <family val="2"/>
      </rPr>
      <t>Brita graduada tratada c/cimento (Cp=4%) 100% PI</t>
    </r>
  </si>
  <si>
    <r>
      <rPr>
        <sz val="10"/>
        <rFont val="Arial MT"/>
        <family val="2"/>
      </rPr>
      <t>Brita graduada tratada c/cimento (Cp=4%) 100% PM</t>
    </r>
  </si>
  <si>
    <r>
      <rPr>
        <sz val="10"/>
        <rFont val="Arial MT"/>
        <family val="2"/>
      </rPr>
      <t>Brita graduada 100% PI</t>
    </r>
  </si>
  <si>
    <r>
      <rPr>
        <sz val="10"/>
        <rFont val="Arial MT"/>
        <family val="2"/>
      </rPr>
      <t>Brita graduada 100% PM</t>
    </r>
  </si>
  <si>
    <r>
      <rPr>
        <sz val="10"/>
        <rFont val="Arial MT"/>
        <family val="2"/>
      </rPr>
      <t>Camada de bloqueio c/ pedra o &lt; 3/4"</t>
    </r>
  </si>
  <si>
    <r>
      <rPr>
        <sz val="10"/>
        <rFont val="Arial MT"/>
        <family val="2"/>
      </rPr>
      <t>Capa selante exclusive fornecimento e transporte da emulsão</t>
    </r>
  </si>
  <si>
    <r>
      <rPr>
        <sz val="10"/>
        <rFont val="Arial MT"/>
        <family val="2"/>
      </rPr>
      <t>Carga de cordão pedra p/ pav. poliédrico</t>
    </r>
  </si>
  <si>
    <r>
      <rPr>
        <sz val="10"/>
        <rFont val="Arial MT"/>
        <family val="2"/>
      </rPr>
      <t>m</t>
    </r>
  </si>
  <si>
    <r>
      <rPr>
        <sz val="10"/>
        <rFont val="Arial MT"/>
        <family val="2"/>
      </rPr>
      <t>Carga de pedra p/ pav. poliédrico</t>
    </r>
  </si>
  <si>
    <r>
      <rPr>
        <sz val="10"/>
        <rFont val="Arial MT"/>
        <family val="2"/>
      </rPr>
      <t>C.B.U.Q. - na usina excl. fornec. e transporte do CAP (até 10.000 t)</t>
    </r>
  </si>
  <si>
    <r>
      <rPr>
        <sz val="10"/>
        <rFont val="Arial MT"/>
        <family val="2"/>
      </rPr>
      <t>C.B.U.Q. - na usina exclusive fornecimento e transporte do CAP (acima de 10.000 t)</t>
    </r>
  </si>
  <si>
    <r>
      <rPr>
        <sz val="10"/>
        <rFont val="Arial MT"/>
        <family val="2"/>
      </rPr>
      <t>C.B.U.Q. c/asf.modificado por borracha exclusive fornecimento e transporte asfalto</t>
    </r>
  </si>
  <si>
    <r>
      <rPr>
        <sz val="10"/>
        <rFont val="Arial MT"/>
        <family val="2"/>
      </rPr>
      <t>C.B.U.Q. c/asf.modificado por polímero exclusive fornecimento e transporte do asfalto</t>
    </r>
  </si>
  <si>
    <r>
      <rPr>
        <sz val="10"/>
        <rFont val="Arial MT"/>
        <family val="2"/>
      </rPr>
      <t>C.B.U.Q. exclusive fornec. e transporte do CAP (até 10.000 t)</t>
    </r>
  </si>
  <si>
    <r>
      <rPr>
        <sz val="10"/>
        <rFont val="Arial MT"/>
        <family val="2"/>
      </rPr>
      <t>C.B.U.Q. exclusive fornecimento e transporte do CAP (acima de 10.000 t)</t>
    </r>
  </si>
  <si>
    <r>
      <rPr>
        <sz val="10"/>
        <rFont val="Arial MT"/>
        <family val="2"/>
      </rPr>
      <t>Colchão de areia para paralelepípedo</t>
    </r>
  </si>
  <si>
    <r>
      <rPr>
        <sz val="10"/>
        <rFont val="Arial MT"/>
        <family val="2"/>
      </rPr>
      <t>Colchão de argila p/ pav. poliédrico</t>
    </r>
  </si>
  <si>
    <r>
      <rPr>
        <sz val="10"/>
        <rFont val="Arial MT"/>
        <family val="2"/>
      </rPr>
      <t>Compactação de pavimento poliédrico</t>
    </r>
  </si>
  <si>
    <r>
      <rPr>
        <sz val="10"/>
        <rFont val="Arial MT"/>
        <family val="2"/>
      </rPr>
      <t>Contenção lateral c/ solo local p/ pav. poliédrico</t>
    </r>
  </si>
  <si>
    <r>
      <rPr>
        <sz val="10"/>
        <rFont val="Arial MT"/>
        <family val="2"/>
      </rPr>
      <t>Contenção lateral com solo local</t>
    </r>
  </si>
  <si>
    <r>
      <rPr>
        <sz val="10"/>
        <rFont val="Arial MT"/>
        <family val="2"/>
      </rPr>
      <t>Corte e preparo cordão pedra p/ pav. poliédrico</t>
    </r>
  </si>
  <si>
    <r>
      <rPr>
        <sz val="10"/>
        <rFont val="Arial MT"/>
        <family val="2"/>
      </rPr>
      <t>Corte e preparo de pedra p/ pav. poliédrico</t>
    </r>
  </si>
  <si>
    <r>
      <rPr>
        <sz val="10"/>
        <rFont val="Arial MT"/>
        <family val="2"/>
      </rPr>
      <t>Decapagem pedreira e limpeza periódica p/ pav. poliédrico</t>
    </r>
  </si>
  <si>
    <r>
      <rPr>
        <sz val="10"/>
        <rFont val="Arial MT"/>
        <family val="2"/>
      </rPr>
      <t>Desmonte manual de pedra  p/ pav. poliédrico</t>
    </r>
  </si>
  <si>
    <r>
      <rPr>
        <sz val="10"/>
        <rFont val="Arial MT"/>
        <family val="2"/>
      </rPr>
      <t>Enchimento c/ argila p/ pav. poliédrico</t>
    </r>
  </si>
  <si>
    <r>
      <rPr>
        <sz val="10"/>
        <rFont val="Arial MT"/>
        <family val="2"/>
      </rPr>
      <t>Escarificação e remoção revestimento primário</t>
    </r>
  </si>
  <si>
    <t>Regularização e compactação do subleito</t>
  </si>
  <si>
    <r>
      <rPr>
        <sz val="10"/>
        <rFont val="Arial MT"/>
        <family val="2"/>
      </rPr>
      <t>Escavação e carga mat. jazida 1a. cat.</t>
    </r>
  </si>
  <si>
    <r>
      <rPr>
        <sz val="10"/>
        <rFont val="Arial MT"/>
        <family val="2"/>
      </rPr>
      <t>Escavação e carga mat. jazida 2a. cat.</t>
    </r>
  </si>
  <si>
    <r>
      <rPr>
        <sz val="10"/>
        <rFont val="Arial MT"/>
        <family val="2"/>
      </rPr>
      <t>Extração, carga e transp. rocha jazida p/ britagem</t>
    </r>
  </si>
  <si>
    <r>
      <rPr>
        <sz val="10"/>
        <rFont val="Arial MT"/>
        <family val="2"/>
      </rPr>
      <t>Extração, carga, transp. assent. cordão lat. pedra p/ pav. poliédrico</t>
    </r>
  </si>
  <si>
    <r>
      <rPr>
        <sz val="10"/>
        <rFont val="Arial MT"/>
        <family val="2"/>
      </rPr>
      <t>Extração, carga, transp. preparo e assentamento do poliedro</t>
    </r>
  </si>
  <si>
    <r>
      <rPr>
        <sz val="10"/>
        <rFont val="Arial MT"/>
        <family val="2"/>
      </rPr>
      <t>Imprimação impermeabilizante exclusive fornecimento e transporte da emulsão</t>
    </r>
  </si>
  <si>
    <r>
      <rPr>
        <sz val="10"/>
        <rFont val="Arial MT"/>
        <family val="2"/>
      </rPr>
      <t>Imprimação impermeabilizante exclusive fornecimento e transporte do CM</t>
    </r>
  </si>
  <si>
    <r>
      <rPr>
        <sz val="10"/>
        <rFont val="Arial MT"/>
        <family val="2"/>
      </rPr>
      <t>Limpeza de jazida 1a. cat.</t>
    </r>
  </si>
  <si>
    <r>
      <rPr>
        <sz val="10"/>
        <rFont val="Arial MT"/>
        <family val="2"/>
      </rPr>
      <t>Limpeza de jazida 2a. cat.</t>
    </r>
  </si>
  <si>
    <r>
      <rPr>
        <sz val="10"/>
        <rFont val="Arial MT"/>
        <family val="2"/>
      </rPr>
      <t>Limpeza de pavimento com jato de água</t>
    </r>
  </si>
  <si>
    <r>
      <rPr>
        <sz val="10"/>
        <rFont val="Arial MT"/>
        <family val="2"/>
      </rPr>
      <t>Macadame betuminoso exclusive fornecimento e transporte da emulsão</t>
    </r>
  </si>
  <si>
    <r>
      <rPr>
        <sz val="10"/>
        <rFont val="Arial MT"/>
        <family val="2"/>
      </rPr>
      <t>Macadame betuminoso exclusive fornecimento e transporte do CAP</t>
    </r>
  </si>
  <si>
    <r>
      <rPr>
        <sz val="10"/>
        <rFont val="Arial MT"/>
        <family val="2"/>
      </rPr>
      <t>Macadame hidráulico</t>
    </r>
  </si>
  <si>
    <r>
      <rPr>
        <sz val="10"/>
        <rFont val="Arial MT"/>
        <family val="2"/>
      </rPr>
      <t>Macadame seco britado preenchido c/bica corrida</t>
    </r>
  </si>
  <si>
    <r>
      <rPr>
        <sz val="10"/>
        <rFont val="Arial MT"/>
        <family val="2"/>
      </rPr>
      <t>Macadame seco britado preenchido c/brita graduada</t>
    </r>
  </si>
  <si>
    <r>
      <rPr>
        <sz val="10"/>
        <rFont val="Arial MT"/>
        <family val="2"/>
      </rPr>
      <t>Macadame seco britado preenchido c/pó de pedra</t>
    </r>
  </si>
  <si>
    <r>
      <rPr>
        <sz val="10"/>
        <rFont val="Arial MT"/>
        <family val="2"/>
      </rPr>
      <t>Paralelepípedo(revestimento)</t>
    </r>
  </si>
  <si>
    <r>
      <rPr>
        <sz val="10"/>
        <rFont val="Arial MT"/>
        <family val="2"/>
      </rPr>
      <t>Pavimento c/ bloco intertravado concreto (Paver-cor natural) e=6cm, incl. colchão areia</t>
    </r>
  </si>
  <si>
    <r>
      <rPr>
        <sz val="10"/>
        <rFont val="Arial MT"/>
        <family val="2"/>
      </rPr>
      <t>Pavimento c/ bloco intertravado concreto (Paver-cor natural) e=6cm, incl. colchão pó de pedra</t>
    </r>
  </si>
  <si>
    <r>
      <rPr>
        <sz val="10"/>
        <rFont val="Arial MT"/>
        <family val="2"/>
      </rPr>
      <t>Pavimento c/ bloco intertravado concreto (Paver-cor natural) e=8cm, incl. colchão areia</t>
    </r>
  </si>
  <si>
    <r>
      <rPr>
        <sz val="10"/>
        <rFont val="Arial MT"/>
        <family val="2"/>
      </rPr>
      <t>Pavimento c/ bloco intertravado concreto (Paver-cor natural) e=8cm, incl. colchão pó de pedra</t>
    </r>
  </si>
  <si>
    <r>
      <rPr>
        <sz val="10"/>
        <rFont val="Arial MT"/>
        <family val="2"/>
      </rPr>
      <t>Pedra britada (produzida)</t>
    </r>
  </si>
  <si>
    <r>
      <rPr>
        <sz val="10"/>
        <rFont val="Arial MT"/>
        <family val="2"/>
      </rPr>
      <t>Pedra britada 4" (produzida)</t>
    </r>
  </si>
  <si>
    <r>
      <rPr>
        <sz val="10"/>
        <rFont val="Arial MT"/>
        <family val="2"/>
      </rPr>
      <t>Pintura de ligação exclusive fornecimento e transporte da emulsão</t>
    </r>
  </si>
  <si>
    <r>
      <rPr>
        <sz val="10"/>
        <rFont val="Arial MT"/>
        <family val="2"/>
      </rPr>
      <t>Pintura de ligação exclusive fornecimento e transporte de emulsão c/ polímero</t>
    </r>
  </si>
  <si>
    <r>
      <rPr>
        <sz val="10"/>
        <rFont val="Arial MT"/>
        <family val="2"/>
      </rPr>
      <t>Preenchimento rebaixo c/ aprov. corte 3a. cat.</t>
    </r>
  </si>
  <si>
    <r>
      <rPr>
        <sz val="10"/>
        <rFont val="Arial MT"/>
        <family val="2"/>
      </rPr>
      <t>Preenchimento rebaixo c/ brita</t>
    </r>
  </si>
  <si>
    <r>
      <rPr>
        <sz val="10"/>
        <rFont val="Arial MT"/>
        <family val="2"/>
      </rPr>
      <t>Preenchimento rebaixo c/ rachão</t>
    </r>
  </si>
  <si>
    <r>
      <rPr>
        <sz val="10"/>
        <rFont val="Arial MT"/>
        <family val="2"/>
      </rPr>
      <t>Preenchimento rebaixo c/ rachão s/ britagem</t>
    </r>
  </si>
  <si>
    <r>
      <rPr>
        <sz val="10"/>
        <rFont val="Arial MT"/>
        <family val="2"/>
      </rPr>
      <t>Pré-mist. a frio p/ reforço - na usina excl. fornec. e transporte da emulsão</t>
    </r>
  </si>
  <si>
    <r>
      <rPr>
        <sz val="10"/>
        <rFont val="Arial MT"/>
        <family val="2"/>
      </rPr>
      <t>Pré-mist. a frio p/ reforço exclusive fornec. e transporte da emulsão</t>
    </r>
  </si>
  <si>
    <r>
      <rPr>
        <sz val="10"/>
        <rFont val="Arial MT"/>
        <family val="2"/>
      </rPr>
      <t>Pré-mist. a frio p/ revest. - na usina excl. fornec. e transporte da emulsão</t>
    </r>
  </si>
  <si>
    <r>
      <rPr>
        <sz val="10"/>
        <rFont val="Arial MT"/>
        <family val="2"/>
      </rPr>
      <t>Pré-mist. a frio p/ revestimento exclusive fornec. e transporte da emulsão</t>
    </r>
  </si>
  <si>
    <r>
      <rPr>
        <sz val="10"/>
        <rFont val="Arial MT"/>
        <family val="2"/>
      </rPr>
      <t>Pré-misturado a quente excl. fornec. e transporte do CAP (acima de 10.000 t)</t>
    </r>
  </si>
  <si>
    <r>
      <rPr>
        <sz val="10"/>
        <rFont val="Arial MT"/>
        <family val="2"/>
      </rPr>
      <t>Pré-misturado a quente excl. fornec. e transporte do CAP (até 10.000 t)</t>
    </r>
  </si>
  <si>
    <r>
      <rPr>
        <sz val="10"/>
        <rFont val="Arial MT"/>
        <family val="2"/>
      </rPr>
      <t>Rachão sem britagem (produzido)</t>
    </r>
  </si>
  <si>
    <r>
      <rPr>
        <sz val="10"/>
        <rFont val="Arial MT"/>
        <family val="2"/>
      </rPr>
      <t>Regularização compac.subleito S.A.F. 100% PI</t>
    </r>
  </si>
  <si>
    <r>
      <rPr>
        <sz val="10"/>
        <rFont val="Arial MT"/>
        <family val="2"/>
      </rPr>
      <t>Regularização compac.subleito 100% PN (A)</t>
    </r>
  </si>
  <si>
    <r>
      <rPr>
        <sz val="10"/>
        <rFont val="Arial MT"/>
        <family val="2"/>
      </rPr>
      <t>Regularização compac.subleito 100% PN (B)</t>
    </r>
  </si>
  <si>
    <r>
      <rPr>
        <sz val="10"/>
        <rFont val="Arial MT"/>
        <family val="2"/>
      </rPr>
      <t>Regularização do subleito sem compactação</t>
    </r>
  </si>
  <si>
    <r>
      <rPr>
        <sz val="10"/>
        <rFont val="Arial MT"/>
        <family val="2"/>
      </rPr>
      <t>Solo - brita (40/60) mistura na usina 100% PI</t>
    </r>
  </si>
  <si>
    <r>
      <rPr>
        <sz val="10"/>
        <rFont val="Arial MT"/>
        <family val="2"/>
      </rPr>
      <t>Solo - brita (50/50) mistura na usina 100% PI</t>
    </r>
  </si>
  <si>
    <r>
      <rPr>
        <sz val="10"/>
        <rFont val="Arial MT"/>
        <family val="2"/>
      </rPr>
      <t>Solo arenoso fino (base) 100% PI</t>
    </r>
  </si>
  <si>
    <r>
      <rPr>
        <sz val="10"/>
        <rFont val="Arial MT"/>
        <family val="2"/>
      </rPr>
      <t>Solo arenoso fino (base) 100% PM</t>
    </r>
  </si>
  <si>
    <r>
      <rPr>
        <sz val="10"/>
        <rFont val="Arial MT"/>
        <family val="2"/>
      </rPr>
      <t>Solo arenoso fino (local) p/ base 100% PI</t>
    </r>
  </si>
  <si>
    <r>
      <rPr>
        <sz val="10"/>
        <rFont val="Arial MT"/>
        <family val="2"/>
      </rPr>
      <t>Solo arenoso fino (local) p/ base 100% PM</t>
    </r>
  </si>
  <si>
    <r>
      <rPr>
        <sz val="10"/>
        <rFont val="Arial MT"/>
        <family val="2"/>
      </rPr>
      <t>Solo cimento mist. pista (2%) 100% PI</t>
    </r>
  </si>
  <si>
    <r>
      <rPr>
        <sz val="10"/>
        <rFont val="Arial MT"/>
        <family val="2"/>
      </rPr>
      <t>Solo cimento mist. pista (3%) 100% PI</t>
    </r>
  </si>
  <si>
    <r>
      <rPr>
        <sz val="10"/>
        <rFont val="Arial MT"/>
        <family val="2"/>
      </rPr>
      <t>Solo cimento mist. pista (4%) 100% PI</t>
    </r>
  </si>
  <si>
    <r>
      <rPr>
        <sz val="10"/>
        <rFont val="Arial MT"/>
        <family val="2"/>
      </rPr>
      <t>Solo cimento mist. pista (4%) 100% PN</t>
    </r>
  </si>
  <si>
    <r>
      <rPr>
        <sz val="10"/>
        <rFont val="Arial MT"/>
        <family val="2"/>
      </rPr>
      <t>Solo cimento mist. pista (5%) 100% PI</t>
    </r>
  </si>
  <si>
    <r>
      <rPr>
        <sz val="10"/>
        <rFont val="Arial MT"/>
        <family val="2"/>
      </rPr>
      <t>Solo cimento mist. pista (5%) 100% PN</t>
    </r>
  </si>
  <si>
    <r>
      <rPr>
        <sz val="10"/>
        <rFont val="Arial MT"/>
        <family val="2"/>
      </rPr>
      <t>Solo cimento mist. pista (6%) 100% PN</t>
    </r>
  </si>
  <si>
    <r>
      <rPr>
        <sz val="10"/>
        <rFont val="Arial MT"/>
        <family val="2"/>
      </rPr>
      <t>Solo cimento mist. pista (7%) 100% PN</t>
    </r>
  </si>
  <si>
    <r>
      <rPr>
        <sz val="10"/>
        <rFont val="Arial MT"/>
        <family val="2"/>
      </rPr>
      <t>Solo cimento mist. usina (2%) 100% PI</t>
    </r>
  </si>
  <si>
    <r>
      <rPr>
        <sz val="10"/>
        <rFont val="Arial MT"/>
        <family val="2"/>
      </rPr>
      <t>Solo cimento mist. usina (3%) 100% PI</t>
    </r>
  </si>
  <si>
    <r>
      <rPr>
        <sz val="10"/>
        <rFont val="Arial MT"/>
        <family val="2"/>
      </rPr>
      <t>Solo cimento mist. usina (4%) 100% PI</t>
    </r>
  </si>
  <si>
    <r>
      <rPr>
        <sz val="10"/>
        <rFont val="Arial MT"/>
        <family val="2"/>
      </rPr>
      <t>Solo cimento mist. usina (4%) 100% PN</t>
    </r>
  </si>
  <si>
    <r>
      <rPr>
        <sz val="10"/>
        <rFont val="Arial MT"/>
        <family val="2"/>
      </rPr>
      <t>Solo cimento mist. usina (5%) 100% PI</t>
    </r>
  </si>
  <si>
    <r>
      <rPr>
        <sz val="10"/>
        <rFont val="Arial MT"/>
        <family val="2"/>
      </rPr>
      <t>Solo cimento mist. usina (5%) 100% PN</t>
    </r>
  </si>
  <si>
    <r>
      <rPr>
        <sz val="10"/>
        <rFont val="Arial MT"/>
        <family val="2"/>
      </rPr>
      <t>Solo cimento mist. usina (6%) 100% PN</t>
    </r>
  </si>
  <si>
    <r>
      <rPr>
        <sz val="10"/>
        <rFont val="Arial MT"/>
        <family val="2"/>
      </rPr>
      <t>Solo cimento mist. usina (7%) 100% PN</t>
    </r>
  </si>
  <si>
    <r>
      <rPr>
        <sz val="10"/>
        <rFont val="Arial MT"/>
        <family val="2"/>
      </rPr>
      <t>Solo estabilizado s/ mistura 100% PI (1a. cat.)</t>
    </r>
  </si>
  <si>
    <r>
      <rPr>
        <sz val="10"/>
        <rFont val="Arial MT"/>
        <family val="2"/>
      </rPr>
      <t>Solo estabilizado s/ mistura 100% PI (2a. cat.)</t>
    </r>
  </si>
  <si>
    <r>
      <rPr>
        <sz val="10"/>
        <rFont val="Arial MT"/>
        <family val="2"/>
      </rPr>
      <t>Solo estabilizado s/ mistura 100% PM (1a. cat.)</t>
    </r>
  </si>
  <si>
    <r>
      <rPr>
        <sz val="10"/>
        <rFont val="Arial MT"/>
        <family val="2"/>
      </rPr>
      <t>Solo estabilizado s/ mistura 100% PM (2a. cat.)</t>
    </r>
  </si>
  <si>
    <r>
      <rPr>
        <sz val="10"/>
        <rFont val="Arial MT"/>
        <family val="2"/>
      </rPr>
      <t>Solo estabilizado s/ mistura 100% PN (1a. cat.)</t>
    </r>
  </si>
  <si>
    <r>
      <rPr>
        <sz val="10"/>
        <rFont val="Arial MT"/>
        <family val="2"/>
      </rPr>
      <t>Solo estabilizado s/ mistura 100% PN (2a. cat.)</t>
    </r>
  </si>
  <si>
    <r>
      <rPr>
        <sz val="10"/>
        <rFont val="Arial MT"/>
        <family val="2"/>
      </rPr>
      <t>Transporte de asfalto diluido CM-30 (trecho)</t>
    </r>
  </si>
  <si>
    <r>
      <rPr>
        <sz val="10"/>
        <rFont val="Arial MT"/>
        <family val="2"/>
      </rPr>
      <t>t.km</t>
    </r>
  </si>
  <si>
    <r>
      <rPr>
        <sz val="10"/>
        <rFont val="Arial MT"/>
        <family val="2"/>
      </rPr>
      <t>Transporte de asfalto modificado por borracha (usina)</t>
    </r>
  </si>
  <si>
    <r>
      <rPr>
        <sz val="10"/>
        <rFont val="Arial MT"/>
        <family val="2"/>
      </rPr>
      <t>Transporte de cimento asfáltico CAP-50/70 c/polímero (trecho)</t>
    </r>
  </si>
  <si>
    <r>
      <rPr>
        <sz val="10"/>
        <rFont val="Arial MT"/>
        <family val="2"/>
      </rPr>
      <t>Transporte de cimento asfáltico CAP-50/70 c/polímero (usina)</t>
    </r>
  </si>
  <si>
    <r>
      <rPr>
        <sz val="10"/>
        <rFont val="Arial MT"/>
        <family val="2"/>
      </rPr>
      <t>Transporte de cimento asfáltico CAP-50/70 (trecho)</t>
    </r>
  </si>
  <si>
    <r>
      <rPr>
        <sz val="10"/>
        <rFont val="Arial MT"/>
        <family val="2"/>
      </rPr>
      <t>Transporte de cimento asfáltico CAP-50/70 (usina)</t>
    </r>
  </si>
  <si>
    <r>
      <rPr>
        <sz val="10"/>
        <rFont val="Arial MT"/>
        <family val="2"/>
      </rPr>
      <t>Transporte de emulsão com polímero (trecho)</t>
    </r>
  </si>
  <si>
    <r>
      <rPr>
        <sz val="10"/>
        <rFont val="Arial MT"/>
        <family val="2"/>
      </rPr>
      <t>Transporte de emulsão (trecho)</t>
    </r>
  </si>
  <si>
    <r>
      <rPr>
        <sz val="10"/>
        <rFont val="Arial MT"/>
        <family val="2"/>
      </rPr>
      <t>Transporte de emulsão (usina)</t>
    </r>
  </si>
  <si>
    <r>
      <rPr>
        <sz val="10"/>
        <rFont val="Arial MT"/>
        <family val="2"/>
      </rPr>
      <t>TSD exclusive fornecimento e transporte da emulsão</t>
    </r>
  </si>
  <si>
    <r>
      <rPr>
        <sz val="10"/>
        <rFont val="Arial MT"/>
        <family val="2"/>
      </rPr>
      <t>TSS exclusive fornecimento e transporte da emulsão</t>
    </r>
  </si>
  <si>
    <r>
      <rPr>
        <sz val="10"/>
        <rFont val="Arial MT"/>
        <family val="2"/>
      </rPr>
      <t>TST exclusive fornecimento e transporte da emulsão</t>
    </r>
  </si>
  <si>
    <t>Grupo de serviço: DRENAGEM E OAC</t>
  </si>
  <si>
    <r>
      <rPr>
        <sz val="10"/>
        <rFont val="Arial MT"/>
        <family val="2"/>
      </rPr>
      <t>Aço CA-25 fornec. dobr. colocação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</si>
  <si>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</si>
  <si>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>Aço CA-50 fornec. dobr. colocação</t>
    </r>
  </si>
  <si>
    <r>
      <rPr>
        <sz val="10"/>
        <rFont val="Arial MT"/>
        <family val="2"/>
      </rPr>
      <t>Aço CA-60 fornec. dobr. colocação</t>
    </r>
  </si>
  <si>
    <r>
      <rPr>
        <sz val="10"/>
        <rFont val="Arial MT"/>
        <family val="2"/>
      </rPr>
      <t>Alvenaria de tijolos maciços</t>
    </r>
  </si>
  <si>
    <r>
      <rPr>
        <sz val="10"/>
        <rFont val="Arial MT"/>
        <family val="2"/>
      </rPr>
      <t>Alvenaria pedra de mão argamassada</t>
    </r>
  </si>
  <si>
    <r>
      <rPr>
        <sz val="10"/>
        <rFont val="Arial MT"/>
        <family val="2"/>
      </rPr>
      <t>Apiloamento manual</t>
    </r>
  </si>
  <si>
    <r>
      <rPr>
        <sz val="10"/>
        <rFont val="Arial MT"/>
        <family val="2"/>
      </rPr>
      <t>Argamassa cimento e areia 1:3</t>
    </r>
  </si>
  <si>
    <r>
      <rPr>
        <sz val="10"/>
        <rFont val="Arial MT"/>
        <family val="2"/>
      </rPr>
      <t>Argamassa cimento e areia 1:4</t>
    </r>
  </si>
  <si>
    <r>
      <rPr>
        <sz val="10"/>
        <rFont val="Arial MT"/>
        <family val="2"/>
      </rPr>
      <t>Boca de BDTC 1,00m</t>
    </r>
  </si>
  <si>
    <r>
      <rPr>
        <sz val="10"/>
        <rFont val="Arial MT"/>
        <family val="2"/>
      </rPr>
      <t>Boca de BDTC 1,20m</t>
    </r>
  </si>
  <si>
    <r>
      <rPr>
        <sz val="10"/>
        <rFont val="Arial MT"/>
        <family val="2"/>
      </rPr>
      <t>Boca de BDTC 1,50m</t>
    </r>
  </si>
  <si>
    <r>
      <rPr>
        <sz val="10"/>
        <rFont val="Arial MT"/>
        <family val="2"/>
      </rPr>
      <t>Boca de BDTC 2,00m</t>
    </r>
  </si>
  <si>
    <r>
      <rPr>
        <sz val="10"/>
        <rFont val="Arial MT"/>
        <family val="2"/>
      </rPr>
      <t>Boca de BSTC 0,40m</t>
    </r>
  </si>
  <si>
    <r>
      <rPr>
        <sz val="10"/>
        <rFont val="Arial MT"/>
        <family val="2"/>
      </rPr>
      <t>Boca de BSTC 0,60m</t>
    </r>
  </si>
  <si>
    <r>
      <rPr>
        <sz val="10"/>
        <rFont val="Arial MT"/>
        <family val="2"/>
      </rPr>
      <t>Boca de BSTC 0,80m</t>
    </r>
  </si>
  <si>
    <r>
      <rPr>
        <sz val="10"/>
        <rFont val="Arial MT"/>
        <family val="2"/>
      </rPr>
      <t>Boca de BSTC 1,00m</t>
    </r>
  </si>
  <si>
    <r>
      <rPr>
        <sz val="10"/>
        <rFont val="Arial MT"/>
        <family val="2"/>
      </rPr>
      <t>Boca de BSTC 1,20m</t>
    </r>
  </si>
  <si>
    <r>
      <rPr>
        <sz val="10"/>
        <rFont val="Arial MT"/>
        <family val="2"/>
      </rPr>
      <t>Boca de BSTC 1,50m</t>
    </r>
  </si>
  <si>
    <r>
      <rPr>
        <sz val="10"/>
        <rFont val="Arial MT"/>
        <family val="2"/>
      </rPr>
      <t>Boca de BSTC 2,00m</t>
    </r>
  </si>
  <si>
    <r>
      <rPr>
        <sz val="10"/>
        <rFont val="Arial MT"/>
        <family val="2"/>
      </rPr>
      <t>Boca de BTTC 1,00m</t>
    </r>
  </si>
  <si>
    <r>
      <rPr>
        <sz val="10"/>
        <rFont val="Arial MT"/>
        <family val="2"/>
      </rPr>
      <t>Boca de BTTC 1,20m</t>
    </r>
  </si>
  <si>
    <r>
      <rPr>
        <sz val="10"/>
        <rFont val="Arial MT"/>
        <family val="2"/>
      </rPr>
      <t>Boca de BTTC 1,50m</t>
    </r>
  </si>
  <si>
    <r>
      <rPr>
        <sz val="10"/>
        <rFont val="Arial MT"/>
        <family val="2"/>
      </rPr>
      <t>Boca de BTTC 2,00m</t>
    </r>
  </si>
  <si>
    <r>
      <rPr>
        <sz val="10"/>
        <rFont val="Arial MT"/>
        <family val="2"/>
      </rPr>
      <t>Boca de saída dreno profundo - tipo 1</t>
    </r>
  </si>
  <si>
    <r>
      <rPr>
        <sz val="10"/>
        <rFont val="Arial MT"/>
        <family val="2"/>
      </rPr>
      <t>Boca de saída dreno profundo - tipo 2</t>
    </r>
  </si>
  <si>
    <r>
      <rPr>
        <sz val="10"/>
        <rFont val="Arial MT"/>
        <family val="2"/>
      </rPr>
      <t>Boca de saída dreno sub-horizontal</t>
    </r>
  </si>
  <si>
    <r>
      <rPr>
        <sz val="10"/>
        <rFont val="Arial MT"/>
        <family val="2"/>
      </rPr>
      <t>Boca de saída dreno sub-superficial</t>
    </r>
  </si>
  <si>
    <r>
      <rPr>
        <sz val="10"/>
        <rFont val="Arial MT"/>
        <family val="2"/>
      </rPr>
      <t>Bueiro metálico MP-100 circular e=2,0mm</t>
    </r>
  </si>
  <si>
    <r>
      <rPr>
        <sz val="10"/>
        <rFont val="Arial MT"/>
        <family val="2"/>
      </rPr>
      <t>Bueiro metálico MP-100 circular e=2,7mm</t>
    </r>
  </si>
  <si>
    <r>
      <rPr>
        <sz val="10"/>
        <rFont val="Arial MT"/>
        <family val="2"/>
      </rPr>
      <t>Bueiro metálico MP-100 circular e=3,4mm</t>
    </r>
  </si>
  <si>
    <r>
      <rPr>
        <sz val="10"/>
        <rFont val="Arial MT"/>
        <family val="2"/>
      </rPr>
      <t>Bueiro metálico MP-152 circular e=2,7mm</t>
    </r>
  </si>
  <si>
    <r>
      <rPr>
        <sz val="10"/>
        <rFont val="Arial MT"/>
        <family val="2"/>
      </rPr>
      <t>Bueiro metálico MP-152 circular e=3,4mm</t>
    </r>
  </si>
  <si>
    <r>
      <rPr>
        <sz val="10"/>
        <rFont val="Arial MT"/>
        <family val="2"/>
      </rPr>
      <t>Bueiro metálico MP-152 circular e=4,7mm</t>
    </r>
  </si>
  <si>
    <r>
      <rPr>
        <sz val="10"/>
        <rFont val="Arial MT"/>
        <family val="2"/>
      </rPr>
      <t>Bueiro metálico MP-152 circular e=6,3mm</t>
    </r>
  </si>
  <si>
    <r>
      <rPr>
        <sz val="10"/>
        <rFont val="Arial MT"/>
        <family val="2"/>
      </rPr>
      <t>Concreto ciclópico Fck = 15 MPa, preparo em betoneira e lanç.</t>
    </r>
  </si>
  <si>
    <r>
      <rPr>
        <sz val="10"/>
        <rFont val="Arial MT"/>
        <family val="2"/>
      </rPr>
      <t>Concreto ciclópico Fck = 20 MPa, preparo em betoneira e lanç.</t>
    </r>
  </si>
  <si>
    <r>
      <rPr>
        <sz val="10"/>
        <rFont val="Arial MT"/>
        <family val="2"/>
      </rPr>
      <t>Concreto Fck =  9 MPa, preparo em betoneira e lanç.</t>
    </r>
  </si>
  <si>
    <r>
      <rPr>
        <sz val="10"/>
        <rFont val="Arial MT"/>
        <family val="2"/>
      </rPr>
      <t>Concreto Fck = 15 MPa, preparo em betoneira e lanç.</t>
    </r>
  </si>
  <si>
    <r>
      <rPr>
        <sz val="10"/>
        <rFont val="Arial MT"/>
        <family val="2"/>
      </rPr>
      <t>Concreto Fck = 18 MPa, preparo em betoneira e lanç.</t>
    </r>
  </si>
  <si>
    <r>
      <rPr>
        <sz val="10"/>
        <rFont val="Arial MT"/>
        <family val="2"/>
      </rPr>
      <t>Concreto Fck = 20 MPa, preparo em betoneira e lanç.</t>
    </r>
  </si>
  <si>
    <r>
      <rPr>
        <sz val="10"/>
        <rFont val="Arial MT"/>
        <family val="2"/>
      </rPr>
      <t>Concreto Fck = 22 MPa, preparo em betoneira e lanç.</t>
    </r>
  </si>
  <si>
    <r>
      <rPr>
        <sz val="10"/>
        <rFont val="Arial MT"/>
        <family val="2"/>
      </rPr>
      <t>Concreto Fck = 24 MPa, preparo em betoneira e lanç.</t>
    </r>
  </si>
  <si>
    <r>
      <rPr>
        <sz val="10"/>
        <rFont val="Arial MT"/>
        <family val="2"/>
      </rPr>
      <t>Concreto Fck = 25 MPa, preparo em betoneira e lanç.</t>
    </r>
  </si>
  <si>
    <r>
      <rPr>
        <sz val="10"/>
        <rFont val="Arial MT"/>
        <family val="2"/>
      </rPr>
      <t>Concreto Fck = 30 MPa, preparo em betoneira e lanç.</t>
    </r>
  </si>
  <si>
    <r>
      <rPr>
        <sz val="10"/>
        <rFont val="Arial MT"/>
        <family val="2"/>
      </rPr>
      <t>Concreto Fck = 32 MPa, preparo em betoneira e lanç.</t>
    </r>
  </si>
  <si>
    <r>
      <rPr>
        <sz val="10"/>
        <rFont val="Arial MT"/>
        <family val="2"/>
      </rPr>
      <t>Concreto magro, preparo em betoneira e lanç.</t>
    </r>
  </si>
  <si>
    <r>
      <rPr>
        <sz val="10"/>
        <rFont val="Arial MT"/>
        <family val="2"/>
      </rPr>
      <t>Corpo de BDTC 0,80m com berço</t>
    </r>
  </si>
  <si>
    <r>
      <rPr>
        <sz val="10"/>
        <rFont val="Arial MT"/>
        <family val="2"/>
      </rPr>
      <t>Corpo de BDTC 1,00m com berço</t>
    </r>
  </si>
  <si>
    <r>
      <rPr>
        <sz val="10"/>
        <rFont val="Arial MT"/>
        <family val="2"/>
      </rPr>
      <t>Corpo de BDTC 1,00m sem berço</t>
    </r>
  </si>
  <si>
    <r>
      <rPr>
        <sz val="10"/>
        <rFont val="Arial MT"/>
        <family val="2"/>
      </rPr>
      <t>Corpo de BDTC 1,20m com berço</t>
    </r>
  </si>
  <si>
    <r>
      <rPr>
        <sz val="10"/>
        <rFont val="Arial MT"/>
        <family val="2"/>
      </rPr>
      <t>Corpo de BDTC 1,20m sem berço</t>
    </r>
  </si>
  <si>
    <r>
      <rPr>
        <sz val="10"/>
        <rFont val="Arial MT"/>
        <family val="2"/>
      </rPr>
      <t>Corpo de BDTC 1,50m com berço</t>
    </r>
  </si>
  <si>
    <r>
      <rPr>
        <sz val="10"/>
        <rFont val="Arial MT"/>
        <family val="2"/>
      </rPr>
      <t>Corpo de BDTC 1,50m sem berço</t>
    </r>
  </si>
  <si>
    <r>
      <rPr>
        <sz val="10"/>
        <rFont val="Arial MT"/>
        <family val="2"/>
      </rPr>
      <t>Corpo de BDTC 2,00m com berço</t>
    </r>
  </si>
  <si>
    <r>
      <rPr>
        <sz val="10"/>
        <rFont val="Arial MT"/>
        <family val="2"/>
      </rPr>
      <t>Corpo de BSTC 0,40m com berço</t>
    </r>
  </si>
  <si>
    <r>
      <rPr>
        <sz val="10"/>
        <rFont val="Arial MT"/>
        <family val="2"/>
      </rPr>
      <t>Corpo de BSTC 0,40m sem berço</t>
    </r>
  </si>
  <si>
    <r>
      <rPr>
        <sz val="10"/>
        <rFont val="Arial MT"/>
        <family val="2"/>
      </rPr>
      <t>Corpo de BSTC 0,60m com berço</t>
    </r>
  </si>
  <si>
    <r>
      <rPr>
        <sz val="10"/>
        <rFont val="Arial MT"/>
        <family val="2"/>
      </rPr>
      <t>Corpo de BSTC 0,60m sem berço</t>
    </r>
  </si>
  <si>
    <r>
      <rPr>
        <sz val="10"/>
        <rFont val="Arial MT"/>
        <family val="2"/>
      </rPr>
      <t>Corpo de BSTC 0,80m com berço</t>
    </r>
  </si>
  <si>
    <r>
      <rPr>
        <sz val="10"/>
        <rFont val="Arial MT"/>
        <family val="2"/>
      </rPr>
      <t>Corpo de BSTC 0,80m sem berço</t>
    </r>
  </si>
  <si>
    <r>
      <rPr>
        <sz val="10"/>
        <rFont val="Arial MT"/>
        <family val="2"/>
      </rPr>
      <t>Corpo de BSTC 1,00m com berço</t>
    </r>
  </si>
  <si>
    <r>
      <rPr>
        <sz val="10"/>
        <rFont val="Arial MT"/>
        <family val="2"/>
      </rPr>
      <t>Corpo de BSTC 1,00m sem berço</t>
    </r>
  </si>
  <si>
    <r>
      <rPr>
        <sz val="10"/>
        <rFont val="Arial MT"/>
        <family val="2"/>
      </rPr>
      <t>Corpo de BSTC 1,20m com berço</t>
    </r>
  </si>
  <si>
    <r>
      <rPr>
        <sz val="10"/>
        <rFont val="Arial MT"/>
        <family val="2"/>
      </rPr>
      <t>Corpo de BSTC 1,20m sem berço</t>
    </r>
  </si>
  <si>
    <r>
      <rPr>
        <sz val="10"/>
        <rFont val="Arial MT"/>
        <family val="2"/>
      </rPr>
      <t>Corpo de BSTC 1,50m com berço</t>
    </r>
  </si>
  <si>
    <r>
      <rPr>
        <sz val="10"/>
        <rFont val="Arial MT"/>
        <family val="2"/>
      </rPr>
      <t>Corpo de BSTC 1,50m sem berço</t>
    </r>
  </si>
  <si>
    <r>
      <rPr>
        <sz val="10"/>
        <rFont val="Arial MT"/>
        <family val="2"/>
      </rPr>
      <t>Corpo de BSTC 2,00m com berço</t>
    </r>
  </si>
  <si>
    <r>
      <rPr>
        <sz val="10"/>
        <rFont val="Arial MT"/>
        <family val="2"/>
      </rPr>
      <t>Corpo de BSTC 2,00m sem berço</t>
    </r>
  </si>
  <si>
    <r>
      <rPr>
        <sz val="10"/>
        <rFont val="Arial MT"/>
        <family val="2"/>
      </rPr>
      <t>Corpo de BTTC 1,00m com berço</t>
    </r>
  </si>
  <si>
    <r>
      <rPr>
        <sz val="10"/>
        <rFont val="Arial MT"/>
        <family val="2"/>
      </rPr>
      <t>Corpo de BTTC 1,00m sem berço</t>
    </r>
  </si>
  <si>
    <r>
      <rPr>
        <sz val="10"/>
        <rFont val="Arial MT"/>
        <family val="2"/>
      </rPr>
      <t>Corpo de BTTC 1,20m com berço</t>
    </r>
  </si>
  <si>
    <r>
      <rPr>
        <sz val="10"/>
        <rFont val="Arial MT"/>
        <family val="2"/>
      </rPr>
      <t>Corpo de BTTC 1,20m sem berço</t>
    </r>
  </si>
  <si>
    <r>
      <rPr>
        <sz val="10"/>
        <rFont val="Arial MT"/>
        <family val="2"/>
      </rPr>
      <t>Corpo de BTTC 1,50m com berço</t>
    </r>
  </si>
  <si>
    <r>
      <rPr>
        <sz val="10"/>
        <rFont val="Arial MT"/>
        <family val="2"/>
      </rPr>
      <t>Corpo de BTTC 1,50m sem berço</t>
    </r>
  </si>
  <si>
    <r>
      <rPr>
        <sz val="10"/>
        <rFont val="Arial MT"/>
        <family val="2"/>
      </rPr>
      <t>Corpo de BTTC 2,00m com berço</t>
    </r>
  </si>
  <si>
    <r>
      <rPr>
        <sz val="10"/>
        <rFont val="Arial MT"/>
        <family val="2"/>
      </rPr>
      <t>Demolição de alvenaria</t>
    </r>
  </si>
  <si>
    <r>
      <rPr>
        <sz val="10"/>
        <rFont val="Arial MT"/>
        <family val="2"/>
      </rPr>
      <t>Demolição de concreto armado</t>
    </r>
  </si>
  <si>
    <r>
      <rPr>
        <sz val="10"/>
        <rFont val="Arial MT"/>
        <family val="2"/>
      </rPr>
      <t>Demolição de concreto simples</t>
    </r>
  </si>
  <si>
    <r>
      <rPr>
        <sz val="10"/>
        <rFont val="Arial MT"/>
        <family val="2"/>
      </rPr>
      <t>Dreno profundo em rocha - tipo 1</t>
    </r>
  </si>
  <si>
    <r>
      <rPr>
        <sz val="10"/>
        <rFont val="Arial MT"/>
        <family val="2"/>
      </rPr>
      <t>Dreno profundo em rocha - tipo 2(GNT)</t>
    </r>
  </si>
  <si>
    <r>
      <rPr>
        <sz val="10"/>
        <rFont val="Arial MT"/>
        <family val="2"/>
      </rPr>
      <t>Dreno profundo em rocha - tipo 2(GT)</t>
    </r>
  </si>
  <si>
    <r>
      <rPr>
        <sz val="10"/>
        <rFont val="Arial MT"/>
        <family val="2"/>
      </rPr>
      <t>Dreno profundo em rocha - tipo 3(GNT)</t>
    </r>
  </si>
  <si>
    <r>
      <rPr>
        <sz val="10"/>
        <rFont val="Arial MT"/>
        <family val="2"/>
      </rPr>
      <t>Dreno profundo em rocha - tipo 3(GT)</t>
    </r>
  </si>
  <si>
    <r>
      <rPr>
        <sz val="10"/>
        <rFont val="Arial MT"/>
        <family val="2"/>
      </rPr>
      <t>Dreno profundo em rocha - tipo 4</t>
    </r>
  </si>
  <si>
    <r>
      <rPr>
        <sz val="10"/>
        <rFont val="Arial MT"/>
        <family val="2"/>
      </rPr>
      <t>Dreno profundo em rocha - tipo 5</t>
    </r>
  </si>
  <si>
    <r>
      <rPr>
        <sz val="10"/>
        <rFont val="Arial MT"/>
        <family val="2"/>
      </rPr>
      <t>Dreno profundo em solo - tipo 1</t>
    </r>
  </si>
  <si>
    <r>
      <rPr>
        <sz val="10"/>
        <rFont val="Arial MT"/>
        <family val="2"/>
      </rPr>
      <t>Dreno profundo em solo - tipo 1A</t>
    </r>
  </si>
  <si>
    <r>
      <rPr>
        <sz val="10"/>
        <rFont val="Arial MT"/>
        <family val="2"/>
      </rPr>
      <t>Dreno profundo em solo - tipo 2</t>
    </r>
  </si>
  <si>
    <r>
      <rPr>
        <sz val="10"/>
        <rFont val="Arial MT"/>
        <family val="2"/>
      </rPr>
      <t>Dreno profundo em solo - tipo 2A</t>
    </r>
  </si>
  <si>
    <r>
      <rPr>
        <sz val="10"/>
        <rFont val="Arial MT"/>
        <family val="2"/>
      </rPr>
      <t>Dreno profundo em solo - tipo 3A(GNT)</t>
    </r>
  </si>
  <si>
    <r>
      <rPr>
        <sz val="10"/>
        <rFont val="Arial MT"/>
        <family val="2"/>
      </rPr>
      <t>Dreno profundo em solo - tipo 3A(GT)</t>
    </r>
  </si>
  <si>
    <r>
      <rPr>
        <sz val="10"/>
        <rFont val="Arial MT"/>
        <family val="2"/>
      </rPr>
      <t>Dreno profundo em solo - tipo 3(GNT)</t>
    </r>
  </si>
  <si>
    <r>
      <rPr>
        <sz val="10"/>
        <rFont val="Arial MT"/>
        <family val="2"/>
      </rPr>
      <t>Dreno profundo em solo - tipo 3(GT)</t>
    </r>
  </si>
  <si>
    <r>
      <rPr>
        <sz val="10"/>
        <rFont val="Arial MT"/>
        <family val="2"/>
      </rPr>
      <t>Dreno profundo em solo - tipo 4A(GNT)</t>
    </r>
  </si>
  <si>
    <r>
      <rPr>
        <sz val="10"/>
        <rFont val="Arial MT"/>
        <family val="2"/>
      </rPr>
      <t>Dreno profundo em solo - tipo 4A(GT)</t>
    </r>
  </si>
  <si>
    <r>
      <rPr>
        <sz val="10"/>
        <rFont val="Arial MT"/>
        <family val="2"/>
      </rPr>
      <t>Dreno profundo em solo - tipo 4(GNT)</t>
    </r>
  </si>
  <si>
    <r>
      <rPr>
        <sz val="10"/>
        <rFont val="Arial MT"/>
        <family val="2"/>
      </rPr>
      <t>Dreno profundo em solo - tipo 4(GT)</t>
    </r>
  </si>
  <si>
    <r>
      <rPr>
        <sz val="10"/>
        <rFont val="Arial MT"/>
        <family val="2"/>
      </rPr>
      <t>Dreno profundo em solo - tipo 5A(GNT)</t>
    </r>
  </si>
  <si>
    <r>
      <rPr>
        <sz val="10"/>
        <rFont val="Arial MT"/>
        <family val="2"/>
      </rPr>
      <t>Dreno profundo em solo - tipo 5A(GT)</t>
    </r>
  </si>
  <si>
    <r>
      <rPr>
        <sz val="10"/>
        <rFont val="Arial MT"/>
        <family val="2"/>
      </rPr>
      <t>Dreno profundo em solo - tipo 5(GNT)</t>
    </r>
  </si>
  <si>
    <r>
      <rPr>
        <sz val="10"/>
        <rFont val="Arial MT"/>
        <family val="2"/>
      </rPr>
      <t>Dreno profundo em solo - tipo 5(GT)</t>
    </r>
  </si>
  <si>
    <r>
      <rPr>
        <sz val="10"/>
        <rFont val="Arial MT"/>
        <family val="2"/>
      </rPr>
      <t>Dreno profundo em solo - tipo 6A(GNT)</t>
    </r>
  </si>
  <si>
    <r>
      <rPr>
        <sz val="10"/>
        <rFont val="Arial MT"/>
        <family val="2"/>
      </rPr>
      <t>Dreno profundo em solo - tipo 6A(GT)</t>
    </r>
  </si>
  <si>
    <r>
      <rPr>
        <sz val="10"/>
        <rFont val="Arial MT"/>
        <family val="2"/>
      </rPr>
      <t>Dreno profundo em solo - tipo 6(GNT)</t>
    </r>
  </si>
  <si>
    <r>
      <rPr>
        <sz val="10"/>
        <rFont val="Arial MT"/>
        <family val="2"/>
      </rPr>
      <t>Dreno profundo em solo - tipo 6(GT)</t>
    </r>
  </si>
  <si>
    <r>
      <rPr>
        <sz val="10"/>
        <rFont val="Arial MT"/>
        <family val="2"/>
      </rPr>
      <t>Dreno sub-horizontal</t>
    </r>
  </si>
  <si>
    <r>
      <rPr>
        <sz val="10"/>
        <rFont val="Arial MT"/>
        <family val="2"/>
      </rPr>
      <t>Dreno sub-superficial - tipo 1</t>
    </r>
  </si>
  <si>
    <r>
      <rPr>
        <sz val="10"/>
        <rFont val="Arial MT"/>
        <family val="2"/>
      </rPr>
      <t>Dreno sub-superficial - tipo 2</t>
    </r>
  </si>
  <si>
    <r>
      <rPr>
        <sz val="10"/>
        <rFont val="Arial MT"/>
        <family val="2"/>
      </rPr>
      <t>Enrocamento pedra de mão arrumada</t>
    </r>
  </si>
  <si>
    <r>
      <rPr>
        <sz val="10"/>
        <rFont val="Arial MT"/>
        <family val="2"/>
      </rPr>
      <t>Enrocamento pedra de mão jogada</t>
    </r>
  </si>
  <si>
    <r>
      <rPr>
        <sz val="10"/>
        <rFont val="Arial MT"/>
        <family val="2"/>
      </rPr>
      <t>Escavação de bueiros em 1a. cat.</t>
    </r>
  </si>
  <si>
    <r>
      <rPr>
        <sz val="10"/>
        <rFont val="Arial MT"/>
        <family val="2"/>
      </rPr>
      <t>Escavação de bueiros em 2a. cat.</t>
    </r>
  </si>
  <si>
    <r>
      <rPr>
        <sz val="10"/>
        <rFont val="Arial MT"/>
        <family val="2"/>
      </rPr>
      <t>Escavação de bueiros em 3a. cat.</t>
    </r>
  </si>
  <si>
    <r>
      <rPr>
        <sz val="10"/>
        <rFont val="Arial MT"/>
        <family val="2"/>
      </rPr>
      <t>Escavação de corta-rio em 1a. cat.</t>
    </r>
  </si>
  <si>
    <r>
      <rPr>
        <sz val="10"/>
        <rFont val="Arial MT"/>
        <family val="2"/>
      </rPr>
      <t>Escavação de corta-rio em 2a. cat.</t>
    </r>
  </si>
  <si>
    <r>
      <rPr>
        <sz val="10"/>
        <rFont val="Arial MT"/>
        <family val="2"/>
      </rPr>
      <t>Escavação de corta-rio em 3a. cat.</t>
    </r>
  </si>
  <si>
    <r>
      <rPr>
        <sz val="10"/>
        <rFont val="Arial MT"/>
        <family val="2"/>
      </rPr>
      <t>Escavação manual de vala 1a. cat.</t>
    </r>
  </si>
  <si>
    <r>
      <rPr>
        <sz val="10"/>
        <rFont val="Arial MT"/>
        <family val="2"/>
      </rPr>
      <t>Escavação manual de vala 2a. cat.</t>
    </r>
  </si>
  <si>
    <r>
      <rPr>
        <sz val="10"/>
        <rFont val="Arial MT"/>
        <family val="2"/>
      </rPr>
      <t>Escavação manual de vala 3a. cat.</t>
    </r>
  </si>
  <si>
    <r>
      <rPr>
        <sz val="10"/>
        <rFont val="Arial MT"/>
        <family val="2"/>
      </rPr>
      <t>Escavação valas de drenagem 1a. cat.</t>
    </r>
  </si>
  <si>
    <r>
      <rPr>
        <sz val="10"/>
        <rFont val="Arial MT"/>
        <family val="2"/>
      </rPr>
      <t>Escavação valas de drenagem 2a. cat.</t>
    </r>
  </si>
  <si>
    <r>
      <rPr>
        <sz val="10"/>
        <rFont val="Arial MT"/>
        <family val="2"/>
      </rPr>
      <t>Escavação valas de drenagem 3a. cat.</t>
    </r>
  </si>
  <si>
    <r>
      <rPr>
        <sz val="10"/>
        <rFont val="Arial MT"/>
        <family val="2"/>
      </rPr>
      <t>Escoramento de cavas de fundação</t>
    </r>
  </si>
  <si>
    <r>
      <rPr>
        <sz val="10"/>
        <rFont val="Arial MT"/>
        <family val="2"/>
      </rPr>
      <t>Formas de madeira compensada  resinada</t>
    </r>
  </si>
  <si>
    <r>
      <rPr>
        <sz val="10"/>
        <rFont val="Arial MT"/>
        <family val="2"/>
      </rPr>
      <t>Formas de madeira comum</t>
    </r>
  </si>
  <si>
    <r>
      <rPr>
        <sz val="10"/>
        <rFont val="Arial MT"/>
        <family val="2"/>
      </rPr>
      <t>Fornecimento e colocação de tampão ferro fundido ø=600mm articulado Classe 125</t>
    </r>
  </si>
  <si>
    <r>
      <rPr>
        <sz val="10"/>
        <rFont val="Arial MT"/>
        <family val="2"/>
      </rPr>
      <t>Fornecimento e colocação de tampão ferro fundido ø=600mm articulado Classe 400</t>
    </r>
  </si>
  <si>
    <r>
      <rPr>
        <sz val="10"/>
        <rFont val="Arial MT"/>
        <family val="2"/>
      </rPr>
      <t>Fornecimento e colocação de tampão ferro fundido ø=600mm c/aro Classe 125</t>
    </r>
  </si>
  <si>
    <r>
      <rPr>
        <sz val="10"/>
        <rFont val="Arial MT"/>
        <family val="2"/>
      </rPr>
      <t>Fornecimento e colocação de tampão ferro fundido ø=600mm c/aro Classe 400</t>
    </r>
  </si>
  <si>
    <r>
      <rPr>
        <sz val="10"/>
        <rFont val="Arial MT"/>
        <family val="2"/>
      </rPr>
      <t>Fornecimento e colocação de tampão ferro fundido ø=600mm c/aro Classe 50</t>
    </r>
  </si>
  <si>
    <r>
      <rPr>
        <sz val="10"/>
        <rFont val="Arial MT"/>
        <family val="2"/>
      </rPr>
      <t>Fornecimento e colocação de tampão ferro fundido ø=700mm R-3 articulado Classe 400</t>
    </r>
  </si>
  <si>
    <r>
      <rPr>
        <sz val="10"/>
        <rFont val="Arial MT"/>
        <family val="2"/>
      </rPr>
      <t>Fornecimento e colocação de tampão ferro fundido ø=730mm R-3 c/aro Classe 400</t>
    </r>
  </si>
  <si>
    <r>
      <rPr>
        <sz val="10"/>
        <rFont val="Arial MT"/>
        <family val="2"/>
      </rPr>
      <t>Fornecimento e colocação de tampão ferro fundido ø=800mm articulado Classe 400</t>
    </r>
  </si>
  <si>
    <r>
      <rPr>
        <sz val="10"/>
        <rFont val="Arial MT"/>
        <family val="2"/>
      </rPr>
      <t>Fornecimento e colocação geotextil n/tecido(GNT)</t>
    </r>
  </si>
  <si>
    <r>
      <rPr>
        <sz val="10"/>
        <rFont val="Arial MT"/>
        <family val="2"/>
      </rPr>
      <t>Fornecimento e colocação geotextil tecido(GT)</t>
    </r>
  </si>
  <si>
    <r>
      <rPr>
        <sz val="10"/>
        <rFont val="Arial MT"/>
        <family val="2"/>
      </rPr>
      <t>Fornecimento e colocação tubo concreto d=20cm</t>
    </r>
  </si>
  <si>
    <r>
      <rPr>
        <sz val="10"/>
        <rFont val="Arial MT"/>
        <family val="2"/>
      </rPr>
      <t>Fornecimento e colocação tubo concreto d=30cm</t>
    </r>
  </si>
  <si>
    <r>
      <rPr>
        <sz val="10"/>
        <rFont val="Arial MT"/>
        <family val="2"/>
      </rPr>
      <t>Grade ferro p/ boca de lobo</t>
    </r>
  </si>
  <si>
    <r>
      <rPr>
        <sz val="10"/>
        <rFont val="Arial MT"/>
        <family val="2"/>
      </rPr>
      <t>Grelha ferro p/ cxa. coletora sarjeta</t>
    </r>
  </si>
  <si>
    <r>
      <rPr>
        <sz val="10"/>
        <rFont val="Arial MT"/>
        <family val="2"/>
      </rPr>
      <t>Lastro de brita</t>
    </r>
  </si>
  <si>
    <r>
      <rPr>
        <sz val="10"/>
        <rFont val="Arial MT"/>
        <family val="2"/>
      </rPr>
      <t>Limpeza e desobstrução de bueiros duplos</t>
    </r>
  </si>
  <si>
    <r>
      <rPr>
        <sz val="10"/>
        <rFont val="Arial MT"/>
        <family val="2"/>
      </rPr>
      <t>Limpeza e desobstrução de bueiros simples</t>
    </r>
  </si>
  <si>
    <r>
      <rPr>
        <sz val="10"/>
        <rFont val="Arial MT"/>
        <family val="2"/>
      </rPr>
      <t>Limpeza e desobstrução de bueiros triplos</t>
    </r>
  </si>
  <si>
    <r>
      <rPr>
        <sz val="10"/>
        <rFont val="Arial MT"/>
        <family val="2"/>
      </rPr>
      <t>Meio fio de concreto tipo 1 (executado c/ extrusora)</t>
    </r>
  </si>
  <si>
    <r>
      <rPr>
        <sz val="10"/>
        <rFont val="Arial MT"/>
        <family val="2"/>
      </rPr>
      <t>Meio fio de concreto tipo 1 (pré-moldado)</t>
    </r>
  </si>
  <si>
    <r>
      <rPr>
        <sz val="10"/>
        <rFont val="Arial MT"/>
        <family val="2"/>
      </rPr>
      <t>Meio fio de concreto tipo 2 (executado c/ extrusora)</t>
    </r>
  </si>
  <si>
    <r>
      <rPr>
        <sz val="10"/>
        <rFont val="Arial MT"/>
        <family val="2"/>
      </rPr>
      <t>Meio fio de concreto tipo 2 (pré-moldado)</t>
    </r>
  </si>
  <si>
    <r>
      <rPr>
        <sz val="10"/>
        <rFont val="Arial MT"/>
        <family val="2"/>
      </rPr>
      <t>Meio fio de concreto tipo 3 (executado c/ extrusora)</t>
    </r>
  </si>
  <si>
    <r>
      <rPr>
        <sz val="10"/>
        <rFont val="Arial MT"/>
        <family val="2"/>
      </rPr>
      <t>Meio fio de concreto tipo 3 (pré-moldado)</t>
    </r>
  </si>
  <si>
    <r>
      <rPr>
        <sz val="10"/>
        <rFont val="Arial MT"/>
        <family val="2"/>
      </rPr>
      <t>Meio fio de concreto tipo 4 (executado c/ extrusora)</t>
    </r>
  </si>
  <si>
    <r>
      <rPr>
        <sz val="10"/>
        <rFont val="Arial MT"/>
        <family val="2"/>
      </rPr>
      <t>Meio fio de concreto tipo 4 (pré-moldado)</t>
    </r>
  </si>
  <si>
    <r>
      <rPr>
        <sz val="10"/>
        <rFont val="Arial MT"/>
        <family val="2"/>
      </rPr>
      <t>Meio fio de concreto tipo 5 (executado c/ extrusora)</t>
    </r>
  </si>
  <si>
    <r>
      <rPr>
        <sz val="10"/>
        <rFont val="Arial MT"/>
        <family val="2"/>
      </rPr>
      <t>Meio fio de concreto tipo 5 (pré-moldado)</t>
    </r>
  </si>
  <si>
    <r>
      <rPr>
        <sz val="10"/>
        <rFont val="Arial MT"/>
        <family val="2"/>
      </rPr>
      <t>Meio fio de concreto tipo 6 (executado c/ extrusora)</t>
    </r>
  </si>
  <si>
    <r>
      <rPr>
        <sz val="10"/>
        <rFont val="Arial MT"/>
        <family val="2"/>
      </rPr>
      <t>Meio fio de concreto tipo 6 (pré-moldado)</t>
    </r>
  </si>
  <si>
    <r>
      <rPr>
        <sz val="10"/>
        <rFont val="Arial MT"/>
        <family val="2"/>
      </rPr>
      <t>Meio fio de concreto tipo 7 (executado c/ extrusora)</t>
    </r>
  </si>
  <si>
    <r>
      <rPr>
        <sz val="10"/>
        <rFont val="Arial MT"/>
        <family val="2"/>
      </rPr>
      <t>Meio fio de concreto tipo 7 (pré-moldado)</t>
    </r>
  </si>
  <si>
    <r>
      <rPr>
        <sz val="10"/>
        <rFont val="Arial MT"/>
        <family val="2"/>
      </rPr>
      <t>Meio fio de concreto tipo 8 (executado c/ extrusora)</t>
    </r>
  </si>
  <si>
    <r>
      <rPr>
        <sz val="10"/>
        <rFont val="Arial MT"/>
        <family val="2"/>
      </rPr>
      <t>Meio fio de concreto tipo 8 (pré-moldado)</t>
    </r>
  </si>
  <si>
    <r>
      <rPr>
        <sz val="10"/>
        <rFont val="Arial MT"/>
        <family val="2"/>
      </rPr>
      <t>Meio fio de concreto tipo 9A (executado c/ extrusora)</t>
    </r>
  </si>
  <si>
    <r>
      <rPr>
        <sz val="10"/>
        <rFont val="Arial MT"/>
        <family val="2"/>
      </rPr>
      <t>Meio fio de concreto tipo 9A (pré-moldado)</t>
    </r>
  </si>
  <si>
    <r>
      <rPr>
        <sz val="10"/>
        <rFont val="Arial MT"/>
        <family val="2"/>
      </rPr>
      <t>Meio fio de concreto tipo 9B (executado c/ extrusora)</t>
    </r>
  </si>
  <si>
    <r>
      <rPr>
        <sz val="10"/>
        <rFont val="Arial MT"/>
        <family val="2"/>
      </rPr>
      <t>Meio fio de concreto tipo 9B (pré-moldado)</t>
    </r>
  </si>
  <si>
    <r>
      <rPr>
        <sz val="10"/>
        <rFont val="Arial MT"/>
        <family val="2"/>
      </rPr>
      <t>Reaterro e apiloamento mecânico</t>
    </r>
  </si>
  <si>
    <r>
      <rPr>
        <sz val="10"/>
        <rFont val="Arial MT"/>
        <family val="2"/>
      </rPr>
      <t>Remoção de bueiro 0,30m</t>
    </r>
  </si>
  <si>
    <r>
      <rPr>
        <sz val="10"/>
        <rFont val="Arial MT"/>
        <family val="2"/>
      </rPr>
      <t>Remoção de bueiro 0,40m</t>
    </r>
  </si>
  <si>
    <r>
      <rPr>
        <sz val="10"/>
        <rFont val="Arial MT"/>
        <family val="2"/>
      </rPr>
      <t>Remoção de bueiro 0,50m</t>
    </r>
  </si>
  <si>
    <r>
      <rPr>
        <sz val="10"/>
        <rFont val="Arial MT"/>
        <family val="2"/>
      </rPr>
      <t>Remoção de bueiro 0,60m</t>
    </r>
  </si>
  <si>
    <r>
      <rPr>
        <sz val="10"/>
        <rFont val="Arial MT"/>
        <family val="2"/>
      </rPr>
      <t>Remoção de bueiro 0,80m</t>
    </r>
  </si>
  <si>
    <r>
      <rPr>
        <sz val="10"/>
        <rFont val="Arial MT"/>
        <family val="2"/>
      </rPr>
      <t>Remoção de bueiro 1,00m</t>
    </r>
  </si>
  <si>
    <r>
      <rPr>
        <sz val="10"/>
        <rFont val="Arial MT"/>
        <family val="2"/>
      </rPr>
      <t>Remoção de bueiro 1,20m</t>
    </r>
  </si>
  <si>
    <r>
      <rPr>
        <sz val="10"/>
        <rFont val="Arial MT"/>
        <family val="2"/>
      </rPr>
      <t>Remoção de bueiro 1,50m</t>
    </r>
  </si>
  <si>
    <r>
      <rPr>
        <sz val="10"/>
        <rFont val="Arial MT"/>
        <family val="2"/>
      </rPr>
      <t>Sarjeta trapezoidal concreto - tipo  1</t>
    </r>
  </si>
  <si>
    <r>
      <rPr>
        <sz val="10"/>
        <rFont val="Arial MT"/>
        <family val="2"/>
      </rPr>
      <t>Sarjeta trapezoidal concreto - tipo  1A</t>
    </r>
  </si>
  <si>
    <r>
      <rPr>
        <sz val="10"/>
        <rFont val="Arial MT"/>
        <family val="2"/>
      </rPr>
      <t>Sarjeta trapezoidal concreto - tipo  2</t>
    </r>
  </si>
  <si>
    <r>
      <rPr>
        <sz val="10"/>
        <rFont val="Arial MT"/>
        <family val="2"/>
      </rPr>
      <t>Sarjeta trapezoidal concreto - tipo  2A</t>
    </r>
  </si>
  <si>
    <r>
      <rPr>
        <sz val="10"/>
        <rFont val="Arial MT"/>
        <family val="2"/>
      </rPr>
      <t>Sarjeta trapezoidal concreto - tipo  3</t>
    </r>
  </si>
  <si>
    <r>
      <rPr>
        <sz val="10"/>
        <rFont val="Arial MT"/>
        <family val="2"/>
      </rPr>
      <t>Sarjeta trapezoidal concreto - tipo  3A</t>
    </r>
  </si>
  <si>
    <r>
      <rPr>
        <sz val="10"/>
        <rFont val="Arial MT"/>
        <family val="2"/>
      </rPr>
      <t>Sarjeta trapezoidal concreto - tipo  4</t>
    </r>
  </si>
  <si>
    <r>
      <rPr>
        <sz val="10"/>
        <rFont val="Arial MT"/>
        <family val="2"/>
      </rPr>
      <t>Sarjeta trapezoidal concreto - tipo  4A</t>
    </r>
  </si>
  <si>
    <r>
      <rPr>
        <sz val="10"/>
        <rFont val="Arial MT"/>
        <family val="2"/>
      </rPr>
      <t>Sarjeta trapezoidal solo-cimento - tipo 3B exclusive fornecimento e transporte de emulsão</t>
    </r>
  </si>
  <si>
    <r>
      <rPr>
        <sz val="10"/>
        <rFont val="Arial MT"/>
        <family val="2"/>
      </rPr>
      <t>Sarjeta trapezoidal solo-cimento - tipo 4B exclusive fornecimento e transporte de emulsão</t>
    </r>
  </si>
  <si>
    <r>
      <rPr>
        <sz val="10"/>
        <rFont val="Arial MT"/>
        <family val="2"/>
      </rPr>
      <t>Sarjeta triangular concreto - tipo  1</t>
    </r>
  </si>
  <si>
    <r>
      <rPr>
        <sz val="10"/>
        <rFont val="Arial MT"/>
        <family val="2"/>
      </rPr>
      <t>Sarjeta triangular concreto - tipo  2</t>
    </r>
  </si>
  <si>
    <r>
      <rPr>
        <sz val="10"/>
        <rFont val="Arial MT"/>
        <family val="2"/>
      </rPr>
      <t>Sarjeta triangular concreto - tipo  2A</t>
    </r>
  </si>
  <si>
    <r>
      <rPr>
        <sz val="10"/>
        <rFont val="Arial MT"/>
        <family val="2"/>
      </rPr>
      <t>Sarjeta triangular concreto - tipo  3</t>
    </r>
  </si>
  <si>
    <r>
      <rPr>
        <sz val="10"/>
        <rFont val="Arial MT"/>
        <family val="2"/>
      </rPr>
      <t>Sarjeta triangular concreto - tipo  3A</t>
    </r>
  </si>
  <si>
    <r>
      <rPr>
        <sz val="10"/>
        <rFont val="Arial MT"/>
        <family val="2"/>
      </rPr>
      <t>Sarjeta triangular concreto - tipo  4</t>
    </r>
  </si>
  <si>
    <r>
      <rPr>
        <sz val="10"/>
        <rFont val="Arial MT"/>
        <family val="2"/>
      </rPr>
      <t>Sarjeta triangular concreto - tipo  4A</t>
    </r>
  </si>
  <si>
    <r>
      <rPr>
        <sz val="10"/>
        <rFont val="Arial MT"/>
        <family val="2"/>
      </rPr>
      <t>Sarjeta triangular concreto - tipo  5</t>
    </r>
  </si>
  <si>
    <r>
      <rPr>
        <sz val="10"/>
        <rFont val="Arial MT"/>
        <family val="2"/>
      </rPr>
      <t>Sarjeta triangular concreto - tipo  6</t>
    </r>
  </si>
  <si>
    <r>
      <rPr>
        <sz val="10"/>
        <rFont val="Arial MT"/>
        <family val="2"/>
      </rPr>
      <t>Sarjeta triangular concreto - tipo  6A</t>
    </r>
  </si>
  <si>
    <r>
      <rPr>
        <sz val="10"/>
        <rFont val="Arial MT"/>
        <family val="2"/>
      </rPr>
      <t>Sarjeta triangular concreto - tipo  7</t>
    </r>
  </si>
  <si>
    <r>
      <rPr>
        <sz val="10"/>
        <rFont val="Arial MT"/>
        <family val="2"/>
      </rPr>
      <t>Sarjeta triangular concreto - tipo  7A</t>
    </r>
  </si>
  <si>
    <r>
      <rPr>
        <sz val="10"/>
        <rFont val="Arial MT"/>
        <family val="2"/>
      </rPr>
      <t>Sarjeta triangular concreto - tipo  8</t>
    </r>
  </si>
  <si>
    <r>
      <rPr>
        <sz val="10"/>
        <rFont val="Arial MT"/>
        <family val="2"/>
      </rPr>
      <t>Sarjeta triangular concreto - tipo  8A</t>
    </r>
  </si>
  <si>
    <r>
      <rPr>
        <sz val="10"/>
        <rFont val="Arial MT"/>
        <family val="2"/>
      </rPr>
      <t>Sarjeta triangular concreto - tipo  9</t>
    </r>
  </si>
  <si>
    <r>
      <rPr>
        <sz val="10"/>
        <rFont val="Arial MT"/>
        <family val="2"/>
      </rPr>
      <t>Sarjeta triangular concreto - tipo  9A</t>
    </r>
  </si>
  <si>
    <r>
      <rPr>
        <sz val="10"/>
        <rFont val="Arial MT"/>
        <family val="2"/>
      </rPr>
      <t>Sarjeta triangular concreto - tipo 10</t>
    </r>
  </si>
  <si>
    <r>
      <rPr>
        <sz val="10"/>
        <rFont val="Arial MT"/>
        <family val="2"/>
      </rPr>
      <t>Sarjeta triangular concreto - tipo 10A</t>
    </r>
  </si>
  <si>
    <r>
      <rPr>
        <sz val="10"/>
        <rFont val="Arial MT"/>
        <family val="2"/>
      </rPr>
      <t>Sarjeta triangular solo-cimento - tipo  2B exclusive fornecimento e transporte de emulsão</t>
    </r>
  </si>
  <si>
    <r>
      <rPr>
        <sz val="10"/>
        <rFont val="Arial MT"/>
        <family val="2"/>
      </rPr>
      <t>Sarjeta triangular solo-cimento - tipo  3B exclusive fornecimento e transporte de emulsão</t>
    </r>
  </si>
  <si>
    <r>
      <rPr>
        <sz val="10"/>
        <rFont val="Arial MT"/>
        <family val="2"/>
      </rPr>
      <t>Sarjeta triangular solo-cimento - tipo  4B exclusive fornecimento e transporte de emulsão</t>
    </r>
  </si>
  <si>
    <r>
      <rPr>
        <sz val="10"/>
        <rFont val="Arial MT"/>
        <family val="2"/>
      </rPr>
      <t>Sarjeta triangular solo-cimento - tipo  9B exclusive fornecimento e transporte de emulsão</t>
    </r>
  </si>
  <si>
    <r>
      <rPr>
        <sz val="10"/>
        <rFont val="Arial MT"/>
        <family val="2"/>
      </rPr>
      <t>Sarjeta triangular solo-cimento - tipo 10B exclusive fornecimento e transporte de emulsão</t>
    </r>
  </si>
  <si>
    <r>
      <rPr>
        <sz val="10"/>
        <rFont val="Arial MT"/>
        <family val="2"/>
      </rPr>
      <t>Transp.segmento sarjeta tipo- 1 (ST-1/SZ-2) c/tubo 0,30m</t>
    </r>
  </si>
  <si>
    <r>
      <rPr>
        <sz val="10"/>
        <rFont val="Arial MT"/>
        <family val="2"/>
      </rPr>
      <t>Transp.segmento sarjeta tipo- 2 (ST-2/SZ-3) c/tubo 0,30m</t>
    </r>
  </si>
  <si>
    <r>
      <rPr>
        <sz val="10"/>
        <rFont val="Arial MT"/>
        <family val="2"/>
      </rPr>
      <t>Transp.segmento sarjeta tipo- 3 (ST-3) c/tubo 0,30m</t>
    </r>
  </si>
  <si>
    <r>
      <rPr>
        <sz val="10"/>
        <rFont val="Arial MT"/>
        <family val="2"/>
      </rPr>
      <t>Transp.segmento sarjeta tipo- 4 (ST-4/SZ-4) c/tubo 0,30m</t>
    </r>
  </si>
  <si>
    <r>
      <rPr>
        <sz val="10"/>
        <rFont val="Arial MT"/>
        <family val="2"/>
      </rPr>
      <t>Transp.segmento sarjeta tipo- 5 (ST-1/SZ-2) c/placas</t>
    </r>
  </si>
  <si>
    <r>
      <rPr>
        <sz val="10"/>
        <rFont val="Arial MT"/>
        <family val="2"/>
      </rPr>
      <t>Transp.segmento sarjeta tipo- 6 (ST-2/SZ-3) c/placas</t>
    </r>
  </si>
  <si>
    <r>
      <rPr>
        <sz val="10"/>
        <rFont val="Arial MT"/>
        <family val="2"/>
      </rPr>
      <t>Transp.segmento sarjeta tipo- 7 (ST-3/ST-4/SZ-4) c/placas</t>
    </r>
  </si>
  <si>
    <r>
      <rPr>
        <sz val="10"/>
        <rFont val="Arial MT"/>
        <family val="2"/>
      </rPr>
      <t>Transp.segmento sarjeta tipo- 8 (ST-1/SZ-2) c/grelha</t>
    </r>
  </si>
  <si>
    <r>
      <rPr>
        <sz val="10"/>
        <rFont val="Arial MT"/>
        <family val="2"/>
      </rPr>
      <t>Transp.segmento sarjeta tipo- 9 (ST-2/SZ-3) c/grelha</t>
    </r>
  </si>
  <si>
    <r>
      <rPr>
        <sz val="10"/>
        <rFont val="Arial MT"/>
        <family val="2"/>
      </rPr>
      <t>Transp.segmento sarjeta tipo-10 (ST-3/ST-4/SZ-4) c/grelha</t>
    </r>
  </si>
  <si>
    <r>
      <rPr>
        <sz val="10"/>
        <rFont val="Arial MT"/>
        <family val="2"/>
      </rPr>
      <t>Valeta concreto proteção aterro - tipo 5</t>
    </r>
  </si>
  <si>
    <r>
      <rPr>
        <sz val="10"/>
        <rFont val="Arial MT"/>
        <family val="2"/>
      </rPr>
      <t>Valeta concreto proteção aterro - tipo 5A</t>
    </r>
  </si>
  <si>
    <r>
      <rPr>
        <sz val="10"/>
        <rFont val="Arial MT"/>
        <family val="2"/>
      </rPr>
      <t>Valeta concreto proteção aterro - tipo 6</t>
    </r>
  </si>
  <si>
    <r>
      <rPr>
        <sz val="10"/>
        <rFont val="Arial MT"/>
        <family val="2"/>
      </rPr>
      <t>Valeta concreto proteção aterro - tipo 6A</t>
    </r>
  </si>
  <si>
    <r>
      <rPr>
        <sz val="10"/>
        <rFont val="Arial MT"/>
        <family val="2"/>
      </rPr>
      <t>Valeta concreto proteção aterro - tipo 7</t>
    </r>
  </si>
  <si>
    <r>
      <rPr>
        <sz val="10"/>
        <rFont val="Arial MT"/>
        <family val="2"/>
      </rPr>
      <t>Valeta concreto proteção aterro - tipo 7A</t>
    </r>
  </si>
  <si>
    <r>
      <rPr>
        <sz val="10"/>
        <rFont val="Arial MT"/>
        <family val="2"/>
      </rPr>
      <t>Valeta concreto proteção aterro - tipo 8</t>
    </r>
  </si>
  <si>
    <r>
      <rPr>
        <sz val="10"/>
        <rFont val="Arial MT"/>
        <family val="2"/>
      </rPr>
      <t>Valeta concreto proteção aterro - tipo 8A</t>
    </r>
  </si>
  <si>
    <r>
      <rPr>
        <sz val="10"/>
        <rFont val="Arial MT"/>
        <family val="2"/>
      </rPr>
      <t>Valeta concreto proteção corte - tipo 5</t>
    </r>
  </si>
  <si>
    <r>
      <rPr>
        <sz val="10"/>
        <rFont val="Arial MT"/>
        <family val="2"/>
      </rPr>
      <t>Valeta concreto proteção corte - tipo 5A</t>
    </r>
  </si>
  <si>
    <r>
      <rPr>
        <sz val="10"/>
        <rFont val="Arial MT"/>
        <family val="2"/>
      </rPr>
      <t>Valeta concreto proteção corte - tipo 6</t>
    </r>
  </si>
  <si>
    <r>
      <rPr>
        <sz val="10"/>
        <rFont val="Arial MT"/>
        <family val="2"/>
      </rPr>
      <t>Valeta concreto proteção corte - tipo 6A</t>
    </r>
  </si>
  <si>
    <r>
      <rPr>
        <sz val="10"/>
        <rFont val="Arial MT"/>
        <family val="2"/>
      </rPr>
      <t>Valeta concreto proteção corte - tipo 7</t>
    </r>
  </si>
  <si>
    <r>
      <rPr>
        <sz val="10"/>
        <rFont val="Arial MT"/>
        <family val="2"/>
      </rPr>
      <t>Valeta concreto proteção corte - tipo 7A</t>
    </r>
  </si>
  <si>
    <r>
      <rPr>
        <sz val="10"/>
        <rFont val="Arial MT"/>
        <family val="2"/>
      </rPr>
      <t>Valeta concreto proteção corte - tipo 8</t>
    </r>
  </si>
  <si>
    <r>
      <rPr>
        <sz val="10"/>
        <rFont val="Arial MT"/>
        <family val="2"/>
      </rPr>
      <t>Valeta concreto proteção corte - tipo 8A</t>
    </r>
  </si>
  <si>
    <t>Grupo de serviço: PAVIMENTO RÍGIDO</t>
  </si>
  <si>
    <r>
      <rPr>
        <sz val="10"/>
        <rFont val="Arial MT"/>
        <family val="2"/>
      </rPr>
      <t>Concreto compactado a rolo Fck= 15MPa</t>
    </r>
  </si>
  <si>
    <r>
      <rPr>
        <sz val="10"/>
        <rFont val="Arial MT"/>
        <family val="2"/>
      </rPr>
      <t>Concreto compactado a rolo Fck= 5MPa</t>
    </r>
  </si>
  <si>
    <r>
      <rPr>
        <sz val="10"/>
        <rFont val="Arial MT"/>
        <family val="2"/>
      </rPr>
      <t>Concreto magro usinado, espalhamento manual</t>
    </r>
  </si>
  <si>
    <r>
      <rPr>
        <sz val="10"/>
        <rFont val="Arial MT"/>
        <family val="2"/>
      </rPr>
      <t>Cura química de pavimento de concreto</t>
    </r>
  </si>
  <si>
    <r>
      <rPr>
        <sz val="10"/>
        <rFont val="Arial MT"/>
        <family val="2"/>
      </rPr>
      <t>Cura úmida de pavimento de concreto com manta de cura</t>
    </r>
  </si>
  <si>
    <r>
      <rPr>
        <sz val="10"/>
        <rFont val="Arial MT"/>
        <family val="2"/>
      </rPr>
      <t>Forma metálica para pavimento</t>
    </r>
  </si>
  <si>
    <r>
      <rPr>
        <sz val="10"/>
        <rFont val="Arial MT"/>
        <family val="2"/>
      </rPr>
      <t>Fornecimento e aplicação de fibra de polipropileno multifilamentos (0,600kg/ m³)</t>
    </r>
  </si>
  <si>
    <r>
      <rPr>
        <sz val="10"/>
        <rFont val="Arial MT"/>
        <family val="2"/>
      </rPr>
      <t>Fornecimento e aplicação de lona plástica preta 200 micras</t>
    </r>
  </si>
  <si>
    <r>
      <rPr>
        <sz val="10"/>
        <rFont val="Arial MT"/>
        <family val="2"/>
      </rPr>
      <t>Fornecimento e colocação de aço CA 50 para apoio de barra de transferência</t>
    </r>
  </si>
  <si>
    <r>
      <rPr>
        <sz val="10"/>
        <rFont val="Arial MT"/>
        <family val="2"/>
      </rPr>
      <t>Fornecimento e colocação de aço CA 50 para barras de ligação</t>
    </r>
  </si>
  <si>
    <r>
      <rPr>
        <sz val="10"/>
        <rFont val="Arial MT"/>
        <family val="2"/>
      </rPr>
      <t>Fornecimento e colocação de aço CA-25 para barra de transferência ø= 20mm</t>
    </r>
  </si>
  <si>
    <r>
      <rPr>
        <sz val="10"/>
        <rFont val="Arial MT"/>
        <family val="2"/>
      </rPr>
      <t>Fornecimento e colocação de aço CA-25 para barra de transferência ø= 25mm</t>
    </r>
  </si>
  <si>
    <r>
      <rPr>
        <sz val="10"/>
        <rFont val="Arial MT"/>
        <family val="2"/>
      </rPr>
      <t>Fornecimento e colocação de aço CA-25 para barra de transferência ø= 32mm</t>
    </r>
  </si>
  <si>
    <r>
      <rPr>
        <sz val="10"/>
        <rFont val="Arial MT"/>
        <family val="2"/>
      </rPr>
      <t>Fornecimento e colocação de Tela Telcon Q-138 ou equivalente</t>
    </r>
  </si>
  <si>
    <r>
      <rPr>
        <sz val="10"/>
        <rFont val="Arial MT"/>
        <family val="2"/>
      </rPr>
      <t>Junta de construção com isopor, selante a base de silicone e cordão de polipropileno</t>
    </r>
  </si>
  <si>
    <r>
      <rPr>
        <sz val="10"/>
        <rFont val="Arial MT"/>
        <family val="2"/>
      </rPr>
      <t>Junta longitudinal, inclusive corte, selante a base de silicone e cordão de polipropileno</t>
    </r>
  </si>
  <si>
    <r>
      <rPr>
        <sz val="10"/>
        <rFont val="Arial MT"/>
        <family val="2"/>
      </rPr>
      <t>Junta transversal , inclusive corte, selante a base de silicone e cordão de polipropileno</t>
    </r>
  </si>
  <si>
    <r>
      <rPr>
        <sz val="10"/>
        <rFont val="Arial MT"/>
        <family val="2"/>
      </rPr>
      <t>Pavimento de concreto de cimento Portland Fctmk = 4,5 MPa executado com pavimentadora</t>
    </r>
  </si>
  <si>
    <r>
      <rPr>
        <sz val="10"/>
        <rFont val="Arial MT"/>
        <family val="2"/>
      </rPr>
      <t>Pavimento de concreto Fctmk=4,50MPa executado com régua vibratória</t>
    </r>
  </si>
  <si>
    <r>
      <rPr>
        <sz val="10"/>
        <rFont val="Arial MT"/>
        <family val="2"/>
      </rPr>
      <t>Usinagem de Concreto Fck =  5 MPa com cimento a granel</t>
    </r>
  </si>
  <si>
    <r>
      <rPr>
        <sz val="10"/>
        <rFont val="Arial MT"/>
        <family val="2"/>
      </rPr>
      <t>Usinagem de Concreto Fck = 15 MPa com cimento a granel</t>
    </r>
  </si>
  <si>
    <r>
      <rPr>
        <sz val="10"/>
        <rFont val="Arial MT"/>
        <family val="2"/>
      </rPr>
      <t>Usinagem de Concreto Fctmk = 4,50 MPa com cimento a granel</t>
    </r>
  </si>
  <si>
    <r>
      <rPr>
        <sz val="10"/>
        <rFont val="Arial MT"/>
        <family val="2"/>
      </rPr>
      <t>Usinagem de concreto magro</t>
    </r>
  </si>
  <si>
    <t>Grupo de serviço: OBRAS DE ARTE ESPECIAIS</t>
  </si>
  <si>
    <r>
      <rPr>
        <sz val="10"/>
        <rFont val="Arial MT"/>
        <family val="2"/>
      </rPr>
      <t>Adesivo epóxi tixotrópico p/ chumbadores</t>
    </r>
  </si>
  <si>
    <r>
      <rPr>
        <sz val="10"/>
        <rFont val="Arial MT"/>
        <family val="2"/>
      </rPr>
      <t>Andaime suspenso de madeira, inclusive plataforma</t>
    </r>
  </si>
  <si>
    <r>
      <rPr>
        <sz val="10"/>
        <rFont val="Arial MT"/>
        <family val="2"/>
      </rPr>
      <t>Apicoamento em concreto</t>
    </r>
  </si>
  <si>
    <r>
      <rPr>
        <sz val="10"/>
        <rFont val="Arial MT"/>
        <family val="2"/>
      </rPr>
      <t>Apoio elastomérico fretado fornec.colocação</t>
    </r>
  </si>
  <si>
    <r>
      <rPr>
        <sz val="10"/>
        <rFont val="Arial MT"/>
        <family val="2"/>
      </rPr>
      <t>Argamassa fluída para estaca raiz (volume efetivamente aplicado)</t>
    </r>
  </si>
  <si>
    <r>
      <rPr>
        <sz val="10"/>
        <rFont val="Arial MT"/>
        <family val="2"/>
      </rPr>
      <t>Concreto Fck = 28 MPa, preparo em betoneira e lanç.</t>
    </r>
  </si>
  <si>
    <r>
      <rPr>
        <sz val="10"/>
        <rFont val="Arial MT"/>
        <family val="2"/>
      </rPr>
      <t>Concreto Fck = 35 MPa, preparo em betoneira e lanç.</t>
    </r>
  </si>
  <si>
    <r>
      <rPr>
        <sz val="10"/>
        <rFont val="Arial MT"/>
        <family val="2"/>
      </rPr>
      <t>Dreno ferro galvanizado 0,40m 3"</t>
    </r>
  </si>
  <si>
    <r>
      <rPr>
        <sz val="10"/>
        <rFont val="Arial MT"/>
        <family val="2"/>
      </rPr>
      <t>Dreno ferro galvanizado 0,40m 4"</t>
    </r>
  </si>
  <si>
    <r>
      <rPr>
        <sz val="10"/>
        <rFont val="Arial MT"/>
        <family val="2"/>
      </rPr>
      <t>Ensecadeira dupla madeira h &gt;  2m</t>
    </r>
  </si>
  <si>
    <r>
      <rPr>
        <sz val="10"/>
        <rFont val="Arial MT"/>
        <family val="2"/>
      </rPr>
      <t>Ensecadeira dupla madeira h &lt;= 2m</t>
    </r>
  </si>
  <si>
    <t>Ensecadeira simples madeira h &gt;  2m</t>
  </si>
  <si>
    <t>m2</t>
  </si>
  <si>
    <t>Ensecadeira simples madeira h &lt;= 2m</t>
  </si>
  <si>
    <t>Escavação c/ esgotamento 1a. cat.</t>
  </si>
  <si>
    <t>Escavação c/ esgotamento 2a. cat.</t>
  </si>
  <si>
    <t>Escavação c/ esgotamento 3a. cat.</t>
  </si>
  <si>
    <t>Escavação mecânica para fundação em 1a. cat. para OAE</t>
  </si>
  <si>
    <t>Escavação mecânica para fundação em 2a. cat. para OAE</t>
  </si>
  <si>
    <t>Escavação p/ fundação em 1a. cat.</t>
  </si>
  <si>
    <t>Escavação p/ fundação em 2a. cat.</t>
  </si>
  <si>
    <t>Escavação p/ fundação em 3a. cat.</t>
  </si>
  <si>
    <t>Escavação tubulão a céu aberto 1a. cat.</t>
  </si>
  <si>
    <t>Escavação tubulão a céu aberto 2a. cat.</t>
  </si>
  <si>
    <t>Escavação tubulão a céu aberto 3a. cat.</t>
  </si>
  <si>
    <t>Escavação 1a. cat. p/galerias celulares</t>
  </si>
  <si>
    <t>Escavação 2a. cat. p/galerias celulares</t>
  </si>
  <si>
    <t>Escavação 3a. cat. p/galerias celulares</t>
  </si>
  <si>
    <t>Escoramento cavas de fundação</t>
  </si>
  <si>
    <t>Escoramento (cimbramento) inclusive fundação</t>
  </si>
  <si>
    <t>Escoramento de galerias celulares</t>
  </si>
  <si>
    <t>Escoramento simples p/ andaimes</t>
  </si>
  <si>
    <t>Formas de madeira compensada resinada</t>
  </si>
  <si>
    <t>Fornecimento e cravação estaca duplo trilho TR-37</t>
  </si>
  <si>
    <t>Fornecimento e cravação estaca triplo trilho TR-37</t>
  </si>
  <si>
    <t>Gradil ferro galv. d=2" c/ suporte de concreto</t>
  </si>
  <si>
    <t>Guarda corpo tipo DER-PR c/ 2,0m</t>
  </si>
  <si>
    <t>Limpeza c/ jato de água</t>
  </si>
  <si>
    <t>Perfuração em concreto armado d=10,0mm</t>
  </si>
  <si>
    <t>Perfuração em concreto armado d=12,7mm</t>
  </si>
  <si>
    <t>Perfuração em concreto armado d=16,0mm</t>
  </si>
  <si>
    <t>Perfuração em concreto armado d=20,0mm</t>
  </si>
  <si>
    <t>Perfuração em concreto armado d=25,0mm</t>
  </si>
  <si>
    <t>Perfuração em concreto armado d=40,0mm</t>
  </si>
  <si>
    <t>Perfuração em rocha p/ chumbador d=25,0mm</t>
  </si>
  <si>
    <t>Pintura a cimento e limpeza</t>
  </si>
  <si>
    <t>Pintura de proteção/impermeabilização superfícies com emulsão tipo Igolflex preto, Vedapren ou equivalente (2 demãos)</t>
  </si>
  <si>
    <t>Plataforma de madeira p/ andaimes</t>
  </si>
  <si>
    <t>Reaterro e apiloamento mecânico</t>
  </si>
  <si>
    <t>Grupo de serviço: MANUTENÇÃO / CONSERVAÇÃO RODOVIÁRIA</t>
  </si>
  <si>
    <r>
      <rPr>
        <sz val="10"/>
        <rFont val="Arial MT"/>
        <family val="2"/>
      </rPr>
      <t>Brita graduada 100% PI (manual) para remendo profundo</t>
    </r>
  </si>
  <si>
    <r>
      <rPr>
        <sz val="10"/>
        <rFont val="Arial MT"/>
        <family val="2"/>
      </rPr>
      <t>Brita graduada 100% PI (mecânica) para remendo profundo</t>
    </r>
  </si>
  <si>
    <r>
      <rPr>
        <sz val="10"/>
        <rFont val="Arial MT"/>
        <family val="2"/>
      </rPr>
      <t>Capina manual</t>
    </r>
  </si>
  <si>
    <r>
      <rPr>
        <sz val="10"/>
        <rFont val="Arial MT"/>
        <family val="2"/>
      </rPr>
      <t>C.B.U.Q - na usina para conservação/retauração, excl. fornec. e transporte CAP</t>
    </r>
  </si>
  <si>
    <r>
      <rPr>
        <sz val="10"/>
        <rFont val="Arial MT"/>
        <family val="2"/>
      </rPr>
      <t>C.B.U.Q. c/asfalto modificado por polímero para conservação/retauração, excl. fornec. e transporte asfalto</t>
    </r>
  </si>
  <si>
    <r>
      <rPr>
        <sz val="10"/>
        <rFont val="Arial MT"/>
        <family val="2"/>
      </rPr>
      <t>C.B.U.Q. p/fechamento de remendo (manual), excl. fornec. e transporte do CAP</t>
    </r>
  </si>
  <si>
    <r>
      <rPr>
        <sz val="10"/>
        <rFont val="Arial MT"/>
        <family val="2"/>
      </rPr>
      <t>C.B.U.Q. p/fechamento de remendo (mecânico), excl. fornec. e transporte do CAP</t>
    </r>
  </si>
  <si>
    <r>
      <rPr>
        <sz val="10"/>
        <rFont val="Arial MT"/>
        <family val="2"/>
      </rPr>
      <t>Demolição manual de pavimento</t>
    </r>
  </si>
  <si>
    <r>
      <rPr>
        <sz val="10"/>
        <rFont val="Arial MT"/>
        <family val="2"/>
      </rPr>
      <t>Demolição mecânica de pavimento</t>
    </r>
  </si>
  <si>
    <r>
      <rPr>
        <sz val="10"/>
        <rFont val="Arial MT"/>
        <family val="2"/>
      </rPr>
      <t>Desconfinamento lateral de bordo do pavimento c/motoniveladora - terreno natural</t>
    </r>
  </si>
  <si>
    <r>
      <rPr>
        <sz val="10"/>
        <rFont val="Arial MT"/>
        <family val="2"/>
      </rPr>
      <t>Desobstrução de sarjeta</t>
    </r>
  </si>
  <si>
    <r>
      <rPr>
        <sz val="10"/>
        <rFont val="Arial MT"/>
        <family val="2"/>
      </rPr>
      <t>Dreno longitudinal de pavimento 15x60cm, inclusive escavação, geocomposto drenante, tubo PEAD d=100mm e selo CBUQ (10cm), excl. fornec. e transporte do CAP</t>
    </r>
  </si>
  <si>
    <r>
      <rPr>
        <sz val="10"/>
        <rFont val="Arial MT"/>
        <family val="2"/>
      </rPr>
      <t>Dreno transversal de pavimento 13x30cm, inclusive escavação, brita, geotextil (GNT) e selo CBUQ (10cm), excl. fornec. e transporte do CAP</t>
    </r>
  </si>
  <si>
    <r>
      <rPr>
        <sz val="10"/>
        <rFont val="Arial MT"/>
        <family val="2"/>
      </rPr>
      <t>Escavação manual de valas em 1a. cat. (bigodes)</t>
    </r>
  </si>
  <si>
    <r>
      <rPr>
        <sz val="10"/>
        <rFont val="Arial MT"/>
        <family val="2"/>
      </rPr>
      <t>Fresagem contínua a frio</t>
    </r>
  </si>
  <si>
    <r>
      <rPr>
        <sz val="10"/>
        <rFont val="Arial MT"/>
        <family val="2"/>
      </rPr>
      <t>Fresagem descontínua a frio</t>
    </r>
  </si>
  <si>
    <r>
      <rPr>
        <sz val="10"/>
        <rFont val="Arial MT"/>
        <family val="2"/>
      </rPr>
      <t>Imprimação impermeabilizante  para conservação/retauração, exclusive fornecimento e transporte da emulsão</t>
    </r>
  </si>
  <si>
    <r>
      <rPr>
        <sz val="10"/>
        <rFont val="Arial MT"/>
        <family val="2"/>
      </rPr>
      <t>Lama asfáltica faixa "1" e "2" excl. fornec. e transporte da emulsão</t>
    </r>
  </si>
  <si>
    <r>
      <rPr>
        <sz val="10"/>
        <rFont val="Arial MT"/>
        <family val="2"/>
      </rPr>
      <t>Lama asfáltica faixa "3" e "4" excl. fornec. e transporte da emulsão</t>
    </r>
  </si>
  <si>
    <r>
      <rPr>
        <sz val="10"/>
        <rFont val="Arial MT"/>
        <family val="2"/>
      </rPr>
      <t>Limpeza de bueiro para conservação/restauração</t>
    </r>
  </si>
  <si>
    <r>
      <rPr>
        <sz val="10"/>
        <rFont val="Arial MT"/>
        <family val="2"/>
      </rPr>
      <t>Limpeza de faixa de domínio com remoção de resíduos</t>
    </r>
  </si>
  <si>
    <r>
      <rPr>
        <sz val="10"/>
        <rFont val="Arial MT"/>
        <family val="2"/>
      </rPr>
      <t>ha</t>
    </r>
  </si>
  <si>
    <r>
      <rPr>
        <sz val="10"/>
        <rFont val="Arial MT"/>
        <family val="2"/>
      </rPr>
      <t>Limpeza de sarjeta</t>
    </r>
  </si>
  <si>
    <r>
      <rPr>
        <sz val="10"/>
        <rFont val="Arial MT"/>
        <family val="2"/>
      </rPr>
      <t>Limpeza e lavagem de sinalização vertical</t>
    </r>
  </si>
  <si>
    <r>
      <rPr>
        <sz val="10"/>
        <rFont val="Arial MT"/>
        <family val="2"/>
      </rPr>
      <t>Limpeza e pintura de abrigo de ônibus</t>
    </r>
  </si>
  <si>
    <r>
      <rPr>
        <sz val="10"/>
        <rFont val="Arial MT"/>
        <family val="2"/>
      </rPr>
      <t>Limpeza e pintura de barreiras duplas de concreto, com tinta latex</t>
    </r>
  </si>
  <si>
    <r>
      <rPr>
        <sz val="10"/>
        <rFont val="Arial MT"/>
        <family val="2"/>
      </rPr>
      <t>Limpeza e pintura de meio fio</t>
    </r>
  </si>
  <si>
    <r>
      <rPr>
        <sz val="10"/>
        <rFont val="Arial MT"/>
        <family val="2"/>
      </rPr>
      <t>Limpeza e pintura de ponte</t>
    </r>
  </si>
  <si>
    <r>
      <rPr>
        <sz val="10"/>
        <rFont val="Arial MT"/>
        <family val="2"/>
      </rPr>
      <t>Limpeza manual de valeta</t>
    </r>
  </si>
  <si>
    <r>
      <rPr>
        <sz val="10"/>
        <rFont val="Arial MT"/>
        <family val="2"/>
      </rPr>
      <t>Macadame seco britado preenchido c/brita graduada (manual) para remendo profundo</t>
    </r>
  </si>
  <si>
    <r>
      <rPr>
        <sz val="10"/>
        <rFont val="Arial MT"/>
        <family val="2"/>
      </rPr>
      <t>Macadame seco britado preenchido c/brita graduada (mecânico) para remendo profundo</t>
    </r>
  </si>
  <si>
    <r>
      <rPr>
        <sz val="10"/>
        <rFont val="Arial MT"/>
        <family val="2"/>
      </rPr>
      <t>Microrevest.asf.a frio e= 8mm(sem fibras), descontínuo, excl.fornec. e transporte da emulsão</t>
    </r>
  </si>
  <si>
    <r>
      <rPr>
        <sz val="10"/>
        <rFont val="Arial MT"/>
        <family val="2"/>
      </rPr>
      <t>Microrevest.asf.a frio e= 8mm(sem fibras), excl.fornec. e transporte da emulsão</t>
    </r>
  </si>
  <si>
    <r>
      <rPr>
        <sz val="10"/>
        <rFont val="Arial MT"/>
        <family val="2"/>
      </rPr>
      <t>Microrevest.asf.a frio e=12mm(sem fibras), descontínuo, excl.fornec.e transporte da emulsão</t>
    </r>
  </si>
  <si>
    <r>
      <rPr>
        <sz val="10"/>
        <rFont val="Arial MT"/>
        <family val="2"/>
      </rPr>
      <t>Microrevest.asf.a frio e=12mm(sem fibras), excl.fornec.e transporte da emulsão</t>
    </r>
  </si>
  <si>
    <r>
      <rPr>
        <sz val="10"/>
        <rFont val="Arial MT"/>
        <family val="2"/>
      </rPr>
      <t>Microrevest.asf.a frio e=16mm(sem fibras), excl.fornec. e transporte da emulsão</t>
    </r>
  </si>
  <si>
    <r>
      <rPr>
        <sz val="10"/>
        <rFont val="Arial MT"/>
        <family val="2"/>
      </rPr>
      <t>Pintura de ligação para conservação/retauração, excl. fornec. e transporte da emulsão</t>
    </r>
  </si>
  <si>
    <r>
      <rPr>
        <sz val="10"/>
        <rFont val="Arial MT"/>
        <family val="2"/>
      </rPr>
      <t>Poda de árvores</t>
    </r>
  </si>
  <si>
    <r>
      <rPr>
        <sz val="10"/>
        <rFont val="Arial MT"/>
        <family val="2"/>
      </rPr>
      <t>Recomposição de sarjeta de concreto</t>
    </r>
  </si>
  <si>
    <r>
      <rPr>
        <sz val="10"/>
        <rFont val="Arial MT"/>
        <family val="2"/>
      </rPr>
      <t>Recomposição de sinalização vertical (material fornecido pelo DER)</t>
    </r>
  </si>
  <si>
    <r>
      <rPr>
        <sz val="10"/>
        <rFont val="Arial MT"/>
        <family val="2"/>
      </rPr>
      <t>Remoção e transporte manual de barreira</t>
    </r>
  </si>
  <si>
    <r>
      <rPr>
        <sz val="10"/>
        <rFont val="Arial MT"/>
        <family val="2"/>
      </rPr>
      <t>Remoção mecanizada barreira</t>
    </r>
  </si>
  <si>
    <r>
      <rPr>
        <sz val="10"/>
        <rFont val="Arial MT"/>
        <family val="2"/>
      </rPr>
      <t>Reperf. descontínua c/C.B.U.Q.(faixa D), excl. fornec. e transporte do CAP</t>
    </r>
  </si>
  <si>
    <r>
      <rPr>
        <sz val="10"/>
        <rFont val="Arial MT"/>
        <family val="2"/>
      </rPr>
      <t>Reperf. descontínua c/C.B.U.Q.(massa fina), excl. fornec. e transporte do CAP</t>
    </r>
  </si>
  <si>
    <r>
      <rPr>
        <sz val="10"/>
        <rFont val="Arial MT"/>
        <family val="2"/>
      </rPr>
      <t>Reperf.c/C.B.U.Q.(massa fina)excl.fornec. e transporte do CAP (acima de 10.000 t)</t>
    </r>
  </si>
  <si>
    <r>
      <rPr>
        <sz val="10"/>
        <rFont val="Arial MT"/>
        <family val="2"/>
      </rPr>
      <t>Reperf.c/C.B.U.Q.(massa fina)excl.fornec. e transporte do CAP (até 10.000 t)</t>
    </r>
  </si>
  <si>
    <r>
      <rPr>
        <sz val="10"/>
        <rFont val="Arial MT"/>
        <family val="2"/>
      </rPr>
      <t>Roçada manual</t>
    </r>
  </si>
  <si>
    <r>
      <rPr>
        <sz val="10"/>
        <rFont val="Arial MT"/>
        <family val="2"/>
      </rPr>
      <t>Selagem de trinca com areia, excl. fornec. e transporte da emulsão</t>
    </r>
  </si>
  <si>
    <r>
      <rPr>
        <sz val="10"/>
        <rFont val="Arial MT"/>
        <family val="2"/>
      </rPr>
      <t>l</t>
    </r>
  </si>
  <si>
    <r>
      <rPr>
        <sz val="10"/>
        <rFont val="Arial MT"/>
        <family val="2"/>
      </rPr>
      <t>Selagem de trinca com pó de pedra, excl. fornec. e transporte da emulsão</t>
    </r>
  </si>
  <si>
    <r>
      <rPr>
        <sz val="10"/>
        <rFont val="Arial MT"/>
        <family val="2"/>
      </rPr>
      <t>Solo cimento (6%) mistura na pista 100% PN para remendo profundo</t>
    </r>
  </si>
  <si>
    <t>Grupo de serviço: SERVIÇOS COMPLENTARES</t>
  </si>
  <si>
    <r>
      <rPr>
        <sz val="10"/>
        <rFont val="Arial MT"/>
        <family val="2"/>
      </rPr>
      <t>Abrigo em parada de ônibus</t>
    </r>
  </si>
  <si>
    <r>
      <rPr>
        <sz val="10"/>
        <rFont val="Arial MT"/>
        <family val="2"/>
      </rPr>
      <t>Calçada em lajota concreto 45x45x5cm</t>
    </r>
  </si>
  <si>
    <r>
      <rPr>
        <sz val="10"/>
        <rFont val="Arial MT"/>
        <family val="2"/>
      </rPr>
      <t>Cerca 4 fios c/ mourões de concreto</t>
    </r>
  </si>
  <si>
    <r>
      <rPr>
        <sz val="10"/>
        <rFont val="Arial MT"/>
        <family val="2"/>
      </rPr>
      <t>Cerca 4 fios c/ mourões de madeira</t>
    </r>
  </si>
  <si>
    <r>
      <rPr>
        <sz val="10"/>
        <rFont val="Arial MT"/>
        <family val="2"/>
      </rPr>
      <t>Contenção lateral inclusive erva cidreira</t>
    </r>
  </si>
  <si>
    <r>
      <rPr>
        <sz val="10"/>
        <rFont val="Arial MT"/>
        <family val="2"/>
      </rPr>
      <t>Enleivamento</t>
    </r>
  </si>
  <si>
    <r>
      <rPr>
        <sz val="10"/>
        <rFont val="Arial MT"/>
        <family val="2"/>
      </rPr>
      <t>Fornecimento e assentamento de piso tátil de concreto alerta/direcional 20x20cm</t>
    </r>
  </si>
  <si>
    <r>
      <rPr>
        <sz val="10"/>
        <rFont val="Arial MT"/>
        <family val="2"/>
      </rPr>
      <t>Fornecimento e assentamento de piso tátil de concreto alerta/direcional 20x20cm vermelho</t>
    </r>
  </si>
  <si>
    <r>
      <rPr>
        <sz val="10"/>
        <rFont val="Arial MT"/>
        <family val="2"/>
      </rPr>
      <t>Fornecimento e assentamento de piso tátil de concreto alerta/direcional 40x40cm</t>
    </r>
  </si>
  <si>
    <r>
      <rPr>
        <sz val="10"/>
        <rFont val="Arial MT"/>
        <family val="2"/>
      </rPr>
      <t>Fornecimento e assentamento de piso tátil de concreto alerta/direcional 40x40cm vermelho</t>
    </r>
  </si>
  <si>
    <r>
      <rPr>
        <sz val="10"/>
        <rFont val="Arial MT"/>
        <family val="2"/>
      </rPr>
      <t>Fornecimento e plantio de erva cidreira</t>
    </r>
  </si>
  <si>
    <r>
      <rPr>
        <sz val="10"/>
        <rFont val="Arial MT"/>
        <family val="2"/>
      </rPr>
      <t>Fornecimento e plantio de erva cidreira p/ pav. poliédrico</t>
    </r>
  </si>
  <si>
    <r>
      <rPr>
        <sz val="10"/>
        <rFont val="Arial MT"/>
        <family val="2"/>
      </rPr>
      <t>Gabião tipo caixa 2x1x0,50m ZN/AL + PVC  (NBR 8964)</t>
    </r>
  </si>
  <si>
    <r>
      <rPr>
        <sz val="10"/>
        <rFont val="Arial MT"/>
        <family val="2"/>
      </rPr>
      <t>Gabião tipo caixa 2x1x0,50m ZN/AL (NBR 8964)</t>
    </r>
  </si>
  <si>
    <r>
      <rPr>
        <sz val="10"/>
        <rFont val="Arial MT"/>
        <family val="2"/>
      </rPr>
      <t>Gabião tipo caixa 2x1x1,00m ZN/AL + PVC (NBR 8964)</t>
    </r>
  </si>
  <si>
    <r>
      <rPr>
        <sz val="10"/>
        <rFont val="Arial MT"/>
        <family val="2"/>
      </rPr>
      <t>Gabião tipo caixa 2x1x1,00m ZN/AL (NBR 8964)</t>
    </r>
  </si>
  <si>
    <r>
      <rPr>
        <sz val="10"/>
        <rFont val="Arial MT"/>
        <family val="2"/>
      </rPr>
      <t>Gabião tipo colchão ZN/AL + PVC e=0,17m (NBR 8964)</t>
    </r>
  </si>
  <si>
    <r>
      <rPr>
        <sz val="10"/>
        <rFont val="Arial MT"/>
        <family val="2"/>
      </rPr>
      <t>Gabião tipo colchão ZN/AL + PVC e=0,23m (NBR 8964)</t>
    </r>
  </si>
  <si>
    <r>
      <rPr>
        <sz val="10"/>
        <rFont val="Arial MT"/>
        <family val="2"/>
      </rPr>
      <t>Gabião tipo colchão ZN/AL + PVC e=0,30m (NBR 8964)</t>
    </r>
  </si>
  <si>
    <r>
      <rPr>
        <sz val="10"/>
        <rFont val="Arial MT"/>
        <family val="2"/>
      </rPr>
      <t>Grama em mudas</t>
    </r>
  </si>
  <si>
    <r>
      <rPr>
        <sz val="10"/>
        <rFont val="Arial MT"/>
        <family val="2"/>
      </rPr>
      <t>Hidrossemeadura</t>
    </r>
  </si>
  <si>
    <r>
      <rPr>
        <sz val="10"/>
        <rFont val="Arial MT"/>
        <family val="2"/>
      </rPr>
      <t>Regularização e compactação manual de passeios</t>
    </r>
  </si>
  <si>
    <r>
      <rPr>
        <sz val="10"/>
        <rFont val="Arial MT"/>
        <family val="2"/>
      </rPr>
      <t>Remanejamento de postes, exclusive rede elétrica</t>
    </r>
  </si>
  <si>
    <r>
      <rPr>
        <sz val="10"/>
        <rFont val="Arial MT"/>
        <family val="2"/>
      </rPr>
      <t>Remoção de casa de alvenaria</t>
    </r>
  </si>
  <si>
    <r>
      <rPr>
        <sz val="10"/>
        <rFont val="Arial MT"/>
        <family val="2"/>
      </rPr>
      <t>Remoção de casa de madeira</t>
    </r>
  </si>
  <si>
    <r>
      <rPr>
        <sz val="10"/>
        <rFont val="Arial MT"/>
        <family val="2"/>
      </rPr>
      <t>Remoção de cercas</t>
    </r>
  </si>
  <si>
    <r>
      <rPr>
        <sz val="10"/>
        <rFont val="Arial MT"/>
        <family val="2"/>
      </rPr>
      <t>Remoção e recolocação de cercas de arame</t>
    </r>
  </si>
  <si>
    <t>Grupo de serviço: SINALIZAÇÃO</t>
  </si>
  <si>
    <r>
      <rPr>
        <sz val="10"/>
        <rFont val="Arial MT"/>
        <family val="2"/>
      </rPr>
      <t>Balizador de plástico flexível refletivo</t>
    </r>
  </si>
  <si>
    <r>
      <rPr>
        <sz val="10"/>
        <rFont val="Arial MT"/>
        <family val="2"/>
      </rPr>
      <t>Barreira dupla de concreto, armada, nível contenção TL4 - Terminal, executada c/extrusora (NBR 14885/16)</t>
    </r>
  </si>
  <si>
    <r>
      <rPr>
        <sz val="10"/>
        <rFont val="Arial MT"/>
        <family val="2"/>
      </rPr>
      <t>Barreira dupla de concreto, armada, nível contenção TL4, executada c/ extrusora (NBR 14885/16)</t>
    </r>
  </si>
  <si>
    <r>
      <rPr>
        <sz val="10"/>
        <rFont val="Arial MT"/>
        <family val="2"/>
      </rPr>
      <t>Barreira dupla de concreto, armada, nível contenção TL5 - Terminal, executada c/extrusora (NBR 14885/16)</t>
    </r>
  </si>
  <si>
    <r>
      <rPr>
        <sz val="10"/>
        <rFont val="Arial MT"/>
        <family val="2"/>
      </rPr>
      <t>Barreira dupla de concreto, armada, nível contenção TL5, executada c/ extrusora (NBR 14885/16)</t>
    </r>
  </si>
  <si>
    <r>
      <rPr>
        <sz val="10"/>
        <rFont val="Arial MT"/>
        <family val="2"/>
      </rPr>
      <t>Barreira New Jersey dupla de concreto, não armada, executada com extrusora</t>
    </r>
  </si>
  <si>
    <r>
      <rPr>
        <sz val="10"/>
        <rFont val="Arial MT"/>
        <family val="2"/>
      </rPr>
      <t>Barreira New Jersey (padrão Europeu) (pré-moldada)</t>
    </r>
  </si>
  <si>
    <r>
      <rPr>
        <sz val="10"/>
        <rFont val="Arial MT"/>
        <family val="2"/>
      </rPr>
      <t>Barreira New Jersey simples de concreto, não armada, executada com extrusora</t>
    </r>
  </si>
  <si>
    <r>
      <rPr>
        <sz val="10"/>
        <rFont val="Arial MT"/>
        <family val="2"/>
      </rPr>
      <t>Barreira simples de concreto, armada, nível contenção TL4 - Terminal, executada c/extrusora (NBR 14885/16)</t>
    </r>
  </si>
  <si>
    <r>
      <rPr>
        <sz val="10"/>
        <rFont val="Arial MT"/>
        <family val="2"/>
      </rPr>
      <t>Barreira simples de concreto, armada, nível contenção TL4, executada c/ extrusora (NBR 14885/16)</t>
    </r>
  </si>
  <si>
    <r>
      <rPr>
        <sz val="10"/>
        <rFont val="Arial MT"/>
        <family val="2"/>
      </rPr>
      <t>Barreira simples de concreto, armada, nível contenção TL5 - Terminal, executada c/extrusora (NBR 14885/16)</t>
    </r>
  </si>
  <si>
    <r>
      <rPr>
        <sz val="10"/>
        <rFont val="Arial MT"/>
        <family val="2"/>
      </rPr>
      <t>Barreira simples de concreto, armada, nível contenção TL5, executada c/ extrusora (NBR 14885/16)</t>
    </r>
  </si>
  <si>
    <r>
      <rPr>
        <sz val="10"/>
        <rFont val="Arial MT"/>
        <family val="2"/>
      </rPr>
      <t>Cilindro Delimitador Alta Performance</t>
    </r>
  </si>
  <si>
    <r>
      <rPr>
        <sz val="10"/>
        <rFont val="Arial MT"/>
        <family val="2"/>
      </rPr>
      <t>Defensa metálica c/ espaçador e calço nível de contenção H1AW3 15°</t>
    </r>
  </si>
  <si>
    <r>
      <rPr>
        <sz val="10"/>
        <rFont val="Arial MT"/>
        <family val="2"/>
      </rPr>
      <t>Defensa metálica c/ espaçador e calço nível de contenção H1AW4 15°</t>
    </r>
  </si>
  <si>
    <r>
      <rPr>
        <sz val="10"/>
        <rFont val="Arial MT"/>
        <family val="2"/>
      </rPr>
      <t>Defensa simples semi-maleável c/ espaçador e calço</t>
    </r>
  </si>
  <si>
    <r>
      <rPr>
        <sz val="10"/>
        <rFont val="Arial MT"/>
        <family val="2"/>
      </rPr>
      <t>Faixa de sinalização horizontal - termoplástico por aspersão - e=1,5mm</t>
    </r>
  </si>
  <si>
    <r>
      <rPr>
        <sz val="10"/>
        <rFont val="Arial MT"/>
        <family val="2"/>
      </rPr>
      <t>Faixa de sinalização horizontal c/tinta resina acrílica base água</t>
    </r>
  </si>
  <si>
    <r>
      <rPr>
        <sz val="10"/>
        <rFont val="Arial MT"/>
        <family val="2"/>
      </rPr>
      <t>Faixa de sinalização horizontal c/tinta resina acrílica base solvente</t>
    </r>
  </si>
  <si>
    <r>
      <rPr>
        <sz val="10"/>
        <rFont val="Arial MT"/>
        <family val="2"/>
      </rPr>
      <t>Fornecimento e colocação de dispositivo refletivo para barreira New Jersey</t>
    </r>
  </si>
  <si>
    <r>
      <rPr>
        <sz val="10"/>
        <rFont val="Arial MT"/>
        <family val="2"/>
      </rPr>
      <t>Fornecimento e colocação de dispositivo refletivo para defensa metálica</t>
    </r>
  </si>
  <si>
    <r>
      <rPr>
        <sz val="10"/>
        <rFont val="Arial MT"/>
        <family val="2"/>
      </rPr>
      <t>Fornecimento e instalação de Módulo de Transição defensa metálica dupla/ tripla onda-barreira de concreto</t>
    </r>
  </si>
  <si>
    <r>
      <rPr>
        <sz val="10"/>
        <rFont val="Arial MT"/>
        <family val="2"/>
      </rPr>
      <t>Fornecimento e instalação de terminal absorvedor de energia p/ velocidade até 100 km/h de acordo com ABNT NBR-15486-2016</t>
    </r>
  </si>
  <si>
    <r>
      <rPr>
        <sz val="10"/>
        <rFont val="Arial MT"/>
        <family val="2"/>
      </rPr>
      <t>Fornecimento e instalação de terminal absorvedor de energia p/ velocidade de 80 km/h de acordo com ABNT NBR-15486-2016</t>
    </r>
  </si>
  <si>
    <r>
      <rPr>
        <sz val="10"/>
        <rFont val="Arial MT"/>
        <family val="2"/>
      </rPr>
      <t>Fornecimento e instalação de terminal amortecedor de impacto p/ velocidade até 100 km/h de acordo com ABNT NBR-15486-2016</t>
    </r>
  </si>
  <si>
    <r>
      <rPr>
        <sz val="10"/>
        <rFont val="Arial MT"/>
        <family val="2"/>
      </rPr>
      <t>Fornecimento e instalação de terminal amortecedor de impacto p/ velocidade de 80 km/h de acordo com ABNT NBR-15486-2016</t>
    </r>
  </si>
  <si>
    <r>
      <rPr>
        <sz val="10"/>
        <rFont val="Arial MT"/>
        <family val="2"/>
      </rPr>
      <t>Pintura de setas e zebrados - termoplástico por extrusão - e=3mm</t>
    </r>
  </si>
  <si>
    <r>
      <rPr>
        <sz val="10"/>
        <rFont val="Arial MT"/>
        <family val="2"/>
      </rPr>
      <t>Placa sinalização c/ película refletiva</t>
    </r>
  </si>
  <si>
    <r>
      <rPr>
        <sz val="10"/>
        <rFont val="Arial MT"/>
        <family val="2"/>
      </rPr>
      <t>Pórtico simples 11,00 a 15,00m p/placa até 24m2(exclusive placa)</t>
    </r>
  </si>
  <si>
    <r>
      <rPr>
        <sz val="10"/>
        <rFont val="Arial MT"/>
        <family val="2"/>
      </rPr>
      <t>Pórtico simples 16,00m p/placa até 24m2(exclusive placa)</t>
    </r>
  </si>
  <si>
    <r>
      <rPr>
        <sz val="10"/>
        <rFont val="Arial MT"/>
        <family val="2"/>
      </rPr>
      <t>Pórtico simples 17,00m p/placa até 24m2(exclusive placa)</t>
    </r>
  </si>
  <si>
    <r>
      <rPr>
        <sz val="10"/>
        <rFont val="Arial MT"/>
        <family val="2"/>
      </rPr>
      <t>Pórtico simples 18,00m p/placa até 24m2(exclusive placa)</t>
    </r>
  </si>
  <si>
    <r>
      <rPr>
        <sz val="10"/>
        <rFont val="Arial MT"/>
        <family val="2"/>
      </rPr>
      <t>Semi-pórtico duplo 2x4,90m p/placa até 24m2(exclusive placa)</t>
    </r>
  </si>
  <si>
    <r>
      <rPr>
        <sz val="10"/>
        <rFont val="Arial MT"/>
        <family val="2"/>
      </rPr>
      <t>Semi-pórtico duplo 2x6,00m p/placa até 24m2(exclusive placa)</t>
    </r>
  </si>
  <si>
    <r>
      <rPr>
        <sz val="10"/>
        <rFont val="Arial MT"/>
        <family val="2"/>
      </rPr>
      <t>Semi-pórtico duplo 2x7,20m p/placa até 24m2(exclusive placa)</t>
    </r>
  </si>
  <si>
    <r>
      <rPr>
        <sz val="10"/>
        <rFont val="Arial MT"/>
        <family val="2"/>
      </rPr>
      <t>Semi-pórtico duplo 2x8,30m p/placa até 24m2(exclusive placa)</t>
    </r>
  </si>
  <si>
    <r>
      <rPr>
        <sz val="10"/>
        <rFont val="Arial MT"/>
        <family val="2"/>
      </rPr>
      <t>Semi-pórtico simples 4,90m p/placa até 12m2(exclusive placa)</t>
    </r>
  </si>
  <si>
    <r>
      <rPr>
        <sz val="10"/>
        <rFont val="Arial MT"/>
        <family val="2"/>
      </rPr>
      <t>Semi-pórtico simples 6,00m p/placa até 12m2(exclusive placa)</t>
    </r>
  </si>
  <si>
    <r>
      <rPr>
        <sz val="10"/>
        <rFont val="Arial MT"/>
        <family val="2"/>
      </rPr>
      <t>Semi-pórtico simples 7,20m p/placa até 12m2(exclusive placa)</t>
    </r>
  </si>
  <si>
    <r>
      <rPr>
        <sz val="10"/>
        <rFont val="Arial MT"/>
        <family val="2"/>
      </rPr>
      <t>Semi-pórtico simples 8,30m p/placa até 12m2(exclusive placa)</t>
    </r>
  </si>
  <si>
    <r>
      <rPr>
        <sz val="10"/>
        <rFont val="Arial MT"/>
        <family val="2"/>
      </rPr>
      <t>Suporte de madeira 3"x3" p/ placa sinalização, h=3,00m</t>
    </r>
  </si>
  <si>
    <r>
      <rPr>
        <sz val="10"/>
        <rFont val="Arial MT"/>
        <family val="2"/>
      </rPr>
      <t>Suporte metálico galv. fogo d=2,5" c/tampa e aletas anti-giro, h=3,00m</t>
    </r>
  </si>
  <si>
    <r>
      <rPr>
        <sz val="10"/>
        <rFont val="Arial MT"/>
        <family val="2"/>
      </rPr>
      <t>Suporte metálico galv. fogo d=2,5" c/tampa e aletas anti-giro, h=3,50m</t>
    </r>
  </si>
  <si>
    <r>
      <rPr>
        <sz val="10"/>
        <rFont val="Arial MT"/>
        <family val="2"/>
      </rPr>
      <t>Suporte metálico galv. fogo d=2,5" c/tampa e aletas anti-giro, h=4,00m</t>
    </r>
  </si>
  <si>
    <r>
      <rPr>
        <sz val="10"/>
        <rFont val="Arial MT"/>
        <family val="2"/>
      </rPr>
      <t>Suporte metálico galv. fogo perfil "C" 110x70x25x2,00mm, h=3,00m</t>
    </r>
  </si>
  <si>
    <r>
      <rPr>
        <sz val="10"/>
        <rFont val="Arial MT"/>
        <family val="2"/>
      </rPr>
      <t>Suporte metálico galv. fogo perfil "C" 110x70x25x2,00mm, h=3,50m</t>
    </r>
  </si>
  <si>
    <r>
      <rPr>
        <sz val="10"/>
        <rFont val="Arial MT"/>
        <family val="2"/>
      </rPr>
      <t>Suporte metálico galv. fogo perfil "C" 110x70x25x2,00mm, h=4,00m</t>
    </r>
  </si>
  <si>
    <r>
      <rPr>
        <sz val="10"/>
        <rFont val="Arial MT"/>
        <family val="2"/>
      </rPr>
      <t>Suporte metálico galv. fogo perfil "C" 150x85x25x2,70mm, h=4,00m</t>
    </r>
  </si>
  <si>
    <r>
      <rPr>
        <sz val="10"/>
        <rFont val="Arial MT"/>
        <family val="2"/>
      </rPr>
      <t>Suporte metálico galv. fogo perfil "C" 150x85x25x3,40mm, h=4,50m</t>
    </r>
  </si>
  <si>
    <r>
      <rPr>
        <sz val="10"/>
        <rFont val="Arial MT"/>
        <family val="2"/>
      </rPr>
      <t>Suporte metálico galv. fogo perfil "C" 250x85x25x2,70mm, h=5,00m</t>
    </r>
  </si>
  <si>
    <r>
      <rPr>
        <sz val="10"/>
        <rFont val="Arial MT"/>
        <family val="2"/>
      </rPr>
      <t>Suporte metálico galv. fogo perfil "C" 250x85x25x2,70mm, h=6,00m</t>
    </r>
  </si>
  <si>
    <r>
      <rPr>
        <sz val="10"/>
        <rFont val="Arial MT"/>
        <family val="2"/>
      </rPr>
      <t>Suporte metálico galv. fogo perfil "C" 300x85x25x3,40mm, h=6,00m</t>
    </r>
  </si>
  <si>
    <r>
      <rPr>
        <sz val="10"/>
        <rFont val="Arial MT"/>
        <family val="2"/>
      </rPr>
      <t>Suporte polimérico ecológico maciço colapsível quadrado de 0,8cm para placa de sinalização h=3,50m</t>
    </r>
  </si>
  <si>
    <r>
      <rPr>
        <sz val="10"/>
        <rFont val="Arial MT"/>
        <family val="2"/>
      </rPr>
      <t>Suporte polimérico ecológico maciço colapsível quadrado de 10cm para placa de sinalização h=4,50m</t>
    </r>
  </si>
  <si>
    <r>
      <rPr>
        <sz val="10"/>
        <rFont val="Arial MT"/>
        <family val="2"/>
      </rPr>
      <t>Tacha refletiva bidirecional</t>
    </r>
  </si>
  <si>
    <r>
      <rPr>
        <sz val="10"/>
        <rFont val="Arial MT"/>
        <family val="2"/>
      </rPr>
      <t>Tacha refletiva monodirecional</t>
    </r>
  </si>
  <si>
    <r>
      <rPr>
        <sz val="10"/>
        <rFont val="Arial MT"/>
        <family val="2"/>
      </rPr>
      <t>Tachão refletivo bidirecional</t>
    </r>
  </si>
  <si>
    <r>
      <rPr>
        <sz val="10"/>
        <rFont val="Arial MT"/>
        <family val="2"/>
      </rPr>
      <t>Tachão refletivo monodirecional</t>
    </r>
  </si>
  <si>
    <t>Grupo de serviço: SINALIZAÇÃO PROVISÓRIA</t>
  </si>
  <si>
    <r>
      <rPr>
        <sz val="10"/>
        <rFont val="Arial MT"/>
        <family val="2"/>
      </rPr>
      <t>Balde plástico translúcido de 8 a 10 l , inclusive soquetes e suportes para sinalização noturna</t>
    </r>
  </si>
  <si>
    <r>
      <rPr>
        <sz val="10"/>
        <rFont val="Arial MT"/>
        <family val="2"/>
      </rPr>
      <t>Bandeirinha</t>
    </r>
  </si>
  <si>
    <r>
      <rPr>
        <sz val="10"/>
        <rFont val="Arial MT"/>
        <family val="2"/>
      </rPr>
      <t>h</t>
    </r>
  </si>
  <si>
    <r>
      <rPr>
        <sz val="10"/>
        <rFont val="Arial MT"/>
        <family val="2"/>
      </rPr>
      <t>Barreira contínua classe I</t>
    </r>
  </si>
  <si>
    <r>
      <rPr>
        <sz val="10"/>
        <rFont val="Arial MT"/>
        <family val="2"/>
      </rPr>
      <t>Bastão vermelho sinalizador</t>
    </r>
  </si>
  <si>
    <r>
      <rPr>
        <sz val="10"/>
        <rFont val="Arial MT"/>
        <family val="2"/>
      </rPr>
      <t>Boneco sinalizador de obra</t>
    </r>
  </si>
  <si>
    <r>
      <rPr>
        <sz val="10"/>
        <rFont val="Arial MT"/>
        <family val="2"/>
      </rPr>
      <t>Cabo elétrico 2 x 1,5 mm² para sinalização noturna</t>
    </r>
  </si>
  <si>
    <r>
      <rPr>
        <sz val="10"/>
        <rFont val="Arial MT"/>
        <family val="2"/>
      </rPr>
      <t>Cone sinalizador tipo conão/bolo de noiva h=1,10m, base 50x50cm para sinalização provisória</t>
    </r>
  </si>
  <si>
    <r>
      <rPr>
        <sz val="10"/>
        <rFont val="Arial MT"/>
        <family val="2"/>
      </rPr>
      <t>Faixa de sinalização horizontal provisória</t>
    </r>
  </si>
  <si>
    <r>
      <rPr>
        <sz val="10"/>
        <rFont val="Arial MT"/>
        <family val="2"/>
      </rPr>
      <t>Fornecimento e instalação de barreira contínua classe I</t>
    </r>
  </si>
  <si>
    <r>
      <rPr>
        <sz val="10"/>
        <rFont val="Arial MT"/>
        <family val="2"/>
      </rPr>
      <t>Fornecimento e instalação de cavalete de madeira</t>
    </r>
  </si>
  <si>
    <r>
      <rPr>
        <sz val="10"/>
        <rFont val="Arial MT"/>
        <family val="2"/>
      </rPr>
      <t>Fornecimento e instalação de cone de PVC flexível refletivo h=75 cm para sinalização provisória</t>
    </r>
  </si>
  <si>
    <r>
      <rPr>
        <sz val="10"/>
        <rFont val="Arial MT"/>
        <family val="2"/>
      </rPr>
      <t>Lâmpada fluorescente 11 W para sinalização noturna</t>
    </r>
  </si>
  <si>
    <r>
      <rPr>
        <sz val="10"/>
        <rFont val="Arial MT"/>
        <family val="2"/>
      </rPr>
      <t>Luz intermitente (piscante)</t>
    </r>
  </si>
  <si>
    <r>
      <rPr>
        <sz val="10"/>
        <rFont val="Arial MT"/>
        <family val="2"/>
      </rPr>
      <t>Placa de sinalização provisória</t>
    </r>
  </si>
  <si>
    <r>
      <rPr>
        <sz val="10"/>
        <rFont val="Arial MT"/>
        <family val="2"/>
      </rPr>
      <t>Sinalizador de LED amarelo</t>
    </r>
  </si>
  <si>
    <r>
      <rPr>
        <sz val="10"/>
        <rFont val="Arial MT"/>
        <family val="2"/>
      </rPr>
      <t>Suporte de madeira 3" x 3" para sinalização provisória</t>
    </r>
  </si>
  <si>
    <t>Grupo de serviço: TRANSPORTE</t>
  </si>
  <si>
    <r>
      <rPr>
        <sz val="10"/>
        <rFont val="Arial MT"/>
        <family val="2"/>
      </rPr>
      <t>Comercial - caminhão basculante</t>
    </r>
  </si>
  <si>
    <t>0,73x1 + 0,
88x2</t>
  </si>
  <si>
    <t>0,90x1 + 1,09x2</t>
  </si>
  <si>
    <r>
      <rPr>
        <sz val="10"/>
        <rFont val="Arial MT"/>
        <family val="2"/>
      </rPr>
      <t>Comercial - caminhão carroceria</t>
    </r>
  </si>
  <si>
    <t>0,69x1 + 0,
83x2</t>
  </si>
  <si>
    <t>0,85x1 + 1,03x2</t>
  </si>
  <si>
    <r>
      <rPr>
        <sz val="10"/>
        <rFont val="Arial MT"/>
        <family val="2"/>
      </rPr>
      <t>Comercial - caminhão silo</t>
    </r>
  </si>
  <si>
    <t>0,44x1 + 0,
53x2</t>
  </si>
  <si>
    <t>0,54x1 + 0,65x2</t>
  </si>
  <si>
    <r>
      <rPr>
        <sz val="10"/>
        <rFont val="Arial MT"/>
        <family val="2"/>
      </rPr>
      <t>Comercial - massa concreto usinado - caminhão basculante</t>
    </r>
  </si>
  <si>
    <t>0,67x1 + 0,
80x2</t>
  </si>
  <si>
    <t>0,83x1 + 0,99x2</t>
  </si>
  <si>
    <r>
      <rPr>
        <sz val="10"/>
        <rFont val="Arial MT"/>
        <family val="2"/>
      </rPr>
      <t>Local - caminhão basculante</t>
    </r>
  </si>
  <si>
    <t>0,73x1 + 0,
88x2 + 1,84</t>
  </si>
  <si>
    <t>0,90x1 + 1,09x2
+ 2,28</t>
  </si>
  <si>
    <r>
      <rPr>
        <sz val="10"/>
        <rFont val="Arial MT"/>
        <family val="2"/>
      </rPr>
      <t>Local - caminhão carroceria</t>
    </r>
  </si>
  <si>
    <t>0,69x1 + 0,
83x2 + 6,96</t>
  </si>
  <si>
    <t>0,85x1 + 1,03x2
+ 8,66</t>
  </si>
  <si>
    <r>
      <rPr>
        <sz val="10"/>
        <rFont val="Arial MT"/>
        <family val="2"/>
      </rPr>
      <t>Local - caminhão silo</t>
    </r>
  </si>
  <si>
    <t>0,44x1 + 0,
53x2 + 1,12</t>
  </si>
  <si>
    <t>0,54x1 + 0,65x2
+ 1,39</t>
  </si>
  <si>
    <r>
      <rPr>
        <sz val="10"/>
        <rFont val="Arial MT"/>
        <family val="2"/>
      </rPr>
      <t>Local - massa a frio - caminhão basculante</t>
    </r>
  </si>
  <si>
    <t>0,86x1 + 1,
03x2 + 4,31</t>
  </si>
  <si>
    <t>1,07x1 + 1,28x2
+ 5,36</t>
  </si>
  <si>
    <r>
      <rPr>
        <sz val="10"/>
        <rFont val="Arial MT"/>
        <family val="2"/>
      </rPr>
      <t>Local - massa a quente - caminhão basculante</t>
    </r>
  </si>
  <si>
    <t>0,86x1 + 1,
03x2 + 5,17</t>
  </si>
  <si>
    <t>1,07x1 + 1,28x2
+ 6,43</t>
  </si>
  <si>
    <r>
      <rPr>
        <sz val="10"/>
        <rFont val="Arial MT"/>
        <family val="2"/>
      </rPr>
      <t>Local - massa concreto usinado - caminhão basculante</t>
    </r>
  </si>
  <si>
    <t>0,67x1 + 0,
80x2 + 1,68</t>
  </si>
  <si>
    <t>0,83x1 + 0,99x2
+ 2,09</t>
  </si>
  <si>
    <r>
      <rPr>
        <sz val="10"/>
        <rFont val="Arial MT"/>
        <family val="2"/>
      </rPr>
      <t>Material asfáltico a frio</t>
    </r>
  </si>
  <si>
    <t>0,74x  + 36,42</t>
  </si>
  <si>
    <t>0,92x + 45,31</t>
  </si>
  <si>
    <r>
      <rPr>
        <sz val="10"/>
        <rFont val="Arial MT"/>
        <family val="2"/>
      </rPr>
      <t>Material asfáltico a quente</t>
    </r>
  </si>
  <si>
    <t>0,83x  + 40,47</t>
  </si>
  <si>
    <t>1,03x + 50,35</t>
  </si>
  <si>
    <t>Grupo de serviço: FORNECIMENTO DE VEÍCULOS</t>
  </si>
  <si>
    <r>
      <rPr>
        <sz val="10"/>
        <rFont val="Arial MT"/>
        <family val="2"/>
      </rPr>
      <t>Automóvel sedan potência mínima 75 HP (sem motorista)</t>
    </r>
  </si>
  <si>
    <r>
      <rPr>
        <sz val="10"/>
        <rFont val="Arial MT"/>
        <family val="2"/>
      </rPr>
      <t>mes</t>
    </r>
  </si>
  <si>
    <r>
      <rPr>
        <sz val="10"/>
        <rFont val="Arial MT"/>
        <family val="2"/>
      </rPr>
      <t>Veículo utilitário potência mínima 114 HP (sem motorista)</t>
    </r>
  </si>
  <si>
    <t>Grupo de serviço: ADEQUAÇÃO DE ESTRADAS</t>
  </si>
  <si>
    <r>
      <rPr>
        <sz val="10"/>
        <rFont val="Arial MT"/>
        <family val="2"/>
      </rPr>
      <t>Assentamento de tubo 0,40m sem berço</t>
    </r>
  </si>
  <si>
    <r>
      <rPr>
        <sz val="10"/>
        <rFont val="Arial MT"/>
        <family val="2"/>
      </rPr>
      <t>Assentamento de tubo 0,60m sem berço</t>
    </r>
  </si>
  <si>
    <r>
      <rPr>
        <sz val="10"/>
        <rFont val="Arial MT"/>
        <family val="2"/>
      </rPr>
      <t>Assentamento de tubo 0,80m sem berço</t>
    </r>
  </si>
  <si>
    <r>
      <rPr>
        <sz val="10"/>
        <rFont val="Arial MT"/>
        <family val="2"/>
      </rPr>
      <t>Caixa de retenção</t>
    </r>
  </si>
  <si>
    <r>
      <rPr>
        <sz val="10"/>
        <rFont val="Arial MT"/>
        <family val="2"/>
      </rPr>
      <t>Carga e transp. 1a. cat.     0-200m</t>
    </r>
  </si>
  <si>
    <r>
      <rPr>
        <sz val="10"/>
        <rFont val="Arial MT"/>
        <family val="2"/>
      </rPr>
      <t>Carga e transp. 1a. cat.  200-400m</t>
    </r>
  </si>
  <si>
    <r>
      <rPr>
        <sz val="10"/>
        <rFont val="Arial MT"/>
        <family val="2"/>
      </rPr>
      <t>Cascalhamento</t>
    </r>
  </si>
  <si>
    <r>
      <rPr>
        <sz val="10"/>
        <rFont val="Arial MT"/>
        <family val="2"/>
      </rPr>
      <t>Esc. carga e transp. 1a. cat.     0-50m</t>
    </r>
  </si>
  <si>
    <r>
      <rPr>
        <sz val="10"/>
        <rFont val="Arial MT"/>
        <family val="2"/>
      </rPr>
      <t>Esc. carga e transp. 1a. cat.    50-200m</t>
    </r>
  </si>
  <si>
    <r>
      <rPr>
        <sz val="10"/>
        <rFont val="Arial MT"/>
        <family val="2"/>
      </rPr>
      <t>Esc. carga e transp. 2a. cat.     0-50m</t>
    </r>
  </si>
  <si>
    <r>
      <rPr>
        <sz val="10"/>
        <rFont val="Arial MT"/>
        <family val="2"/>
      </rPr>
      <t>Esc. de vala lateral rasa c/motoniveladora</t>
    </r>
  </si>
  <si>
    <r>
      <rPr>
        <sz val="10"/>
        <rFont val="Arial MT"/>
        <family val="2"/>
      </rPr>
      <t>Escarificação, conformação  e compactação do subleito (visual)</t>
    </r>
  </si>
  <si>
    <r>
      <rPr>
        <sz val="10"/>
        <rFont val="Arial MT"/>
        <family val="2"/>
      </rPr>
      <t>Escavação de bueiros e valas de drenagem 1a. cat.</t>
    </r>
  </si>
  <si>
    <r>
      <rPr>
        <sz val="10"/>
        <rFont val="Arial MT"/>
        <family val="2"/>
      </rPr>
      <t>Escavação para saídas de água</t>
    </r>
  </si>
  <si>
    <r>
      <rPr>
        <sz val="10"/>
        <rFont val="Arial MT"/>
        <family val="2"/>
      </rPr>
      <t>Lombada</t>
    </r>
  </si>
  <si>
    <r>
      <rPr>
        <sz val="10"/>
        <rFont val="Arial MT"/>
        <family val="2"/>
      </rPr>
      <t>Regularização, conformação e compactação de leito (visual)</t>
    </r>
  </si>
  <si>
    <r>
      <rPr>
        <sz val="10"/>
        <rFont val="Arial MT"/>
        <family val="2"/>
      </rPr>
      <t>Regularização de leito/patrolamento</t>
    </r>
  </si>
  <si>
    <r>
      <rPr>
        <sz val="10"/>
        <rFont val="Arial MT"/>
        <family val="2"/>
      </rPr>
      <t>Remoção de bueiros 0,40m</t>
    </r>
  </si>
  <si>
    <r>
      <rPr>
        <sz val="10"/>
        <rFont val="Arial MT"/>
        <family val="2"/>
      </rPr>
      <t>Remoção de bueiros 0,60m</t>
    </r>
  </si>
  <si>
    <r>
      <rPr>
        <sz val="10"/>
        <rFont val="Arial MT"/>
        <family val="2"/>
      </rPr>
      <t>Retaludamento</t>
    </r>
  </si>
  <si>
    <t>Grupo de serviço: LIGANTES BETUMINOSOS</t>
  </si>
  <si>
    <r>
      <rPr>
        <sz val="10"/>
        <rFont val="Arial MT"/>
        <family val="2"/>
      </rPr>
      <t>Fornecimento de asfalto diluído CM-30</t>
    </r>
  </si>
  <si>
    <r>
      <rPr>
        <sz val="10"/>
        <rFont val="Arial MT"/>
        <family val="2"/>
      </rPr>
      <t>Fornecimento de asfalto modificado por borracha</t>
    </r>
  </si>
  <si>
    <r>
      <rPr>
        <sz val="10"/>
        <rFont val="Arial MT"/>
        <family val="2"/>
      </rPr>
      <t>Fornecimento de CAP-30/45</t>
    </r>
  </si>
  <si>
    <r>
      <rPr>
        <sz val="10"/>
        <rFont val="Arial MT"/>
        <family val="2"/>
      </rPr>
      <t>Fornecimento de CAP-50/70</t>
    </r>
  </si>
  <si>
    <r>
      <rPr>
        <sz val="10"/>
        <rFont val="Arial MT"/>
        <family val="2"/>
      </rPr>
      <t>Fornecimento de CAP-50/70 com polímero elastomérico (55/75)</t>
    </r>
  </si>
  <si>
    <r>
      <rPr>
        <sz val="10"/>
        <rFont val="Arial MT"/>
        <family val="2"/>
      </rPr>
      <t>Fornecimento de CAP-50/70 com polímero elastomérico (60/85)</t>
    </r>
  </si>
  <si>
    <r>
      <rPr>
        <sz val="10"/>
        <rFont val="Arial MT"/>
        <family val="2"/>
      </rPr>
      <t>Fornecimento de CAP-50/70 com polímero elastomérico (65/90)</t>
    </r>
  </si>
  <si>
    <r>
      <rPr>
        <sz val="10"/>
        <rFont val="Arial MT"/>
        <family val="2"/>
      </rPr>
      <t>Fornecimento de emulsão asfáltica EAI p/imprimação</t>
    </r>
  </si>
  <si>
    <r>
      <rPr>
        <sz val="10"/>
        <rFont val="Arial MT"/>
        <family val="2"/>
      </rPr>
      <t>Fornecimento de emulsão asfáltica RC-1C-E com polímero</t>
    </r>
  </si>
  <si>
    <r>
      <rPr>
        <sz val="10"/>
        <rFont val="Arial MT"/>
        <family val="2"/>
      </rPr>
      <t>Fornecimento de emulsão asfáltica RL-1C</t>
    </r>
  </si>
  <si>
    <r>
      <rPr>
        <sz val="10"/>
        <rFont val="Arial MT"/>
        <family val="2"/>
      </rPr>
      <t>Fornecimento de emulsão asfáltica RM-1C</t>
    </r>
  </si>
  <si>
    <r>
      <rPr>
        <sz val="10"/>
        <rFont val="Arial MT"/>
        <family val="2"/>
      </rPr>
      <t>Fornecimento de emulsão asfáltica RM-2C</t>
    </r>
  </si>
  <si>
    <r>
      <rPr>
        <sz val="10"/>
        <rFont val="Arial MT"/>
        <family val="2"/>
      </rPr>
      <t>Fornecimento de emulsão asfáltica RR-1C</t>
    </r>
  </si>
  <si>
    <r>
      <rPr>
        <sz val="10"/>
        <rFont val="Arial MT"/>
        <family val="2"/>
      </rPr>
      <t>Fornecimento de emulsão asfáltica RR-1C-E com polímero</t>
    </r>
  </si>
  <si>
    <r>
      <rPr>
        <sz val="10"/>
        <rFont val="Arial MT"/>
        <family val="2"/>
      </rPr>
      <t>Fornecimento de emulsão asfáltica RR-2C</t>
    </r>
  </si>
  <si>
    <r>
      <rPr>
        <sz val="10"/>
        <rFont val="Arial MT"/>
        <family val="2"/>
      </rPr>
      <t>Fornecimento de emulsão asfáltica RR-2C-E com polímero</t>
    </r>
  </si>
  <si>
    <t>Serviço: Boca de lobo simples em alvenaria de blocos</t>
  </si>
  <si>
    <t xml:space="preserve">Unidade: m3    </t>
  </si>
  <si>
    <t>Betoneira 600 l gasolina</t>
  </si>
  <si>
    <t xml:space="preserve">373200 </t>
  </si>
  <si>
    <t>Carrinho de concretagem 80 l</t>
  </si>
  <si>
    <t xml:space="preserve">301800 </t>
  </si>
  <si>
    <t>Vibrador imersão gasolina 45mm</t>
  </si>
  <si>
    <t xml:space="preserve">370450 </t>
  </si>
  <si>
    <t>Pedreiro</t>
  </si>
  <si>
    <t xml:space="preserve">200260 </t>
  </si>
  <si>
    <t xml:space="preserve">139000 </t>
  </si>
  <si>
    <t xml:space="preserve">m3    </t>
  </si>
  <si>
    <t>Cimento Portland (saco de 50kg)</t>
  </si>
  <si>
    <t xml:space="preserve">173200 </t>
  </si>
  <si>
    <t xml:space="preserve">t     </t>
  </si>
  <si>
    <t>Pedra britada (comercial)</t>
  </si>
  <si>
    <t xml:space="preserve">130000 </t>
  </si>
  <si>
    <t>Concreto estrutural</t>
  </si>
  <si>
    <t>m³</t>
  </si>
  <si>
    <t>Formas</t>
  </si>
  <si>
    <t>m²</t>
  </si>
  <si>
    <t>Concreto magro</t>
  </si>
  <si>
    <t>Guia Pré-moldada</t>
  </si>
  <si>
    <t>Alvenaria de Blocos</t>
  </si>
  <si>
    <t>Revestimento de argamassa</t>
  </si>
  <si>
    <t>Graute</t>
  </si>
  <si>
    <t>(H)Itens de Transporte</t>
  </si>
  <si>
    <t>Fórmula</t>
  </si>
  <si>
    <t>X1</t>
  </si>
  <si>
    <t>X2</t>
  </si>
  <si>
    <t>Custo Unit.</t>
  </si>
  <si>
    <t>Areia (Trecho)</t>
  </si>
  <si>
    <t xml:space="preserve">19010 </t>
  </si>
  <si>
    <t>0,73x1 + 0,88x2</t>
  </si>
  <si>
    <t>0,73x1 + 0,88x2 + 1,84</t>
  </si>
  <si>
    <t>Cimento (Trecho)</t>
  </si>
  <si>
    <t xml:space="preserve">13200 </t>
  </si>
  <si>
    <t>0,69x1 + 0,83x2</t>
  </si>
  <si>
    <t>0,69x1 + 0,83x2 + 6,96</t>
  </si>
  <si>
    <t>Pedra britada (Trecho)</t>
  </si>
  <si>
    <t xml:space="preserve">19400 </t>
  </si>
  <si>
    <t>(H)Total:</t>
  </si>
  <si>
    <t>Custo Direto Total (E) + (F) + (G) + (H)</t>
  </si>
  <si>
    <t>SCONet - Sistema de Custos e Orçamentos</t>
  </si>
  <si>
    <t>DERPR</t>
  </si>
  <si>
    <t>Serviço: 605000   Concreto magro, preparo em betoneira e lanç.</t>
  </si>
  <si>
    <t>Serviço: 603900   Lastro de brita</t>
  </si>
  <si>
    <t>3.9</t>
  </si>
  <si>
    <t>Escarificação e remoção revestimento primário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</si>
</sst>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_-;\-* #,##0.000_-;_-* &quot;-&quot;??_-;_-@_-"/>
    <numFmt numFmtId="165" formatCode="_(&quot;Cr$&quot;* #,##0.00_);_(&quot;Cr$&quot;* \(#,##0.00\);_(&quot;Cr$&quot;* &quot;-&quot;??_);_(@_)"/>
    <numFmt numFmtId="166" formatCode="00"/>
    <numFmt numFmtId="167" formatCode="#,##0.00_);[Red]\-#,##0.00;"/>
    <numFmt numFmtId="168" formatCode="dd/mm/yy"/>
    <numFmt numFmtId="169" formatCode="##&quot;.&quot;###&quot;.&quot;###&quot;-&quot;#"/>
    <numFmt numFmtId="170" formatCode="#\ &quot;DIAS&quot;"/>
    <numFmt numFmtId="171" formatCode="0.0000%"/>
    <numFmt numFmtId="172" formatCode="#,##0.00_);[Red]\-#,##0.0;"/>
    <numFmt numFmtId="173" formatCode="_(* #,##0.00_);_(* \(#,##0.00\);_(* &quot;-&quot;??_);_(@_)"/>
    <numFmt numFmtId="174" formatCode="0.000000%"/>
    <numFmt numFmtId="175" formatCode="0.0000"/>
    <numFmt numFmtId="176" formatCode="#0.00"/>
    <numFmt numFmtId="177" formatCode="##0.00"/>
    <numFmt numFmtId="178" formatCode="#0.0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"/>
      <family val="2"/>
    </font>
    <font>
      <b/>
      <i/>
      <sz val="12"/>
      <name val="Arial"/>
      <family val="2"/>
    </font>
    <font>
      <b/>
      <u/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6"/>
      <name val="Calibri"/>
      <family val="2"/>
    </font>
    <font>
      <b/>
      <sz val="6"/>
      <name val="Calibri"/>
      <family val="2"/>
    </font>
    <font>
      <b/>
      <sz val="7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7"/>
      <name val="Calibri"/>
      <family val="2"/>
    </font>
    <font>
      <sz val="24"/>
      <color indexed="10"/>
      <name val="Calibri"/>
      <family val="2"/>
    </font>
    <font>
      <b/>
      <sz val="1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MS Sans Serif"/>
    </font>
    <font>
      <sz val="8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Arial MT"/>
    </font>
    <font>
      <b/>
      <sz val="10"/>
      <name val="Arial MT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FF0000"/>
      <name val="Arial"/>
      <family val="2"/>
    </font>
    <font>
      <sz val="4"/>
      <color indexed="8"/>
      <name val="Arial"/>
      <family val="2"/>
    </font>
    <font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23" fillId="0" borderId="0"/>
    <xf numFmtId="9" fontId="9" fillId="0" borderId="0" applyFill="0" applyBorder="0" applyAlignment="0" applyProtection="0"/>
    <xf numFmtId="43" fontId="9" fillId="0" borderId="0" applyFill="0" applyBorder="0" applyAlignment="0" applyProtection="0"/>
    <xf numFmtId="44" fontId="13" fillId="0" borderId="0" applyFill="0" applyBorder="0" applyAlignment="0" applyProtection="0"/>
    <xf numFmtId="0" fontId="40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9" fillId="0" borderId="0"/>
    <xf numFmtId="0" fontId="48" fillId="0" borderId="0"/>
    <xf numFmtId="44" fontId="1" fillId="0" borderId="0" applyFont="0" applyFill="0" applyBorder="0" applyAlignment="0" applyProtection="0"/>
  </cellStyleXfs>
  <cellXfs count="353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vertical="center" wrapText="1"/>
    </xf>
    <xf numFmtId="164" fontId="10" fillId="3" borderId="2" xfId="1" applyNumberFormat="1" applyFont="1" applyFill="1" applyBorder="1" applyAlignment="1">
      <alignment horizontal="center" vertical="center"/>
    </xf>
    <xf numFmtId="43" fontId="11" fillId="3" borderId="2" xfId="1" applyFont="1" applyFill="1" applyBorder="1" applyAlignment="1">
      <alignment vertical="center"/>
    </xf>
    <xf numFmtId="43" fontId="9" fillId="3" borderId="8" xfId="1" applyFont="1" applyFill="1" applyBorder="1" applyAlignment="1">
      <alignment vertical="center"/>
    </xf>
    <xf numFmtId="44" fontId="10" fillId="3" borderId="9" xfId="4" applyFont="1" applyFill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4" fontId="11" fillId="4" borderId="9" xfId="4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1" xfId="5" applyFont="1" applyBorder="1" applyAlignment="1">
      <alignment vertical="center" wrapText="1"/>
    </xf>
    <xf numFmtId="164" fontId="11" fillId="0" borderId="11" xfId="1" applyNumberFormat="1" applyFont="1" applyBorder="1" applyAlignment="1">
      <alignment horizontal="center" vertical="center"/>
    </xf>
    <xf numFmtId="43" fontId="11" fillId="0" borderId="11" xfId="1" applyFont="1" applyFill="1" applyBorder="1" applyAlignment="1">
      <alignment vertical="center"/>
    </xf>
    <xf numFmtId="44" fontId="11" fillId="4" borderId="12" xfId="4" applyFont="1" applyFill="1" applyBorder="1" applyAlignment="1">
      <alignment vertical="center"/>
    </xf>
    <xf numFmtId="0" fontId="7" fillId="4" borderId="0" xfId="3" applyFont="1" applyFill="1" applyAlignment="1">
      <alignment horizontal="right" vertical="center"/>
    </xf>
    <xf numFmtId="43" fontId="7" fillId="4" borderId="0" xfId="1" applyFont="1" applyFill="1" applyBorder="1" applyAlignment="1">
      <alignment horizontal="right" vertical="center"/>
    </xf>
    <xf numFmtId="44" fontId="7" fillId="4" borderId="0" xfId="4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0" borderId="0" xfId="0" applyAlignment="1">
      <alignment horizontal="left" vertical="top"/>
    </xf>
    <xf numFmtId="0" fontId="11" fillId="0" borderId="7" xfId="1" applyNumberFormat="1" applyFont="1" applyBorder="1" applyAlignment="1">
      <alignment horizontal="center" vertical="center"/>
    </xf>
    <xf numFmtId="0" fontId="9" fillId="5" borderId="17" xfId="6" applyFill="1" applyBorder="1" applyProtection="1">
      <protection locked="0"/>
    </xf>
    <xf numFmtId="0" fontId="12" fillId="0" borderId="13" xfId="6" applyFont="1" applyBorder="1" applyAlignment="1" applyProtection="1">
      <alignment horizontal="centerContinuous" vertical="center"/>
      <protection locked="0"/>
    </xf>
    <xf numFmtId="0" fontId="12" fillId="0" borderId="14" xfId="6" applyFont="1" applyBorder="1" applyAlignment="1" applyProtection="1">
      <alignment horizontal="centerContinuous" vertical="center"/>
      <protection locked="0"/>
    </xf>
    <xf numFmtId="0" fontId="9" fillId="0" borderId="14" xfId="6" applyBorder="1" applyAlignment="1" applyProtection="1">
      <alignment horizontal="centerContinuous"/>
      <protection locked="0"/>
    </xf>
    <xf numFmtId="0" fontId="9" fillId="0" borderId="15" xfId="6" applyBorder="1" applyAlignment="1" applyProtection="1">
      <alignment horizontal="centerContinuous"/>
      <protection locked="0"/>
    </xf>
    <xf numFmtId="0" fontId="9" fillId="0" borderId="0" xfId="6"/>
    <xf numFmtId="0" fontId="13" fillId="0" borderId="18" xfId="6" applyFont="1" applyBorder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left"/>
      <protection locked="0"/>
    </xf>
    <xf numFmtId="0" fontId="14" fillId="0" borderId="0" xfId="6" applyFont="1" applyProtection="1">
      <protection locked="0"/>
    </xf>
    <xf numFmtId="165" fontId="15" fillId="0" borderId="0" xfId="7" applyFont="1" applyBorder="1" applyProtection="1">
      <protection locked="0"/>
    </xf>
    <xf numFmtId="0" fontId="14" fillId="0" borderId="19" xfId="6" applyFont="1" applyBorder="1" applyProtection="1">
      <protection locked="0"/>
    </xf>
    <xf numFmtId="16" fontId="14" fillId="0" borderId="0" xfId="6" applyNumberFormat="1" applyFont="1" applyProtection="1">
      <protection locked="0"/>
    </xf>
    <xf numFmtId="0" fontId="9" fillId="5" borderId="20" xfId="6" applyFill="1" applyBorder="1" applyAlignment="1" applyProtection="1">
      <alignment horizontal="center"/>
      <protection locked="0"/>
    </xf>
    <xf numFmtId="0" fontId="16" fillId="0" borderId="21" xfId="6" applyFont="1" applyBorder="1" applyAlignment="1" applyProtection="1">
      <alignment horizontal="centerContinuous"/>
      <protection locked="0"/>
    </xf>
    <xf numFmtId="0" fontId="16" fillId="0" borderId="4" xfId="6" applyFont="1" applyBorder="1" applyAlignment="1" applyProtection="1">
      <alignment horizontal="centerContinuous"/>
      <protection locked="0"/>
    </xf>
    <xf numFmtId="0" fontId="9" fillId="0" borderId="4" xfId="6" applyBorder="1" applyAlignment="1" applyProtection="1">
      <alignment horizontal="centerContinuous"/>
      <protection locked="0"/>
    </xf>
    <xf numFmtId="0" fontId="9" fillId="0" borderId="5" xfId="6" applyBorder="1" applyAlignment="1" applyProtection="1">
      <alignment horizontal="centerContinuous"/>
      <protection locked="0"/>
    </xf>
    <xf numFmtId="0" fontId="9" fillId="5" borderId="22" xfId="6" applyFill="1" applyBorder="1" applyAlignment="1" applyProtection="1">
      <alignment horizontal="center"/>
      <protection locked="0"/>
    </xf>
    <xf numFmtId="0" fontId="9" fillId="0" borderId="4" xfId="6" applyBorder="1" applyProtection="1">
      <protection locked="0"/>
    </xf>
    <xf numFmtId="0" fontId="9" fillId="0" borderId="21" xfId="6" applyBorder="1" applyProtection="1">
      <protection locked="0"/>
    </xf>
    <xf numFmtId="0" fontId="14" fillId="0" borderId="23" xfId="6" applyFont="1" applyBorder="1" applyAlignment="1" applyProtection="1">
      <alignment horizontal="centerContinuous"/>
      <protection locked="0"/>
    </xf>
    <xf numFmtId="0" fontId="14" fillId="0" borderId="24" xfId="6" applyFont="1" applyBorder="1" applyAlignment="1" applyProtection="1">
      <alignment horizontal="centerContinuous"/>
      <protection locked="0"/>
    </xf>
    <xf numFmtId="0" fontId="9" fillId="5" borderId="25" xfId="6" applyFill="1" applyBorder="1" applyAlignment="1" applyProtection="1">
      <alignment horizontal="center"/>
      <protection locked="0"/>
    </xf>
    <xf numFmtId="0" fontId="14" fillId="0" borderId="16" xfId="6" applyFont="1" applyBorder="1" applyAlignment="1" applyProtection="1">
      <alignment horizontal="center"/>
      <protection locked="0"/>
    </xf>
    <xf numFmtId="0" fontId="14" fillId="0" borderId="26" xfId="6" applyFont="1" applyBorder="1" applyAlignment="1" applyProtection="1">
      <alignment horizontal="center"/>
      <protection locked="0"/>
    </xf>
    <xf numFmtId="0" fontId="14" fillId="0" borderId="27" xfId="6" applyFont="1" applyBorder="1" applyAlignment="1" applyProtection="1">
      <alignment horizontal="center"/>
      <protection locked="0"/>
    </xf>
    <xf numFmtId="0" fontId="14" fillId="0" borderId="28" xfId="6" applyFont="1" applyBorder="1" applyAlignment="1" applyProtection="1">
      <alignment horizontal="center"/>
      <protection locked="0"/>
    </xf>
    <xf numFmtId="0" fontId="9" fillId="0" borderId="20" xfId="6" applyBorder="1" applyAlignment="1" applyProtection="1">
      <alignment horizontal="center" textRotation="90"/>
      <protection locked="0"/>
    </xf>
    <xf numFmtId="0" fontId="9" fillId="0" borderId="3" xfId="6" applyBorder="1" applyProtection="1">
      <protection locked="0"/>
    </xf>
    <xf numFmtId="4" fontId="9" fillId="0" borderId="21" xfId="6" applyNumberFormat="1" applyBorder="1" applyProtection="1">
      <protection locked="0"/>
    </xf>
    <xf numFmtId="4" fontId="9" fillId="0" borderId="5" xfId="6" applyNumberFormat="1" applyBorder="1" applyProtection="1">
      <protection locked="0"/>
    </xf>
    <xf numFmtId="0" fontId="9" fillId="0" borderId="20" xfId="6" applyBorder="1" applyAlignment="1" applyProtection="1">
      <alignment horizontal="center"/>
      <protection locked="0"/>
    </xf>
    <xf numFmtId="4" fontId="9" fillId="0" borderId="29" xfId="6" applyNumberFormat="1" applyBorder="1" applyProtection="1">
      <protection locked="0"/>
    </xf>
    <xf numFmtId="0" fontId="9" fillId="0" borderId="22" xfId="6" applyBorder="1" applyAlignment="1" applyProtection="1">
      <alignment horizontal="center"/>
      <protection locked="0"/>
    </xf>
    <xf numFmtId="0" fontId="9" fillId="0" borderId="6" xfId="6" applyBorder="1" applyProtection="1">
      <protection locked="0"/>
    </xf>
    <xf numFmtId="4" fontId="9" fillId="0" borderId="2" xfId="6" applyNumberFormat="1" applyBorder="1" applyProtection="1">
      <protection locked="0"/>
    </xf>
    <xf numFmtId="4" fontId="9" fillId="0" borderId="30" xfId="6" applyNumberFormat="1" applyBorder="1" applyProtection="1">
      <protection locked="0"/>
    </xf>
    <xf numFmtId="4" fontId="9" fillId="0" borderId="2" xfId="6" applyNumberFormat="1" applyBorder="1" applyAlignment="1" applyProtection="1">
      <alignment horizontal="right"/>
      <protection locked="0"/>
    </xf>
    <xf numFmtId="4" fontId="9" fillId="0" borderId="30" xfId="6" applyNumberFormat="1" applyBorder="1" applyAlignment="1" applyProtection="1">
      <alignment horizontal="right"/>
      <protection locked="0"/>
    </xf>
    <xf numFmtId="4" fontId="13" fillId="5" borderId="2" xfId="6" quotePrefix="1" applyNumberFormat="1" applyFont="1" applyFill="1" applyBorder="1" applyAlignment="1" applyProtection="1">
      <alignment horizontal="center"/>
      <protection locked="0"/>
    </xf>
    <xf numFmtId="4" fontId="13" fillId="5" borderId="30" xfId="6" quotePrefix="1" applyNumberFormat="1" applyFont="1" applyFill="1" applyBorder="1" applyAlignment="1" applyProtection="1">
      <alignment horizontal="center"/>
      <protection locked="0"/>
    </xf>
    <xf numFmtId="0" fontId="9" fillId="0" borderId="22" xfId="6" applyBorder="1" applyAlignment="1" applyProtection="1">
      <alignment horizontal="center" textRotation="90"/>
      <protection locked="0"/>
    </xf>
    <xf numFmtId="0" fontId="9" fillId="0" borderId="31" xfId="6" applyBorder="1" applyProtection="1">
      <protection locked="0"/>
    </xf>
    <xf numFmtId="0" fontId="9" fillId="0" borderId="33" xfId="6" applyBorder="1" applyProtection="1">
      <protection locked="0"/>
    </xf>
    <xf numFmtId="4" fontId="9" fillId="0" borderId="7" xfId="6" applyNumberFormat="1" applyBorder="1" applyProtection="1">
      <protection locked="0"/>
    </xf>
    <xf numFmtId="0" fontId="9" fillId="0" borderId="10" xfId="6" applyBorder="1" applyProtection="1">
      <protection locked="0"/>
    </xf>
    <xf numFmtId="4" fontId="9" fillId="0" borderId="12" xfId="6" applyNumberFormat="1" applyBorder="1" applyProtection="1">
      <protection locked="0"/>
    </xf>
    <xf numFmtId="4" fontId="9" fillId="0" borderId="9" xfId="6" applyNumberFormat="1" applyBorder="1" applyAlignment="1" applyProtection="1">
      <alignment horizontal="right"/>
      <protection locked="0"/>
    </xf>
    <xf numFmtId="4" fontId="9" fillId="0" borderId="9" xfId="6" applyNumberFormat="1" applyBorder="1" applyAlignment="1" applyProtection="1">
      <alignment horizontal="center"/>
      <protection locked="0"/>
    </xf>
    <xf numFmtId="4" fontId="9" fillId="0" borderId="9" xfId="6" applyNumberFormat="1" applyBorder="1" applyProtection="1">
      <protection locked="0"/>
    </xf>
    <xf numFmtId="0" fontId="9" fillId="0" borderId="25" xfId="6" applyBorder="1" applyAlignment="1" applyProtection="1">
      <alignment horizontal="center"/>
      <protection locked="0"/>
    </xf>
    <xf numFmtId="0" fontId="9" fillId="0" borderId="35" xfId="6" applyBorder="1" applyProtection="1">
      <protection locked="0"/>
    </xf>
    <xf numFmtId="4" fontId="9" fillId="0" borderId="27" xfId="6" applyNumberFormat="1" applyBorder="1" applyProtection="1">
      <protection locked="0"/>
    </xf>
    <xf numFmtId="4" fontId="9" fillId="0" borderId="28" xfId="6" applyNumberFormat="1" applyBorder="1" applyProtection="1">
      <protection locked="0"/>
    </xf>
    <xf numFmtId="0" fontId="9" fillId="0" borderId="36" xfId="6" applyBorder="1" applyProtection="1">
      <protection locked="0"/>
    </xf>
    <xf numFmtId="4" fontId="9" fillId="0" borderId="37" xfId="6" applyNumberFormat="1" applyBorder="1" applyProtection="1">
      <protection locked="0"/>
    </xf>
    <xf numFmtId="4" fontId="9" fillId="0" borderId="38" xfId="6" applyNumberFormat="1" applyBorder="1" applyProtection="1">
      <protection locked="0"/>
    </xf>
    <xf numFmtId="0" fontId="9" fillId="0" borderId="18" xfId="6" applyBorder="1" applyProtection="1">
      <protection locked="0"/>
    </xf>
    <xf numFmtId="4" fontId="9" fillId="0" borderId="39" xfId="6" applyNumberFormat="1" applyBorder="1" applyProtection="1">
      <protection locked="0"/>
    </xf>
    <xf numFmtId="4" fontId="9" fillId="0" borderId="19" xfId="6" applyNumberFormat="1" applyBorder="1" applyProtection="1">
      <protection locked="0"/>
    </xf>
    <xf numFmtId="0" fontId="9" fillId="0" borderId="40" xfId="6" applyBorder="1" applyProtection="1">
      <protection locked="0"/>
    </xf>
    <xf numFmtId="0" fontId="9" fillId="0" borderId="3" xfId="6" applyBorder="1" applyAlignment="1" applyProtection="1">
      <alignment horizontal="center"/>
      <protection locked="0"/>
    </xf>
    <xf numFmtId="0" fontId="9" fillId="0" borderId="42" xfId="6" applyBorder="1" applyProtection="1">
      <protection locked="0"/>
    </xf>
    <xf numFmtId="4" fontId="9" fillId="0" borderId="43" xfId="6" applyNumberFormat="1" applyBorder="1" applyProtection="1">
      <protection locked="0"/>
    </xf>
    <xf numFmtId="0" fontId="9" fillId="0" borderId="18" xfId="6" applyBorder="1" applyAlignment="1" applyProtection="1">
      <alignment horizontal="center"/>
      <protection locked="0"/>
    </xf>
    <xf numFmtId="4" fontId="13" fillId="5" borderId="7" xfId="6" quotePrefix="1" applyNumberFormat="1" applyFont="1" applyFill="1" applyBorder="1" applyAlignment="1" applyProtection="1">
      <alignment horizontal="center"/>
      <protection locked="0"/>
    </xf>
    <xf numFmtId="4" fontId="9" fillId="0" borderId="7" xfId="6" applyNumberFormat="1" applyBorder="1" applyAlignment="1" applyProtection="1">
      <alignment horizontal="center"/>
      <protection locked="0"/>
    </xf>
    <xf numFmtId="4" fontId="9" fillId="0" borderId="30" xfId="6" applyNumberFormat="1" applyBorder="1" applyAlignment="1" applyProtection="1">
      <alignment horizontal="center"/>
      <protection locked="0"/>
    </xf>
    <xf numFmtId="0" fontId="9" fillId="0" borderId="40" xfId="6" applyBorder="1" applyAlignment="1" applyProtection="1">
      <alignment horizontal="center"/>
      <protection locked="0"/>
    </xf>
    <xf numFmtId="2" fontId="9" fillId="0" borderId="27" xfId="6" applyNumberFormat="1" applyBorder="1" applyProtection="1">
      <protection locked="0"/>
    </xf>
    <xf numFmtId="4" fontId="13" fillId="5" borderId="41" xfId="6" quotePrefix="1" applyNumberFormat="1" applyFont="1" applyFill="1" applyBorder="1" applyAlignment="1" applyProtection="1">
      <alignment horizontal="center"/>
      <protection locked="0"/>
    </xf>
    <xf numFmtId="4" fontId="13" fillId="5" borderId="44" xfId="6" quotePrefix="1" applyNumberFormat="1" applyFont="1" applyFill="1" applyBorder="1" applyAlignment="1" applyProtection="1">
      <alignment horizontal="center"/>
      <protection locked="0"/>
    </xf>
    <xf numFmtId="0" fontId="9" fillId="0" borderId="45" xfId="6" applyBorder="1" applyProtection="1">
      <protection locked="0"/>
    </xf>
    <xf numFmtId="0" fontId="9" fillId="0" borderId="26" xfId="6" applyBorder="1" applyAlignment="1" applyProtection="1">
      <alignment horizontal="center"/>
      <protection locked="0"/>
    </xf>
    <xf numFmtId="2" fontId="9" fillId="0" borderId="46" xfId="6" applyNumberFormat="1" applyBorder="1" applyProtection="1">
      <protection locked="0"/>
    </xf>
    <xf numFmtId="2" fontId="9" fillId="0" borderId="26" xfId="6" applyNumberFormat="1" applyBorder="1" applyProtection="1">
      <protection locked="0"/>
    </xf>
    <xf numFmtId="2" fontId="9" fillId="0" borderId="47" xfId="6" applyNumberFormat="1" applyBorder="1" applyProtection="1">
      <protection locked="0"/>
    </xf>
    <xf numFmtId="0" fontId="9" fillId="0" borderId="0" xfId="6" applyAlignment="1" applyProtection="1">
      <alignment horizontal="center"/>
      <protection locked="0"/>
    </xf>
    <xf numFmtId="0" fontId="9" fillId="0" borderId="0" xfId="6" applyProtection="1">
      <protection locked="0"/>
    </xf>
    <xf numFmtId="2" fontId="9" fillId="0" borderId="0" xfId="6" applyNumberFormat="1" applyProtection="1">
      <protection locked="0"/>
    </xf>
    <xf numFmtId="0" fontId="17" fillId="0" borderId="0" xfId="6" applyFont="1" applyAlignment="1">
      <alignment horizontal="center"/>
    </xf>
    <xf numFmtId="49" fontId="9" fillId="0" borderId="0" xfId="6" applyNumberFormat="1" applyAlignment="1">
      <alignment horizontal="center"/>
    </xf>
    <xf numFmtId="0" fontId="18" fillId="0" borderId="0" xfId="6" applyFont="1"/>
    <xf numFmtId="0" fontId="19" fillId="0" borderId="0" xfId="6" applyFont="1"/>
    <xf numFmtId="0" fontId="23" fillId="8" borderId="0" xfId="8" applyFill="1" applyAlignment="1">
      <alignment vertical="center"/>
    </xf>
    <xf numFmtId="10" fontId="26" fillId="8" borderId="4" xfId="8" applyNumberFormat="1" applyFont="1" applyFill="1" applyBorder="1" applyAlignment="1">
      <alignment horizontal="right"/>
    </xf>
    <xf numFmtId="10" fontId="26" fillId="8" borderId="4" xfId="8" applyNumberFormat="1" applyFont="1" applyFill="1" applyBorder="1" applyAlignment="1">
      <alignment horizontal="left"/>
    </xf>
    <xf numFmtId="10" fontId="27" fillId="8" borderId="4" xfId="8" applyNumberFormat="1" applyFont="1" applyFill="1" applyBorder="1" applyAlignment="1">
      <alignment horizontal="right"/>
    </xf>
    <xf numFmtId="0" fontId="27" fillId="8" borderId="5" xfId="8" applyFont="1" applyFill="1" applyBorder="1"/>
    <xf numFmtId="0" fontId="23" fillId="8" borderId="0" xfId="8" applyFill="1"/>
    <xf numFmtId="166" fontId="23" fillId="8" borderId="18" xfId="8" applyNumberFormat="1" applyFill="1" applyBorder="1" applyAlignment="1">
      <alignment horizontal="center" vertical="top"/>
    </xf>
    <xf numFmtId="10" fontId="23" fillId="8" borderId="0" xfId="8" applyNumberFormat="1" applyFill="1"/>
    <xf numFmtId="0" fontId="27" fillId="8" borderId="0" xfId="8" applyFont="1" applyFill="1" applyAlignment="1">
      <alignment horizontal="left" vertical="center"/>
    </xf>
    <xf numFmtId="0" fontId="27" fillId="8" borderId="0" xfId="8" applyFont="1" applyFill="1" applyAlignment="1">
      <alignment horizontal="right" vertical="center"/>
    </xf>
    <xf numFmtId="0" fontId="26" fillId="8" borderId="0" xfId="8" applyFont="1" applyFill="1" applyAlignment="1">
      <alignment horizontal="right" vertical="center"/>
    </xf>
    <xf numFmtId="167" fontId="28" fillId="8" borderId="0" xfId="8" applyNumberFormat="1" applyFont="1" applyFill="1" applyAlignment="1">
      <alignment horizontal="left" vertical="center"/>
    </xf>
    <xf numFmtId="168" fontId="29" fillId="8" borderId="19" xfId="8" applyNumberFormat="1" applyFont="1" applyFill="1" applyBorder="1" applyAlignment="1">
      <alignment horizontal="left" vertical="center"/>
    </xf>
    <xf numFmtId="49" fontId="29" fillId="8" borderId="19" xfId="8" applyNumberFormat="1" applyFont="1" applyFill="1" applyBorder="1" applyAlignment="1">
      <alignment horizontal="left" vertical="center"/>
    </xf>
    <xf numFmtId="166" fontId="27" fillId="8" borderId="18" xfId="8" quotePrefix="1" applyNumberFormat="1" applyFont="1" applyFill="1" applyBorder="1" applyAlignment="1">
      <alignment horizontal="center" vertical="top"/>
    </xf>
    <xf numFmtId="169" fontId="29" fillId="8" borderId="19" xfId="8" applyNumberFormat="1" applyFont="1" applyFill="1" applyBorder="1" applyAlignment="1">
      <alignment horizontal="left" vertical="center"/>
    </xf>
    <xf numFmtId="167" fontId="23" fillId="8" borderId="0" xfId="8" applyNumberFormat="1" applyFill="1"/>
    <xf numFmtId="170" fontId="28" fillId="8" borderId="0" xfId="8" applyNumberFormat="1" applyFont="1" applyFill="1" applyAlignment="1">
      <alignment horizontal="left" vertical="center"/>
    </xf>
    <xf numFmtId="0" fontId="26" fillId="8" borderId="16" xfId="8" applyFont="1" applyFill="1" applyBorder="1" applyAlignment="1">
      <alignment horizontal="center" vertical="justify"/>
    </xf>
    <xf numFmtId="10" fontId="26" fillId="8" borderId="13" xfId="8" applyNumberFormat="1" applyFont="1" applyFill="1" applyBorder="1" applyAlignment="1">
      <alignment horizontal="centerContinuous"/>
    </xf>
    <xf numFmtId="171" fontId="27" fillId="9" borderId="17" xfId="9" applyNumberFormat="1" applyFont="1" applyFill="1" applyBorder="1" applyAlignment="1" applyProtection="1">
      <alignment horizontal="center"/>
    </xf>
    <xf numFmtId="10" fontId="31" fillId="8" borderId="20" xfId="8" applyNumberFormat="1" applyFont="1" applyFill="1" applyBorder="1" applyAlignment="1">
      <alignment horizontal="right"/>
    </xf>
    <xf numFmtId="10" fontId="31" fillId="8" borderId="3" xfId="8" applyNumberFormat="1" applyFont="1" applyFill="1" applyBorder="1" applyAlignment="1">
      <alignment horizontal="center"/>
    </xf>
    <xf numFmtId="0" fontId="31" fillId="8" borderId="20" xfId="8" applyFont="1" applyFill="1" applyBorder="1" applyAlignment="1">
      <alignment horizontal="center" vertical="center"/>
    </xf>
    <xf numFmtId="0" fontId="30" fillId="8" borderId="0" xfId="8" applyFont="1" applyFill="1"/>
    <xf numFmtId="15" fontId="26" fillId="8" borderId="48" xfId="8" applyNumberFormat="1" applyFont="1" applyFill="1" applyBorder="1" applyAlignment="1">
      <alignment horizontal="center" vertical="center"/>
    </xf>
    <xf numFmtId="15" fontId="33" fillId="8" borderId="0" xfId="8" applyNumberFormat="1" applyFont="1" applyFill="1" applyAlignment="1">
      <alignment horizontal="center" vertical="center"/>
    </xf>
    <xf numFmtId="166" fontId="27" fillId="9" borderId="48" xfId="8" applyNumberFormat="1" applyFont="1" applyFill="1" applyBorder="1" applyAlignment="1">
      <alignment horizontal="center" vertical="center" wrapText="1"/>
    </xf>
    <xf numFmtId="0" fontId="34" fillId="4" borderId="48" xfId="8" applyFont="1" applyFill="1" applyBorder="1" applyAlignment="1" applyProtection="1">
      <alignment horizontal="left" vertical="center" wrapText="1"/>
      <protection locked="0"/>
    </xf>
    <xf numFmtId="10" fontId="34" fillId="8" borderId="49" xfId="8" applyNumberFormat="1" applyFont="1" applyFill="1" applyBorder="1" applyAlignment="1">
      <alignment horizontal="right" vertical="center" wrapText="1"/>
    </xf>
    <xf numFmtId="167" fontId="34" fillId="8" borderId="48" xfId="8" applyNumberFormat="1" applyFont="1" applyFill="1" applyBorder="1" applyAlignment="1">
      <alignment horizontal="right" vertical="center" wrapText="1"/>
    </xf>
    <xf numFmtId="10" fontId="34" fillId="9" borderId="48" xfId="8" applyNumberFormat="1" applyFont="1" applyFill="1" applyBorder="1" applyAlignment="1" applyProtection="1">
      <alignment horizontal="right" vertical="center" wrapText="1"/>
      <protection locked="0"/>
    </xf>
    <xf numFmtId="167" fontId="34" fillId="8" borderId="49" xfId="8" applyNumberFormat="1" applyFont="1" applyFill="1" applyBorder="1" applyAlignment="1">
      <alignment horizontal="right" vertical="center" wrapText="1"/>
    </xf>
    <xf numFmtId="10" fontId="34" fillId="9" borderId="49" xfId="8" applyNumberFormat="1" applyFont="1" applyFill="1" applyBorder="1" applyAlignment="1" applyProtection="1">
      <alignment horizontal="right" vertical="center" wrapText="1"/>
      <protection locked="0"/>
    </xf>
    <xf numFmtId="172" fontId="34" fillId="4" borderId="48" xfId="10" quotePrefix="1" applyNumberFormat="1" applyFont="1" applyFill="1" applyBorder="1" applyAlignment="1" applyProtection="1">
      <alignment horizontal="right" vertical="center" wrapText="1"/>
      <protection locked="0"/>
    </xf>
    <xf numFmtId="0" fontId="23" fillId="8" borderId="0" xfId="8" applyFill="1" applyAlignment="1">
      <alignment vertical="center" wrapText="1"/>
    </xf>
    <xf numFmtId="10" fontId="23" fillId="8" borderId="0" xfId="8" applyNumberFormat="1" applyFill="1" applyAlignment="1">
      <alignment vertical="center" wrapText="1"/>
    </xf>
    <xf numFmtId="166" fontId="27" fillId="9" borderId="49" xfId="8" applyNumberFormat="1" applyFont="1" applyFill="1" applyBorder="1" applyAlignment="1">
      <alignment horizontal="center" vertical="center" wrapText="1"/>
    </xf>
    <xf numFmtId="17" fontId="34" fillId="4" borderId="49" xfId="8" applyNumberFormat="1" applyFont="1" applyFill="1" applyBorder="1" applyAlignment="1" applyProtection="1">
      <alignment horizontal="left" vertical="center" wrapText="1"/>
      <protection locked="0"/>
    </xf>
    <xf numFmtId="172" fontId="34" fillId="4" borderId="49" xfId="10" quotePrefix="1" applyNumberFormat="1" applyFont="1" applyFill="1" applyBorder="1" applyAlignment="1" applyProtection="1">
      <alignment horizontal="right" vertical="center" wrapText="1"/>
      <protection locked="0"/>
    </xf>
    <xf numFmtId="17" fontId="34" fillId="4" borderId="50" xfId="8" applyNumberFormat="1" applyFont="1" applyFill="1" applyBorder="1" applyAlignment="1" applyProtection="1">
      <alignment horizontal="left" vertical="center" wrapText="1"/>
      <protection locked="0"/>
    </xf>
    <xf numFmtId="10" fontId="34" fillId="8" borderId="52" xfId="8" applyNumberFormat="1" applyFont="1" applyFill="1" applyBorder="1" applyAlignment="1">
      <alignment horizontal="right" vertical="center" wrapText="1"/>
    </xf>
    <xf numFmtId="167" fontId="34" fillId="8" borderId="52" xfId="8" applyNumberFormat="1" applyFont="1" applyFill="1" applyBorder="1" applyAlignment="1">
      <alignment horizontal="right"/>
    </xf>
    <xf numFmtId="10" fontId="34" fillId="8" borderId="52" xfId="8" applyNumberFormat="1" applyFont="1" applyFill="1" applyBorder="1" applyAlignment="1">
      <alignment horizontal="right"/>
    </xf>
    <xf numFmtId="44" fontId="33" fillId="9" borderId="49" xfId="11" applyFont="1" applyFill="1" applyBorder="1" applyAlignment="1" applyProtection="1">
      <alignment horizontal="right"/>
    </xf>
    <xf numFmtId="174" fontId="34" fillId="8" borderId="49" xfId="8" applyNumberFormat="1" applyFont="1" applyFill="1" applyBorder="1" applyAlignment="1">
      <alignment horizontal="right"/>
    </xf>
    <xf numFmtId="10" fontId="34" fillId="8" borderId="53" xfId="8" quotePrefix="1" applyNumberFormat="1" applyFont="1" applyFill="1" applyBorder="1" applyAlignment="1">
      <alignment horizontal="right"/>
    </xf>
    <xf numFmtId="4" fontId="34" fillId="8" borderId="53" xfId="8" applyNumberFormat="1" applyFont="1" applyFill="1" applyBorder="1" applyAlignment="1">
      <alignment horizontal="right"/>
    </xf>
    <xf numFmtId="167" fontId="34" fillId="8" borderId="53" xfId="8" applyNumberFormat="1" applyFont="1" applyFill="1" applyBorder="1" applyAlignment="1" applyProtection="1">
      <alignment horizontal="right"/>
      <protection locked="0"/>
    </xf>
    <xf numFmtId="0" fontId="34" fillId="8" borderId="53" xfId="8" applyFont="1" applyFill="1" applyBorder="1"/>
    <xf numFmtId="0" fontId="27" fillId="8" borderId="0" xfId="8" applyFont="1" applyFill="1"/>
    <xf numFmtId="166" fontId="27" fillId="8" borderId="0" xfId="8" applyNumberFormat="1" applyFont="1" applyFill="1" applyAlignment="1">
      <alignment horizontal="center" vertical="top"/>
    </xf>
    <xf numFmtId="0" fontId="27" fillId="8" borderId="0" xfId="8" applyFont="1" applyFill="1" applyAlignment="1">
      <alignment horizontal="left" vertical="justify"/>
    </xf>
    <xf numFmtId="10" fontId="27" fillId="8" borderId="0" xfId="8" applyNumberFormat="1" applyFont="1" applyFill="1" applyAlignment="1">
      <alignment horizontal="right"/>
    </xf>
    <xf numFmtId="167" fontId="27" fillId="8" borderId="0" xfId="8" applyNumberFormat="1" applyFont="1" applyFill="1" applyAlignment="1">
      <alignment horizontal="center"/>
    </xf>
    <xf numFmtId="10" fontId="27" fillId="8" borderId="0" xfId="8" applyNumberFormat="1" applyFont="1" applyFill="1" applyAlignment="1">
      <alignment horizontal="center"/>
    </xf>
    <xf numFmtId="167" fontId="27" fillId="8" borderId="0" xfId="8" applyNumberFormat="1" applyFont="1" applyFill="1"/>
    <xf numFmtId="167" fontId="27" fillId="8" borderId="0" xfId="8" quotePrefix="1" applyNumberFormat="1" applyFont="1" applyFill="1" applyAlignment="1">
      <alignment horizontal="center"/>
    </xf>
    <xf numFmtId="10" fontId="27" fillId="8" borderId="0" xfId="8" quotePrefix="1" applyNumberFormat="1" applyFont="1" applyFill="1" applyAlignment="1">
      <alignment horizontal="center"/>
    </xf>
    <xf numFmtId="166" fontId="23" fillId="8" borderId="0" xfId="8" applyNumberFormat="1" applyFill="1" applyAlignment="1">
      <alignment horizontal="center" vertical="top"/>
    </xf>
    <xf numFmtId="0" fontId="23" fillId="8" borderId="0" xfId="8" applyFill="1" applyAlignment="1">
      <alignment horizontal="left" vertical="justify"/>
    </xf>
    <xf numFmtId="43" fontId="14" fillId="0" borderId="19" xfId="1" applyFont="1" applyBorder="1" applyProtection="1">
      <protection locked="0"/>
    </xf>
    <xf numFmtId="43" fontId="14" fillId="0" borderId="19" xfId="6" applyNumberFormat="1" applyFont="1" applyBorder="1" applyProtection="1">
      <protection locked="0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horizontal="center" vertical="top"/>
    </xf>
    <xf numFmtId="43" fontId="7" fillId="0" borderId="0" xfId="1" applyFont="1" applyAlignment="1">
      <alignment horizontal="center" vertical="center"/>
    </xf>
    <xf numFmtId="15" fontId="31" fillId="8" borderId="48" xfId="8" applyNumberFormat="1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vertical="center"/>
    </xf>
    <xf numFmtId="0" fontId="7" fillId="11" borderId="4" xfId="3" applyFont="1" applyFill="1" applyBorder="1" applyAlignment="1">
      <alignment vertical="center"/>
    </xf>
    <xf numFmtId="0" fontId="22" fillId="11" borderId="4" xfId="16" applyFont="1" applyFill="1" applyBorder="1" applyAlignment="1">
      <alignment vertical="center"/>
    </xf>
    <xf numFmtId="43" fontId="7" fillId="11" borderId="4" xfId="1" applyFont="1" applyFill="1" applyBorder="1" applyAlignment="1">
      <alignment vertical="center"/>
    </xf>
    <xf numFmtId="14" fontId="7" fillId="11" borderId="5" xfId="3" applyNumberFormat="1" applyFont="1" applyFill="1" applyBorder="1" applyAlignment="1">
      <alignment vertical="center"/>
    </xf>
    <xf numFmtId="0" fontId="7" fillId="11" borderId="18" xfId="3" applyFont="1" applyFill="1" applyBorder="1" applyAlignment="1">
      <alignment vertical="center"/>
    </xf>
    <xf numFmtId="0" fontId="7" fillId="11" borderId="0" xfId="3" applyFont="1" applyFill="1" applyAlignment="1">
      <alignment vertical="center"/>
    </xf>
    <xf numFmtId="43" fontId="7" fillId="11" borderId="0" xfId="1" applyFont="1" applyFill="1" applyBorder="1" applyAlignment="1">
      <alignment vertical="center"/>
    </xf>
    <xf numFmtId="43" fontId="9" fillId="11" borderId="0" xfId="1" applyFont="1" applyFill="1" applyBorder="1" applyAlignment="1">
      <alignment vertical="center"/>
    </xf>
    <xf numFmtId="0" fontId="7" fillId="11" borderId="40" xfId="3" applyFont="1" applyFill="1" applyBorder="1" applyAlignment="1">
      <alignment vertical="center"/>
    </xf>
    <xf numFmtId="0" fontId="7" fillId="11" borderId="16" xfId="3" applyFont="1" applyFill="1" applyBorder="1" applyAlignment="1">
      <alignment vertical="center"/>
    </xf>
    <xf numFmtId="43" fontId="7" fillId="11" borderId="16" xfId="1" applyFont="1" applyFill="1" applyBorder="1" applyAlignment="1">
      <alignment vertical="center"/>
    </xf>
    <xf numFmtId="43" fontId="9" fillId="11" borderId="16" xfId="1" applyFont="1" applyFill="1" applyBorder="1" applyAlignment="1">
      <alignment vertical="center"/>
    </xf>
    <xf numFmtId="0" fontId="10" fillId="11" borderId="3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 wrapText="1"/>
    </xf>
    <xf numFmtId="43" fontId="10" fillId="11" borderId="4" xfId="1" applyFont="1" applyFill="1" applyBorder="1" applyAlignment="1">
      <alignment horizontal="center" vertical="center"/>
    </xf>
    <xf numFmtId="43" fontId="10" fillId="11" borderId="4" xfId="1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44" fontId="7" fillId="10" borderId="15" xfId="4" applyFont="1" applyFill="1" applyBorder="1" applyAlignment="1">
      <alignment vertical="center"/>
    </xf>
    <xf numFmtId="43" fontId="7" fillId="11" borderId="4" xfId="1" applyFont="1" applyFill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1" fontId="4" fillId="6" borderId="2" xfId="0" applyNumberFormat="1" applyFont="1" applyFill="1" applyBorder="1" applyAlignment="1">
      <alignment horizontal="left" vertical="center" shrinkToFit="1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2" fontId="4" fillId="6" borderId="2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left" vertical="top"/>
    </xf>
    <xf numFmtId="4" fontId="9" fillId="0" borderId="27" xfId="6" applyNumberFormat="1" applyBorder="1" applyAlignment="1" applyProtection="1">
      <alignment horizontal="right"/>
      <protection locked="0"/>
    </xf>
    <xf numFmtId="4" fontId="4" fillId="6" borderId="2" xfId="0" applyNumberFormat="1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 wrapText="1"/>
    </xf>
    <xf numFmtId="0" fontId="48" fillId="0" borderId="0" xfId="17"/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4" fontId="41" fillId="0" borderId="0" xfId="17" applyNumberFormat="1" applyFont="1"/>
    <xf numFmtId="2" fontId="41" fillId="0" borderId="0" xfId="17" applyNumberFormat="1" applyFont="1"/>
    <xf numFmtId="0" fontId="52" fillId="10" borderId="0" xfId="17" applyFont="1" applyFill="1" applyAlignment="1">
      <alignment horizontal="left" vertical="top" wrapText="1"/>
    </xf>
    <xf numFmtId="0" fontId="52" fillId="10" borderId="0" xfId="17" applyFont="1" applyFill="1" applyAlignment="1">
      <alignment horizontal="center" vertical="top" wrapText="1"/>
    </xf>
    <xf numFmtId="0" fontId="52" fillId="10" borderId="0" xfId="17" applyFont="1" applyFill="1" applyAlignment="1">
      <alignment horizontal="right" vertical="top" wrapText="1"/>
    </xf>
    <xf numFmtId="0" fontId="36" fillId="8" borderId="0" xfId="8" applyFont="1" applyFill="1" applyAlignment="1">
      <alignment vertical="justify"/>
    </xf>
    <xf numFmtId="0" fontId="36" fillId="8" borderId="0" xfId="8" quotePrefix="1" applyFont="1" applyFill="1" applyAlignment="1">
      <alignment vertical="justify"/>
    </xf>
    <xf numFmtId="167" fontId="55" fillId="8" borderId="0" xfId="8" applyNumberFormat="1" applyFont="1" applyFill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1" fillId="0" borderId="21" xfId="6" applyFont="1" applyBorder="1" applyAlignment="1" applyProtection="1">
      <alignment horizontal="center"/>
      <protection locked="0"/>
    </xf>
    <xf numFmtId="0" fontId="11" fillId="0" borderId="2" xfId="6" applyFont="1" applyBorder="1" applyAlignment="1" applyProtection="1">
      <alignment horizontal="center"/>
      <protection locked="0"/>
    </xf>
    <xf numFmtId="49" fontId="11" fillId="0" borderId="2" xfId="6" applyNumberFormat="1" applyFont="1" applyBorder="1" applyAlignment="1">
      <alignment horizontal="center"/>
    </xf>
    <xf numFmtId="49" fontId="11" fillId="0" borderId="2" xfId="6" applyNumberFormat="1" applyFont="1" applyBorder="1" applyAlignment="1" applyProtection="1">
      <alignment horizontal="center"/>
      <protection locked="0"/>
    </xf>
    <xf numFmtId="0" fontId="11" fillId="0" borderId="32" xfId="6" applyFont="1" applyBorder="1" applyAlignment="1" applyProtection="1">
      <alignment horizontal="center"/>
      <protection locked="0"/>
    </xf>
    <xf numFmtId="0" fontId="11" fillId="0" borderId="7" xfId="6" applyFont="1" applyBorder="1" applyAlignment="1" applyProtection="1">
      <alignment horizontal="center"/>
      <protection locked="0"/>
    </xf>
    <xf numFmtId="0" fontId="11" fillId="0" borderId="34" xfId="6" applyFont="1" applyBorder="1" applyAlignment="1" applyProtection="1">
      <alignment horizontal="center"/>
      <protection locked="0"/>
    </xf>
    <xf numFmtId="0" fontId="11" fillId="0" borderId="27" xfId="6" applyFont="1" applyBorder="1" applyAlignment="1" applyProtection="1">
      <alignment horizontal="center"/>
      <protection locked="0"/>
    </xf>
    <xf numFmtId="0" fontId="11" fillId="0" borderId="37" xfId="6" applyFont="1" applyBorder="1" applyAlignment="1" applyProtection="1">
      <alignment horizontal="center"/>
      <protection locked="0"/>
    </xf>
    <xf numFmtId="49" fontId="11" fillId="0" borderId="32" xfId="6" applyNumberFormat="1" applyFont="1" applyBorder="1" applyAlignment="1" applyProtection="1">
      <alignment horizontal="center"/>
      <protection locked="0"/>
    </xf>
    <xf numFmtId="49" fontId="11" fillId="0" borderId="7" xfId="6" applyNumberFormat="1" applyFont="1" applyBorder="1" applyAlignment="1" applyProtection="1">
      <alignment horizontal="center"/>
      <protection locked="0"/>
    </xf>
    <xf numFmtId="49" fontId="11" fillId="0" borderId="41" xfId="6" applyNumberFormat="1" applyFont="1" applyBorder="1" applyAlignment="1" applyProtection="1">
      <alignment horizontal="center"/>
      <protection locked="0"/>
    </xf>
    <xf numFmtId="0" fontId="11" fillId="0" borderId="43" xfId="6" applyFont="1" applyBorder="1" applyAlignment="1" applyProtection="1">
      <alignment horizontal="center"/>
      <protection locked="0"/>
    </xf>
    <xf numFmtId="49" fontId="10" fillId="0" borderId="21" xfId="6" applyNumberFormat="1" applyFont="1" applyBorder="1" applyAlignment="1" applyProtection="1">
      <alignment horizontal="center"/>
      <protection locked="0"/>
    </xf>
    <xf numFmtId="43" fontId="8" fillId="0" borderId="0" xfId="0" applyNumberFormat="1" applyFont="1" applyAlignment="1">
      <alignment horizontal="center" vertical="center"/>
    </xf>
    <xf numFmtId="0" fontId="0" fillId="0" borderId="1" xfId="0" applyBorder="1"/>
    <xf numFmtId="43" fontId="11" fillId="0" borderId="8" xfId="1" applyFont="1" applyFill="1" applyBorder="1" applyAlignment="1">
      <alignment vertical="center" wrapText="1"/>
    </xf>
    <xf numFmtId="43" fontId="9" fillId="0" borderId="58" xfId="1" applyFont="1" applyFill="1" applyBorder="1" applyAlignment="1">
      <alignment vertical="center" wrapText="1"/>
    </xf>
    <xf numFmtId="43" fontId="11" fillId="0" borderId="1" xfId="1" applyFont="1" applyBorder="1" applyAlignment="1">
      <alignment horizontal="center" vertical="center" wrapText="1"/>
    </xf>
    <xf numFmtId="43" fontId="9" fillId="3" borderId="1" xfId="1" applyFont="1" applyFill="1" applyBorder="1" applyAlignment="1">
      <alignment vertical="center"/>
    </xf>
    <xf numFmtId="4" fontId="0" fillId="0" borderId="1" xfId="0" applyNumberFormat="1" applyBorder="1"/>
    <xf numFmtId="43" fontId="11" fillId="3" borderId="8" xfId="1" applyFont="1" applyFill="1" applyBorder="1" applyAlignment="1">
      <alignment vertical="center"/>
    </xf>
    <xf numFmtId="43" fontId="9" fillId="3" borderId="58" xfId="1" applyFont="1" applyFill="1" applyBorder="1" applyAlignment="1">
      <alignment vertical="center"/>
    </xf>
    <xf numFmtId="43" fontId="9" fillId="3" borderId="59" xfId="1" applyFont="1" applyFill="1" applyBorder="1" applyAlignment="1">
      <alignment vertical="center"/>
    </xf>
    <xf numFmtId="43" fontId="11" fillId="0" borderId="0" xfId="1" applyFont="1" applyFill="1" applyBorder="1" applyAlignment="1">
      <alignment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43" fontId="43" fillId="10" borderId="13" xfId="1" applyFont="1" applyFill="1" applyBorder="1" applyAlignment="1">
      <alignment horizontal="right" vertical="center"/>
    </xf>
    <xf numFmtId="43" fontId="43" fillId="10" borderId="14" xfId="1" applyFont="1" applyFill="1" applyBorder="1" applyAlignment="1">
      <alignment horizontal="right" vertical="center"/>
    </xf>
    <xf numFmtId="0" fontId="7" fillId="11" borderId="4" xfId="3" applyFont="1" applyFill="1" applyBorder="1" applyAlignment="1">
      <alignment horizontal="left" vertical="center" wrapText="1"/>
    </xf>
    <xf numFmtId="0" fontId="7" fillId="11" borderId="0" xfId="3" applyFont="1" applyFill="1" applyAlignment="1">
      <alignment horizontal="left" vertical="center" wrapText="1"/>
    </xf>
    <xf numFmtId="0" fontId="7" fillId="11" borderId="0" xfId="3" applyFont="1" applyFill="1" applyAlignment="1">
      <alignment vertical="center" wrapText="1"/>
    </xf>
    <xf numFmtId="0" fontId="7" fillId="11" borderId="19" xfId="3" applyFont="1" applyFill="1" applyBorder="1" applyAlignment="1">
      <alignment vertical="center" wrapText="1"/>
    </xf>
    <xf numFmtId="0" fontId="7" fillId="11" borderId="16" xfId="3" applyFont="1" applyFill="1" applyBorder="1" applyAlignment="1">
      <alignment horizontal="left" vertical="center" wrapText="1"/>
    </xf>
    <xf numFmtId="0" fontId="7" fillId="11" borderId="16" xfId="3" applyFont="1" applyFill="1" applyBorder="1" applyAlignment="1">
      <alignment vertical="center" wrapText="1"/>
    </xf>
    <xf numFmtId="0" fontId="7" fillId="11" borderId="54" xfId="3" applyFont="1" applyFill="1" applyBorder="1" applyAlignment="1">
      <alignment vertical="center" wrapText="1"/>
    </xf>
    <xf numFmtId="0" fontId="37" fillId="8" borderId="0" xfId="8" applyFont="1" applyFill="1" applyAlignment="1">
      <alignment horizontal="center" vertical="justify"/>
    </xf>
    <xf numFmtId="10" fontId="34" fillId="8" borderId="51" xfId="8" applyNumberFormat="1" applyFont="1" applyFill="1" applyBorder="1" applyAlignment="1">
      <alignment horizontal="right" vertical="center"/>
    </xf>
    <xf numFmtId="10" fontId="34" fillId="8" borderId="48" xfId="8" applyNumberFormat="1" applyFont="1" applyFill="1" applyBorder="1" applyAlignment="1">
      <alignment horizontal="right" vertical="center"/>
    </xf>
    <xf numFmtId="167" fontId="33" fillId="8" borderId="51" xfId="8" applyNumberFormat="1" applyFont="1" applyFill="1" applyBorder="1" applyAlignment="1">
      <alignment horizontal="right" vertical="center"/>
    </xf>
    <xf numFmtId="167" fontId="33" fillId="8" borderId="48" xfId="8" applyNumberFormat="1" applyFont="1" applyFill="1" applyBorder="1" applyAlignment="1">
      <alignment horizontal="right" vertical="center"/>
    </xf>
    <xf numFmtId="173" fontId="33" fillId="8" borderId="51" xfId="10" applyNumberFormat="1" applyFont="1" applyFill="1" applyBorder="1" applyAlignment="1" applyProtection="1">
      <alignment horizontal="right" vertical="center"/>
      <protection locked="0"/>
    </xf>
    <xf numFmtId="173" fontId="33" fillId="8" borderId="48" xfId="10" applyNumberFormat="1" applyFont="1" applyFill="1" applyBorder="1" applyAlignment="1" applyProtection="1">
      <alignment horizontal="right" vertical="center"/>
      <protection locked="0"/>
    </xf>
    <xf numFmtId="10" fontId="32" fillId="8" borderId="4" xfId="8" applyNumberFormat="1" applyFont="1" applyFill="1" applyBorder="1" applyAlignment="1">
      <alignment horizontal="center" vertical="center" wrapText="1"/>
    </xf>
    <xf numFmtId="10" fontId="32" fillId="8" borderId="0" xfId="8" applyNumberFormat="1" applyFont="1" applyFill="1" applyAlignment="1">
      <alignment horizontal="center" vertical="center" wrapText="1"/>
    </xf>
    <xf numFmtId="1" fontId="26" fillId="8" borderId="20" xfId="8" applyNumberFormat="1" applyFont="1" applyFill="1" applyBorder="1" applyAlignment="1" applyProtection="1">
      <alignment horizontal="center" vertical="center"/>
      <protection locked="0"/>
    </xf>
    <xf numFmtId="1" fontId="26" fillId="8" borderId="22" xfId="8" applyNumberFormat="1" applyFont="1" applyFill="1" applyBorder="1" applyAlignment="1" applyProtection="1">
      <alignment horizontal="center" vertical="center"/>
      <protection locked="0"/>
    </xf>
    <xf numFmtId="167" fontId="34" fillId="8" borderId="51" xfId="8" applyNumberFormat="1" applyFont="1" applyFill="1" applyBorder="1" applyAlignment="1">
      <alignment horizontal="center"/>
    </xf>
    <xf numFmtId="167" fontId="34" fillId="8" borderId="48" xfId="8" applyNumberFormat="1" applyFont="1" applyFill="1" applyBorder="1" applyAlignment="1">
      <alignment horizontal="center"/>
    </xf>
    <xf numFmtId="49" fontId="35" fillId="8" borderId="49" xfId="8" applyNumberFormat="1" applyFont="1" applyFill="1" applyBorder="1" applyAlignment="1">
      <alignment horizontal="center" vertical="center"/>
    </xf>
    <xf numFmtId="49" fontId="35" fillId="8" borderId="53" xfId="8" applyNumberFormat="1" applyFont="1" applyFill="1" applyBorder="1" applyAlignment="1">
      <alignment horizontal="center" vertical="center"/>
    </xf>
    <xf numFmtId="10" fontId="32" fillId="8" borderId="20" xfId="8" applyNumberFormat="1" applyFont="1" applyFill="1" applyBorder="1" applyAlignment="1">
      <alignment horizontal="center" vertical="center" wrapText="1"/>
    </xf>
    <xf numFmtId="10" fontId="32" fillId="8" borderId="48" xfId="8" applyNumberFormat="1" applyFont="1" applyFill="1" applyBorder="1" applyAlignment="1">
      <alignment horizontal="center" vertical="center" wrapText="1"/>
    </xf>
    <xf numFmtId="1" fontId="26" fillId="8" borderId="48" xfId="8" applyNumberFormat="1" applyFont="1" applyFill="1" applyBorder="1" applyAlignment="1" applyProtection="1">
      <alignment horizontal="center" vertical="center"/>
      <protection locked="0"/>
    </xf>
    <xf numFmtId="49" fontId="35" fillId="8" borderId="52" xfId="8" applyNumberFormat="1" applyFont="1" applyFill="1" applyBorder="1" applyAlignment="1">
      <alignment horizontal="center" vertical="center"/>
    </xf>
    <xf numFmtId="49" fontId="32" fillId="8" borderId="33" xfId="8" applyNumberFormat="1" applyFont="1" applyFill="1" applyBorder="1" applyAlignment="1">
      <alignment horizontal="center" vertical="center"/>
    </xf>
    <xf numFmtId="49" fontId="32" fillId="8" borderId="30" xfId="8" applyNumberFormat="1" applyFont="1" applyFill="1" applyBorder="1" applyAlignment="1">
      <alignment horizontal="center" vertical="center"/>
    </xf>
    <xf numFmtId="166" fontId="24" fillId="7" borderId="16" xfId="8" applyNumberFormat="1" applyFont="1" applyFill="1" applyBorder="1" applyAlignment="1">
      <alignment horizontal="center" vertical="center"/>
    </xf>
    <xf numFmtId="166" fontId="23" fillId="8" borderId="3" xfId="8" applyNumberFormat="1" applyFill="1" applyBorder="1" applyAlignment="1">
      <alignment horizontal="center" vertical="top"/>
    </xf>
    <xf numFmtId="166" fontId="23" fillId="8" borderId="18" xfId="8" applyNumberFormat="1" applyFill="1" applyBorder="1" applyAlignment="1">
      <alignment horizontal="center" vertical="top"/>
    </xf>
    <xf numFmtId="0" fontId="25" fillId="8" borderId="4" xfId="8" applyFont="1" applyFill="1" applyBorder="1" applyAlignment="1" applyProtection="1">
      <alignment horizontal="center"/>
      <protection hidden="1"/>
    </xf>
    <xf numFmtId="0" fontId="25" fillId="8" borderId="0" xfId="8" applyFont="1" applyFill="1" applyAlignment="1" applyProtection="1">
      <alignment horizontal="center" wrapText="1"/>
      <protection hidden="1"/>
    </xf>
    <xf numFmtId="0" fontId="25" fillId="8" borderId="0" xfId="8" applyFont="1" applyFill="1" applyAlignment="1">
      <alignment horizontal="center" vertical="center"/>
    </xf>
    <xf numFmtId="0" fontId="25" fillId="8" borderId="16" xfId="8" applyFont="1" applyFill="1" applyBorder="1" applyAlignment="1">
      <alignment horizontal="center" vertical="center"/>
    </xf>
    <xf numFmtId="166" fontId="26" fillId="8" borderId="20" xfId="8" applyNumberFormat="1" applyFont="1" applyFill="1" applyBorder="1" applyAlignment="1">
      <alignment horizontal="center" vertical="center"/>
    </xf>
    <xf numFmtId="166" fontId="26" fillId="8" borderId="48" xfId="8" applyNumberFormat="1" applyFont="1" applyFill="1" applyBorder="1" applyAlignment="1">
      <alignment horizontal="center" vertical="center"/>
    </xf>
    <xf numFmtId="15" fontId="26" fillId="8" borderId="20" xfId="8" applyNumberFormat="1" applyFont="1" applyFill="1" applyBorder="1" applyAlignment="1">
      <alignment horizontal="center" vertical="center"/>
    </xf>
    <xf numFmtId="15" fontId="26" fillId="8" borderId="48" xfId="8" applyNumberFormat="1" applyFont="1" applyFill="1" applyBorder="1" applyAlignment="1">
      <alignment horizontal="center" vertical="center"/>
    </xf>
    <xf numFmtId="0" fontId="9" fillId="0" borderId="0" xfId="6" applyAlignment="1">
      <alignment horizontal="left" vertical="center" wrapText="1"/>
    </xf>
    <xf numFmtId="0" fontId="19" fillId="0" borderId="0" xfId="6" applyFont="1" applyAlignment="1">
      <alignment horizontal="left" vertical="center" wrapText="1"/>
    </xf>
    <xf numFmtId="0" fontId="13" fillId="0" borderId="0" xfId="6" applyFont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center"/>
      <protection locked="0"/>
    </xf>
    <xf numFmtId="0" fontId="13" fillId="6" borderId="0" xfId="6" applyFont="1" applyFill="1" applyAlignment="1">
      <alignment horizontal="center" vertical="center"/>
    </xf>
    <xf numFmtId="0" fontId="18" fillId="0" borderId="0" xfId="6" applyFont="1" applyAlignment="1">
      <alignment horizontal="left"/>
    </xf>
    <xf numFmtId="0" fontId="49" fillId="8" borderId="0" xfId="17" applyFont="1" applyFill="1" applyAlignment="1">
      <alignment horizontal="left" vertical="top" wrapText="1"/>
    </xf>
    <xf numFmtId="0" fontId="49" fillId="8" borderId="0" xfId="17" applyFont="1" applyFill="1" applyAlignment="1">
      <alignment horizontal="right" vertical="top" wrapText="1"/>
    </xf>
    <xf numFmtId="0" fontId="49" fillId="8" borderId="0" xfId="17" applyFont="1" applyFill="1" applyAlignment="1">
      <alignment horizontal="center" vertical="top" wrapText="1"/>
    </xf>
    <xf numFmtId="0" fontId="50" fillId="8" borderId="0" xfId="17" applyFont="1" applyFill="1" applyAlignment="1">
      <alignment horizontal="left" vertical="top" wrapText="1"/>
    </xf>
    <xf numFmtId="0" fontId="49" fillId="8" borderId="55" xfId="17" applyFont="1" applyFill="1" applyBorder="1" applyAlignment="1">
      <alignment horizontal="left" vertical="top" wrapText="1"/>
    </xf>
    <xf numFmtId="0" fontId="50" fillId="8" borderId="55" xfId="17" applyFont="1" applyFill="1" applyBorder="1" applyAlignment="1">
      <alignment horizontal="left" vertical="top" wrapText="1"/>
    </xf>
    <xf numFmtId="0" fontId="49" fillId="8" borderId="55" xfId="17" applyFont="1" applyFill="1" applyBorder="1" applyAlignment="1">
      <alignment horizontal="right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175" fontId="51" fillId="8" borderId="56" xfId="17" applyNumberFormat="1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right" vertical="top" wrapText="1"/>
    </xf>
    <xf numFmtId="176" fontId="51" fillId="8" borderId="56" xfId="17" applyNumberFormat="1" applyFont="1" applyFill="1" applyBorder="1" applyAlignment="1">
      <alignment horizontal="right" vertical="top" wrapText="1"/>
    </xf>
    <xf numFmtId="2" fontId="51" fillId="8" borderId="56" xfId="17" applyNumberFormat="1" applyFont="1" applyFill="1" applyBorder="1" applyAlignment="1">
      <alignment horizontal="right" vertical="top" wrapText="1"/>
    </xf>
    <xf numFmtId="0" fontId="51" fillId="8" borderId="0" xfId="17" applyFont="1" applyFill="1" applyAlignment="1">
      <alignment horizontal="left" vertical="top" wrapText="1"/>
    </xf>
    <xf numFmtId="0" fontId="52" fillId="10" borderId="56" xfId="17" applyFont="1" applyFill="1" applyBorder="1" applyAlignment="1">
      <alignment horizontal="left" vertical="top" wrapText="1"/>
    </xf>
    <xf numFmtId="0" fontId="52" fillId="8" borderId="0" xfId="17" applyFont="1" applyFill="1" applyAlignment="1">
      <alignment horizontal="right" vertical="top" wrapText="1"/>
    </xf>
    <xf numFmtId="176" fontId="51" fillId="10" borderId="56" xfId="17" applyNumberFormat="1" applyFont="1" applyFill="1" applyBorder="1" applyAlignment="1">
      <alignment horizontal="right" vertical="top" wrapText="1"/>
    </xf>
    <xf numFmtId="0" fontId="51" fillId="10" borderId="56" xfId="17" applyFont="1" applyFill="1" applyBorder="1" applyAlignment="1">
      <alignment horizontal="right" vertical="top" wrapText="1"/>
    </xf>
    <xf numFmtId="177" fontId="51" fillId="8" borderId="56" xfId="17" applyNumberFormat="1" applyFont="1" applyFill="1" applyBorder="1" applyAlignment="1">
      <alignment horizontal="right" vertical="top" wrapText="1"/>
    </xf>
    <xf numFmtId="178" fontId="51" fillId="8" borderId="56" xfId="17" applyNumberFormat="1" applyFont="1" applyFill="1" applyBorder="1" applyAlignment="1">
      <alignment horizontal="right" vertical="top" wrapText="1"/>
    </xf>
    <xf numFmtId="177" fontId="51" fillId="10" borderId="56" xfId="17" applyNumberFormat="1" applyFont="1" applyFill="1" applyBorder="1" applyAlignment="1">
      <alignment horizontal="right" vertical="top" wrapText="1"/>
    </xf>
    <xf numFmtId="0" fontId="52" fillId="10" borderId="56" xfId="17" applyFont="1" applyFill="1" applyBorder="1" applyAlignment="1">
      <alignment horizontal="center" vertical="top" wrapText="1"/>
    </xf>
    <xf numFmtId="0" fontId="52" fillId="8" borderId="56" xfId="17" applyFont="1" applyFill="1" applyBorder="1" applyAlignment="1">
      <alignment horizontal="right" vertical="top" wrapText="1"/>
    </xf>
    <xf numFmtId="2" fontId="51" fillId="10" borderId="56" xfId="17" applyNumberFormat="1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center" vertical="top" wrapText="1"/>
    </xf>
    <xf numFmtId="0" fontId="51" fillId="8" borderId="56" xfId="17" applyFont="1" applyFill="1" applyBorder="1" applyAlignment="1">
      <alignment horizontal="center" vertical="top" wrapText="1"/>
    </xf>
    <xf numFmtId="0" fontId="45" fillId="10" borderId="2" xfId="0" applyFont="1" applyFill="1" applyBorder="1" applyAlignment="1">
      <alignment horizontal="left" vertical="center" wrapText="1"/>
    </xf>
    <xf numFmtId="0" fontId="44" fillId="10" borderId="2" xfId="0" applyFont="1" applyFill="1" applyBorder="1" applyAlignment="1">
      <alignment horizontal="left" vertical="center" wrapText="1"/>
    </xf>
    <xf numFmtId="0" fontId="54" fillId="8" borderId="0" xfId="17" applyFont="1" applyFill="1" applyAlignment="1">
      <alignment horizontal="left" vertical="top" wrapText="1"/>
    </xf>
    <xf numFmtId="0" fontId="49" fillId="8" borderId="57" xfId="17" applyFont="1" applyFill="1" applyBorder="1" applyAlignment="1">
      <alignment horizontal="left" vertical="top" wrapText="1"/>
    </xf>
    <xf numFmtId="0" fontId="49" fillId="8" borderId="57" xfId="17" applyFont="1" applyFill="1" applyBorder="1" applyAlignment="1">
      <alignment horizontal="right" vertical="top" wrapText="1"/>
    </xf>
    <xf numFmtId="177" fontId="52" fillId="10" borderId="56" xfId="17" applyNumberFormat="1" applyFont="1" applyFill="1" applyBorder="1" applyAlignment="1">
      <alignment horizontal="right" vertical="top" wrapText="1"/>
    </xf>
    <xf numFmtId="4" fontId="53" fillId="8" borderId="56" xfId="17" applyNumberFormat="1" applyFont="1" applyFill="1" applyBorder="1" applyAlignment="1">
      <alignment horizontal="right" vertical="top" wrapText="1"/>
    </xf>
    <xf numFmtId="176" fontId="53" fillId="6" borderId="56" xfId="17" applyNumberFormat="1" applyFont="1" applyFill="1" applyBorder="1" applyAlignment="1">
      <alignment horizontal="right" vertical="top" wrapText="1"/>
    </xf>
    <xf numFmtId="0" fontId="53" fillId="6" borderId="56" xfId="17" applyFont="1" applyFill="1" applyBorder="1" applyAlignment="1">
      <alignment horizontal="right" vertical="top" wrapText="1"/>
    </xf>
    <xf numFmtId="0" fontId="0" fillId="0" borderId="0" xfId="0" applyAlignment="1">
      <alignment wrapText="1"/>
    </xf>
    <xf numFmtId="2" fontId="0" fillId="0" borderId="0" xfId="18" applyNumberFormat="1" applyFont="1"/>
    <xf numFmtId="2" fontId="0" fillId="0" borderId="1" xfId="0" applyNumberFormat="1" applyBorder="1"/>
    <xf numFmtId="43" fontId="11" fillId="0" borderId="1" xfId="1" applyNumberFormat="1" applyFont="1" applyBorder="1" applyAlignment="1">
      <alignment horizontal="center" vertical="center" wrapText="1"/>
    </xf>
    <xf numFmtId="2" fontId="11" fillId="0" borderId="1" xfId="1" applyNumberFormat="1" applyFont="1" applyBorder="1" applyAlignment="1">
      <alignment horizontal="right" vertical="center" wrapText="1"/>
    </xf>
  </cellXfs>
  <cellStyles count="19">
    <cellStyle name="Moeda" xfId="18" builtinId="4"/>
    <cellStyle name="Moeda 15" xfId="7" xr:uid="{1D5D1F0C-4625-4CA9-A52A-A7E818C269CA}"/>
    <cellStyle name="Moeda 2" xfId="4" xr:uid="{EB5E9C77-F884-49B6-A906-0595E4BBCECC}"/>
    <cellStyle name="Moeda 3" xfId="11" xr:uid="{D23110CA-9C16-4702-8BA5-DBC6319E7AB9}"/>
    <cellStyle name="Normal" xfId="0" builtinId="0"/>
    <cellStyle name="Normal 10" xfId="3" xr:uid="{24AF296F-5D9A-411B-AF11-543B080F089F}"/>
    <cellStyle name="Normal 153" xfId="5" xr:uid="{760DABBC-CDAD-40E4-B91E-F11E06EB55D7}"/>
    <cellStyle name="Normal 2" xfId="2" xr:uid="{734BBEB5-C7B5-4D0B-AEB1-0BA8755EC74C}"/>
    <cellStyle name="Normal 2 8" xfId="14" xr:uid="{B23F405D-0CC0-4FBA-90F4-C73AD619BB80}"/>
    <cellStyle name="Normal 272" xfId="13" xr:uid="{5D2CCF9A-AD20-4791-B61A-F8ECA3A01E2E}"/>
    <cellStyle name="Normal 3" xfId="17" xr:uid="{642A1308-786B-43CB-8AFC-01BC36798E44}"/>
    <cellStyle name="Normal 3 2 3" xfId="12" xr:uid="{9EFFCB0C-8F2F-4A31-94F4-8B096B3F8053}"/>
    <cellStyle name="Normal 33" xfId="6" xr:uid="{F1C3B8F9-43FD-4023-B637-607C6EB6FB88}"/>
    <cellStyle name="Normal_Análise 15%" xfId="16" xr:uid="{D96FB344-2ABD-455A-A138-C082D09C5304}"/>
    <cellStyle name="Normal_SEJU" xfId="8" xr:uid="{00A31BD8-20A9-4CDE-89E6-C60EF96B1535}"/>
    <cellStyle name="Porcentagem_SEJU" xfId="9" xr:uid="{A6EA674D-05F8-4CF7-B81F-F028FB586E08}"/>
    <cellStyle name="Separador de milhares_SEJU" xfId="10" xr:uid="{F5AD72DF-9CEF-4CCB-A02B-0790EBC5B54D}"/>
    <cellStyle name="Vírgula" xfId="1" builtinId="3"/>
    <cellStyle name="Vírgula 13 2" xfId="15" xr:uid="{70A8D0BD-5C6A-426B-81C0-C05932F14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205" Type="http://schemas.openxmlformats.org/officeDocument/2006/relationships/externalLink" Target="externalLinks/externalLink198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65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4.xml"/><Relationship Id="rId186" Type="http://schemas.openxmlformats.org/officeDocument/2006/relationships/externalLink" Target="externalLinks/externalLink179.xml"/><Relationship Id="rId216" Type="http://schemas.openxmlformats.org/officeDocument/2006/relationships/sharedStrings" Target="sharedStrings.xml"/><Relationship Id="rId211" Type="http://schemas.openxmlformats.org/officeDocument/2006/relationships/externalLink" Target="externalLinks/externalLink204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27.xml"/><Relationship Id="rId139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55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4.xml"/><Relationship Id="rId176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85.xml"/><Relationship Id="rId197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199.xml"/><Relationship Id="rId201" Type="http://schemas.openxmlformats.org/officeDocument/2006/relationships/externalLink" Target="externalLinks/externalLink194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45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4.xml"/><Relationship Id="rId166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75.xml"/><Relationship Id="rId187" Type="http://schemas.openxmlformats.org/officeDocument/2006/relationships/externalLink" Target="externalLinks/externalLink180.xml"/><Relationship Id="rId217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externalLink" Target="externalLinks/externalLink205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35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4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externalLink" Target="externalLinks/externalLink191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202" Type="http://schemas.openxmlformats.org/officeDocument/2006/relationships/externalLink" Target="externalLinks/externalLink195.xml"/><Relationship Id="rId207" Type="http://schemas.openxmlformats.org/officeDocument/2006/relationships/externalLink" Target="externalLinks/externalLink200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4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13" Type="http://schemas.openxmlformats.org/officeDocument/2006/relationships/externalLink" Target="externalLinks/externalLink20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199" Type="http://schemas.openxmlformats.org/officeDocument/2006/relationships/externalLink" Target="externalLinks/externalLink192.xml"/><Relationship Id="rId203" Type="http://schemas.openxmlformats.org/officeDocument/2006/relationships/externalLink" Target="externalLinks/externalLink196.xml"/><Relationship Id="rId208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14" Type="http://schemas.openxmlformats.org/officeDocument/2006/relationships/theme" Target="theme/theme1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88.xml"/><Relationship Id="rId209" Type="http://schemas.openxmlformats.org/officeDocument/2006/relationships/externalLink" Target="externalLinks/externalLink202.xml"/><Relationship Id="rId190" Type="http://schemas.openxmlformats.org/officeDocument/2006/relationships/externalLink" Target="externalLinks/externalLink183.xml"/><Relationship Id="rId204" Type="http://schemas.openxmlformats.org/officeDocument/2006/relationships/externalLink" Target="externalLinks/externalLink197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10" Type="http://schemas.openxmlformats.org/officeDocument/2006/relationships/externalLink" Target="externalLinks/externalLink203.xml"/><Relationship Id="rId215" Type="http://schemas.openxmlformats.org/officeDocument/2006/relationships/styles" Target="styles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externalLink" Target="externalLinks/externalLink189.xml"/><Relationship Id="rId200" Type="http://schemas.openxmlformats.org/officeDocument/2006/relationships/externalLink" Target="externalLinks/externalLink193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56030</xdr:colOff>
      <xdr:row>1</xdr:row>
      <xdr:rowOff>47429</xdr:rowOff>
    </xdr:from>
    <xdr:to>
      <xdr:col>2</xdr:col>
      <xdr:colOff>0</xdr:colOff>
      <xdr:row>7</xdr:row>
      <xdr:rowOff>14853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BDC656A-C32D-22C8-00FB-DF07059A1E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11" t="16569" r="14985" b="18201"/>
        <a:stretch/>
      </xdr:blipFill>
      <xdr:spPr>
        <a:xfrm>
          <a:off x="56030" y="226723"/>
          <a:ext cx="1333499" cy="10543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782291</xdr:colOff>
      <xdr:row>2</xdr:row>
      <xdr:rowOff>104263</xdr:rowOff>
    </xdr:from>
    <xdr:to>
      <xdr:col>9</xdr:col>
      <xdr:colOff>534642</xdr:colOff>
      <xdr:row>6</xdr:row>
      <xdr:rowOff>132521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FA42CCB6-719A-4C0A-80F3-6BA2E31DF710}"/>
            </a:ext>
          </a:extLst>
        </xdr:cNvPr>
        <xdr:cNvSpPr>
          <a:spLocks noChangeArrowheads="1"/>
        </xdr:cNvSpPr>
      </xdr:nvSpPr>
      <xdr:spPr bwMode="auto">
        <a:xfrm>
          <a:off x="1428334" y="609502"/>
          <a:ext cx="8051525" cy="82338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CAMPO MOURÃO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SECRETARIA DE INFRAESTRUTURA E MOBILIDADE URBANA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SEIMOB</a:t>
          </a:r>
        </a:p>
      </xdr:txBody>
    </xdr:sp>
    <xdr:clientData/>
  </xdr:twoCellAnchor>
  <xdr:twoCellAnchor editAs="oneCell">
    <xdr:from>
      <xdr:col>0</xdr:col>
      <xdr:colOff>57150</xdr:colOff>
      <xdr:row>1</xdr:row>
      <xdr:rowOff>76200</xdr:rowOff>
    </xdr:from>
    <xdr:to>
      <xdr:col>1</xdr:col>
      <xdr:colOff>742949</xdr:colOff>
      <xdr:row>6</xdr:row>
      <xdr:rowOff>139995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6B6CD61-5E8A-4880-AB3D-7B218DD6E3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11" t="16569" r="14985" b="18201"/>
        <a:stretch/>
      </xdr:blipFill>
      <xdr:spPr>
        <a:xfrm>
          <a:off x="57150" y="390525"/>
          <a:ext cx="1333499" cy="1054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112395</xdr:rowOff>
    </xdr:from>
    <xdr:to>
      <xdr:col>0</xdr:col>
      <xdr:colOff>476250</xdr:colOff>
      <xdr:row>35</xdr:row>
      <xdr:rowOff>68601</xdr:rowOff>
    </xdr:to>
    <xdr:sp macro="" textlink="">
      <xdr:nvSpPr>
        <xdr:cNvPr id="2" name="Texto 3">
          <a:extLst>
            <a:ext uri="{FF2B5EF4-FFF2-40B4-BE49-F238E27FC236}">
              <a16:creationId xmlns:a16="http://schemas.microsoft.com/office/drawing/2014/main" id="{6AD85528-B9DD-41F0-AA36-D751C8F3B235}"/>
            </a:ext>
          </a:extLst>
        </xdr:cNvPr>
        <xdr:cNvSpPr txBox="1">
          <a:spLocks noChangeArrowheads="1"/>
        </xdr:cNvSpPr>
      </xdr:nvSpPr>
      <xdr:spPr bwMode="auto">
        <a:xfrm>
          <a:off x="180975" y="1588770"/>
          <a:ext cx="295275" cy="1737381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 - TRECHO</a:t>
          </a:r>
        </a:p>
      </xdr:txBody>
    </xdr:sp>
    <xdr:clientData/>
  </xdr:twoCellAnchor>
  <xdr:twoCellAnchor>
    <xdr:from>
      <xdr:col>0</xdr:col>
      <xdr:colOff>188596</xdr:colOff>
      <xdr:row>45</xdr:row>
      <xdr:rowOff>83820</xdr:rowOff>
    </xdr:from>
    <xdr:to>
      <xdr:col>0</xdr:col>
      <xdr:colOff>476190</xdr:colOff>
      <xdr:row>53</xdr:row>
      <xdr:rowOff>43815</xdr:rowOff>
    </xdr:to>
    <xdr:sp macro="" textlink="">
      <xdr:nvSpPr>
        <xdr:cNvPr id="3" name="Texto 6">
          <a:extLst>
            <a:ext uri="{FF2B5EF4-FFF2-40B4-BE49-F238E27FC236}">
              <a16:creationId xmlns:a16="http://schemas.microsoft.com/office/drawing/2014/main" id="{545D5B48-CDAB-4B4B-A20D-D81A4566C9ED}"/>
            </a:ext>
          </a:extLst>
        </xdr:cNvPr>
        <xdr:cNvSpPr txBox="1">
          <a:spLocks noChangeArrowheads="1"/>
        </xdr:cNvSpPr>
      </xdr:nvSpPr>
      <xdr:spPr bwMode="auto">
        <a:xfrm>
          <a:off x="188596" y="3512820"/>
          <a:ext cx="287594" cy="12553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DESTINO: USINA</a:t>
          </a:r>
        </a:p>
        <a:p>
          <a:pPr algn="ctr" rtl="0">
            <a:lnSpc>
              <a:spcPts val="1000"/>
            </a:lnSpc>
            <a:defRPr sz="1000"/>
          </a:pPr>
          <a:endParaRPr lang="pt-B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0</xdr:col>
      <xdr:colOff>0</xdr:colOff>
      <xdr:row>86</xdr:row>
      <xdr:rowOff>28575</xdr:rowOff>
    </xdr:from>
    <xdr:ext cx="7448550" cy="3810000"/>
    <xdr:pic>
      <xdr:nvPicPr>
        <xdr:cNvPr id="4" name="Imagem 1">
          <a:extLst>
            <a:ext uri="{FF2B5EF4-FFF2-40B4-BE49-F238E27FC236}">
              <a16:creationId xmlns:a16="http://schemas.microsoft.com/office/drawing/2014/main" id="{133DD7B0-B8AE-4D53-9A0E-E965FAAA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6"/>
        <a:stretch>
          <a:fillRect/>
        </a:stretch>
      </xdr:blipFill>
      <xdr:spPr bwMode="auto">
        <a:xfrm>
          <a:off x="0" y="10420350"/>
          <a:ext cx="74485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111</xdr:row>
      <xdr:rowOff>95250</xdr:rowOff>
    </xdr:from>
    <xdr:ext cx="7419975" cy="3924300"/>
    <xdr:pic>
      <xdr:nvPicPr>
        <xdr:cNvPr id="5" name="Imagem 2">
          <a:extLst>
            <a:ext uri="{FF2B5EF4-FFF2-40B4-BE49-F238E27FC236}">
              <a16:creationId xmlns:a16="http://schemas.microsoft.com/office/drawing/2014/main" id="{F416557A-5B53-42B5-AA9B-EA73A3532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35150"/>
          <a:ext cx="7419975" cy="392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137</xdr:row>
      <xdr:rowOff>9525</xdr:rowOff>
    </xdr:from>
    <xdr:ext cx="7477125" cy="3305175"/>
    <xdr:pic>
      <xdr:nvPicPr>
        <xdr:cNvPr id="6" name="Imagem 3">
          <a:extLst>
            <a:ext uri="{FF2B5EF4-FFF2-40B4-BE49-F238E27FC236}">
              <a16:creationId xmlns:a16="http://schemas.microsoft.com/office/drawing/2014/main" id="{A4114EFC-B251-49D3-997B-AFF8A4485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59475"/>
          <a:ext cx="7477125" cy="330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68B62F-22E2-4F1B-886A-5BCB83FF7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F7BCF0-BAA9-4013-BB66-5515E0B5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79A2583-D727-4D89-9DAF-85D481D9A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98852B9-5801-4002-8FA1-5182701D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2B1E4C3-2ACF-44D9-ABDE-5EF156B8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CFF676-D00D-4974-A500-23155F420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28217B2-DC11-4C34-817C-9D2A6D76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7CB56F0-99D9-46D6-B3B9-B09FAA37A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1C9BD42-C7F5-4F26-83CD-1B363ABE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059F7B8-DBD7-4EDA-A8D7-DEB7C1E22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F720FFE-0E68-4D03-9AA1-7967FF59A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99B2C9F-FBF0-46EF-9BEF-8A8672879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6A7276C-17C8-4B35-A1FF-FBF1E1C63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83CFECB-1656-486E-A2BB-6A2CAC86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3C3BA29-4DBD-4CB6-B777-EEC6E583B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9E76E65-BCC9-4A20-9968-FD20709A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4C3CE3C-DA4C-4BBC-A77E-7C3CEE9F7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1D8CA7D-E32B-4C56-8E90-8AFECE3A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C6A52E7-524E-41F1-9057-2298255AF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A4A671D-A9E6-43C9-BFB0-4E6B33081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BBDA44A-1F02-4A59-B023-F467A53A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25A74FE-5AFA-418E-8AA1-0A3D0FCD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9A4557-F2B3-4695-9F3D-676310F65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6DA778F-61F2-466A-B580-EA9AA9514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CE0329D-78F6-4E20-90CE-5FF65EAD0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C4D6B81-A07C-4BF2-A4C8-1F29BD9B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CB69E8D-81A3-4AE4-832B-1723BFB82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95D26ADD-38AD-41CF-9AF4-A25EC731E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D51AAB1B-11CA-412D-AA36-BCA59891A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BD84074-12ED-4121-AF71-23A8E29CC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D3AA7E1-E1D1-47AF-B71E-5FA826AD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A3F875B-5885-4384-896D-6D4C18290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AA3D7C07-C9C0-4063-B1E9-375E7244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E94B3323-2964-4270-BC4A-5C20B6D6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B6B7A7D8-A653-4802-8BA1-8676FD980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7B9C0CA7-2329-4577-9C87-4CCD91F6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BC1E02B-0716-4B7B-B203-73B33FCE4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439E219A-5F2A-4D17-B5E3-70B643621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2E187F5-64A9-4540-8EE5-6A7C0505B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3EC9F84D-1B9D-4233-9147-DBE0F1CE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3EB05F1-9062-460C-A78C-661659AAB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D7C3DF5B-2187-4971-8BC0-8AE3CF3AC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11047AB-B864-47F5-9A11-E65DD1E3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D20C09EA-3CB2-4311-A972-EA72618F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B4E34A86-2FD3-4844-B160-CA4A34265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B4C1D24A-3470-4728-BB34-A1457C1A6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70885A3F-8042-4157-BD5C-E12D2D2B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4C9C9BC-53CA-408C-AF2F-DC33DE8D1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BC741E62-33E4-4BB7-B240-9B48029ED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67FAA967-2180-4BC1-AE28-CA6A8711F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81586EB-F228-4631-B6AC-3C315589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352BE2A-BD8D-42BA-9F09-061E4358A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6553E0E-A905-4F55-801B-7ED53B43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B441DB18-832D-474A-B2DA-4D4159CD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5092AF7-07BE-42C0-A7C4-89B7A0129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EE2B209-9C69-4E9A-9724-EBE8DBE82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DB6AF38-F51B-4344-A0C7-EE255FAC6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3EF4F47-17B3-4C7B-8512-ABE6FF523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53999BCD-F378-4321-98B3-7F09BD250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13302C0D-9937-4C8B-938D-B0D5A2E6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4B7F64-800E-487C-BAC5-056E2275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3FABBE5-1E7C-45AB-A642-A18F2C60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BAB4F40C-6324-4B8C-A5F1-D0D77F7C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683DF5A-588B-4A38-81F3-9DF9A5F4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FAFA415-37B1-4EAB-8ECC-DF4AEADA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DA68F893-5C66-4910-A6B2-B273189E6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E0208FFD-E34F-47F2-A930-BC3A995D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E31B6E89-E483-430E-B2CF-9EB39BD8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93A8CE57-79E2-4D3A-A6CD-1943089FF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8D579ED-13BB-4E5B-AE12-0C3D13576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C203AC46-A054-4043-BF52-ABD4C64A2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F6D5E1E2-EA9C-4D4A-BF62-DA09BBBDC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D1485B26-599A-49C3-8388-C35E187D0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3B3B45D8-D1F3-430A-9123-87DA57315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98C6385-DF49-4E75-9362-215F614E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D41989EF-ADE8-433F-AA1C-DEE7B0DD3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E3E06401-135E-4B19-891F-F2C01B772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C2E8F60-D6BF-491B-8A93-26F219D61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7C62BD4-548B-4005-B9E7-012189420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902552C4-1AA3-4BA5-A580-69255A7FE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B1FA2190-BEE2-4E1D-AD5D-B4E4DE38B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D6252AE6-5C25-43F0-8F96-C58ECAF13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A63BFB20-AB75-492D-A1BF-5CF386CDD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FEAC6BE3-9688-4217-A243-BE77D98C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E37CA9F7-C643-423B-99EB-AAE45B006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71B7D786-1C0D-482B-9B71-309F88898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534FDFB0-2DE7-4772-B604-BEA40DE0D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84DDC96-A645-4FBD-9FA4-0D5A46BC1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B454E0C-8293-4351-90D4-F1B173BFA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A29D19BB-DEC6-4BC3-AFD2-721E08D8A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DC46243F-198D-40DC-BA16-13BA1AB9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B7D5E1A-3F0D-4FDD-A597-9D61C083F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513C7404-4A0B-4788-8D6E-DD1AF46F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BD467139-E3A8-46E5-AAAE-22D9CC7C0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66D132FF-89C7-4335-AE86-086DD564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E0D156D0-8FD6-4752-8B3E-E7D27F5CE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9191097-9606-483D-B244-B7CDB415C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D1EBE7B-2B8D-40CE-B704-AEC0FACC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5D36D986-077A-4A9A-9BB7-39DDAD2E3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ED211980-45AB-4B25-B52C-A77B32A95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AFEB3197-3CF9-4635-A317-D65235AD2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1DC4FE10-36A0-4C5B-B738-24432955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12164FB-A121-476D-AE6D-F9DA5F439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865A3B94-7AB2-44A7-B51F-CF5FE2A80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DEB0AF7-C2AB-4171-9E80-F115BEE0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BEC07A3D-C0BE-4228-BA8E-2C49896AE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49EE1B27-CA8B-4DC9-9547-81D5DED3F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80C73241-5D86-42EC-9CE7-D2BDEE208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BCC794C-71D6-404C-8BA9-17EA4E79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8B4AAA5A-5B23-4D0F-8350-2E5A6E81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600EED9B-634D-4B42-BF1B-F537FBD6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60AA070-73A6-41EE-841D-A0C9F82A2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16CB9D82-E33F-46B4-B8D2-56F4D9145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C1E7439C-8C23-4BE3-B9DD-0C18130F4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8B5A7013-68B0-4942-BB70-4C37D3602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66A74D12-304B-4B6C-AA1E-50805B072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9BFA60E0-CA18-4F8A-8EA3-92E2535B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53E46ABC-B3D3-41BC-820F-F63D2E71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73C78930-9A71-4C73-974B-3EEF81B7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8A7F88E4-8098-4B4D-8BAF-7CB7A247A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4CF9904C-765B-450F-AF09-8D5C0339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7BF7BA2-D3C2-4F9F-82AE-7FCAC3531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BC05A130-DF5C-4094-BCB6-B603B71DB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67E2EA17-5E1C-4748-8328-035300AC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AE8C8173-C7E8-4BA5-86F3-106312619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03E1A75E-1783-4928-9D02-F8D21ECA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B87B27E8-9BE4-488A-A262-81420FA47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F81B92D6-16D8-4693-8A64-E833F466B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4259BD28-4371-45F2-BB6C-A7579B35C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B097705E-A37C-4F4D-93E4-2A518E581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A5A6B7B6-2DB5-40BA-9280-6842E123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A68D7250-64ED-412D-A844-2F3B3EFA6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0490E01E-F440-4C9E-A114-F53C07EDF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0BA10A38-BF1A-45AF-9D26-5F2B7929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3F86EFE9-2404-42EC-B1F2-F7028CEE8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839C9448-ACBE-4255-A384-DD254AEC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3DBB9563-333B-49D5-B167-6F5496A61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70BB32EC-0602-4453-84FE-6700A28F7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26A4355E-5E79-4174-85A6-BB791654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A60F6A09-A29A-49D0-83A6-93369A0B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5DE2F4EF-61A6-4C62-907A-C1A0CF97B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D245357D-1B79-4CE5-B757-1E2605B12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3F0616F-1147-4147-B5E8-5147601F2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675CBBFC-4FEE-4A08-9012-94A43D09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AF4232ED-89C0-46E0-B760-B7A64BD5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8354E711-AF91-481B-BAFC-44594E2FE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BE5B0BBD-1AD4-48E2-909E-52CD8D750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14C777E2-59A9-4E79-BDF2-27AE3E76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AF1D43F5-47E4-48D2-BF21-7644C678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79DCD9EB-353D-440E-9A7B-2175E262F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50BE9C85-CFE9-4DCF-8720-18629521D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8C4859B-2298-42EE-97CF-A7F176075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FEC678A8-0351-41A8-A63D-CE1258D68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43C1E72-3489-4515-94AD-E17ABA9B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B0314C99-1006-420F-A15F-15540B602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88319197-62F2-46BE-894B-0592497C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F9EEE487-85F5-47B9-B38E-6B6B1E50D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40D5F767-02B9-4865-958D-E63FE3C77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93E02F01-A503-4770-AF3D-3A0053CF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EEBB67AE-FB93-4F3C-A163-EBA3B363D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F530E3EA-82CE-46F9-B6CD-CF84BAB4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B26EB31C-7528-4F5D-B412-025DB8659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792F0C86-DE33-42A9-AB33-9032FFDFB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62033A7-9825-423A-A346-C64F92998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1795FA78-1D53-4683-9008-E1CD5F998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B72BB411-4B00-4099-99F1-285699F01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373D2666-096A-4CB2-A757-E8E43FB7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C8D832E9-EEB0-4911-B2F6-51ABCBF4F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5A3DE450-38A5-4A8F-9C38-AB65F5E3E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0D4B0D76-370C-433B-BBED-3C9A27A3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7E283699-D210-4AED-A9E6-BF8C4680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B1189066-A443-4530-A2D0-36F6CBB89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0A144AD1-2DFC-47C3-8BC8-13DAECE23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42786D57-0542-424E-A911-D44707A9E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085AB356-1D1C-4499-9BF2-DEB40A760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7B967CEE-7731-462E-BF9D-B5A0D46FC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4943F24F-B96F-4B79-BC12-3CB4404FB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6540290E-40A0-47F4-AB84-5B67A99B7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71010D76-75B5-4FBD-8194-99EFD9A9E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61C27AC8-23B3-40A8-AFD2-6D28E8FE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6BCAC8BB-00C0-4F1E-86C7-9EF3D12C0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A33DE824-FF77-4265-B264-BCA4D4189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15780292-98BE-42DC-989C-BECF197E2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56EFC11A-51C1-41AD-8CE8-6AF71B3C9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E9B2C5-1F76-4A27-ACA3-FF8858B7D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5C8A877E-ED04-4A6B-8410-A0E4FEF06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3987F35-8E2D-4DC4-B5E7-012E3067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CBC9D8F5-D1EB-49A6-877C-5766E4253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F9C053F-8F73-42BE-AC7D-1741ADEA8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5BE45DDF-00A1-46FF-9812-D1BBE7D1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2E652851-0846-488D-9E54-934DAFD3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E4B7FD6-9892-4AC1-86E6-D7C96DFC2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5DEF2ECE-2659-4FAC-9FEA-3D199CB45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82CB4996-C9E5-424F-B343-C4258EFE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81C5AA5B-3C21-47D7-9470-0A41AB09A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12D96257-4074-4403-BC38-3AF5AD3B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12AA4B57-55DB-4F17-8A92-E505C0FCE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9A72EE95-C78C-402B-811C-5A334BDE7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56D23622-F928-4CA8-A30B-EFA3C4275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5B83815E-CE48-4980-813F-6AE405DFD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D075B7E1-807B-4DAD-8116-F58CA2FD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74210903-FBDB-4C8C-95FF-ED1776156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4340870A-B52D-4376-A34B-B7278D04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2AD60E06-D3A6-41DC-BA2D-66B45013C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0C31901-4A33-4908-9EB1-95F9B7E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F421F345-05DE-48E9-83FA-0BFEF78B9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2DCCA637-0B47-490C-9F11-C54ABCEF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164E1786-4BE8-4E47-99CD-84CB5A92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7659D11C-FF35-4295-B751-6359830C9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6B5EC26A-E3E6-46C1-B418-A3B4530E4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D2DCB98A-9974-46A6-8200-2AB2D82E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AFC3C533-6FB2-4882-AE22-AD0AE9B8B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DE75D852-75F7-41C9-BE5A-FB91EA937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3A9039D0-ED4A-48F7-885A-87CD8B3E8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F8954D94-C139-464C-A316-AB478B84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612F3A91-01DB-47D5-A99D-67104717D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0848DCF3-87E5-46A3-917D-1D11695A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FE2A91F6-144E-4870-8569-2B77A0CF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51C48E56-452B-426F-8064-96578AC3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689A7C84-EF2A-42C1-BEF1-1CC54C22E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F7F45E0F-5E74-41CB-A454-EF61A9AE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00796877-B625-45DA-A446-D7DDCECC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7F1EDCF0-2499-418F-B51C-FD0067609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CCD60EE5-ECC5-4BE1-9A87-FA4A523E6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8B9A6B13-0821-462A-84D1-FF8AF0B6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4947824B-D7DA-4CFF-9970-216B8C345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B1D3FF32-A1E4-4E95-8B79-D5911FB87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A2C20170-1A75-4DE3-B185-32101C985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4E94B8EE-058E-457C-926D-CFC9AAB27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FCBACEE-63ED-44A6-8BC3-EDE6EB2C2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9954397F-0C76-4714-9F49-20130568B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05A5834A-D7D9-418A-BF1B-A230779F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76988D1A-A2EF-4F4F-91A1-EF8F1604A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6B6A6D56-0E37-45C5-BD4A-8FFF5A87B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A077E82B-8B50-4661-A20A-DABFEB9B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075A0DC6-81B0-4EE5-99A6-A1853DCC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2A38EF91-F4E1-4AFE-BF7C-5BC5B167B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8A984D11-71E1-491A-A3F2-E3F714447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AD668C40-7DCE-41DD-894E-9ACF66B8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1AEF7B89-CA48-4A07-9069-B73A294FA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15A81C7A-13D8-4713-A679-7C6FD5C00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6B480433-6D32-4D2D-8726-966CACBD7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880D5A14-9B15-4959-A583-9C6565D1A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306C10C0-598D-417E-84B1-2984DD7B2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5DC4343A-F878-4AD4-82EA-88A539D61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1DFFE7DD-F276-45C6-BE3C-12CA3E50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E8D3D11E-44D7-458F-B1FB-8D9DD6138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7F28F55A-A2A6-4E91-B15F-CA0AD8A5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39851E0-C221-469D-89A3-74263273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CA854025-C074-462E-B9CC-3A95D8BBE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C4457628-BA1C-4DBF-BBE2-8F9C7525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5B82AF67-347B-4D30-A285-B9B1418C4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57D89C2B-925A-452C-A977-8EB12810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84EC883E-27FA-4B4F-B1ED-47BC7F74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C5FD313D-B9AC-4B18-9FC2-2498202A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585691EF-02B9-49FA-AF44-A59367E50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B82F37DA-3B4D-4922-ACEB-87509F9CE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DBEBB7F4-8BC2-441C-BCDB-B89EDCB68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A312041B-320D-439B-8CD5-1F3CF27E9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9F9A20C0-3F85-4775-80B2-A4FB07B90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230B974B-DA55-4EEF-89E5-FC50A454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5F7E8D53-749F-4B86-8B80-00FC69A5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20734FC4-62D1-411E-8D7B-54107AA8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7C0EEDD0-C607-4FE6-B8FB-E78FA3811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49EF3197-F240-4079-87EA-3855A228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2D33D598-322F-4B74-AE77-1454DF23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E594DCBF-9242-4BFF-873E-A7CCCC4A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FFB6EA50-2BAE-4DCF-B335-8E7D6885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B671A6BB-261A-4D04-B2A5-77CF52B88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49F109D8-58E1-4FCA-9350-74EF029E0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EA50623-C3A2-4D92-9DCD-55F0C566C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C5E7EB45-3CBE-4347-A2B8-8B477E4D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AD190D39-A887-4D94-8D51-1221D543C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F5F71922-F364-4E3A-B727-127065636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4F459DF-54AD-4AE6-8EF4-FA6A31B37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839F08E6-B6F2-4CF1-9B15-5A4D3E4AD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7D965819-8F38-427C-B520-1D42A3797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450F7D4B-864D-4E5D-87F6-14AEBC3C5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421D314D-6506-4B52-AF9A-77C5C292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A8E5D6A7-C28F-4FCF-A2CF-D4466640F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09B52A78-B8CE-475B-8BBB-0132EB74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C68DC3F-F341-43D3-827F-163A7C25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127AA635-74B6-4C42-9B69-BC34599F1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AD7AA6DD-C610-4593-902F-F625DD9CB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7BCC40FA-CFBD-4BEF-A2B6-76AA68EEC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23A90FF4-D0A2-4196-81CE-DF33D1E00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EA98E12A-C996-40B7-82B2-D4B8B054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D3DA1F49-34E1-4628-8395-BA54B6DF8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22D4DA3B-8EE0-45E8-A3F0-6EAA36E84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014AD84A-52D8-40DA-B629-27FD5CB18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4E70E4E3-B937-4B1B-8C61-87A1C9AE8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8B0AC82B-9C17-4FA6-841B-0A18F7AC5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60C3D19F-4723-4635-9328-2571A6A24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06C9747B-CEAE-4B18-AFD7-CB5C7962B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E05BE1A8-8980-40C8-8F25-DF8DD323F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F741DA45-023B-4D49-AB62-74154820A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83849C06-92EA-4413-A982-F36C8A9B5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FBDC122F-3286-4FEB-83A9-949A0715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5D5C576C-DF12-44B6-8F40-EB49A6D22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4B822D04-E048-4B6A-AD33-E1308AFB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42E5D900-13A2-4507-A731-08590D28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6062681B-0A6B-4B7B-B4FE-AE1E2BBFB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D7D44A0F-C413-485F-AD36-7BDE4740D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09D32E1-6115-4DDA-8F95-5AA08CFE1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34C6E8F2-69BF-4EAE-B0CB-4722C5C98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EC31966-A8CC-48D8-886D-F6C1CC9CF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CF8C1C21-A0A5-4C15-B90C-C46C4152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7B1191DB-F17B-4CEB-B5DE-0750BB41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F29871B6-207A-4824-B679-6CC39DE11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B5969ED3-2E1C-4E5A-972A-A7389B91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D4C85569-369B-4833-82A9-235511B4A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39C89E9E-CD81-4B75-A6FE-1C411610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AD8CCFDE-E9E3-465C-AB6C-DFD725D75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8F5647B8-BA29-4882-BDF5-3BC4CDD41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8F01B1F9-6B50-481D-AA4F-3D6F4077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121F71A7-DA6B-41F1-BE49-13D534A7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41B24B89-BFC1-47A3-9813-91E71F775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252993F6-F580-4271-93ED-431C0AC2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509871AE-C22C-452C-B75E-3181B629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34CA5564-9FDE-4FC8-86A2-4936D67B0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58245D06-59B0-4C57-B9A8-715BEED8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75D8FC88-D20B-4C79-80DD-6D5F14576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CD531954-6659-44D3-A5FC-6E753B52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B8E15A2A-814E-408B-837D-13AA8A6F4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00FAAD35-941D-4C1F-B6C7-9341CE90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0DCC7042-33DA-46B7-902B-C16AFA1C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515CC1E0-F24C-4A7E-BB03-3DDAFDF3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BF5BE254-8195-4139-AAB0-0569B5846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19F75F12-B921-401F-9DAF-6410D994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0D912E01-F718-4741-A339-3B8F45CF1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5DD88760-A77D-45C2-9B21-A1E540D12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6FAE96E8-438A-4369-8B73-4DF37DBA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C237BDB6-06E1-4FA7-9A95-434DDE41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A7EF444D-1221-40CE-B118-7B6F8B2D3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C8826060-4D49-48B4-B659-0C3D91B8B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FE47BC1F-A404-400E-A8F6-791774DD1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8FC60FC3-AE08-4BA3-AD6B-F56F885F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4ADDD320-1ADB-459B-AB03-C9CFA84D8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E890DFE-690A-43C1-81A2-16DD1958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F65DBA14-7D1E-4988-9787-A824A908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E400D82E-2107-42D8-8AF6-B46AFA29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049C23B-0557-487F-A488-F88D137C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0C232626-C5AD-484B-B07A-52DE3FCD2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7D0E4A63-815A-478D-83C1-CE1399FC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47E62818-B845-4FB1-8DD3-34066CF68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DA67E95B-4624-4DFE-BE26-35F259688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8960253E-DE91-48CD-92FC-7CA2BA167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C34EE39C-11CC-4F02-8C87-45B66216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44140301-01F3-4CED-A90B-F5220B76D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F8FC7922-8C07-4E4E-9E05-A345495D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60BC9195-B92E-45F8-9DA7-29CF73453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9FF24592-6650-4912-BE2B-F376F115E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4C5B6BF7-69AE-4218-B390-93FDEA59C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BDDDF377-C055-48FC-BF05-165BC011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FA989821-052A-4CB0-B495-E8754F807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68BE38D3-0CCA-4227-ACE3-680FC9558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BB6D9772-E2B2-4BF7-A68D-BE6111D6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8AAD69EE-F8F1-4ADC-BE33-578C3DEED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C0F41BBA-7003-4952-A95D-D1982500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F4491033-7543-40FF-8C38-CBA494142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6BD875B3-EBD5-4B2F-B903-3AD4942D8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A4B9BA17-A9EC-40D2-AD40-3DC469C3C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0270D499-7884-479F-AAD6-AA31D904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1D362F6-E0AB-4363-929C-8630FDB1A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904CA107-3E3E-496F-A212-68252500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1077BB22-6DA8-4496-A1ED-3A5734BA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C903E40C-E375-43BB-8AC6-B86ADD585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FC42B197-E524-475D-8952-C35EA944F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3C53EAE1-42C2-4C04-9133-828AD9C20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E49CD92B-425B-4079-8A64-B146E41A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BED6A449-32D0-4120-A7CD-C40904A94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DA920542-B8A0-46C1-B18B-3BF0A4DEC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6539695A-F6D0-44FD-83B9-7A2CA51A5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98B6FCF5-C6F7-4440-B5DD-6844DE2C9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BCF0190E-5645-4C29-8B63-4666FA47F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7789F780-56C6-4ECD-9C66-3CD67F3F2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793680CF-BC3A-425B-B597-2A91E9FA1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60F71A6E-348E-46CF-B38E-6556192BF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BB94B74F-A83E-4AF9-9256-8A53A743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1079C59E-BE45-4482-8E1D-443D7DB04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E36E6810-4A92-4280-BD3E-338EF786E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0216BA94-6DB5-4129-90E9-A9DCD3636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DEA8AEDB-F772-4682-BA92-787237F9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9E0F6AB2-B9BA-41F5-9D88-06C3E28A5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DD22DE71-2B74-4268-A443-86FA4C3EB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3FBC0D39-8269-45DC-9997-0E047D25B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4C908F12-D26D-42C3-BCD5-6D510573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533EE1F-18A5-43A6-9BAF-2DA467C91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A9D609AF-ECF0-45ED-BAF7-B83A4CE4F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783540D2-9063-4A89-AD52-BF5BF642C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447D348A-E483-4B21-BC32-742493EE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8ABA77B6-D81C-4DF4-98C2-B64CE1F6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DE0B487C-C08E-4721-AA3E-E00840D3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99458538-11E2-49E5-9C29-B30B762A6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BE9BF0B1-2A5C-4029-9EA0-62A4F1AD7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5F914A08-5667-43CA-8600-7834EB268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B97F0069-0111-4B42-8DF6-3B9F4AF40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46B57689-8982-4FAE-A99F-0613CFBB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70284D57-7115-4196-B32A-73E497E38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9836B2BB-D50B-435A-85DB-F29428B3C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AC8E66BA-829A-4E1C-B45B-1B57DAD8A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AA1CAAB4-1147-45A5-8E6D-858BDE3D4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454D8B8E-DD0D-4DC6-AAFC-3A250665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74F588E6-DCC0-45B5-A954-D9F7AB605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EF63EAAC-9217-4800-AF42-45EE4A56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72F0026A-282A-445F-94DF-BB93F9327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5E38A6B9-2CA7-4F57-8EAC-0238A84A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D105F8FD-630C-4D3F-A2BE-A4E7E0A4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F05BA82E-3D29-4269-BD8A-8A783F72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A591F0E7-34CC-461D-AE17-60026DA8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A234CEF6-EF50-4F93-ADC2-6A68B6492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89AB65CE-F86A-44DC-A762-7CB874AB4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B763AF4-EEAC-4DB0-8431-1F8D071FA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5C9BC75F-7F00-420E-B58A-20A20ED4A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448ED91-95A6-409C-AA90-214377E2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302D1BBA-65C7-435E-B932-8B1C8D54D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29C1CA93-51A9-4C23-9999-55564712A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3859ACE3-18BD-4B9B-B87F-CDA45E350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85E6D4B3-00F5-4844-87F8-6DF7E78A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8725613D-9FA8-44E2-9EC2-AD6E4855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43884BB4-9469-45CE-9205-E81D33B6B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75CA56DF-DE91-4FF4-8B07-7A0F4F4B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41B967BD-6960-46F0-B938-853EF71CC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B7EBA76D-67D8-4629-AA74-5286DAFB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F045C6E0-D46B-4FE1-B42B-5D2226F49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484F0C9A-880F-4F6C-BC38-FEDCFB3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BA68E56C-3B05-41A9-9E60-1225AEB82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EF6E4EA8-C8B8-4201-A19E-E634C358A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1DF1F80B-A453-4655-91A1-54C11E463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09EE24E8-88C0-444F-8717-8509DFF94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542B7CCE-77FC-40C3-9F37-6B752BCF2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A1C52F6-4DA1-4C04-95DC-53A72999F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E02DA449-AE63-420E-9EDD-1242E22C7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D96093B8-D117-47CE-9905-B9A234B82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F39E0772-D7D3-41A0-815E-E4F99A353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0DDDD23E-9A4B-421F-84FE-B266AAA9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53C534F7-1E62-4D61-A0D6-CFC50DEA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B8CE9A5D-2ED6-4145-BA75-D73EA9F62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629C5D46-4559-42BE-88DC-93BE2CDBA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D899DF76-A23E-414E-AC5C-386F8DD2D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5CB13E97-8B19-4E0B-82DF-3FEF3DBEA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797AA1DC-6AD0-40C4-8639-CC68C436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D4EE0786-35AB-4C65-A90F-4447E2816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5A03FD52-6AC5-4874-B3D0-8201830CA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882D4F88-0677-4BA0-A3C5-9AC843784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AAFBCAF6-1508-419E-A237-5338D94AF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C340719D-45E6-4B2B-8205-930088F5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6F9D2A10-D271-4103-A289-96991C3C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DA4C76B8-BBB6-4302-97E9-B68F394E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B6F3DC2C-1440-4A93-BA1E-724FCF292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62A8260F-9421-4A4A-8BCF-82AB6E82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9A845018-79BB-49D3-A608-C12560F62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01C486AF-17C2-4C00-8355-FFB611D27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19CDDF5F-DE03-448A-B0E9-C64DB7B56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1A47A636-ED8E-4BEB-B474-BCDDDF3A7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160DFBDC-4D54-4FA1-BBB9-CDA219B6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EBACE4D9-B61A-4CE6-9623-893A6521E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C224A571-640D-4FFA-9960-D1D50CC0C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AC7C99EC-E99E-4D83-8219-4E0C17AC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7854CDA2-404A-4800-AEA5-E5FE478A8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DEBDA01C-FA57-4060-BFCC-68B5A334A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40D5521D-BE75-4ECD-B2F9-4418408E1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11FE21F9-1A19-4275-AC83-412A65C9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BF1C53C2-021B-4607-B326-20AA98150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EE258C13-6655-489D-91B5-E39F9EACE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DF1C50F7-FFD4-4544-B04F-A3DE2979A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7729521A-1725-4C76-9C47-6DC686E0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3A8E6E49-463D-4A40-AB35-00D5C8878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82B30A06-50FE-4A8B-B41C-B98D1767B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B65E29A2-8B10-4DD6-89C1-1AC589D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D55A0E02-E9DE-48DC-BDBA-D04E7C0EE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962EEBD3-BB6D-45FA-AB5F-DD19BB5D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25CAA5B6-3445-4E02-94CC-4F380BB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1AED49CD-1F71-44AE-9F46-CF90FD57C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59E91233-711A-4DB9-8727-90C0FCBA6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ED64219E-A6C2-48DF-926B-50C3DB06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FBA02237-33E5-42D7-9E99-ACEF2368A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ADBF722C-4B28-4DDD-9F3F-904D2192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C8685974-035E-460A-8381-F46242CEB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28789746-90FD-4CE9-8605-DA27F869B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9B18AEF8-2C19-4D18-8C84-E4AEBBF64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CD90437-709B-45D4-B3EF-21F44B29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ABA8D31B-0653-4994-83A9-2566C2373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45EC65DC-B5B5-49D8-A5DB-F2342DEB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B944296-52BE-4E92-A7AC-66A797E4D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2E16B875-40B8-4214-82F5-96627232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2B48EB6-3044-4751-A174-3BDD1E6D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E70C7569-577F-4B65-8A76-35AFD2741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73C65C8C-DBE1-4E19-9613-D0E74876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AF6EC492-95FF-4AB2-8554-A83C65F85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FA8A74CA-2C33-44EF-96B1-16537F8BA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89315669-DA39-4B64-A45B-4705C561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289A3853-1ED9-4DE9-AD3A-8C3E5E7E4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71F27208-2A1F-4D6C-BC6B-48F46CFB4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C24DF8EF-BBD1-4322-9CE7-A7599236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6A31CF36-6C78-4A64-BA59-712A9234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87B365A5-BBB2-4B47-9BFC-C26060975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800EA1C8-9564-4CB1-AAD3-9470B770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30B88D8-E0B0-417A-BBD7-2A11B0B0E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27F7B83F-E343-48E7-AA9A-890A4268B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F4468A-E8EF-46D8-91CF-D12D357BA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74DCB5C1-211F-4885-897F-CC3AC216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4AB1E860-7CFD-4F62-A98A-61EF056E4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7E11F4F6-DCD2-4930-AA53-8666F37E6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F6D6A3AE-503A-4F4C-8801-E26B6CC1E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505B9419-05F5-4C56-9CF3-B5570C5A6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15F85674-82E0-499C-B89C-7F5C766E9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5726CDBE-B248-49B7-AB90-97D25B062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81AECBA5-F21B-4875-81B7-91612813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1FD3B29C-FE41-43C1-BC5C-6F1385B17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6E6F209E-5DC0-490E-89B5-5F15C67ED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EC833EF8-4AAD-4287-8E37-57A1EFD81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BBFD43CE-20BD-4B55-8CA0-A2BEF7F3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BBD6CA7E-9DF4-4CAC-8A66-D42F2417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63B89DD6-575E-456E-AE83-EF913D921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CA17B623-7E5B-43A5-BBB3-72AF8FD98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00E9DB8F-53D1-4FBB-87F5-FFFC06324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5D01052A-1827-4D74-9DCA-24938B6E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1D3AFD0-F2DC-40A7-93F5-7BFF3E39C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B1F77747-0AAC-473E-927A-A0ADED27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648B7B5B-C7D5-43D4-8233-D230E301C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43977C25-BC80-4DF9-98F9-C41F91DE5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9A667F-A635-474E-B560-6B9733795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107D8D34-6FDB-4CCB-9F13-5909DE6BC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E034F499-EE74-4EF5-9F4B-7236B6939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DEEE69B4-A241-457E-9910-256CFB549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949D41C2-D333-422E-A965-537B227E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D9295B96-48E1-4447-B379-39E434E4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A582CA23-E421-49CD-8397-979484B7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192CA6E1-6B70-4151-A32E-A40462EE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6882875C-FC8E-4769-B952-6C878D89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8C908314-D699-448C-BF79-641A957AB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901AEACF-4397-4974-99BB-52C408009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6FF40DE4-F828-42F9-B812-DE1CCDB69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F6C76FA2-BAE8-41E3-97C5-156894B11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93AE70E3-E670-419B-8A3F-DE50FC626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8230F746-E5A2-492D-9A5C-3FBAF31C0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D36B8A46-5453-42C6-913C-F5BF290C4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CF430E17-6023-4A04-9AA2-B6FE02A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57A0520-EB18-4F7D-A793-3CC30D2FF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C9917D7A-6F6E-4F17-9DE4-044DDA9D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5F67D8F3-FDAE-473A-BD2C-B40C5DE63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DE6075A1-8CD4-4041-AAD5-AD64372E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AE0CEBE3-EA2F-472B-BAE6-65A2366C9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3C13F5FF-B770-4376-AA80-4F472DA2F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24749323-E01F-42A6-AD46-3576F0F85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F711AD4E-3EB9-4770-936F-243D3F76F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D9266360-E739-46D6-B799-49F2C746D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EF0C5344-81FF-44E2-910D-BA5CD51B2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317BDC40-2298-485B-96C5-164C029C3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B54F0C2E-02DE-449F-8EE2-EB4B7EAE0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3D8A6DFF-E67D-45F3-9287-5535CC2CD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18BA41CF-91B3-4B53-BB6E-9504CB47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739A9328-1CA0-404A-925F-3FD9C2C4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46108-1A02-4B6D-B443-D23198B63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6FA6BE-45B6-4F0F-A779-347C3271C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1B4B3A-2E76-4B69-BC2E-9CCFBBE0D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6BC4F3B-265E-47D5-8837-C5DF5CA9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10D6CEE-C817-4413-B2CB-E735FCCF5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795B32-85DB-4EB5-A0E2-525852980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D593B9E-F83D-4A31-B392-8CA003BA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E14DB9D-00AF-491D-A875-72ECEEC69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EE8C927-7A4F-4CAE-8C70-7F83E0CF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89D8FCD-DEAF-4235-80CF-E45C5AF97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EBEEA6B-3A93-41EE-B8DB-63D7A3B16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3BBF823-9545-4377-A83D-A38A75C5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C0D370D-C3F9-4A5A-A83F-43227447B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02357CC-CB9A-48F9-9870-B27E1F0EE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90D1A69-2A03-4C2C-BF6F-1426C5422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31DBB56-1FF5-4AF0-B5A9-7A3944EC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C7835B0-F15B-47A8-9864-3E162FF5B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8F82778-6C87-48A4-8048-3C5365615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FE07701-CACF-4E41-BC53-E5469E8D2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2B0A7F5-CE4B-40F9-A520-36302B2D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D0C4C0A-91CF-4C8A-977F-2920F7B99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C4E69EF-14AE-4332-A8F7-BD952E4B4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9DBB6B6-D6BF-4656-8676-3658F3902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F26C610-0469-4B4F-AD60-B13904A30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5F8A748-9F1E-4BCF-BBEA-D52E3CC6B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AA93323-5D6F-4E7C-BD79-C2954654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74184F8-F0CB-415A-AA7C-2CD0CA950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2EB9308-3DD4-40AE-9120-FA83358F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3E13938-0D8C-46C5-97F3-EF534200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A2D4A80-FCB0-4AD0-A383-179275E44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1091E6CA-769E-4C4D-8BC2-C8DBDF70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68921EC-8FDF-4B40-8F58-790A2379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61396FFA-4BB5-4F7E-A76C-8EFA22FBD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66027EC-64D3-4E70-ADC7-C79676152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DD812DF7-7E47-4F4E-BD60-3085C12DC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8185E0D-43EC-47F2-83A1-5F0031ABC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638EEAC-32CD-41FF-9419-F75EF9AFB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AB4C4B7A-E40E-4914-AAF2-4F09F1E9F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7D82259A-FA7B-47C6-B27C-9B87719BA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14BF9EFB-274B-4F86-8CF9-8002C055E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CBA1A8-C7CE-4C46-8B3D-4F2CB616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AB51A41A-FF3F-46E1-98F5-493163F2B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A0C0239-1E01-47EA-B0D6-1D198F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35F73C91-3A4B-4225-9A2F-C746AB0A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A4E9E8F-94D8-4E2F-8628-5C98FCF4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C25D65AA-F54C-4ADC-81B1-F43C60BB2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63AE18B-0137-450A-9223-8FD438C1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5DEF6B6A-96F1-4C32-9712-745857B1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FF2A1F51-133C-413D-BD7A-9E82D51CF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830C55A-B0EC-4C41-B33C-8323120B2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FD1923E-BC0E-4D18-B47C-A379837DD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92306828-CE43-4B71-B491-1A280CDB2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C36FE45D-310A-492F-80DB-3C969AE6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D327673F-1D5C-474B-A6F1-3B255C8EA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C183810-26AB-4696-B17D-D3DA1B33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7F198417-0126-45B1-A53C-9D89ED77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9377EF9D-27E3-4193-A446-AC9043CD0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52C15BA-17BA-45F2-8EF7-CE3E4C6B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7F6C578-0521-42A2-8E4A-88BBD42FD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29DA074-0A85-4A0E-B3F6-09E90BBA6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B0F20768-BC27-41E2-AAB6-562B7C49D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9B98FD9-4C91-4F07-BF0C-9E3BD628B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1AA820AC-96F0-45E0-8DF7-1F0BD401D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6B9123E6-FB41-4984-9261-41A068ADC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16C5C2F4-FCE8-4222-83A5-0D3B6384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BD4BAB7D-F9CA-4F06-9C3F-4E59C429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A949AB8-2642-49E0-959A-7ECFFB74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5FCF8794-A8B6-4563-BEB7-92A70F32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38E4E785-24D4-4596-9AE5-73BD6839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3FF433-666F-40E4-ACEB-7CD15C6E6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15FCCBCA-B9AF-4876-BC9B-E77C1124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E45055C6-D037-4B90-B3A5-416E98223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8240BFF-8D8F-4799-A94E-65977B8F8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43A82EE0-38E8-461C-A95A-53B0EA1B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F8F118A0-D7E0-46EA-8A3E-60B267745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E9111FB2-331E-427D-803E-15029497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78F836A-0ECD-483A-8BA4-B99EB147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0F6F83D-6C6C-4037-889D-7B7944CD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22296FE-AA67-44A0-A2DA-B932008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34915A8-DD1C-4377-8191-EA4FF52E5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579F2EFF-E2BF-4DA8-B523-B787448C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61822E10-9936-4507-9441-8A679014D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FD1E727-C169-4B0B-AE21-BF7A0825F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9A57575C-1A86-4C4E-BBE8-DB39D0292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9AE4FB6-0A72-4E6E-B72D-48797FD61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C41FEFAC-410F-4DA6-82B8-7975D66AE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ACD8F2A-7C6A-4A05-9A24-B14D757C9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7B245B87-A4FA-4B07-9D24-34A3588A9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1B620B65-5A87-46CD-A261-C318B364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696A0C35-307E-4E25-A98E-C96A7EC2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65FBDFBA-A832-40AD-AD2D-801492BFB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4CFDB844-AC3E-4FE3-8CAA-094B89CAF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808DEFBA-C484-4BD4-B0C5-05CC1B4BA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60FDCF1E-D57F-42A5-A04E-452296FE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80510C41-EBAF-4B0F-9531-E56C0D74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7AA8AAC-EF32-48E0-B0F1-79F8B7C21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1A9A6A1-6B8B-40B3-A8B5-12230233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2573572C-F667-4753-AE00-398EE144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CBDC3F40-EFE1-45C9-8244-F70BBCEEB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8BE01CB0-5CC3-46D1-A86A-884CC6EDC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DEED5380-3C59-46BD-A19B-56FF26771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80143C9D-8EDE-4206-9747-B1121334C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C1245C85-15F9-4DF9-8A26-9D659C4D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C57168F5-6A49-4B4C-A423-7DFAEF2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E25EEC6-78B7-42F8-8DFD-9D79F3497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C1928A77-39A7-42C7-9442-C29C73C84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38FBBDA3-F7BD-4ED6-B3AF-1A9321B1D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7C5B6C72-A45B-405D-8D1E-3A879CF48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449B86EA-0890-4AD5-83D3-CEFCE2D9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970BE538-7AE3-4BEA-ACD5-D07F10A32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92553C1-9E99-4FD5-B433-E5FFD50FA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413105A7-E73F-4F0F-AD83-D81805128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9969C880-FFA3-4F57-8B48-5467691D2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A2EDC2FC-C5E4-4AC6-9E78-524DD564C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E392A79C-71C3-4B09-98B9-0315E9036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760690F1-970E-4C67-8D84-311AF8A1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1E1E9C51-4DC7-4925-9F60-9627E7082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113FD0F3-C8F9-4101-9119-7991215AE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513BBFD8-E185-4AA8-B390-0784B2B63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1F2181D7-B78C-4367-A622-5D7F050F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7355D8B8-3AED-4BC0-BD84-BAE93D06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5F6D95C-096F-435B-9A3D-620CE569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ADF5E502-9F3F-46A5-A5C8-D67B439DD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7EAF6413-CD24-4E28-80E1-C9BB5464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10AA4E3F-E835-4BA4-B2F6-C87D07702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61E6DDA1-D39D-4F0A-A02F-42253136C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943F3DED-E2F5-44F2-9915-F7BB4457C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AB271D97-F360-4A2E-A208-EFB286DDF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9A90AF86-CF58-4DED-9895-E3A3AF14E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7D8BD00D-1D63-46CF-8917-FC1B521E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22170C6F-C2F3-4AD6-A88F-E5C4C1F4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8A7765C3-B0B1-405F-8B7E-664351204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65</xdr:row>
      <xdr:rowOff>0</xdr:rowOff>
    </xdr:from>
    <xdr:to>
      <xdr:col>0</xdr:col>
      <xdr:colOff>257175</xdr:colOff>
      <xdr:row>66</xdr:row>
      <xdr:rowOff>133350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AA9F9A94-2F0C-4656-AE64-22502507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FEBAF5E5-D237-4264-BB87-0D6C45363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DF668DB6-CA7B-4E87-AEA8-8B8D1B42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29383697-F8A3-496B-99EC-763A4BC85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5ADF6AEE-C300-40E3-92E8-CFBE88DB3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64761E49-1C8F-4BBF-818D-A0440650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A0076917-BC24-4EDD-8582-8255111E2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9BE34334-2DB1-4DAD-8363-AE1F1D60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03B7D41A-414E-469F-AAFD-708ABCA6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8A07E8EE-FBDA-4A15-841E-20C8FA708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C92B744-F49F-4C84-B1D7-B64BA1519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70146F4E-D79E-4044-8A48-D0EE0F13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EB339F51-7D4C-4184-9079-A2BFEFCF1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A0A69C3A-319A-4E44-A38F-D8F4FF54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79EB0184-7D41-4B46-BE1F-6EEF336EC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BEC5F934-19B4-442F-A10A-18921AAAC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3E3D02F8-1F5C-4679-96F5-3419B9E47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6DF12D59-87E1-403E-BEE8-98087BA95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F4FA231B-AA46-4F13-AF84-09A9ACCD8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A99E7C8-A2F9-427C-8406-1CA92C09B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9546A8AF-9C12-4524-BCBD-C8145F8E9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F503032-BE02-4E7E-8E98-0299349B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3C8C71C4-186A-4E1D-9E9F-015F9DF26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F023DC0E-7734-4F2F-8ACA-79A0F8D31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AA990CC9-1D7E-4E9B-88DE-160D914F6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2250CFCA-4F57-4078-8067-C3BDDA14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18ACF88C-CC56-40C5-989E-9CA57AE7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8A564431-4523-4C22-B61A-21B7CDE7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03CE760B-8D29-416B-8B1E-ED5175994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2E78D96F-E6F5-44F6-9A91-569FEA978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095133F7-39C0-49ED-8EE6-8EB8B550A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31E0F16-2729-4FA8-98A9-58D113FA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9AC9AC48-A6F4-4459-98F3-B63C775C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E8660D05-876A-4BF9-9653-157ADB02B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21699A97-7971-4091-9664-F2ABBDF23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36ED779E-2B4D-4C8E-A456-E95445CCA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0C8D47B0-C6B8-4B99-9017-75FB5609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BAAADB73-6543-4714-A7C9-71137EF9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31E8B3AF-0719-4E1E-87B9-2CB115B2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5F6273BD-6A12-436A-9870-5C74D6F8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F62ED15F-D680-495B-92D6-7CB0A013E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C0DAE6BA-27BD-4AE7-A677-B577F1D31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E1EEBA53-C067-4D9F-963A-96FDED6F9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980F9532-BA28-47CA-9146-22D2F30C0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5499E7EE-68F4-4A5E-9074-79B6E6CA4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EC62E934-81C5-4D6D-A058-1C5D99AA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D4D48243-3C10-4774-8955-A6E49ADB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B643B772-A4DB-46F2-81E5-616869A88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EAF8D198-69B0-4451-B6E4-B1D56D791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CD171AAD-FB4E-4FE3-A62C-0EE3A237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C94A22F9-D11C-4F36-853D-4F5DA8CC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1C359206-87AB-4551-ADC5-D311558F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7CAD98-3DE3-4221-91D4-96525216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604BA840-EABE-480E-84E7-434185BB2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607A9D3-8459-4ECC-B389-D1BD0F47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5548569D-C387-416B-A28B-331B16B4D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4F6E6A6-4ABF-4B59-8B8D-05583B7A0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792C9433-8925-4DBC-B672-2E2F5702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1E9038F7-9151-4DAF-882F-1DF2142C8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5F4A44F-DC20-4230-99C9-A395B19C8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E98866B0-093D-4488-A4E8-E5E883A5A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2B2F2C39-88B6-4000-90D5-31E51ACCE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003D949E-95A0-4BF0-9F54-20AB7417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3A5A0285-D387-4E05-BA0A-39F37D45C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DF4E21E7-8BA3-4391-8F02-CFB597A1F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615EFBCE-F3E5-47E5-B292-C96E3798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BEAB970B-48D5-4608-BC33-BC31ED476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67E666C6-F2D6-4367-9B80-77BA3A7A5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60DB2C48-0EFD-4506-A34E-2D1A0375F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17C28B13-EF60-46E2-A365-A28478481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FD0F2C85-401F-4A03-9F38-6F3265E59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1ACC1445-DB7A-4F4C-8F13-079A5C36D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3C9FC85-9B64-4919-94A2-64C8DC05E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68E36EFF-7A6A-4C29-898F-0E0C8A72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C282A3C7-D26D-4B54-9AC8-7420476E8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C67DA620-5592-4A8B-92DA-BBDEF531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EAB1E228-656B-4B3C-928A-0596AB480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CBE55648-2200-46F9-8DF7-E7629E73A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76145BD1-9E7D-4C12-9120-54150DEED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5C6FEB7D-1930-435C-822D-8BDE4DC9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19B6F4CD-5803-45D7-B729-C480AE56E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E2DF1F94-5209-4124-8D35-987563E4E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4FCF32A4-DA3D-40F3-9D47-169F2CDE8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56F2A453-E4FE-4054-8625-251B2CED2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46979B8E-CC0D-4536-B72A-CE8ACEED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82F1C291-E4CD-4A4F-9E87-7271E24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C32CCF85-7AF0-4809-B441-AAADFBA94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90945BE3-D6EA-4D28-8DD5-71A73FBF7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113B9922-A416-466E-8299-56D8FC149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31392A83-0780-4886-9EAE-C5BAD6742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40E7544D-2259-4EE2-A536-DFE8BAF29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46CF61D3-51E1-4EB4-B52C-1BE4959B0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B23D86A4-3C2B-4034-8C4F-96066592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6A61B374-C3C8-4BC5-B164-C80839F0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F948672F-1A7E-4B89-853A-D33719F9E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1C26FF0B-308B-4E7F-8647-B888C57B5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DADDDE80-1A04-4386-80BC-48A85AF50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467F9B2-A253-46E8-8177-D32C34E8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6C5A26D3-0637-485A-9AD3-0F23E9A00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A333EAB3-9C56-4B37-A214-C6176054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C5021617-C70D-44F8-ACF1-1041BE6A2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FB123EEB-74AA-4BC0-BF74-D4B6936A7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9541C59D-5143-4734-8478-54B631181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40357A50-E116-4AA6-8191-8866D450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DE082583-7BE1-4359-B619-1E0AAAB7F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DC6E56A9-079C-484E-8AFF-208DF6CA4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CD71EC21-0656-4FF3-AB9A-AEBEA7E74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3F1EA3F6-6E26-42E9-BA19-BD4512CCA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3DE02C8D-ACA9-4EB8-A1ED-2C77EE26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DD97C65E-1E74-4A80-9FAA-AC8379D61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D27E6F1C-3D6B-4A56-B1D6-002A51F20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C6356375-816D-4FDB-904F-A4D71C35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49285CFE-03B1-4D1C-877E-A661BEF31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46B66468-87EC-4DC5-8755-084FAECD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AA8F8F78-96C5-4A3D-8B34-5DFF8F2DA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3CEA0775-4E4F-4D4A-A75C-327A00138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EC5C6C3-8B06-443B-8565-B197D2DA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2F9FFD42-D95B-4DDE-A91B-5724F22A0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342C45E0-98BD-4C52-80FF-75AD3A053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F27060A4-AF04-4C10-B5BF-39CEC1094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39537235-B45C-4C6C-A7EA-FFB6CD757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665494CC-828A-4855-B8B4-91A7D431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39FA9BD6-F071-4C40-8AD7-58915BF9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DF8782C4-BF49-4487-802A-F7FE122C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45CF5D47-4E4C-4D12-A69A-08B5178F6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6B5F334C-EDEC-4D38-8D57-BD2191A5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898F4CD0-D82F-468C-A092-A1EC1A00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DAE397F8-BACC-487A-AC20-49B05A71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93804DD7-6474-4D79-BFB7-1C68B2F5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EB6524AB-95A4-4EA1-92CF-FB182BA9C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93A6ED4B-C4F2-4179-8E4B-E6FAA98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F3713C4C-E8F5-47B2-89DA-8ACC60D68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7A1B87A3-D3E6-46A2-A5E8-E93B466C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4BA8D841-5A8D-4409-B890-01D16062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77FE4988-90BF-4B04-92A9-C38408E59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C65A0141-7146-49FB-B221-F0ED941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31CB0D71-39D1-4133-8CAF-791BE06F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DB694442-2600-4A2A-AD87-DD55D004A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CEFD62E-D390-48CB-B179-6063B577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978BC960-8782-4940-BC20-4219F05D1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8D8B6A73-874F-4D3B-9FDB-E1392164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4FC8288B-0356-497F-BE54-BB2F7D25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3138DE6-F1A1-4254-8E51-9A4A4491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3EF20058-7DF4-4108-A016-436B4C59C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34F1E83C-F1B6-4238-83D6-C973C0C30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8D9F0BAC-908A-4EFC-8507-8DA8D2835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E981E10E-3072-4117-BEC6-6DC870D06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B8833F4C-BB9E-4FBF-B73B-6BFA1B658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2AB55BAA-5AD0-40CB-BCC1-69588429D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902AE9C-AF4C-41E0-9FD8-D4EE97E0A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DA80C2AF-1F81-4F17-AC4B-BEAEFC141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EB2B0DA3-52F3-42D4-BE34-6191DDA53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806BDA2F-7BBA-4518-B93C-52B00958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62FE64D9-A029-4CB2-9B65-3ED3F38BD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116F2235-B4F9-4C16-A0D2-14631F83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ECCF6E55-A35C-410C-8C7A-22AA2FD25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391E1C06-A547-48AC-961D-4B32F59E2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E5ADE9D0-10A7-42E9-9DA2-B46DE09B1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F9F782A0-367A-46BF-BBF2-58CE2C2F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9538ACC2-D9D4-4119-86BE-0D4AC21C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79EDD52D-C72F-48B6-BEB2-AFD1E5EC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DBEE31A0-2C12-44D6-987D-39FD3CAE4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F234236A-1E60-49E9-BE9D-14628F84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BD2524E3-07C0-4218-89D1-79DC6215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DA2BC341-A4CF-48FE-9089-56DA2801C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4BEB93FC-554F-4896-ABA7-8E70DE882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B406FF93-44EF-48B7-9D3C-2F87A6860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FC2251E4-8B4A-4C28-BBC0-547199F5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751E3A29-BCC4-4E0B-8409-6FF1D46B1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5CC92563-0677-4852-80CF-081C5020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3E6E5F2F-4CBE-45C6-9847-64765FBE3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6A198C6-0EA9-4BDC-AFC7-558E1449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B3058918-284E-4B7F-9CF7-96507CFD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C21CD8E-FE7B-4751-AB1D-00AF8B366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92A76FC0-005E-4D3F-9EC3-E51568B9E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CE01B1B6-300E-48B7-B56B-623F38FB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DA168D92-B971-44DB-A674-88BE4309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A263F843-9600-4F7C-B11D-CA50EF86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2AB5D673-92FD-43BE-B392-60C7A140C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2685A003-5804-44FF-BB67-1420DD3C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5FF49C19-446B-413C-AD4F-FFD06AFD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778F2574-4C9D-40A2-959E-B5D6FF217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F53A7FA9-3BEE-4594-95F4-AFCDAAD24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4E072476-1645-4C4D-A8B0-826551D4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3412447B-8C2F-4C67-B695-9BC2182B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87E41A5A-2827-488E-85E3-B2CA9F11A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C43FFC3F-E655-4FF4-97D4-142906FB1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6D4C2A39-703C-4AE7-8E6C-ED25D8A0F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AE5BC47A-EC82-4987-88A1-F989D33B2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09B6501F-CBA4-4BD7-ABDB-F4BA3F624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8E90B421-E67F-4CFA-9148-09F891C2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E9AB3CE9-65B9-4075-84F2-5DDA4DE1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AEEC1EAF-F4AE-4A01-9B88-0C0D6DE10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7F659FF2-EA32-4F8B-91D4-245F0B65E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020FEBAE-B70B-4B05-B42B-3893B6502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C60CA2EB-9823-49CF-B715-9A225699E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E2A37413-FE43-45A8-9C4A-097605FFC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A339CB63-96EF-48EA-8900-74B74C691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344B9351-D50C-4E6D-98DA-4E21374D5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B365BAB6-3802-4830-8793-3E0E6DBE9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6C8B5A07-8230-435F-B135-10C5DD344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5251208E-B391-4C3A-A1B6-47712C0A1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DE103B8C-19E3-406B-9C47-A537241EA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182070EB-79B2-4F75-99EC-B2E793464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2A92F6F7-891C-4B0C-ADCD-F8B39E764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3DD6FDC4-25F1-4CE9-9FB6-D0FADCA79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C528432-8100-45B4-B211-211A6B93E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9DFE1599-F5FC-4993-9C9D-28961B9C5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10AE4137-39EE-41A9-BFCA-0B1C5A37A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8299946-BC1F-40CB-96BB-A1A67F95A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5827244C-55E5-4ED4-A151-4748C716A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87CC6C01-5804-4FFD-A1CA-69062FA0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54953D14-F5C2-4C4E-AFA9-DAE96794C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4F50A382-682B-4685-8C45-734C2B338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46BF26E1-C38F-437C-BD2A-CC701865A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1BE2DC73-2910-468B-8CAC-CF6F72E0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9D64B87B-15B9-45C4-A99E-812252FCA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68B7DDCD-9382-4FC3-802A-5AD58903D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926EC054-EC3B-417B-8FA8-6DBCFF6A0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67AA8A7B-F337-48BE-B694-30825F486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C96E7A01-0F61-4AF7-8E28-9429FDA3E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F8C6112E-E10C-4E6D-A917-6FB55E28D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75FBD086-01C7-4D45-B5E5-B4E5185F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A153AE42-3EEC-40D3-8F53-3C29D9FC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1030B10B-78E1-49C8-A448-F050719D4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E5383E21-8FF1-431C-9922-215BD0952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08536635-3B38-43AD-99D7-8188814E5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7384D533-3032-49DD-A0E8-E52D002F2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0F80829E-5E63-4557-92F7-B16856589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F778A870-A4F9-4352-AF85-0FF661D89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43D31FDD-241A-43AD-B100-E398B6BB2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BF4515F-1F27-4C7C-BE20-4540D22B5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CD0C366B-1D5C-42C0-B41F-ABAC6F950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7FE22544-4594-4460-ADB0-CB810ECE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56E0B68C-68A6-40D7-9087-9373A5428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90BDCF20-3411-4FE6-AE0F-3A0DEDE74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76E4078F-FBBD-4277-A708-092C9C2A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91377DDE-E293-47D6-8226-15D9D986B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E8A282E5-6DA4-4D8E-9921-8D82A86B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CC143A39-21B8-46AA-93DE-D9202D71E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A48537B4-065F-4D51-91F8-93EFB824B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55363EA9-B26A-4CAF-8285-C331B136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46634A6E-0774-4C6B-A038-DE5A0E4A5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DED6EB70-6003-4866-A3B3-8777FC909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43AE569E-61D4-4180-9DAE-0A767E26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A5353E61-D83D-4D6A-BBDB-12CFBE5F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70791D13-B1CC-4225-8A78-324F34756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0C2C88C8-1F3F-4D4D-9804-325BFB46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7823E0B7-93AA-426A-A4F8-0B700538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2EF49944-8700-49CF-9A52-58CA9BA11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5A037961-55FE-4D10-83A4-B2CFC55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E27FCD4C-B6CB-4089-A4FB-4D92BCA1D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E7A0235F-11B3-4728-A443-A72B42C7A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4437BA5F-0593-4314-A744-64E51D6C2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ACE1867D-9AE4-471D-B5C6-39DC35FB9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F18DF4E-B15C-46A9-8755-200A91F52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BC80858E-3580-401B-82B2-B82A87801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A61DF193-A9D4-479D-A62E-D9D4CEEF8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15150869-586B-4F6F-A8B1-BC740544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20769EF0-2389-48EB-8DD1-70DD9302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42A7E7DD-F627-412F-953C-A9022BF5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EFCE0023-1762-4A79-B547-2D2A243E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8E3C8B19-3F6F-4A7B-9315-277691BCF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4C0B299A-EA81-4665-A4E6-CD1195EB9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FC78CDEE-B4B6-4182-A0EB-3CDD68124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C3D56BA0-B9D2-4479-913B-FD742972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B6DB3128-BBFB-4BE7-9FFB-D7ED79BC0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E9395008-E004-499C-AB9E-AFD54B789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8968CA43-7C8F-4C22-BBE8-0CD2A836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9DE58755-92E8-4474-8E2C-9EE4E3BF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E4C499EE-A747-454F-9C7E-DCAFEDDC4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C1D89FDA-B8B8-46D6-97B6-8F64DD272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5885C2D7-713F-4EDE-B40F-77CD3BEB9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FCC66940-715E-45AC-A9DA-32351327C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F8FEAEEA-F4E6-4D87-9D78-C5B0C6AA6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574DB443-2E61-45DA-91DE-62297F578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85EC55E4-FC24-47FF-9A81-BF81AF2DF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470DF97A-3429-4667-9826-6E7839D54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2C8706A4-4DE1-42C4-A14D-B606F9F3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D4816FF6-7F62-49A6-B91C-1D7BC9C11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8AA1977-6079-4C56-8BD3-FA61E75BF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107271B7-690E-469D-B3CC-B4AECB4B2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E38B37C-EE6E-4FC9-A8B1-177332AE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0C520BB8-830B-4864-B881-FE82D7C60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3531DD87-2887-4C57-889D-716E6A293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89F77057-E7E3-41E1-805A-CF94253E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D58EE984-A9E8-4E9F-80E7-6BCFCC455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2F791C2C-B7E6-4835-BDB3-34282F00F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A838C2D0-81A7-418B-ACC0-9969EA0B0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31437482-2D9E-4364-9B8B-DA825C909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5DD9BB24-A608-4DAD-8997-93B33197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4283CD5B-079D-45F0-8DAA-25CFC7BC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1953B0CE-752A-466F-8463-7B113F657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3DEF44A2-88B1-4CE5-A4E0-6BEBC9095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C2657A67-6FE2-4390-AB7E-CF9FA7EA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FD6E90EF-B58C-4B9A-BBB9-D6A11BD6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3A95D9DC-46FA-4882-9DC1-769F73003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77E4F0DB-339E-4324-AD24-FE0ABF1C8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6F72FDC5-28C1-4C0F-8547-1AEA47E4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40F8295-68F3-40AA-B9CE-C4C3D345A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C57ECB56-2F88-4D55-8DCA-6B55E569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80323884-0217-4B3C-A0EC-9A2FCDE1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82714889-1B15-431B-8761-87739D818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F7D1F9BD-972F-44E1-8E43-C301514F9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A7F38733-6352-478F-8262-48CDC71C5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8708C786-2241-45E2-B8EF-A7E94AF4D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9EC550B1-70A3-41B4-912D-3751D52A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CEC08924-D389-40DA-9D91-84211961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FBAE699F-B27F-41CD-937F-D442818A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86A6F081-6C16-437B-9937-029000A09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A2E55A14-D55E-4F17-A9D1-8FA0D3130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CB9640DF-0AE8-493E-B326-CAAC673BD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3421530E-CD31-4447-974B-3C89BB1E9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BC553B73-ACCA-4251-B80A-ADB6F8EF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1CB320E9-9EFF-4C59-9AD0-4206BFB23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53B5A426-B838-4D16-967D-77BB55006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840E2B12-CB07-4CFC-979F-4569E44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840D232F-8399-4DE3-B332-E6B91E6A6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DA9AA75C-B929-48CE-AB01-6381EB8C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ED255AB1-BBA6-4237-8014-C058DA07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4A13F6A8-2072-4763-A44E-AD2E2953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59376936-04F8-42F6-AC0D-2D2478780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A9C9248F-24FA-45E6-8720-A674C2FF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4CDF0B4E-6A97-47A3-AE3F-149AFFEF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58E38AB4-8147-4065-B50B-446C27C0A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81863D62-5028-4994-A889-47F980710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BEA8DAD4-25A1-4913-B58C-D341354BB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E8B5ADC5-F4F0-4992-9A06-55D03CC67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8DC27309-738B-4241-A0F6-A1C1AB625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3C9FF382-C2EC-4DD2-BD36-CBF38489C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BD5AC505-0A69-45C2-8F59-527725D8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F11BB034-D0DD-4E0D-AC64-1FEB8BDB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7363F4F4-8EA9-4DC7-BC1C-37454ED5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C439544C-5CEF-41E7-A024-73090C5B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61C57680-F142-4FD8-A601-7299E4257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C9AD5826-8EE9-4B71-9532-2F80235A4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0B096896-8F49-4534-BB32-701ACF85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6E7B384B-550C-45AB-A42D-E03DCC979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386FF9C0-47BD-4694-9F31-4665D733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EEEC6CDF-AC07-42AC-A505-04B586C41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C8B75801-54D7-442D-B511-F65B1904E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01647AB3-1765-49FC-B351-61E227243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C469AE79-6E02-468A-939B-C541696DC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79783B1F-664F-4E96-A537-0766E42F4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29C199A4-47DF-40D6-8547-DC4C03B64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4A91FAF2-FC2F-4F00-B2AE-81CB3CFE4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FA7A2C5C-14A6-4E19-891C-DA0868A5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1D67CEA5-F765-4514-97D3-006B47223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83582E26-E39C-4CA8-845A-7C4650091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3F1F1EE-C92D-436F-9DDB-7AE8729E7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2BD6B8D9-F063-42FD-BAA9-BC5607AA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E20BD492-C65B-4E28-8D13-CB15BB01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78FE335-9DB1-4DF2-BC1F-F498EC10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C9D9128A-FF8B-410F-88E2-286AC4A02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EE1AC23-C949-4CB3-A3C7-56764DA73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89DB8E4D-6F5E-44EF-BB1D-55AFA1FEC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AF69FFFD-58BE-4D38-8015-3CE75A56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33F25D0C-0E30-499D-956B-DE2FFF7FC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2B82913B-3366-4861-9AA1-2DD7C3E42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55B3A5FB-6FE9-4A12-B080-861170749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0A4212D3-F365-49F8-9887-E1D97BC8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4FBE6A36-D9AF-4ED8-BBB4-C32636327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03A315AB-91D4-4216-BD58-297F99D3C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DB23B1F3-F6E8-42F2-8780-C02AB0F69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EAFB062C-4C22-4B15-A4F5-40A8D43C1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3A889FA0-4239-4231-A5B0-B2DB3009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F66A978-F350-432E-B956-CBCF7FE3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8BE4BC74-CEB4-4C2C-A0CE-2E6684F6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4240E2-B59B-4EEE-9786-5446D864D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A165C20A-D8DE-48F9-B051-D18ADD1A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A9911C1C-66E1-49D5-8A8B-CBF33577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05C33EDC-C52A-440B-A5B6-0413704B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CE21C0C6-DA81-4EDB-978D-6B01B044E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FF78CDB0-C5F0-474F-B6BE-9882F49C6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BC8D14D8-2255-4D3E-B0D7-CC9235E05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841E20F8-B2E5-4F59-8BCC-AC2EE582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1AA45BEF-6C93-4D7C-87E0-FD23E2258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C1F95153-7258-46A4-AE9E-570C6E909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5F02C8BD-99EB-423F-B82C-8EA380110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789E4184-232A-4379-93ED-A461055F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595FC3BA-101D-4852-9C2F-8F2C510AE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8D4AEC6C-CD0E-4170-ACD6-C842C239F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29026A13-C815-42E5-B20A-EEA90B7F5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108D78BC-2F09-47A2-B676-1DBDCDE89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51921527-ED79-4885-B18C-CC361DB60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08038C11-7DDD-444E-9786-776ACFBAC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7458736-6F13-48FD-BCF2-DEDFC8CA5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CAD8D53B-5657-48A2-8BE3-672EC18F4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7E0ACE9A-C3B8-446F-921B-7BB2B2961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E993F2F6-E8F4-4CBE-A2C8-69DC1003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0CA021-52AD-4AE3-9836-09298C4A5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B157A317-E645-49ED-92C9-46F031765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5E67D987-9839-4C34-93E7-A29C91F64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AFEE087B-27FB-460B-995C-800C83C21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767FFCBE-FC46-4723-904F-63391540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CBF3B4AC-DDB4-467F-8CF0-C3EA8ECAB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58F4F808-0755-4F7D-AC8F-E60E9D441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C6C6CADF-9553-4717-BC4C-36ABD8D5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E6EC86C9-532D-49FD-9FD5-D78D8518D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F818D064-722C-4F09-9EFE-A3A34A956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3F1BE311-B6D9-46B8-8063-8EC766903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25593852-38A3-4CC0-907B-B749C05D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8EE836AF-8D3D-4430-AEC2-80539138A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4B726359-420D-4858-B291-5CFB1F19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E8FF0A59-8A59-4D0F-9615-AFF57306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8F0FD4CB-D3A8-4677-BCA3-B986A5E25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DF45E6F3-AFA8-4B6C-913B-0CA0166D7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6526133-4E79-4032-B634-734463B00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0203BB99-CAD4-419C-AFC0-EC2DCA58F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0A3D1533-8325-4BD1-B76C-86B43419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3BC07337-637D-481E-BE87-62F3DE059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B781847E-CD07-4E93-AAA8-15547FD5D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0C66E779-F26E-4C23-95C1-CDAD8660E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154BA370-EE86-42E0-A708-74CE60FA5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563806FE-8CED-400E-BFCA-65A81FA80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C57DD66E-83D4-4FFC-BDDB-96E17EA6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DFC835AE-3A89-44CB-B3B1-9CF2330B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BC2F8F07-1902-472C-ABDA-642A90DF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37F35915-F316-4178-B695-A49FD4A5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689B0BAF-7E7B-459F-BE9E-006F3F113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37732E72-D72A-446D-9164-87B37EB1C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2576D6F1-1BA6-4ABB-BDC2-C7A3BE4AF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6" name="Picture 564">
          <a:extLst>
            <a:ext uri="{FF2B5EF4-FFF2-40B4-BE49-F238E27FC236}">
              <a16:creationId xmlns:a16="http://schemas.microsoft.com/office/drawing/2014/main" id="{68B4E614-056A-4430-9D25-0F22E1BC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7" name="Picture 565">
          <a:extLst>
            <a:ext uri="{FF2B5EF4-FFF2-40B4-BE49-F238E27FC236}">
              <a16:creationId xmlns:a16="http://schemas.microsoft.com/office/drawing/2014/main" id="{8B0D3E5E-DD22-4F4B-88FA-E4E933090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8" name="Picture 566">
          <a:extLst>
            <a:ext uri="{FF2B5EF4-FFF2-40B4-BE49-F238E27FC236}">
              <a16:creationId xmlns:a16="http://schemas.microsoft.com/office/drawing/2014/main" id="{1D4952C6-4A3D-4FF4-9B69-2F91FEC33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9" name="Picture 567">
          <a:extLst>
            <a:ext uri="{FF2B5EF4-FFF2-40B4-BE49-F238E27FC236}">
              <a16:creationId xmlns:a16="http://schemas.microsoft.com/office/drawing/2014/main" id="{6AB07958-4A17-44F5-A622-77E457D01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0" name="Picture 568">
          <a:extLst>
            <a:ext uri="{FF2B5EF4-FFF2-40B4-BE49-F238E27FC236}">
              <a16:creationId xmlns:a16="http://schemas.microsoft.com/office/drawing/2014/main" id="{B7C3E004-1F2B-403A-A3BA-FDCF4AD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1" name="Picture 569">
          <a:extLst>
            <a:ext uri="{FF2B5EF4-FFF2-40B4-BE49-F238E27FC236}">
              <a16:creationId xmlns:a16="http://schemas.microsoft.com/office/drawing/2014/main" id="{B61FD718-20F2-4E0B-BC42-CBFD31FE1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2" name="Picture 570">
          <a:extLst>
            <a:ext uri="{FF2B5EF4-FFF2-40B4-BE49-F238E27FC236}">
              <a16:creationId xmlns:a16="http://schemas.microsoft.com/office/drawing/2014/main" id="{0FA0EC76-D858-423C-BDEA-00B733D4A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3" name="Picture 571">
          <a:extLst>
            <a:ext uri="{FF2B5EF4-FFF2-40B4-BE49-F238E27FC236}">
              <a16:creationId xmlns:a16="http://schemas.microsoft.com/office/drawing/2014/main" id="{73F88F77-416F-4108-8D9C-5ED8266C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4" name="Picture 572">
          <a:extLst>
            <a:ext uri="{FF2B5EF4-FFF2-40B4-BE49-F238E27FC236}">
              <a16:creationId xmlns:a16="http://schemas.microsoft.com/office/drawing/2014/main" id="{40366566-F854-415C-93A9-1A554594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5" name="Picture 573">
          <a:extLst>
            <a:ext uri="{FF2B5EF4-FFF2-40B4-BE49-F238E27FC236}">
              <a16:creationId xmlns:a16="http://schemas.microsoft.com/office/drawing/2014/main" id="{4E87C924-7F3D-4D3D-9EB7-7454528F1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6" name="Picture 574">
          <a:extLst>
            <a:ext uri="{FF2B5EF4-FFF2-40B4-BE49-F238E27FC236}">
              <a16:creationId xmlns:a16="http://schemas.microsoft.com/office/drawing/2014/main" id="{4503E865-19AE-4D2D-8F83-D8C22F338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7" name="Picture 575">
          <a:extLst>
            <a:ext uri="{FF2B5EF4-FFF2-40B4-BE49-F238E27FC236}">
              <a16:creationId xmlns:a16="http://schemas.microsoft.com/office/drawing/2014/main" id="{9EDDFB29-9E21-4EE5-A89E-44371064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8" name="Picture 576">
          <a:extLst>
            <a:ext uri="{FF2B5EF4-FFF2-40B4-BE49-F238E27FC236}">
              <a16:creationId xmlns:a16="http://schemas.microsoft.com/office/drawing/2014/main" id="{17D40F57-5082-447D-873E-45FA0C75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9" name="Picture 577">
          <a:extLst>
            <a:ext uri="{FF2B5EF4-FFF2-40B4-BE49-F238E27FC236}">
              <a16:creationId xmlns:a16="http://schemas.microsoft.com/office/drawing/2014/main" id="{3E844051-3693-4821-B789-5DE35F73B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0" name="Picture 578">
          <a:extLst>
            <a:ext uri="{FF2B5EF4-FFF2-40B4-BE49-F238E27FC236}">
              <a16:creationId xmlns:a16="http://schemas.microsoft.com/office/drawing/2014/main" id="{48DC2B77-514C-4770-BB9C-E6AC1E7EC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1" name="Picture 579">
          <a:extLst>
            <a:ext uri="{FF2B5EF4-FFF2-40B4-BE49-F238E27FC236}">
              <a16:creationId xmlns:a16="http://schemas.microsoft.com/office/drawing/2014/main" id="{017021AC-1138-436B-8109-E6A67650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2" name="Picture 580">
          <a:extLst>
            <a:ext uri="{FF2B5EF4-FFF2-40B4-BE49-F238E27FC236}">
              <a16:creationId xmlns:a16="http://schemas.microsoft.com/office/drawing/2014/main" id="{FF21F8CB-FBA9-42C5-8F3D-A7BA6646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3" name="Picture 581">
          <a:extLst>
            <a:ext uri="{FF2B5EF4-FFF2-40B4-BE49-F238E27FC236}">
              <a16:creationId xmlns:a16="http://schemas.microsoft.com/office/drawing/2014/main" id="{D8650380-5A71-4F80-838E-598DB29AA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4" name="Picture 582">
          <a:extLst>
            <a:ext uri="{FF2B5EF4-FFF2-40B4-BE49-F238E27FC236}">
              <a16:creationId xmlns:a16="http://schemas.microsoft.com/office/drawing/2014/main" id="{BDD1F9DA-1FBA-4510-AF7F-2D018091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5" name="Picture 583">
          <a:extLst>
            <a:ext uri="{FF2B5EF4-FFF2-40B4-BE49-F238E27FC236}">
              <a16:creationId xmlns:a16="http://schemas.microsoft.com/office/drawing/2014/main" id="{1495713E-08A4-452A-9C8E-A6423BED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6" name="Picture 584">
          <a:extLst>
            <a:ext uri="{FF2B5EF4-FFF2-40B4-BE49-F238E27FC236}">
              <a16:creationId xmlns:a16="http://schemas.microsoft.com/office/drawing/2014/main" id="{0AAEB8C0-90D6-43C5-A74A-AB1A6E0FD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7" name="Picture 585">
          <a:extLst>
            <a:ext uri="{FF2B5EF4-FFF2-40B4-BE49-F238E27FC236}">
              <a16:creationId xmlns:a16="http://schemas.microsoft.com/office/drawing/2014/main" id="{0FE55EC7-B618-4CDF-939E-51D0FF83F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8" name="Picture 586">
          <a:extLst>
            <a:ext uri="{FF2B5EF4-FFF2-40B4-BE49-F238E27FC236}">
              <a16:creationId xmlns:a16="http://schemas.microsoft.com/office/drawing/2014/main" id="{6234C347-97AF-4A78-BA85-713CD9A73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1%20MP%20TT%20783%20-%20JOSUE\1&#170;%20M.P.%20%20TESCOM%2000%2000783-2010%20ISA&#205;AS%20(CORRIGIDA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DNIT%20-%2001\01%20-%20DNER%20-%20DNIT\PLANOS%20ANUAIS%20DE%20TRABALHO%20E%20OR&#199;AMENTO\2016-11%20-%20PATO%20-%20BR-116-RS\PATO%20BR-116%20(2017)%20-%20COM%20DESONERA&#199;&#195;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Documents%20and%20Settings\renato.chaves\Meus%20documentos\ENGENHARIA\RODOVIAS\ELEMENTOS%202011\BR%20471\PATO%202011\OR&#199;AMENTO_PATO\PATO_471_MAI_2011sicrojan201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1%20MP%20TT%20783%20-%20JOSUE\1&#170;%20M.P.%20%20TESCOM%2000%2000783-2010%20ISA&#205;AS%20(CORRIGIDA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ELEMENTOS%202011\CRUZ%20ALTA\BR%20285\PATO%20BR-285%20Km%20495,7%20-%20Km%20674,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UL%20CRUZ%20ALTA\BR%20285\PATO%20BR-285%20Km%20542,2%20-%20Km%20674,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NIT\PATO\PATO%20-%20BR-116%20(2017-1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uni&#227;o\AppData\Local\Microsoft\Windows\INetCache\Content.Outlook\12Y9DGZM\Users\isaias.pinheiro\Desktop\Isaias%20Dnit\CONTRATOS%20BR%20174%20AM\BR%20174%20EBC%20LOTES-2&#186;-3&#186;\X&#170;%20M.P.%20%20EBC%20LOTE%20X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Dados\Martins\SidecoF\BPLAN%20M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6&#170;_MED_SBS_OUT_201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6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LICITA&#199;&#195;O\DNIT\BR-101%20-%20SC%20EDITAL%200003-02\LOTE%2028%20apresenta&#231;&#227;o\cd\Lote%2028%20SC\gelson\XLS\CUSTOS\DNER398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ardenparty\Orcamento\2008\2007\Or&#231;amento_2005\Planfi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Desktop\Backup\Meus%20documentos\CONSTRUTORA%20BRASIL\fresagem%20revisadaxlsCONMCREMATE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.480.N.ETAP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Composi&#231;&#227;o%20BR28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.ENG\009MP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%20285\2_CONTRATOS%20VIGENTES\2_TRA&#199;ADO_291,20-415,20\2_MEDI&#199;&#213;ES\10_0082019MP25%20-%20Fevereiro\0000819MP25%20Camp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9MP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ATO\PATO%20NOVO%20-%202017\Comparativo%20Areia%20Brit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Modelos%20de%20PATO\PATO%20BR-285%20km%20384,0%20-%20km%20542,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s%20em%20andamento\Marcegaglia\PASTA%20008-99-1\Pasta%20inicial\PROPOSTAS\sanhidrel\Planilh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158%20-%20SM-Ros&#225;ro%20-%20rev03_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bhzagc-fls001/usuarios/bretas/Petrolina/PETROLINA/valuatio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eus%20Documentos\TRACBUQ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RODOVIAS\ELEMENTOS%202010\BR%20153\CREMA%201&#170;%20ETAPA%20TV\MEDI&#199;&#213;ES\9&#170;_MED_PROV_CONS&#211;RCIO_SBS_TV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seneto\Dropbox\Medi&#231;&#245;es\PLA%20MED%20PA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Configura&#231;&#245;es%20locais\Temporary%20Internet%20Files\Content.IE5\LBUTUXPF\ELEMENTOS%202008\BR%20471\CONSORCIO%20MAC%20SBS\MEDI&#199;&#213;ES\12&#170;_MED_PROV_CONS_MAC-SB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Meus%20documentos\DNIT\Aterpa\PD%2015.998.01\WINDOWS\Desktop\Obras%20diversas\Leopoldina\Or&#231;amentos\Orc%20381\Orc%20Trevo%20Takono\OR96088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Users\DANIEL\Desktop\DNIT%20-%20UL%20Vacaria\PATO\Modelos%20de%20PATO\PATO%20BR-285%20km%20384,0%20-%20km%20542,2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kExternoRecuperado1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354\BR%20354%20-%20PROJETO%20EXECUTIVO\VOLUME%2004\LOTE06_RJ_BR354_VOLUME04_REV01-PLANILHAS%20DE%20QUANTITATIVO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101\BR%20101%20-%20PROJETO%20EXECUTIVO\VOLUME%2004\LOTE06_RJ_BR101_VOLUME04_REV02-PLANILHAS%20DE%20QUANTITATIVO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nney.angelo\Dropbox\BR-Legal%20Ray\Planilha%20Geral_BR-408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lmar\Documents\BR%20LEGAL%20DNIT\ESTI%20MAT%20QDADES%20PRELMNAR\QUANTIDADES%20LOTE%2023\LOTE23_BR364%20revisado%2015%20maio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Rog&#233;rio\Toronto\Licita&#231;&#245;es\Calha%20do%20Madeira\Interior\Compos.Sistema%20Vi&#225;rio\PavimManaus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Meus%20documentos\Rog&#233;rio\Toronto\Licita&#231;&#245;es\Calha%20do%20Madeira\Interior\Compos.Sistema%20Vi&#225;rio\PavimManaus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Interior\Compos.Sistema%20Vi&#225;rio\PavimManaus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WINDOWS\TEMP\Interior\Compos.Sistema%20Vi&#225;rio\PavimManaus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55EC65\Pato%20PRRTN%20-%20BR47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\depto\ANALISE\EMPRESAS\TEL_SERV\Tele%20Centro%20Sul%20Participa&#231;&#245;es\Brazil%20Telecom%202001\BRP_1Q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EGESA\Br-482mg\Volume1\CANA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REMA%20HomeOffice/0-Docs%20Internos%20CDS_CGDESP/IS/ANEXOS%20SEI_revisados/ANEXO%20XII%20e%20XIII%20-%20Projet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BR%20158%2012_05_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3\LOTE06_RJ_BR493_VOLUME04_REV00-PLANILHAS%20DE%20QUANTITATIVO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DER-SP\PLANILHA%20OFICI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386%20(2015)%20Final%20corregida%203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Proposta\Crema\Ma\Dimensiona%20equipa%20lote%20PA_01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8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5\BR%20495%20-%20PROJETO%20EXECUTIVO\VOLUME%2004\LOTE06_RJ_BR495_VOLUME04_REV02-PLANILHAS%20DE%20QUANTITATIVO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nape%20Equipamentos\Downloads\LOTE41_GO_BR251_VOLUME04_QUANTITATIVO_PROJEXECUTIVO_R0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SIN_HORIZONTAL_PROJETO_104-%20OK%20-%20Edjane%20Caruaru%20-%2012.07.1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Users\USUARIO\Documents\DOCUMENTOS%20-%20EXCEL%20DESKTOP\MARCUS%20F\CONTRATOS\BR-319\TT783.2010\47&#170;%20MP%2006.2014%20-%20MARCUS\GALV&#195;O%20ENGENHARIA\GER&#202;NCIA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uy\_01%20Reequil&#237;brio%20-%20arquivos%20revisados\Realinamento%20SET%202017-INCC-mensal%20ANP-DNIT%20201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rjorie.viegas\Meus%20documentos\Pre&#231;os\Convers&#227;o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7%20TERMAS\OR&#199;AMENTO%20TERMA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arjorie.viegas\Meus%20documentos\Pre&#231;os\Convers&#227;o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4BEA1EA\Convers&#227;o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EMPRESAS\ENPA\RONDONIA\OBRA_31\Edital%20034\real\Qtd_3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DIVERSOS\Documentos%20do%20Excel\EMPRESAS\ENPA\RONDONIA\OBRA_31\Edital%20034\real\Qtd_3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ntitativos\Or&#231;amento%20&#193;gua%20Croat&#22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Meus%20documentos\ELEMENTOS%202005\BR%20471\SCONNTEC\MEDI&#199;&#213;ES\19&#170;_MED_Sconntec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Desktop\Documents%20and%20Settings\renato.chaves\Meus%20documentos\RODOVIAS\ELEMENTOS%202006\BR%20153\CONS&#211;RCIO%20TV_SBS\MEDI&#199;&#213;ES\22&#170;_MED_CONS_TEC_VIARIA-SBS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mffor\Documents\Minhas%20fontes%20de%20dados\MARCOS\00%20M%20FORNASARI%20ENGENHARIA\04%20CAMPO%20MOUR&#195;O\11%20SLOMP%20IM&#211;VEIS%20-%20JD.%20SEMIN&#193;RIO\REVISOES\REV02\CUSTOS%20INDIRETOS\CPU%20_Canteiro%20-%20DER%20_PR_Com_Desonera&#231;&#227;o_Agosto_2025_.xlsx?8C833B21" TargetMode="External"/><Relationship Id="rId1" Type="http://schemas.openxmlformats.org/officeDocument/2006/relationships/externalLinkPath" Target="file:///\\8C833B21\CPU%20_Canteiro%20-%20DER%20_PR_Com_Desonera&#231;&#227;o_Agosto_2025_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putador11\Downloads\LOTE06_RJ_BR485_QUANTITATIVO_GERAL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_OR&#199;AMENTO\BR-104\SIN_HORIZONTAL_PROJETO_104-%20OK%20-%20Edjane%20Caruaru%20-%2026.08.14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lima\Downloads\LOTE59_BR222%20plan%20geral%20qtd_%2026%20NOVEMBRO2014%20R01%20COM%20REDU&#199;&#195;O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%20158%20-%20SM-Ros&#225;rio%20-%2022-06-20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ronograma\PATO%20BR-285%20(2018)%20V1c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5&#170;_MED_SBS_SET_201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ONTRATOS/C2008-REVIS&#195;O%20E%20COMPLEMENTA&#199;&#195;O%20DO%20PMI%20CHAMAMENTO%2011_2015-TPI/OR&#199;AMENTO/C-1964_Quadro%20PER%20Valores%2001.06.16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1E531A\BR153_9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53&#170;%20MP%20OUTUBRO%202008%2008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213;ES%20ANTIGAS\MEDI&#199;&#213;ES%20DNIT\1&#170;%20MP%20SETEMBRO%2020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Documentos\DADOS%20MEDI&#199;AO%20UT-DNIT%20JAN-2009\48&#170;%20MP%20MAI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%20-%20BR-040(471,5%20ao%20532,9)-LOTE%205\Projeto%20Nova%20solu&#231;&#227;o%20(28-07-09)_SINAL.-MB\Projeto%20CREMA%20BR-040(471,5%20ao%20532,9)-LOTE%2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S%20-%20OGU_SET09%20(BM)\27%20-%20BR-452%20(58,4%20a%2091,8%20&amp;%20173,9%20a%20224,9)\PROJETO%20FINAL\Projeto%20%20CREMA%20BR-45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cb-obra-top\documentos\009.2008%20TRAVESSIA%20BR-153\00908MP02TRAV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AFA961\BR153_98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ba%20-%20arquivos\Patos%20-%20Ribeira\Planilha%20em%20Croqui%20Pedreira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ferri\Desktop\PATO\PATO%20BR-476%20E%20BR-153%20Final%20V.1%20-%20alterado%20Elcio%2025.02.2016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audino_borges/AppData/Local/Microsoft/Windows/Temporary%20Internet%20Files/Content.Outlook/42W8L9GA/Valoraserver/projetos/TELECOM/MODELS/PUBLISHED_MODELS/COL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oraserver\projetos\TELECOM\MODELS\PUBLISHED_MODELS\COLT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Meus%20Documentos\FV-DNE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ardo\Meus%20documentos\Manaus\BR%20319%202005\Planilha%20Br%20319%202005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\Meus%20documentos\Manaus\BR%20319%202005\Planilha%20Br%20319%20200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JETO\PROCREMA\PRO_CREMA_CGDESP\ZModelos\4-PROJETO\rev.21%20-%20Norma%20408.2019-PAD%20(Canteiro)\Tab%20Ref%20CREMA%20BR_XXX_XX_Lote_XX_NOVO_SICRO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Emergencias%2015%20UNIT%202006\BR%20226.MA%20Lote%202\Ob158\Pato\WINDOWS\TEMP\WINDOWS\Desktop\Obras%20diversas\Leopoldina\Or&#231;amentos\Orc%20381\Orc%20Trevo%20Takono\OR960887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116\Produtividade%20e%20Histograma%20116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ZONA%20SUL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LOTE%2052-BR428%20-%20VOLUME%20III%20e%20IV%20-%20PLANILHAS%20NECESSIDADES-R1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OLUME%20IV%20LOTE%2023\LOTE%2023%20RONDONIA%20VOLUME%20IV%20RELATORIOS%20E%20PLANILHAS\LOTE23_BR364%20revisado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KIT%20BR_LEGAL\Viagem-SP-Arquivos\LOTE69_BR153-BR277-BR376-BR466%20E%20BR476-NECESSIDADES-R00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(0-53,6)(a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ATIVIDADE%202/PROJETO/PROCREMA/PRO_CREMA%201_3&#170;%20FASE/ZModelos/PROJETO/MODELO%20PADR&#195;O/rev.25/5%20anos/Tab%20Ref%20CREMA%20BR_XXX_XX_Lote_XX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DNIT%20-%2001\01%20-%20DNER%20-%20DNIT\PLANOS%20ANUAIS%20DE%20TRABALHO%20E%20OR&#199;AMENTO\2016-11%20-%20PATO%20-%20BR-448-RS\PATO%20BR-448%20(2017)%20-%20SEM%20DESONERA&#199;&#195;O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LHOS%20DNIT/ABAS%20EXTRAS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linda\Planilha-cronograma-Fabrica%20Nov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ce\CREMA%201&#170;%20Etapa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0798\TECNICO\TEACOMP\LOTE06\P09\P10\RELAT610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PLANEJAMENTO\PL%202004\Amap&#225;\BR-156-AP%20SUL\PL%20BR-156%20AP%20SUL%20atual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icardo%20Mesquita\180105\Meus%20documentos\BR%20242\Vicente\GAUTAMA%20MENSAL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%20Mesquita\180105\Meus%20documentos\BR%20242\Vicente\GAUTAMA%20MENSAL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PATO%20-%20BR%20-%20425%20aditiv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s%20PGQ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~1.LIM\AppData\Local\Temp\Rar$DIa0.151\LOTE%2047-MS%20-%20PLANILHAS%20-%20CRONOGRAMA\LOTE47_MS_BR158_VOLUME04_REV00-QUANTITATIVO%20OFICIAL%201.xlsx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-%20BR%20-%20425%20aditivo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24\server_csd$\CD-01\Projetos\BR-364%20MT2_Exe_Def_10_07_02\Vol04_Or&#231;amento\Lote_08\Documents%20and%20Settings\bruno\Meus%20documentos\Servi&#231;o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ordenacaodeSeguranca\BR-LEGAL\PROJETOS\Projetos%20Executivos\1&#170;%20Etapa\Lote%205%20-%20TT-403.13%20-%20Consladel\CRONOGRAMA%20F&#205;SICO-FINANCEIRO%20-%20LOTE%2005%20-%20vers&#227;o%205.2%20DNIT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corp/depto/Analise/EMPRESAS/Water/Sanepar/prjbrs200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8%20PATO%20BR-470%20Nova%20Prata\PATO%20BR-470%20NP%20PATO%202018\BR470%20-%20RS%20-%20MAR-18_COM%20DESONERA&#199;&#195;O\BR470%20-%20RS%20-%20MAR-18_%20PATO%20NP%20COM%20DESONERA&#199;&#195;O%20V1.xlsx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EGS\PLANEJAMENTO\Meus%20documentos\FABRICA%20NOVA\PLAN.%20REVIS&#195;O%20I%20-%20JULHO%2003\REVIS&#195;O%20I%20PLANEJAMENTO%20FABRICA%20NOV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-bernartt\e-luiz\Meus%20documentos\Differencial\lote%2011%20PATO%20-%20Maio-23,4km%20-%20Foz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%20arlos%20%20Machado\My%20Documents\Disco%201\BR-262-MS(3)\Anexos%20PGQ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TESCON\BR%20174\m.p_OK\34&#186;\34&#176;\OBRAS%20MANAUS\cd\MEDI&#199;&#195;O%20PROSINAL\ANO\2009\33&#186;med%20prosinal%20-%20abril\horizontal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RESUMO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285%20(2018)%20Invent&#225;rio\jun_2018_Invent&#225;rio%20BR285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Received%20Files/Juros%20sobre%20o%20Capital%20Pr&#243;prio%20-%20Dez.03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F:/Applications/Microsoft%20Office%202011/Microsoft%20Excel.app/Contents/MacOS/Worksheet%20in%207140%20Patrim&#244;nio%20L&#237;quido%20-%2030%2009%202003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6%20CIANORTE%20-%20AEROPORTO\OR&#199;AMENTO%20FINAL%20-%20PISTA%20AEROPORT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1ª M.P"/>
      <sheetName val="Plan1"/>
      <sheetName val="CP TERRAPLENAGE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Resumo Financeiro"/>
      <sheetName val="rmle157"/>
      <sheetName val="Vínculo (2)"/>
      <sheetName val="curvas_tratamento"/>
      <sheetName val="Defensas_necessidades"/>
      <sheetName val="sin_vertical_necessidades"/>
      <sheetName val="tachas_necessidades"/>
      <sheetName val="61M-CBMI"/>
      <sheetName val="projeto"/>
      <sheetName val="P reaj x P atual"/>
      <sheetName val="Transportes -IN37"/>
      <sheetName val="eq"/>
      <sheetName val="mo"/>
      <sheetName val="Mat Asf"/>
      <sheetName val="Desmat 0,15"/>
      <sheetName val="alteração"/>
      <sheetName val="PRANCHA"/>
      <sheetName val="SNV (2)"/>
      <sheetName val="f. mediçao"/>
      <sheetName val="compunit"/>
      <sheetName val="Orçamentária"/>
      <sheetName val="fresagem de pista ago-98"/>
      <sheetName val="pro-08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OAC_NPAV"/>
      <sheetName val="BDI Prod. Betum."/>
      <sheetName val="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Verificação%20de%20dados_CC.xls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LAT610"/>
      <sheetName val="PQ"/>
      <sheetName val="CARTA PROPOSTA"/>
      <sheetName val="PROJETO BR_146 (2)"/>
      <sheetName val="TABELA"/>
      <sheetName val="Quadro de qntd"/>
      <sheetName val="FIDENS-R$mil"/>
      <sheetName val="PLANILHA CONTRATUAL"/>
      <sheetName val="8ª MP_BR_459"/>
      <sheetName val="8ª MP_BR-459"/>
      <sheetName val="geral"/>
      <sheetName val="Mat. Betum. - Port. 1078.15"/>
      <sheetName val="RESUMO"/>
      <sheetName val="Medição"/>
      <sheetName val="Orçamento"/>
      <sheetName val="PT"/>
      <sheetName val="TRANSP"/>
      <sheetName val="TCB5"/>
      <sheetName val="Mat"/>
      <sheetName val="ficha medição"/>
      <sheetName val="PLANILHA ATUALIZADA"/>
      <sheetName val="Resumo Financeir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Readequação%20Terraplenagem.xls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 A T O 99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  <sheetName val="COMP.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Resumo Vertical"/>
      <sheetName val="PATO - BR - 425 aditivo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QuQuant"/>
      <sheetName val="PLMUSEU"/>
      <sheetName val="Paulo de Carvalho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Plan1"/>
      <sheetName val="CP TERRAPLENAGEM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jeto"/>
      <sheetName val="plmuseu"/>
      <sheetName val="INSUMOS"/>
      <sheetName val="CADASTRO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Planilha1"/>
      <sheetName val="Sheet6"/>
      <sheetName val="projeto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"/>
      <sheetName val="RESUMO"/>
      <sheetName val="ORÇAMENT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PLANILHA ORÇAMENTÁRIA"/>
      <sheetName val="CRONOGRAMA"/>
      <sheetName val="Croqui do Mat  Pesquisados"/>
      <sheetName val="Estudo da Areia"/>
      <sheetName val="ESTUDO ECONÔMICO"/>
      <sheetName val="Estudo da Brita"/>
      <sheetName val="Estudo Localiz da Usina"/>
      <sheetName val="Croqui Loc Mat Adotados e Usina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CUSTO"/>
      <sheetName val="MATERIAIS"/>
      <sheetName val="EQUIPAMENTO"/>
      <sheetName val="MÃO DE OBRA"/>
      <sheetName val="CAPA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ao"/>
      <sheetName val="justif.inc.veículo"/>
      <sheetName val="COMP.AUTOMÓVEL"/>
      <sheetName val="inst.cant.obra"/>
      <sheetName val="LAY OUT CANTEIRO DE OBRAS"/>
      <sheetName val="MEMÓRIA CONSERVAÇÃO"/>
      <sheetName val="MEMÓRIA CONS MAT BET CONS"/>
      <sheetName val="ESTUDO ECONÔMICO BETONEIRA"/>
      <sheetName val="DISTÂNCIAS DE TRANSP"/>
      <sheetName val="COMP_SERVIÇOS"/>
      <sheetName val="COMP_MAT_BET_"/>
      <sheetName val="COMP_AUTOMÓVEL"/>
      <sheetName val="Identificação da Obra"/>
      <sheetName val="Mapa"/>
      <sheetName val="ISSQN"/>
      <sheetName val="CAL MAT BET RECUPERAÇÃO"/>
      <sheetName val="TRANSPORTE RECUPERAÇÃO"/>
      <sheetName val="Croqui do Mat  Pesquisados"/>
      <sheetName val="Croqui do Mat  Adotados"/>
      <sheetName val="ESTUDO ECONÔMICO"/>
      <sheetName val="Justificação do Valor 042 t km"/>
      <sheetName val="Inst Cant Obras"/>
      <sheetName val="MEMÓRIA RECUPERAÇÃO"/>
      <sheetName val="MEMÓRIA MAT BET RECUP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c_ Mecanizada de Aterro"/>
      <sheetName val="Desemp_"/>
      <sheetName val="AVANCO"/>
      <sheetName val="Ficha"/>
      <sheetName val="Escavação e Carga"/>
      <sheetName val="RemoMecRev"/>
      <sheetName val="RemoMecCamGran"/>
      <sheetName val="RecompCamGran"/>
      <sheetName val="Imprimacao da Recomp"/>
      <sheetName val="PintLig"/>
      <sheetName val="Recomp_rev"/>
      <sheetName val="TapaBuraco"/>
      <sheetName val="RemendoProf_Manual"/>
      <sheetName val="RemendoProf_Mecan"/>
      <sheetName val="Solo para Base"/>
      <sheetName val="MAAUQ"/>
      <sheetName val="Roçada Manual "/>
      <sheetName val="Limpeza"/>
      <sheetName val="TransLocalBasc10m³"/>
      <sheetName val="TransComerc_Basc10m³"/>
      <sheetName val="TransLocalMat p Remendo"/>
      <sheetName val="CA20P_AQ"/>
      <sheetName val="CAP_TR"/>
      <sheetName val="CM_30_AQ REM_ PROF_ MANUAL"/>
      <sheetName val="CM_30_TR REM_ PROF_ MAN_"/>
      <sheetName val="CM_30_AQ REM_ PROF_ MEC"/>
      <sheetName val="CM_30_TR REM_ PROF_ MEC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PATROL"/>
      <sheetName val="ESCAV HIDR"/>
      <sheetName val="RETRO"/>
      <sheetName val="CAM_ BASC_"/>
      <sheetName val="SERVENTES"/>
      <sheetName val="ENCARR_ TURMA"/>
      <sheetName val="MP"/>
      <sheetName val="TRECHOS REC_ CAM GRANULAR"/>
      <sheetName val="CROQUI"/>
      <sheetName val="CROQUI _2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ATO"/>
      <sheetName val="TLCB5"/>
      <sheetName val="TLMR"/>
      <sheetName val="MB"/>
      <sheetName val="Mão de Obra"/>
      <sheetName val="CROQUIS"/>
      <sheetName val="Planilha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Produto 09"/>
      <sheetName val="Produto 10"/>
      <sheetName val="Produto 01"/>
      <sheetName val="Prod. 03A CREMA-CIB"/>
      <sheetName val="Planilha1"/>
      <sheetName val="1.6"/>
      <sheetName val="Produto Novo - I"/>
      <sheetName val="Contrato Inicial"/>
      <sheetName val="PNV 2008 - V1"/>
      <sheetName val="indices caracterizadores"/>
      <sheetName val="aux"/>
      <sheetName val="Proposta"/>
      <sheetName val="Vínculo"/>
      <sheetName val="BRASIL"/>
      <sheetName val="horário"/>
      <sheetName val="calendário"/>
      <sheetName val="Percentual"/>
      <sheetName val="6-Recursos"/>
      <sheetName val="3-Recursos"/>
      <sheetName val="2-Resumo Ct"/>
      <sheetName val="cadastro"/>
      <sheetName val="3- Recursos"/>
      <sheetName val="procedimentos"/>
      <sheetName val="quantidades"/>
      <sheetName val="RESUMO"/>
      <sheetName val="compos1"/>
      <sheetName val="projeto"/>
      <sheetName val="NF 131"/>
      <sheetName val="Subcontratados_Formal"/>
      <sheetName val="Plan 2.7"/>
      <sheetName val="fresagem de pista ago-98"/>
      <sheetName val="VISTEM"/>
      <sheetName val="Resumo-SIS"/>
      <sheetName val="2.6-Diárias"/>
      <sheetName val="Equi-SI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roduto 09"/>
      <sheetName val="Produto 10"/>
      <sheetName val="Produto 01"/>
      <sheetName val="Prod. 03A CREMA-CIB"/>
      <sheetName val="p a t o 99 b"/>
      <sheetName val="DADOS"/>
      <sheetName val="INVENTÁRIO262"/>
      <sheetName val="SERVIÇOS"/>
      <sheetName val="61M-CBMI"/>
      <sheetName val="Orçam. AET"/>
      <sheetName val="Tab. Consultoria-Set-12"/>
      <sheetName val="Calendário"/>
      <sheetName val="1.6"/>
      <sheetName val="Reaproveitamento_de_formas"/>
      <sheetName val="PCOMP-06-11-2006"/>
      <sheetName val="inventário"/>
      <sheetName val="Orçamento Total"/>
      <sheetName val="Percentual"/>
      <sheetName val="IDENTIFICAÇÃO"/>
      <sheetName val="Insumos"/>
      <sheetName val="elétrica"/>
      <sheetName val="MB"/>
      <sheetName val="Cadastro Medição"/>
      <sheetName val="Geral"/>
      <sheetName val="8ª mp_br_459"/>
      <sheetName val="projeto"/>
      <sheetName val="resumo_aut1"/>
      <sheetName val="QUADRO COMPARATIVO"/>
      <sheetName val="P reaj x P atual"/>
      <sheetName val="fresagem de pista ago-98"/>
      <sheetName val="Página 16"/>
      <sheetName val="tab. consultoria jan-11"/>
      <sheetName val="PPV revisão_13.02.08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LAN MES"/>
      <sheetName val="CONSSID12-96"/>
      <sheetName val="REFERENCIA"/>
      <sheetName val="Fluxo de Caixa Apresentação"/>
      <sheetName val="BPLAN_M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Conversão"/>
      <sheetName val="Super_Calendário"/>
      <sheetName val="Dados Iniciais"/>
      <sheetName val="proje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composições"/>
      <sheetName val="Mão de Obra"/>
      <sheetName val="p a t o 99 b"/>
      <sheetName val="61M-CBMI"/>
      <sheetName val="pro-08"/>
      <sheetName val="Price List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Orc_Pad_Edif_Analítico"/>
      <sheetName val="Orc_Compl_Analítico"/>
      <sheetName val="List"/>
      <sheetName val="B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ção"/>
      <sheetName val="Ano-base"/>
      <sheetName val="Dialog"/>
      <sheetName val="Premissas"/>
      <sheetName val="Demonstração de resultados"/>
      <sheetName val="Balanço patrimonial"/>
      <sheetName val="Fluxo de caixa"/>
      <sheetName val="Gráfico da demonstração de resu"/>
      <sheetName val="Gráfico do balanço patrimonial"/>
      <sheetName val="Gráfico do fluxo de caixa"/>
      <sheetName val="Gráfico do fluxo de caixa livre"/>
      <sheetName val="MyDialog"/>
      <sheetName val="VDlg"/>
      <sheetName val="Module1"/>
      <sheetName val="Input"/>
      <sheetName val="Controle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ÇÃO DE MASSA_2"/>
      <sheetName val="DURAN"/>
      <sheetName val="PRODUÇÃO DIARIA"/>
      <sheetName val="Fresagem e Remendos profundos"/>
    </sheetNames>
    <sheetDataSet>
      <sheetData sheetId="0"/>
      <sheetData sheetId="1"/>
      <sheetData sheetId="2"/>
      <sheetData sheetId="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resumo  (2)"/>
      <sheetName val="inventário"/>
      <sheetName val="inventário _2_"/>
      <sheetName val="CÁLC_MAT_BET"/>
      <sheetName val="tipo transp"/>
      <sheetName val="tipo transp 2"/>
      <sheetName val="tipo transp 3"/>
      <sheetName val="MEM_CALC_ _2_"/>
      <sheetName val="cronograma _2_"/>
      <sheetName val="MEM_CALC_ _3_"/>
      <sheetName val="CUSTO ASF_"/>
      <sheetName val="est_econ"/>
      <sheetName val="02_530_00"/>
      <sheetName val="02_540_00"/>
      <sheetName val="CUST_UNIT_"/>
      <sheetName val="CUST_UNIT_ _2_"/>
      <sheetName val="CUST_UNIT_ _3_"/>
      <sheetName val="CUST_UNIT_ _4_"/>
      <sheetName val="CUST_UNIT_ _5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LEVANTAMENTO.XLS"/>
      <sheetName val="FICHA.XLS"/>
      <sheetName val="QUADRO IND.FÍSICOS"/>
      <sheetName val="REL.AVANÇO FÍSICO"/>
      <sheetName val="QUADRO IND.FÍSICOS (3)"/>
      <sheetName val="MEM.CÁLCULO SERV. (2)"/>
      <sheetName val="PROJETO BÁSICO"/>
      <sheetName val="RELATÓRIO (3)"/>
      <sheetName val="RELATÓRIO (2)"/>
      <sheetName val="PLUVIOM.  (2)"/>
      <sheetName val="BOLETIM (2)"/>
      <sheetName val="ETIQUETA (2)"/>
      <sheetName val="CONTROLE MEDIÇÕES (5)"/>
      <sheetName val="CONTROLE MEDIÇÕES (4)"/>
      <sheetName val="FÓRMULA"/>
      <sheetName val="CONTROLE MEDIÇÕES (3)"/>
      <sheetName val="009.01"/>
      <sheetName val="COMPARATIVO"/>
      <sheetName val="execução física"/>
      <sheetName val="Módulo2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009MP20"/>
      <sheetName val="MEDIÇÃO MENSAL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eclaração TCU "/>
      <sheetName val="MEMORANDO"/>
      <sheetName val="MEM.CÁLCULO "/>
      <sheetName val="MEDIÇÃO.XLS"/>
      <sheetName val="MEM.CÁLCULO"/>
      <sheetName val="FICHA.XLS"/>
      <sheetName val="Curva S"/>
      <sheetName val="QUADRO IND.FÍSICOS"/>
      <sheetName val="Relatório mensal"/>
      <sheetName val="PLUVIOM."/>
      <sheetName val="Boletim Proposto"/>
      <sheetName val="PGQ"/>
      <sheetName val="PROJETO BÁSICO"/>
      <sheetName val="CONTROLE MEDIÇÕES"/>
      <sheetName val="ETIQUETA"/>
      <sheetName val="Memória de Calculo Teor e Dens"/>
      <sheetName val="Módulo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9MP20"/>
      <sheetName val="MEDIÇÃO MENSAL"/>
      <sheetName val="RESUMO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</sheetNames>
    <definedNames>
      <definedName name="_A14" refersTo="#REF!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qe" refersTo="#REF!"/>
      <definedName name="RESUMO1" refersTo="#REF!"/>
      <definedName name="vv" refersTo="#REF!"/>
      <definedName name="WEWRWRE" refersTo="#REF!"/>
      <definedName name="XXXXXXXX" refersTo="#REF!"/>
    </defined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FIDENS-R$mil"/>
      <sheetName val="C"/>
      <sheetName val="FV-DNER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DG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étrica"/>
      <sheetName val="Hidráulica"/>
      <sheetName val="Tarifas"/>
      <sheetName val="Equip e Ferramentas"/>
      <sheetName val="Materiais"/>
      <sheetName val="Outros"/>
      <sheetName val="Listas Suspensas"/>
      <sheetName val="Premissas"/>
      <sheetName val="Insumos"/>
      <sheetName val="PLANILHA Pav 1 enviado rev 01"/>
      <sheetName val="PLANILHA Pav 1 enviado rev 02"/>
      <sheetName val="PLANILHA enviado"/>
      <sheetName val="PLANILHA final"/>
      <sheetName val="PLANILHA - caucionamento DAERP"/>
      <sheetName val="PLANILHA - caucionamento INFRA"/>
      <sheetName val="PLANILHA  - AUTEM"/>
      <sheetName val="PLANILHA ORÇAMENTO"/>
      <sheetName val="PLANILHA  - ENVIO COM SIN."/>
      <sheetName val="PLANILHA  - COMPARATIVA"/>
      <sheetName val="Empresas"/>
      <sheetName val="PLAN COMP - 1ª ROD"/>
      <sheetName val="PLAN COMP - 2ª ROD"/>
      <sheetName val="PLAN COMP - 3ª ROD "/>
      <sheetName val="RESUMO COMPARATIVO-TADEU"/>
      <sheetName val="RESUMO COMPARATIVO"/>
      <sheetName val="RESUMO"/>
      <sheetName val="PLANILHA ORÇAMENTO "/>
      <sheetName val="PLANILHA ORÇAMENTO-FINAL"/>
      <sheetName val="comp drenagem"/>
      <sheetName val="TERRAPLENAGEM"/>
      <sheetName val="TERRAPLENAGEM JOAQUIM CORRETO"/>
      <sheetName val="MATERIAL - ÁGUA - ESGOTO"/>
      <sheetName val="TUBO AGUA"/>
      <sheetName val="TUBO Ø 150 MM ESGOTO "/>
      <sheetName val="POÇO VISITA ESGOTO "/>
      <sheetName val="PAVIMENTAÇÃO  SUBLEITO"/>
      <sheetName val="PAVIMENTAÇÃO SOLO BRITA"/>
      <sheetName val="PAVIMENTAÇÃO  CBUQ"/>
      <sheetName val="DRENAGEM SANTANA"/>
      <sheetName val="TUBO DIAM 400 MM"/>
      <sheetName val="TUBO DIAM 500 MM"/>
      <sheetName val="TUBO DIAM 600 MM"/>
      <sheetName val="TUBO DIAM 800 MM"/>
      <sheetName val="TUBO DIAM 1000 MM"/>
      <sheetName val="TUBO DIAM 1200 MM"/>
      <sheetName val="TUBO DIAM 1500 MM"/>
      <sheetName val="POÇO DE VISITA"/>
      <sheetName val="BOCA DE LOBO"/>
      <sheetName val="RESUMO COMPARATIVO-TADEU (2)"/>
      <sheetName val="Dados"/>
      <sheetName val="EAIGESEN"/>
      <sheetName val="apoio"/>
      <sheetName val="Listas"/>
      <sheetName val="Heat exch. tables"/>
      <sheetName val="Equip_e_Ferramentas"/>
      <sheetName val="Listas_Suspensas"/>
      <sheetName val="market"/>
      <sheetName val="estgg"/>
      <sheetName val="Composição Global"/>
      <sheetName val="Produção"/>
      <sheetName val="Granulometrias"/>
      <sheetName val="Cadastro de Traço"/>
      <sheetName val="Cadastro de informações"/>
      <sheetName val="Relatórios"/>
      <sheetName val="Acompanhamento"/>
      <sheetName val="Consultar Ensaio"/>
      <sheetName val="Planilha1"/>
      <sheetName val="Contorno Sul"/>
      <sheetName val="Contorno Norte"/>
      <sheetName val="NR (Consulta)"/>
      <sheetName val="Dados_Saúde"/>
      <sheetName val="Validação"/>
      <sheetName val="COMPOSIÇÕES"/>
      <sheetName val="Lista Suspensa"/>
      <sheetName val="Fixed Asse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estgg"/>
      <sheetName val="Anual"/>
      <sheetName val="aux"/>
      <sheetName val="planilha"/>
      <sheetName val="1. Cadastro da LM"/>
      <sheetName val="4. Orçamento FD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roduto 09"/>
      <sheetName val="Produto 10"/>
      <sheetName val="Produto 01"/>
      <sheetName val="Prod. 03A CREMA-CIB"/>
      <sheetName val="E"/>
      <sheetName val="F"/>
      <sheetName val="aterro"/>
      <sheetName val="tsd"/>
      <sheetName val="Prod. Equip. Mec.1"/>
      <sheetName val="relatório-1ª med."/>
      <sheetName val="ISSQN"/>
      <sheetName val="insumos básicos"/>
      <sheetName val="quadro 04 - planilhas preços"/>
      <sheetName val="DIPRVS12"/>
      <sheetName val="projeto"/>
      <sheetName val="ququant"/>
      <sheetName val="Serv. Adm."/>
      <sheetName val="Mat. Bet."/>
      <sheetName val="DG"/>
      <sheetName val="ROÇCOL"/>
      <sheetName val="RO"/>
      <sheetName val="DRENO"/>
      <sheetName val="ENROC JOG"/>
      <sheetName val="MICRO"/>
      <sheetName val="PORTICO"/>
      <sheetName val="CONCR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p a t o"/>
      <sheetName val="reg_mec_fx_dm_"/>
      <sheetName val="Custo horário de Equip"/>
      <sheetName val="Custo Mão-de-Obra"/>
      <sheetName val="Res. dos Materias - Atividade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put1"/>
      <sheetName val="1"/>
      <sheetName val="Resultados"/>
      <sheetName val="Painel de Controle"/>
      <sheetName val="SPE"/>
      <sheetName val="Valuation"/>
      <sheetName val="IS"/>
      <sheetName val="BS"/>
      <sheetName val="CF"/>
      <sheetName val="Funding"/>
      <sheetName val="Premissas Funding"/>
      <sheetName val="Balanço Prévio"/>
      <sheetName val="Entrada de Dados"/>
      <sheetName val="Sensib"/>
      <sheetName val="2"/>
      <sheetName val="Receitas"/>
      <sheetName val="Capex Estimado"/>
      <sheetName val="Capex Orçado"/>
      <sheetName val="Opex"/>
      <sheetName val="3"/>
      <sheetName val="Debt"/>
      <sheetName val="Auxiliar"/>
      <sheetName val="Resultados velho"/>
      <sheetName val="4"/>
      <sheetName val="Indicadores"/>
      <sheetName val="Rec Opex Capex"/>
      <sheetName val="Rec Totais (a)"/>
      <sheetName val="Rec Totais (b)"/>
      <sheetName val="Balanço"/>
      <sheetName val="Resultado"/>
      <sheetName val="Fluxos Acumulados"/>
      <sheetName val="Cap Dív"/>
      <sheetName val="DSCR - LTDE"/>
      <sheetName val="Rentabilidade"/>
      <sheetName val="Módulo2"/>
      <sheetName val="Módulo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01"/>
      <sheetName val="PAG02"/>
      <sheetName val="PAG03"/>
      <sheetName val="PAG04"/>
      <sheetName val="PAG05"/>
      <sheetName val="PAG06"/>
      <sheetName val="PAG0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QuQuant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ficha medição"/>
      <sheetName val="ISSQN - BR-153-TV"/>
      <sheetName val="Ind. Físicos"/>
      <sheetName val="Ens Maio"/>
      <sheetName val="Efetividade"/>
      <sheetName val="boletim"/>
      <sheetName val="pluviometria"/>
      <sheetName val="Micro Revestimento"/>
      <sheetName val="Cronog Ativid Micro"/>
      <sheetName val="Micro Revestimento ST"/>
      <sheetName val="Cronog Ativid Micro ST"/>
      <sheetName val="Fresagem 100%"/>
      <sheetName val="Cronog Ativid Fresa100%"/>
      <sheetName val="Pint.Lig_fresagem100%"/>
      <sheetName val="CBUQ fresagem 100%"/>
      <sheetName val="Cargas CBUQ Fresagem"/>
      <sheetName val="Fresagem 5%"/>
      <sheetName val="Cronog Ativid Fresa5%"/>
      <sheetName val="Pint.Lig_fresagem5%"/>
      <sheetName val="CBUQ fresagem 5%"/>
      <sheetName val="Cargas CBUQ Fresagem5%"/>
      <sheetName val="Fresagem 5% ST"/>
      <sheetName val="Cronog Ativid Fresa5%+ST"/>
      <sheetName val="Pint.Lig_fresagem5% ST"/>
      <sheetName val="CBUQ fresagem 5% ST"/>
      <sheetName val="Cargas CBUQ Fresagem5% ST"/>
      <sheetName val="Fresagem 10%"/>
      <sheetName val="Cronog Ativid Fresa10%"/>
      <sheetName val="Pint.Lig_fresagem10%"/>
      <sheetName val="CBUQ fresagem 10%"/>
      <sheetName val="Cargas CBUQ Fresagem10%"/>
      <sheetName val="Fresagem 10% ST"/>
      <sheetName val="Cronog Ativid Fresa10%+ST"/>
      <sheetName val="Pint.Lig_fresagem10% ST"/>
      <sheetName val="CBUQ fresagem 10% ST"/>
      <sheetName val="Cargas CBUQ Fresagem10% ST"/>
      <sheetName val="Fresagem 20% "/>
      <sheetName val="Cronog Ativid Fresa20%"/>
      <sheetName val="Pint.Lig_fresagem 20%"/>
      <sheetName val="CBUQ fresagem 20%"/>
      <sheetName val="Cargas CBUQ Fresagem 20%"/>
      <sheetName val="Fresagem 30%"/>
      <sheetName val="Cronog Ativid Fresa30%"/>
      <sheetName val="Pint.Lig_fresagem 30%"/>
      <sheetName val="CBUQ fresagem 30%"/>
      <sheetName val="Cargas CBUQ Fresagem 30%"/>
      <sheetName val="Fresagem 60%"/>
      <sheetName val="Cronog Ativid Fresa60%"/>
      <sheetName val="Pint.Lig_fresagem 60%"/>
      <sheetName val="CBUQ fresagem 60%"/>
      <sheetName val="Cargas CBUQ Fresagem 60%"/>
      <sheetName val="Fresagem 60% ST"/>
      <sheetName val="Cronog Ativid Fresa60%+ST"/>
      <sheetName val="Pint.Lig_fresagem 60% ST"/>
      <sheetName val="CBUQ fresagem 60% ST"/>
      <sheetName val="Cargas CBUQ Fresagem 60% ST"/>
      <sheetName val="Fresagem 75%"/>
      <sheetName val="Cronog Ativid Fresa75%"/>
      <sheetName val="Pint.Lig_fresagem 75%"/>
      <sheetName val="CBUQ fresagem 75%"/>
      <sheetName val="Cargas CBUQ Fresagem 75%"/>
      <sheetName val="T S D"/>
      <sheetName val="Cronog Ativid TSD"/>
      <sheetName val="T S D (RBAM-Fresado)"/>
      <sheetName val="Cronog Ativid TSD+RBAM Fresado"/>
      <sheetName val="RBAM-Fresado(TSD)"/>
      <sheetName val="Imprimação RBAM Fresado"/>
      <sheetName val="O A E "/>
      <sheetName val="Sinalização Tachas"/>
      <sheetName val="Sinalização Vertical"/>
      <sheetName val="Sinalizaçã Horizon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medição"/>
      <sheetName val="MEMORANDO"/>
      <sheetName val="memória quantitativa"/>
      <sheetName val="Transportes"/>
      <sheetName val="ind. físicos"/>
      <sheetName val="pluviometria"/>
      <sheetName val="rel. mensal "/>
      <sheetName val="ISSQN - BR-471"/>
      <sheetName val="Declaração 978 TCU"/>
      <sheetName val="DEC OBRIG TRAB"/>
      <sheetName val="Novo Boletim"/>
      <sheetName val="Gráfico"/>
      <sheetName val="REL FOT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ficha medição"/>
      <sheetName val="Ind. Físicos"/>
      <sheetName val="Relatório"/>
    </sheetNames>
    <sheetDataSet>
      <sheetData sheetId="0"/>
      <sheetData sheetId="1"/>
      <sheetData sheetId="2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Resumo Financeiro"/>
      <sheetName val="BANCO"/>
      <sheetName val="Materiais Betuminosos"/>
      <sheetName val="OR960887.XLS"/>
      <sheetName val="Acumulado"/>
      <sheetName val="Qd05 Preço"/>
      <sheetName val="Qd06"/>
      <sheetName val="LOTE 6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  <sheetName val="QuQuant"/>
      <sheetName val="Orçamentária"/>
      <sheetName val="Orçamento"/>
      <sheetName val="Insumos - Materiais"/>
      <sheetName val="Serviços"/>
      <sheetName val="CUSTO LARANJEIRAS"/>
      <sheetName val="//localhost/@/DFBSA00535/dyna01"/>
      <sheetName val="Plan1"/>
      <sheetName val="Plan2"/>
      <sheetName val="Plan3"/>
      <sheetName val="BR-267_TR01"/>
      <sheetName val="BR-267_TR02"/>
      <sheetName val="BR-267_TR03"/>
      <sheetName val="BR-376"/>
      <sheetName val="BR-463"/>
      <sheetName val="BR-487"/>
      <sheetName val="8ª MP_BR_459"/>
      <sheetName val="DSS_04"/>
      <sheetName val="Meio-fio"/>
      <sheetName val="PintLigacao"/>
      <sheetName val="PMQ"/>
      <sheetName val="STC_01"/>
      <sheetName val="P A T O"/>
      <sheetName val="Mat"/>
      <sheetName val="CONS_CORR"/>
      <sheetName val="Mobra"/>
      <sheetName val="TLMB"/>
      <sheetName val="Micro Revest MAN"/>
      <sheetName val="Micro Revest REC 1ªMP"/>
      <sheetName val="REM.MEC MAT.BET.MAN"/>
      <sheetName val="TRANSPORTE REC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Quantidades e Preços - Lote 01"/>
      <sheetName val="PLANILHA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[OR960887.XLS][OR960887.XLS][OR"/>
      <sheetName val="Teor"/>
      <sheetName val="alteração"/>
      <sheetName val="PGR"/>
      <sheetName val="comp1"/>
      <sheetName val="SIIG 2010-Jun"/>
      <sheetName val="Estimativa"/>
      <sheetName val="RECOMPOSIÇÃO MAN"/>
      <sheetName val="C"/>
      <sheetName val="P1Q2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memória de calculo_liquida"/>
      <sheetName val="Quadro + Gráfico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COMPOS1"/>
      <sheetName val="Custo da Imprimação"/>
      <sheetName val="Custo da Pintura de Ligaçã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Resumo Financeiro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P-1 SB (3)"/>
      <sheetName val="Resumo Geral"/>
      <sheetName val="BANCO"/>
      <sheetName val="Read Me!"/>
      <sheetName val="BD"/>
      <sheetName val="TABELAS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D.-EXP."/>
      <sheetName val="BOCAIS"/>
      <sheetName val="LEQ"/>
      <sheetName val="Planejamento Detalh"/>
      <sheetName val="Relatório-1ª med."/>
      <sheetName val="PROJETO"/>
      <sheetName val="NF 131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Planilha orçamentária da PMJ"/>
      <sheetName val="DIPRVS12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latório-1ª_med_"/>
      <sheetName val="HOR"/>
      <sheetName val="ANALISES.XL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ÃO"/>
      <sheetName val="F. MEDIÇAO"/>
      <sheetName val="ISSQN"/>
      <sheetName val="Avanço Físico"/>
      <sheetName val="BOLETIM"/>
      <sheetName val="Contr. veículo"/>
      <sheetName val="Serv. Admin."/>
      <sheetName val="CORREÇÃO DEF MBUQ"/>
      <sheetName val="T. BURACO"/>
      <sheetName val="MBUQ"/>
      <sheetName val="ROÇ. MAN"/>
      <sheetName val="ROÇ. MAN. CC"/>
      <sheetName val="LIMP. PONTE"/>
      <sheetName val="RECOMP. MANUAL DE ATERRO"/>
      <sheetName val="CAIACAO"/>
      <sheetName val="Esc vala leste"/>
      <sheetName val="ESC. CARG. MAT. JAZIDA"/>
      <sheetName val="ESC. MAT 1ª C 200 a 400"/>
      <sheetName val="CONCRETO"/>
      <sheetName val="TRANSPORTE"/>
      <sheetName val="Esc vala oeste"/>
      <sheetName val="ESCAV. MAN. 1 CAT. "/>
      <sheetName val="REATERRO APILOADO"/>
      <sheetName val="REAT. COMPAC. DE BUEIRO"/>
      <sheetName val="D=1,00M SEM BERÇO ACBC"/>
      <sheetName val="D=1,50M SEM BERÇO ACBC"/>
      <sheetName val="LASTRO DE BRITA BC"/>
      <sheetName val="PVI 10"/>
      <sheetName val="PVI 16"/>
      <sheetName val="PVI 18"/>
      <sheetName val="Muro de Gabião "/>
      <sheetName val="Gabião colchao "/>
      <sheetName val="CPV 01"/>
      <sheetName val="CCT 02"/>
      <sheetName val="CCT 03"/>
      <sheetName val="CCT 06"/>
      <sheetName val="CCT 07"/>
      <sheetName val="CCT 08"/>
      <sheetName val="CCT 11"/>
      <sheetName val="CLP 10"/>
      <sheetName val="CLP12"/>
      <sheetName val="CLP16"/>
      <sheetName val="CLP18"/>
      <sheetName val="TCC 01"/>
      <sheetName val="CAPINA MANUAL"/>
      <sheetName val="LIMPEZA MF"/>
      <sheetName val="LIMP.DESC D'AGUA"/>
      <sheetName val="LIMP PLACA"/>
      <sheetName val="REC. DE PLACA"/>
      <sheetName val="REC. DEFENSA"/>
      <sheetName val="REM. PROFUN MECANIZADO"/>
      <sheetName val="ROÇ. MECAN."/>
      <sheetName val="Corte de Area Gramada"/>
      <sheetName val="LIMP VAL DREN"/>
      <sheetName val="ENR. DE PEDRA JOGADA"/>
      <sheetName val="SINALIZAÇÃO"/>
      <sheetName val="ENR. DE PEDRA ARRUMADA"/>
      <sheetName val="RECOMP. REVEST. CBUQ"/>
      <sheetName val="RECREV. CBUQ (Patrol)"/>
      <sheetName val="ESCAV. VALA MEC"/>
      <sheetName val="BOTA FORA"/>
      <sheetName val="D=0,40M SEM BERÇO ACBC"/>
      <sheetName val="D=0,60M SEM BERÇO ACBC"/>
      <sheetName val="BLD 02"/>
      <sheetName val="D=0,80M SEM BERÇO ACBC"/>
      <sheetName val="PVI 03"/>
      <sheetName val="RECOMP. MEC. DE ATERRO"/>
      <sheetName val="PVI 04"/>
      <sheetName val="CPV 02"/>
      <sheetName val="CPV 04"/>
      <sheetName val="CPV 06"/>
      <sheetName val="CPV 05"/>
      <sheetName val="Sarjeta de canteiro central de "/>
      <sheetName val="HIDROSSEMEADURA"/>
      <sheetName val="CPV 03"/>
      <sheetName val="ELEIVAMENTO"/>
      <sheetName val="Compactação de aterros a 95% pr"/>
      <sheetName val="Compactação de material de bota"/>
      <sheetName val="CCT 01"/>
      <sheetName val="CCT 12"/>
      <sheetName val="CCT 16"/>
      <sheetName val="DEB 05"/>
      <sheetName val="DEB 07"/>
      <sheetName val="CORREÇ DEF MBUQ"/>
      <sheetName val="LIMP.DESOB.BUE E ESCAVAÇ."/>
      <sheetName val="REM. MANUAL"/>
      <sheetName val="CORREÇÃO DEF MBUQ (2)"/>
      <sheetName val="ESCAV. MAT. 1 CAT."/>
      <sheetName val="Fiscal de Campo"/>
      <sheetName val="REM. CAM. GRAN-BET"/>
      <sheetName val="PONTE E CAIAÇÃO"/>
      <sheetName val="REC.MEC.ATER"/>
      <sheetName val="Relatconsv"/>
      <sheetName val="CORREC FRESA"/>
      <sheetName val="ENROCAMENTO ARRUM."/>
      <sheetName val="ESCAV. MAN. e MEC."/>
      <sheetName val="REC.MAN.ATER"/>
      <sheetName val="REV. VEGETAL"/>
      <sheetName val="SOLO"/>
      <sheetName val="ENROCAMENTO JOGADO"/>
      <sheetName val="RECOMP.MANUAL"/>
      <sheetName val="TSS"/>
      <sheetName val="CONCRETO ciclópico"/>
      <sheetName val="Plan2 (2)"/>
      <sheetName val="Plan1"/>
      <sheetName val="Plan3"/>
      <sheetName val="Rel Fotog."/>
      <sheetName val="Rel. Consv"/>
      <sheetName val="MICRO"/>
      <sheetName val="Roç. Man."/>
      <sheetName val="Roç. Mec."/>
      <sheetName val="rec. plca sinalz."/>
      <sheetName val="LIMP. BUEIROS"/>
      <sheetName val="DESOBS BUEIRO"/>
      <sheetName val="ESCAV. MEC."/>
      <sheetName val="Limp Desc. D'agua"/>
      <sheetName val=" CAIAÇÃO"/>
      <sheetName val="Rec. G. Corpo"/>
      <sheetName val="REM. MECANIZADO"/>
      <sheetName val="Rem. Mat. Betum."/>
      <sheetName val="Limpeza plca sinalz. "/>
      <sheetName val="RECOMP.MEC."/>
      <sheetName val="LIMP. VAL CORTE E MEIO-FIO"/>
      <sheetName val="Capina Man."/>
      <sheetName val="correção"/>
      <sheetName val="Plan2"/>
      <sheetName val="Limp. de Buero"/>
      <sheetName val="Dados Cadastrais "/>
      <sheetName val="Grade Geral 4º Etapa"/>
      <sheetName val="Radequação2012"/>
      <sheetName val="Grade Geral 5ª Etapa"/>
      <sheetName val="01-Medição 56ªMP"/>
      <sheetName val="01-Medição 54ªMP"/>
      <sheetName val="02-Boletim Parcial 54ª MP"/>
      <sheetName val="03-pluviometria-54ªMP"/>
      <sheetName val="04-Acumulado "/>
      <sheetName val="05-Rel.Mensal Acomp.54ª MP"/>
      <sheetName val="06-Cronograma Fisico Financeiro"/>
      <sheetName val="07-Medição Consolidada 54ªMP"/>
      <sheetName val="Recomp. Rev. Primário"/>
      <sheetName val=" Roçada Manual"/>
      <sheetName val=" Roçada coloniao"/>
      <sheetName val="Limp. sarj. MF"/>
      <sheetName val="Limp. valeta dren."/>
      <sheetName val="Equipamentos"/>
      <sheetName val="Mão-de-Obra"/>
      <sheetName val="Rec_Plataforma"/>
      <sheetName val="Rec manual de aterro"/>
      <sheetName val="Rec mec de aterro"/>
      <sheetName val="Escavacao mec "/>
      <sheetName val="Limpeza de bueiro"/>
      <sheetName val="desobstrucao de bueiro"/>
      <sheetName val="Enr. ped. arrumada"/>
      <sheetName val="Enr. ped. jogada"/>
      <sheetName val="Forma"/>
      <sheetName val="Remoçao Manual de Barreira"/>
      <sheetName val="Sinal. Vertical"/>
      <sheetName val="fresagem"/>
      <sheetName val="CBUQ"/>
      <sheetName val="TB"/>
      <sheetName val="brita"/>
      <sheetName val="Armadura"/>
      <sheetName val="Rev. grama"/>
      <sheetName val="tachao_Sinal Horiz."/>
      <sheetName val="Custo m³ - TB"/>
      <sheetName val="Resumo de Campo "/>
      <sheetName val="02-Boletim Parcial 56ª MP"/>
      <sheetName val="03-pluviometria-55ªMP"/>
      <sheetName val="05-Rel.Mensal Acomp.56ª MP"/>
      <sheetName val="07-Medição Consolidada 56ªMP"/>
      <sheetName val="Escavacao Mec. 1ªCat. "/>
      <sheetName val="Transp. Adeq."/>
      <sheetName val="Verificação"/>
      <sheetName val="Verificação de dados_CC"/>
      <sheetName val="Verific"/>
      <sheetName val="RESUMO"/>
      <sheetName val="Calendar"/>
      <sheetName val="Vistorias"/>
      <sheetName val="Grade Geral "/>
      <sheetName val="01-Medição 34ªMP"/>
      <sheetName val="01-Medição 32ªMP"/>
      <sheetName val="02-Boletim Parcial 32ª MP"/>
      <sheetName val="03-pluviometria-32ªMP"/>
      <sheetName val="04-Acumulado - 32ªmp"/>
      <sheetName val="05-Rel.Mensal Acomp. 32ª MP"/>
      <sheetName val="07-Medição Consolidada 1° Etapa"/>
      <sheetName val="Rocada manual"/>
      <sheetName val="Roçada coloniao"/>
      <sheetName val="Corte e limp. area gramada"/>
      <sheetName val="Recomp.Mec Aterro "/>
      <sheetName val="Recomp.Manual Aterro"/>
      <sheetName val="Limp.Beuiro"/>
      <sheetName val="Desobs.Beuiro"/>
      <sheetName val="vala drenagem"/>
      <sheetName val="pedra jogada"/>
      <sheetName val="pedra arrumada"/>
      <sheetName val="Rem.Manual Barreira"/>
      <sheetName val="Esc.Manual"/>
      <sheetName val="Esc.Mec"/>
      <sheetName val="fres."/>
      <sheetName val="00-Resumo dos Serviços"/>
      <sheetName val="01-Medição 01ªMP"/>
      <sheetName val="02-Boletim Parcial 34ª MP"/>
      <sheetName val="03-pluviometria-34ªMP"/>
      <sheetName val="Tapa Buraco"/>
      <sheetName val="Rem. Profundo"/>
      <sheetName val="REg. Fx Dom."/>
      <sheetName val="Dreno"/>
      <sheetName val="Desobs.Bueiro"/>
      <sheetName val="limp. Placas"/>
      <sheetName val="REcomp. Placas"/>
      <sheetName val="Cor. Defeitos"/>
      <sheetName val="Limp.Bueiro"/>
      <sheetName val="Forn. impl. Placas"/>
      <sheetName val="Transp. Com. C.basc. 10m3"/>
      <sheetName val="Transp. local. rem"/>
      <sheetName val="Transp. Com. Carroceria"/>
      <sheetName val="Equipamento"/>
      <sheetName val="Tinta Esm."/>
      <sheetName val="Caibro"/>
      <sheetName val="Parafuso  3 16"/>
      <sheetName val="Parafuso  5 16"/>
      <sheetName val="Rec. defensa met."/>
      <sheetName val="Mão de Obra"/>
      <sheetName val="LinkExternoRecuperado1"/>
      <sheetName val="ORÇAMENTO"/>
      <sheetName val="CAL MAT BET CONSERVA "/>
      <sheetName val="PLANILHA ORÇAMENTÁRIA"/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Materiais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960887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#REF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DMT"/>
      <sheetName val="cronog"/>
      <sheetName val="Cálculo das Massas"/>
      <sheetName val="ComposiçãoMBUQ"/>
      <sheetName val="DEM DE CONSUM"/>
      <sheetName val="POSTO REI DAS SELVAS"/>
      <sheetName val="POSTO GAROUPA"/>
      <sheetName val="NOSSO POSTO V"/>
      <sheetName val="NOSSO POSTO II"/>
      <sheetName val="RODA VIVA"/>
      <sheetName val="ORGANIZAÇÃO ULIANA LTDA"/>
      <sheetName val="Plan8"/>
      <sheetName val="Plan9"/>
      <sheetName val="Plan10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FOLHA DE PAGAMENTO (2)"/>
      <sheetName val="L. Usina"/>
      <sheetName val="FundoFixo"/>
      <sheetName val="Relação Modalidades"/>
      <sheetName val="POSTO CIDADE"/>
      <sheetName val="Orc Trevo Takon"/>
      <sheetName val="AVANÇO FISICO"/>
      <sheetName val="AVANÇO FISICO 2 (2)"/>
      <sheetName val="AVANÇO FISICO 2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BDI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Transportes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RESUMO_AUT1"/>
      <sheetName val="QuQuant"/>
      <sheetName val="AUT_ORIGINAL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4"/>
      <sheetName val="Plan5"/>
      <sheetName val="Plan6"/>
      <sheetName val="Plan7"/>
      <sheetName val="Plan11"/>
      <sheetName val="Plan12"/>
      <sheetName val="Plan13"/>
      <sheetName val="Plan14"/>
      <sheetName val="Plan15"/>
      <sheetName val="Plan16"/>
      <sheetName val="INDICADORES"/>
      <sheetName val="Serro"/>
      <sheetName val="CPU-LOTE 30"/>
      <sheetName val="CPU-Lote 30-básico"/>
      <sheetName val="Cpu"/>
      <sheetName val="CHE"/>
      <sheetName val="MObra"/>
      <sheetName val="Crono"/>
      <sheetName val="EncSoc"/>
      <sheetName val="Cadastros"/>
      <sheetName val="QTR"/>
      <sheetName val="TABELA"/>
      <sheetName val="C378 Distribuicao de Massas Lot"/>
      <sheetName val="Cortes"/>
      <sheetName val="Aterros"/>
      <sheetName val="geral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REMENDO PRO FRIO"/>
      <sheetName val="REMENDO PROF PIL"/>
      <sheetName val="CORR DEF MAN FRIO"/>
      <sheetName val="CORR DEF MBUQ(XIII)"/>
      <sheetName val="CHUVA"/>
      <sheetName val="Ind. Físicos"/>
      <sheetName val="Fh. Medição"/>
      <sheetName val="Medição"/>
      <sheetName val="Reaj"/>
      <sheetName val="sub-base"/>
      <sheetName val="base"/>
      <sheetName val="imprimação"/>
      <sheetName val="tsd"/>
      <sheetName val="cm-30"/>
      <sheetName val="rr 2c"/>
      <sheetName val="escav. manual 1ª cat"/>
      <sheetName val="escav. mecânica 1ª cat"/>
      <sheetName val="DPS-02"/>
      <sheetName val="enrocamento"/>
      <sheetName val="DIPRVS12"/>
      <sheetName val="Curva ABC"/>
      <sheetName val="COMP."/>
      <sheetName val="Aux."/>
      <sheetName val="Cron.Físico"/>
      <sheetName val="Transp."/>
      <sheetName val="Transp.Bet."/>
      <sheetName val="Mob."/>
      <sheetName val="Equip."/>
      <sheetName val="M.O."/>
      <sheetName val="Mat."/>
      <sheetName val="Índices"/>
      <sheetName val="Aluguel"/>
      <sheetName val="INVENTÁRIO"/>
      <sheetName val="COMPOSIÇÕES"/>
      <sheetName val="Aquis. e Transp. Mat. Betum."/>
      <sheetName val="Transp.Mat.Betum"/>
      <sheetName val="comp.Eq.pes."/>
      <sheetName val="Layout cant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Solo mole"/>
      <sheetName val="Distribuição de massas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OAC"/>
      <sheetName val="Escav. manual"/>
      <sheetName val="Dreno profundo"/>
      <sheetName val="Colchão drenante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horizontal"/>
      <sheetName val="Defensa"/>
      <sheetName val="Calçada"/>
      <sheetName val="Índices de Reajustamento"/>
      <sheetName val="Acomp. Medição"/>
      <sheetName val="Planilha com Reajustamento"/>
      <sheetName val="Planilha Comparativa - Custo"/>
      <sheetName val="S Trecho KM 166 - KM 370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Limpeza"/>
      <sheetName val="BANCO"/>
      <sheetName val="Conversão"/>
      <sheetName val="Índice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TERRAPLENAGEM"/>
      <sheetName val="PAVIMENTAÇÃO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Orçamentária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  <sheetName val="OFICIO"/>
      <sheetName val="RELATORIO 1"/>
      <sheetName val="RELATORIO 2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 GUARDA CORPO"/>
      <sheetName val="ESCAVAÇÃO"/>
      <sheetName val="ESCAV MECAN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 RECOMP PLACA"/>
      <sheetName val=" REMOÇÃO DE MAN. DE BARREIRA 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Q REC(rel) OK"/>
      <sheetName val="REM.PROF FRIO REC(rel)"/>
      <sheetName val="CORR DEF MBUQ(rel)"/>
      <sheetName val="CAIAÇÃO (rel)"/>
      <sheetName val="ESCAVAÇÃO(II)"/>
      <sheetName val="GUARDA CORPO (rel)n"/>
      <sheetName val="RECOMPOS. REV.CBUQ(relat)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PLACA(rel)ok"/>
      <sheetName val="RECOMPPLACA(rel)ok"/>
      <sheetName val="LIMP SARJ M FIO(rel)"/>
      <sheetName val="DRENAGEM"/>
      <sheetName val="REM. PROF.MBUF MAN(rel)"/>
      <sheetName val="REM. PROF.MBUF REC(rel) "/>
      <sheetName val="REC FAIXA DOM(4ª)"/>
      <sheetName val="F_MEDIÇÃO(pato)"/>
      <sheetName val="F_MEDIÇÃO(apres. ary) "/>
      <sheetName val="Resumo apresent 57 patoary"/>
      <sheetName val="TAPA BUR MBUQ MAN"/>
      <sheetName val="TAPA BUR MBUF MAN"/>
      <sheetName val="TAPA BUR MBUF REC "/>
      <sheetName val="TAPA BUR MBUQ REC"/>
      <sheetName val="RECOMP. MAN MBUQ"/>
      <sheetName val="RECOMP. REC MBUQ OK"/>
      <sheetName val="FRESAGEM MAN"/>
      <sheetName val="FRESAGEM REC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REC FAIXA DOM"/>
      <sheetName val=" CONCRETO CIM"/>
      <sheetName val=" FORMA"/>
      <sheetName val="LIMP SARJ M FIO"/>
      <sheetName val="LIMP DESC DAGUA"/>
      <sheetName val="LIMP DE VALA DE DREN."/>
      <sheetName val="RECOMP PLACA"/>
      <sheetName val="(ok) ROÇ MAN"/>
      <sheetName val="ROÇ COL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 SARJ M FIO(rel)ok"/>
      <sheetName val="F_MEDIÇÃO_pato_"/>
      <sheetName val="RECOMP_ MAN MBUQ"/>
      <sheetName val="RECOMP_ REC MBUQ OK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CronFIFI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olha 6"/>
      <sheetName val="Folha 7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Cronograma Físico"/>
      <sheetName val="TRANSP. COMERC. 5M3"/>
      <sheetName val="TRANSP. LOCAL REMENDOS"/>
      <sheetName val="TRANSP. LOCAL 4T"/>
      <sheetName val="QUANT. MAT. BETUME"/>
      <sheetName val="GRÁFICO (2)"/>
      <sheetName val="CPS-1  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QUANTITATIVOS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apa (2)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LINEAR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Quantidades-serviços"/>
      <sheetName val="Quantidades_mat.bet"/>
      <sheetName val="Quant-serviços_manutenção"/>
      <sheetName val="Quant-serviços_conservaçào"/>
      <sheetName val="canteir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VERTICAL"/>
      <sheetName val="sinalização horizontal"/>
      <sheetName val="TACHAS"/>
      <sheetName val="concreto cimento ok (2)"/>
      <sheetName val="Calculo"/>
      <sheetName val="P"/>
      <sheetName val="PlanContrato"/>
      <sheetName val="Especif"/>
      <sheetName val="Calculo (2)"/>
      <sheetName val="PP"/>
      <sheetName val="Pintura de ligação"/>
      <sheetName val="CBUQ -  Polímero"/>
      <sheetName val="Coleta"/>
      <sheetName val="CROQUIS"/>
      <sheetName val="MATBET CUSTO"/>
      <sheetName val="MATBET PREÇO UNIT"/>
      <sheetName val="MOBIL-CANT"/>
      <sheetName val="TLCB5"/>
      <sheetName val="TLMR"/>
      <sheetName val="TCC4"/>
      <sheetName val="TLMB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Folha de Medição"/>
      <sheetName val="CRON BR 364"/>
      <sheetName val="CRON BR 364 _2_"/>
      <sheetName val="Boletim de Desempenho Parcial"/>
      <sheetName val="Andamento Físico"/>
      <sheetName val="3ª FAIXA"/>
      <sheetName val="PISTA"/>
      <sheetName val="Memória ABRIL"/>
      <sheetName val="Memória"/>
      <sheetName val="Medição R$"/>
      <sheetName val="Financeiro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 Decofin - JAMARI"/>
      <sheetName val="COMBUSTIVEL I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RESUMO_PRODUÇÃO"/>
      <sheetName val="CONTROLE"/>
      <sheetName val="REL. FOTOG."/>
      <sheetName val="Dados do projeto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Dados Contratuais"/>
      <sheetName val="Localização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Desmatamento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Regularizaçã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Pintura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Plan3 (2)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Avanço"/>
      <sheetName val="Ficha. "/>
      <sheetName val="Tapa-buraco"/>
      <sheetName val="Cor.Defeitos"/>
      <sheetName val="Rel mensal acomp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FOLHA CONSORCIO GETEL INSTTALE"/>
      <sheetName val="FOLHA DE PAGAMENTO CONSORCIO GE"/>
      <sheetName val="PT"/>
      <sheetName val="ORÇA"/>
      <sheetName val="CFF"/>
      <sheetName val="TLB5M3"/>
      <sheetName val="TLC4T"/>
      <sheetName val="TLMBF"/>
      <sheetName val="TLÁGUA"/>
      <sheetName val="ASF"/>
      <sheetName val="CS"/>
      <sheetName val="EQP"/>
      <sheetName val="Contr.COmb.1,98 17E18JUN (2)"/>
      <sheetName val="Contr.COmb.1,95 (19A30 JUN)"/>
      <sheetName val="Contr.COmb.1,95 (01 A 14Jul )"/>
      <sheetName val="Contr.COmb.1,95 (15 JUL --)"/>
      <sheetName val="Med_10_Atual_1 (2)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DADOS DO CONTRATO"/>
      <sheetName val="PLANILHA FINANCEIRA (2)"/>
      <sheetName val="PLANILHA QUANT."/>
      <sheetName val="PLAN. QNTD."/>
      <sheetName val="PLAN. CÁLCULO"/>
      <sheetName val="RESUMO FATOR"/>
      <sheetName val="P.ROLAMENT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Cad.Fornecedores"/>
      <sheetName val="qorcamentodnerL1"/>
      <sheetName val="qorcamentodnerL2"/>
      <sheetName val="ALYSSON 2"/>
      <sheetName val="ALYSSON%202.xls"/>
      <sheetName val="Calc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CAPA-OK"/>
      <sheetName val="RESUMO - OK"/>
      <sheetName val="PLAN.SOLUÇÃO MODEL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RECICLAGEM DE BASE"/>
      <sheetName val="CBUQ(5cm)"/>
      <sheetName val="TSD (ACOST)"/>
      <sheetName val="02 - ficha"/>
      <sheetName val="Mobilização (2)"/>
      <sheetName val="P A T O 99 B"/>
      <sheetName val="1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Mob-Desmob."/>
      <sheetName val="Comp.TraspEquip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 (2)"/>
      <sheetName val="MEM BR-423"/>
      <sheetName val="COMPOR"/>
      <sheetName val="RESUMO "/>
      <sheetName val="BDI DE 19,60%"/>
      <sheetName val="PLANO TRAB"/>
      <sheetName val="matbet"/>
      <sheetName val=" PONTO DE PASS."/>
      <sheetName val="PT. DE PASSAGEM"/>
      <sheetName val="Demostr das Quantides"/>
      <sheetName val="Desc.Serviços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Crono. Fin. BR116-230-405-427"/>
      <sheetName val="Planilha BR_116_PB"/>
      <sheetName val="Planilha BR_230 PB"/>
      <sheetName val="Planilha BR_405 PB"/>
      <sheetName val="Planinha BR-427 PB"/>
      <sheetName val="BR-365-MG-LOTE1-EXE"/>
      <sheetName val="DG"/>
      <sheetName val="OF"/>
      <sheetName val="RO"/>
      <sheetName val="BODE"/>
      <sheetName val="RAFO"/>
      <sheetName val="MOB"/>
      <sheetName val="CANT MAN"/>
      <sheetName val="DESMAT"/>
      <sheetName val="DESMAT2"/>
      <sheetName val="ECT 0-50"/>
      <sheetName val="ECT 50-200"/>
      <sheetName val="ECT 200-400"/>
      <sheetName val="ECT 400-600"/>
      <sheetName val="ECT 600-800"/>
      <sheetName val="ECT 800-1000"/>
      <sheetName val="ECT 1000-1200"/>
      <sheetName val="ECT 1200-1400"/>
      <sheetName val="ECT1400-1600"/>
      <sheetName val="ECT 1600-1800"/>
      <sheetName val="ECT 1800-2000"/>
      <sheetName val="ECT 2000-3000"/>
      <sheetName val="ECT 3000-5000"/>
      <sheetName val="ECT 5000-7000"/>
      <sheetName val="ECT 7000-10000"/>
      <sheetName val="ECT 10000-16000"/>
      <sheetName val="COMPAC ATERRO 100%PN"/>
      <sheetName val="COMPAC BOTA FORA"/>
      <sheetName val="REMPROFUNDO"/>
      <sheetName val="RECIC"/>
      <sheetName val="TSD P"/>
      <sheetName val="CBUQ-REPERFILAMENTO"/>
      <sheetName val="CBUQ-CAPA"/>
      <sheetName val="RO Estorno"/>
      <sheetName val="CBUQ-CAPA Estorno"/>
      <sheetName val="CBUQ-CAPA Estorno (2)"/>
      <sheetName val="CBUQ-CAPA (ACOST.)"/>
      <sheetName val="CBUQ- INT&amp;ACESSOS"/>
      <sheetName val="SUBBASE"/>
      <sheetName val="TSD S P "/>
      <sheetName val="BSTC-1,00M"/>
      <sheetName val="DRENAGEM-BDTC-1,00M"/>
      <sheetName val="DRENAGEM-BTTC-1,00M"/>
      <sheetName val="DRENAGEM-BSTM-1,90"/>
      <sheetName val="DRENAGEM-BDTM-1,90"/>
      <sheetName val="DRENAGEM-BDTM-2,00"/>
      <sheetName val="DRENAGEM-BSTM-3,00"/>
      <sheetName val="DRENAGEM-BSTM-2,20"/>
      <sheetName val="DRENAGEM-BDTM-2,00 "/>
      <sheetName val="DRENAGEM-BTTM-1,90"/>
      <sheetName val="DRENAGEM-BSOvóide"/>
      <sheetName val="ENROCAMENTO DE PEDRA JOGADA"/>
      <sheetName val="MEIO FIO MFC 03"/>
      <sheetName val="ENTRADA DÁGUA EDA 01"/>
      <sheetName val="EDA 01 Concresolo"/>
      <sheetName val="ENTRADA DÁGUA EDA 02"/>
      <sheetName val="EDA 02 Concresolo"/>
      <sheetName val="DESCIDA DÁGUA DAD 01"/>
      <sheetName val="DAD 01 Concresolo"/>
      <sheetName val="DESCIDA DÁGUA DAR 02"/>
      <sheetName val="DAR 02 Concresolo"/>
      <sheetName val="DISSIPADOR DE ENERGIA DEB02"/>
      <sheetName val="DRENO SUBSUPERFICIAL DSS03"/>
      <sheetName val="ESC. MANUAL. 1 CAT - BUEIROS"/>
      <sheetName val="ENVELOPAMENTO BUEIRO"/>
      <sheetName val="MUDAS"/>
      <sheetName val="DEFENSAS METAL E ANCORAGENS"/>
      <sheetName val="SINALIZAÇÃO HORIZONTAL - DEFIN."/>
      <sheetName val="SINALIZAÇÃO HORIZONTAL PROV."/>
      <sheetName val="Sin Vert"/>
      <sheetName val="PLACAS VERTICAIS"/>
      <sheetName val="TACHAS REFLETIVAS E TACHÕES"/>
      <sheetName val="CAPA RELAT FOTOG"/>
      <sheetName val="QUADRO-06"/>
      <sheetName val="Orçamento-empresa"/>
      <sheetName val="Plan alteração-infra"/>
      <sheetName val="Quantidades e Custos"/>
      <sheetName val="QUANT CUSTOS"/>
      <sheetName val="JUSTIFICATIVA1"/>
      <sheetName val="Quadro Alterações Propostas"/>
      <sheetName val="Resumo Reflexo Financeiro"/>
      <sheetName val="QFIS"/>
      <sheetName val="DEST ARVORES 15A30"/>
      <sheetName val="REM 1"/>
      <sheetName val="REM"/>
      <sheetName val="RECIC CIMENTO"/>
      <sheetName val="CBUQ-CAPA (PONTOS DE ONIBUS)"/>
      <sheetName val="CBUQ-CAPA (PMR)"/>
      <sheetName val="SUBBASE 1"/>
      <sheetName val="REG. SUBLEITO-ACOSTAMENTO"/>
      <sheetName val="ENROCAMENTO ACOST. E PISTA"/>
      <sheetName val="DRENAGEM-BSTC-1,00M"/>
      <sheetName val="HIDROSSEMEADURA (2)"/>
      <sheetName val="DEFENSAS METÁLICAS E ANCORAGENS"/>
      <sheetName val="SINALIZAÇÃO HORIZONTAL - DEF"/>
      <sheetName val="DRENAGEM-BOvóide"/>
      <sheetName val="Planilha Contrato"/>
      <sheetName val="Transenge - acórdão 32"/>
      <sheetName val="BO"/>
      <sheetName val="FS 3"/>
      <sheetName val="REC"/>
      <sheetName val="CBUQ H4"/>
      <sheetName val="REP+MICRO"/>
      <sheetName val="CRONO_PISTA"/>
      <sheetName val="RBAM+MICRO"/>
      <sheetName val="MICRO A"/>
      <sheetName val="CRONO_ACOST"/>
      <sheetName val="INTER&amp;ACESSOS"/>
      <sheetName val="CRONO_INTER&amp;ACESSO"/>
      <sheetName val="MFC 05"/>
      <sheetName val="TACHAS REFLETIVAS"/>
      <sheetName val="ENROCAMENTO_PJ"/>
      <sheetName val="ENROCAMENTO_PA"/>
      <sheetName val="REC_MEC_ATERRO"/>
      <sheetName val="REC_MEC_ATERRO OAES"/>
      <sheetName val="MAN&amp;CONSERV"/>
      <sheetName val="Manut&amp;Cons_1ºano"/>
      <sheetName val="SUBBASE-INT&amp;ACESSO"/>
      <sheetName val="BASE-INT&amp;ACESSOS"/>
      <sheetName val="TSD S P_INT&amp;ACESSOS"/>
      <sheetName val="SUBBASE_A"/>
      <sheetName val="BASE_A"/>
      <sheetName val="DEMOL. CONCRETO SIMPLES"/>
      <sheetName val="COMPAC ATERRO 100%PN (2)"/>
      <sheetName val="REM (2)"/>
      <sheetName val="TSD PISTA"/>
      <sheetName val="TSD ACOST"/>
      <sheetName val="Reg. Sub-Leito Acost."/>
      <sheetName val="REG. SUBLEITO-ACOST. sem valor"/>
      <sheetName val="COLCHÃO DRENANTE. E PISTA"/>
      <sheetName val="DRENAGEM-BTTC-1,00M fidens"/>
      <sheetName val="DRENAGEM-BDTC-1,00M fidens"/>
      <sheetName val="DESCIDA DÁGUA DAD 01 (2)"/>
      <sheetName val="DESCIDA DÁGUA DAR 02 fidens"/>
      <sheetName val="HIDROSSEMEADURA "/>
      <sheetName val="HIDROSSEMEADURA FIDENS"/>
      <sheetName val="MUDAS FIDENS"/>
      <sheetName val="SINALIZAÇÃO HORIZONTAL - DEFIN"/>
      <sheetName val="SUBBASE-PISTA"/>
      <sheetName val="BASE-PISTA"/>
      <sheetName val="MEIO FIO MFC 05"/>
      <sheetName val="SEMI PORTICO"/>
      <sheetName val="Cálculo"/>
      <sheetName val="QUADROS 1 2 3 4 6 7 8"/>
      <sheetName val="Fisico %"/>
      <sheetName val="Fisico"/>
      <sheetName val="Fisico % (2)"/>
      <sheetName val="Medição Líquida"/>
      <sheetName val="Andamento Fisico"/>
      <sheetName val="Andamento Fisico - Anexo I"/>
      <sheetName val="Andamento Fisico - Anexo II"/>
      <sheetName val="Memória de Cálculo - Resumo"/>
      <sheetName val="Quadro de Const Rodoviaria"/>
      <sheetName val="Mapa de Chuva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CAPA (6)"/>
      <sheetName val="capa (10)"/>
      <sheetName val="RESUMO GERAL"/>
      <sheetName val="Conferencia Campo"/>
      <sheetName val="Plan Resumo Avaliação"/>
      <sheetName val="Plan Avaliação"/>
      <sheetName val="Med Líquida"/>
      <sheetName val="Avanço Físico Grafico"/>
      <sheetName val="Boletim DNIT"/>
      <sheetName val="Pluviométrico"/>
      <sheetName val="MC (Fresa 4)"/>
      <sheetName val="MC (Pint Lig)"/>
      <sheetName val="MC (CBUQ)"/>
      <sheetName val="MC (Fresa 5)"/>
      <sheetName val="MC (Pint Lig Reperf)"/>
      <sheetName val="MC (CBUQ Reperf)"/>
      <sheetName val="MC (Pint Prov)"/>
      <sheetName val="MC (Pint Definit)"/>
      <sheetName val="MC (Manut_Cons)"/>
      <sheetName val="MC (Mob_Desmob)"/>
      <sheetName val="MC (Canteiro)"/>
      <sheetName val="Relat M.O."/>
      <sheetName val="Relat Equipto"/>
      <sheetName val="Declaração"/>
      <sheetName val="Cron Ativ Pista Rolam Fresagem"/>
      <sheetName val="Cron Ativ Pista Rolam CBUQ"/>
      <sheetName val="Cron Ativ Pista Rolam Reperf"/>
      <sheetName val="Cron Ativ Pista Rolam Micro"/>
      <sheetName val="Cron Ativ Acostamento"/>
      <sheetName val="ROSTO"/>
      <sheetName val="Med. Financ."/>
      <sheetName val="Med.Quant."/>
      <sheetName val="Memória CAMPO"/>
      <sheetName val="RConserv1"/>
      <sheetName val="SDO CONT."/>
      <sheetName val="Sinalização H"/>
      <sheetName val="RepLocalizado(PR)"/>
      <sheetName val="FRESAGEM (PR)"/>
      <sheetName val="TRANSPFRES(PR)"/>
      <sheetName val="H (4) - PR"/>
      <sheetName val="H (5) - PR"/>
      <sheetName val="PINTLIG - PR"/>
      <sheetName val="REPLOC - AC"/>
      <sheetName val="RBAM - AC"/>
      <sheetName val="IMPRIMAÇÃO - AC"/>
      <sheetName val="TSD - AC"/>
      <sheetName val="CAP 50-60"/>
      <sheetName val="CM 30"/>
      <sheetName val="RR 1C"/>
      <sheetName val="TRANSP CAP CM"/>
      <sheetName val="TRANSP EMULSÃO"/>
      <sheetName val="PlanMed"/>
      <sheetName val="financeira"/>
      <sheetName val="PLANILHA (KMF)"/>
      <sheetName val="PLANILHA (KMF) (global)"/>
      <sheetName val="TCB10M3"/>
      <sheetName val="Planilha Edital"/>
      <sheetName val="Dados-serviços"/>
      <sheetName val="Quadro_Resumo"/>
      <sheetName val="Planilha_preços"/>
      <sheetName val="Planilha_preços (Dr Turola)"/>
      <sheetName val="Composições_Principais"/>
      <sheetName val="Composições_Auxiliares"/>
      <sheetName val="Rec e Estoc Mat Betum"/>
      <sheetName val="Item 15.10 Incid Serviços"/>
      <sheetName val="LDI"/>
      <sheetName val="Instal e Manut de Canteiro"/>
      <sheetName val="Mobilização e Desmobilização"/>
      <sheetName val="Area Cant&amp;Acamp"/>
      <sheetName val="Instal Cant&amp;Acamp"/>
      <sheetName val="Mob &amp; Desmob"/>
      <sheetName val="Quadro Resumo DMT"/>
      <sheetName val="Quadro Consumo Mat"/>
      <sheetName val="Cron Perman Equiptos"/>
      <sheetName val="Calc Custo Transp Mat Betum"/>
      <sheetName val="POR EXTENSO"/>
      <sheetName val="Capas Separadoras"/>
      <sheetName val="Avanço  Novo"/>
      <sheetName val="CAPA_FM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LB5M3ÑP"/>
      <sheetName val="TCC"/>
      <sheetName val="TLACTÑP"/>
      <sheetName val="IPCS"/>
      <sheetName val="MEDIÇÃO CONSOLIDADA"/>
      <sheetName val="2"/>
      <sheetName val="3"/>
      <sheetName val="5"/>
      <sheetName val="6"/>
      <sheetName val="7"/>
      <sheetName val="CRONOGRAMA FÍSICO-FINANCEIRO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Roçada mecanizada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Previsão"/>
      <sheetName val="Chegada Equip."/>
      <sheetName val="Empresa"/>
      <sheetName val="Funcionarios"/>
      <sheetName val="Complem"/>
      <sheetName val="Encargos"/>
      <sheetName val="Obras"/>
      <sheetName val="CBO"/>
      <sheetName val="Gráfico Resum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PLANILHA FONTE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ANEXOS"/>
      <sheetName val="CAPA PRINCIPAL"/>
      <sheetName val="QUANTIT. 1ª"/>
      <sheetName val="GERAL 2ª"/>
      <sheetName val="REAJUST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7CONT FIN"/>
      <sheetName val="9CONT FIS"/>
      <sheetName val="ROSTO I"/>
      <sheetName val="REM SUP PISTA"/>
      <sheetName val="REM PROF.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P SUP"/>
      <sheetName val="REP PROF"/>
      <sheetName val="FRESA"/>
      <sheetName val="CAPA PIS ACOST"/>
      <sheetName val="2SUMÁRIO"/>
      <sheetName val="BUEIRO"/>
      <sheetName val="CAPA PIS "/>
      <sheetName val="LAMA ASFÁLTICA"/>
      <sheetName val="REAJUSTE - 8ªMED"/>
      <sheetName val="MEMO 1"/>
      <sheetName val="CAPA 1"/>
      <sheetName val="8a Medição"/>
      <sheetName val="Muro de Arrimo"/>
      <sheetName val="Cortina Atirantada"/>
      <sheetName val="Tirantes"/>
      <sheetName val="Pré Moldado"/>
      <sheetName val="Transporte locais"/>
      <sheetName val="Sup. Mold. local"/>
      <sheetName val="Vol. Escav. Trin"/>
      <sheetName val="Rel. Foto"/>
      <sheetName val="RESUMO_DVOP 4ª MED"/>
      <sheetName val="custo"/>
      <sheetName val="Serviços (2)"/>
      <sheetName val="Serviços (3)"/>
      <sheetName val="Serviços (4)"/>
      <sheetName val="OFICIO "/>
      <sheetName val="Crongrama SEET (2)"/>
      <sheetName val="Res. aditivo"/>
      <sheetName val="Planilha Aditivo Com reflexo f."/>
      <sheetName val="cubação"/>
      <sheetName val="DMT "/>
      <sheetName val="Regularização Subleito"/>
      <sheetName val="Imprimação e CM-30"/>
      <sheetName val="Meio fio"/>
      <sheetName val="sarjetas de corte"/>
      <sheetName val="descida dágua"/>
      <sheetName val="Grama"/>
      <sheetName val="DIAGRAMA DE SERVIÇOS"/>
      <sheetName val="Regula"/>
      <sheetName val="Sub_base"/>
      <sheetName val="Sub Base"/>
      <sheetName val="NF SEET"/>
      <sheetName val="Cabeçalho"/>
      <sheetName val="RESUMO-Medição"/>
      <sheetName val="Saldo de Dias"/>
      <sheetName val="Reajustamento"/>
      <sheetName val="Crono Físico-Financeir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Corte"/>
      <sheetName val="Aterro"/>
      <sheetName val="Compactação 100% PN"/>
      <sheetName val="Compactação 95% PN"/>
      <sheetName val="TSD-FOG"/>
      <sheetName val="AGREGADOS"/>
      <sheetName val="Construção de OAC"/>
      <sheetName val="Constr OAC (envelop)"/>
      <sheetName val="Remoção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placas"/>
      <sheetName val="grama em mudas"/>
      <sheetName val="grama em mudas (2)"/>
      <sheetName val="Tachinha"/>
      <sheetName val="Tachões"/>
      <sheetName val="REAJU"/>
      <sheetName val="Limpeza Faixa de Dominio"/>
      <sheetName val="DMT modelo (1)"/>
      <sheetName val="DMT_EV"/>
      <sheetName val="CÁLC.DMT-T"/>
      <sheetName val="DIST.MAT-T"/>
      <sheetName val="REFORÇO"/>
      <sheetName val="Sub e base"/>
      <sheetName val="Cerca"/>
      <sheetName val="Mat Asf"/>
      <sheetName val="Compac alas"/>
      <sheetName val="OAC (2)"/>
      <sheetName val="Valeta"/>
      <sheetName val="Valeta (2)"/>
      <sheetName val="Valeta (3)"/>
      <sheetName val="Concreto "/>
      <sheetName val="RESUMO-DVOP"/>
      <sheetName val="DESM."/>
      <sheetName val="TERRACAM (2)"/>
      <sheetName val="TERRACAM"/>
      <sheetName val="IMPRIM."/>
      <sheetName val="DREN."/>
      <sheetName val="DREN2.VALAS"/>
      <sheetName val="DREN2"/>
      <sheetName val="SINALIZA"/>
      <sheetName val="TERR_PAV"/>
      <sheetName val="MAT BET_TRANSP_OAC"/>
      <sheetName val="ULTIMA FOLHA"/>
      <sheetName val="ATUAL.MAT.BET"/>
      <sheetName val="CONTROLE CRONOGRAMA"/>
      <sheetName val="REL_MED"/>
      <sheetName val="CONTROLE PRAZO"/>
      <sheetName val="BOL_DESEMPENHO"/>
      <sheetName val="RELATÓRIO COOT"/>
      <sheetName val="FOTOS"/>
      <sheetName val="FOTOS (2)"/>
      <sheetName val="CRONOGRAMA2"/>
      <sheetName val="Corte "/>
      <sheetName val="Compactação 95%"/>
      <sheetName val="Compactação 100%"/>
      <sheetName val="TERRACAM "/>
      <sheetName val="OAC "/>
      <sheetName val="MEDIÇÃO "/>
      <sheetName val="CRNOFIS"/>
      <sheetName val="Compactação 100% "/>
      <sheetName val="DRENO DPS - 07 "/>
      <sheetName val="tr brita dreno"/>
      <sheetName val="Ofício Fabiano"/>
      <sheetName val="Controle orçam"/>
      <sheetName val="Reajustamento "/>
      <sheetName val="Imprimação Base"/>
      <sheetName val="Pint ligação-capa"/>
      <sheetName val="CBUQ-capa rolamento "/>
      <sheetName val="Mom trans agreg-massa-CBUQ-capa"/>
      <sheetName val="TSS-TSD-FOG"/>
      <sheetName val="TRANSP -TSS-TSD-Agreg-pav"/>
      <sheetName val="TRANSP -TSS-TSD-Agreg-não pav"/>
      <sheetName val="Material Betuminoso"/>
      <sheetName val="Dreno long prof"/>
      <sheetName val="DRENAGEM -Transp mat-Rod Pav "/>
      <sheetName val="Reconf mec faixa domí"/>
      <sheetName val="Ofício Fabiano-trecho 1"/>
      <sheetName val="Trecho 1 - 10ª Med Prov"/>
      <sheetName val="Ofício Fabiano Trecho 2"/>
      <sheetName val="trecho 2 - 10ª Med Prov"/>
      <sheetName val="Resumo Receber 10ª med"/>
      <sheetName val="Medido por Serviço "/>
      <sheetName val="Resumo até 10ª med"/>
      <sheetName val="Contratos Novos"/>
      <sheetName val="Desempenho parcial"/>
      <sheetName val="Cron"/>
      <sheetName val="Orç"/>
      <sheetName val="Decl 2"/>
      <sheetName val="Decl 1"/>
      <sheetName val="Anexo 3"/>
      <sheetName val="Anexo 2"/>
      <sheetName val="Anexo 1"/>
      <sheetName val="Binfo"/>
      <sheetName val="Ofício encaminhamento"/>
      <sheetName val="Sub-base e Base-trans-não pav  "/>
      <sheetName val="Base-Sub-Base-compactação"/>
      <sheetName val="Regul da faixa de domínio"/>
      <sheetName val="Resumo Receber 6ª med"/>
      <sheetName val="Trecho 1 - 7ª Med Prov"/>
      <sheetName val="trecho 2 - 7ª Med Prov"/>
      <sheetName val="Resumo Receber 7ª med"/>
      <sheetName val="Resumo recebido até 7ª Med Prov"/>
      <sheetName val="Compactação 100_ PN"/>
      <sheetName val="Compactação 95_ PN"/>
      <sheetName val="Crono Físico"/>
      <sheetName val="Rem Mec Rev Bet"/>
      <sheetName val="Base -  transporte "/>
      <sheetName val="Base - compactação"/>
      <sheetName val="Imprimação tapa buraco"/>
      <sheetName val="Pintura de ligação-CBUQ"/>
      <sheetName val="CBUQ "/>
      <sheetName val="Mom transp agreg-massa-CBUQ"/>
      <sheetName val="Mistura betum - tapa buraco"/>
      <sheetName val="Mom transp agreg-massa-tapa bur"/>
      <sheetName val="Aterro Compactado-Portel"/>
      <sheetName val="DMT-Terraplenagem-Portel"/>
      <sheetName val="Enrocamento-Portel"/>
      <sheetName val="Escav mecan vala"/>
      <sheetName val="Bidim-tubos-Porte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Reajuste "/>
      <sheetName val="Aterro "/>
      <sheetName val="Aterro 100%-Vilmark"/>
      <sheetName val="DMT_TERRAPLENAGEM"/>
      <sheetName val="Transporte_materiais"/>
      <sheetName val="Limpeza da faixa de domínio"/>
      <sheetName val="OAC1 "/>
      <sheetName val=" base "/>
      <sheetName val="DMT_EV "/>
      <sheetName val="CÁLC.DMT-T "/>
      <sheetName val="Tabela Abril 2000"/>
      <sheetName val="Orçamento (2)"/>
      <sheetName val="Orçamento SubRogado"/>
      <sheetName val="Orçamento Saldo"/>
      <sheetName val="RESUMO_8ª MED"/>
      <sheetName val="Avanço Físico da Obra"/>
      <sheetName val="Sin Hor"/>
      <sheetName val="Bueiros"/>
      <sheetName val="Rem. e limpeza "/>
      <sheetName val="Rel-15ª med."/>
      <sheetName val="Cub corte"/>
      <sheetName val="Cub caixa e corte2"/>
      <sheetName val="Cub corte3"/>
      <sheetName val="DMT-11ª MEDIÇÃO"/>
      <sheetName val="FOG"/>
      <sheetName val="PMF"/>
      <sheetName val="Transp-Brita_Massa"/>
      <sheetName val="AGREGADOS_TSD"/>
      <sheetName val="AGREGADOS_TSD (2)"/>
      <sheetName val="meiofio"/>
      <sheetName val="Descida"/>
      <sheetName val="Extras"/>
      <sheetName val="Cronograma Semanal"/>
      <sheetName val="AGREGADOS_PMF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BDTC"/>
      <sheetName val="Cronograma anterior"/>
      <sheetName val="Físico_med"/>
      <sheetName val="RELATÓRIO"/>
      <sheetName val="RESUMO-DVOP_JBS"/>
      <sheetName val="RESUMO-DVOP_JBS (2)"/>
      <sheetName val="RESUMO-DVOP MOD SEET"/>
      <sheetName val="Mat Asf "/>
      <sheetName val="RESUMO-DVOP_AGRIMAT"/>
      <sheetName val="REAJU (2)"/>
      <sheetName val="Enleivamento"/>
      <sheetName val="DMT modelo"/>
      <sheetName val="DMT modelo (2)"/>
      <sheetName val="Aterro 100%"/>
      <sheetName val="Aterro 95%"/>
      <sheetName val="Res.Contrato"/>
      <sheetName val="Folha 1-3"/>
      <sheetName val="Folha 4 (2)"/>
      <sheetName val="Folha 4"/>
      <sheetName val="Folha 5"/>
      <sheetName val="Folha 5 (2)"/>
      <sheetName val="Folha 6 "/>
      <sheetName val="Folha 8"/>
      <sheetName val="Reajuste"/>
      <sheetName val="REL-BENS III"/>
      <sheetName val="Físico-Financeiro - Contas"/>
      <sheetName val="Planilha do Plano"/>
      <sheetName val="Anexo III - Cronograma"/>
      <sheetName val="Medição__ficha_DNER"/>
      <sheetName val="Aterro (2)"/>
      <sheetName val="Aterro (3)"/>
      <sheetName val="DMT MEDIÇÃO"/>
      <sheetName val="(2)"/>
      <sheetName val="Ligação"/>
      <sheetName val="BSTC (3)"/>
      <sheetName val="DMT DIGITAÇÃO"/>
      <sheetName val="Dados Contrato"/>
      <sheetName val="Fiscais"/>
      <sheetName val="Carimbo"/>
      <sheetName val="Relatório "/>
      <sheetName val="Ofício "/>
      <sheetName val="Cronograma atual"/>
      <sheetName val="LIMPEZA DE FAIXA DE DOMINIO"/>
      <sheetName val="Execuçao Sub e base "/>
      <sheetName val="Transportes Sub e base"/>
      <sheetName val="DMT_TERRAPLENAGEM "/>
      <sheetName val="CÁLC.DMT-T (2)"/>
      <sheetName val="ATERRO COMP E REGULA"/>
      <sheetName val="Pik-up"/>
      <sheetName val="APONT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Empreiteira_Agrimat"/>
      <sheetName val="RESUMO MED"/>
      <sheetName val="DMT - ESCAVAÇÃO"/>
      <sheetName val="DMT - ATERRO"/>
      <sheetName val="Total Mat Asf"/>
      <sheetName val="CONTR FINANCEIRO"/>
      <sheetName val="Regular mec Faixa dom"/>
      <sheetName val="Remoção Cam Veg"/>
      <sheetName val="DMT 50m"/>
      <sheetName val="SPA_Esc Jaz e Tranp."/>
      <sheetName val="DMT 600 a 800m"/>
      <sheetName val="DMT 1000 a 1200m"/>
      <sheetName val="Reconf Plataforma"/>
      <sheetName val="Reconf caixa emprestimos"/>
      <sheetName val="Enroc Rachão Galeria"/>
      <sheetName val="Remoção Solo Mole"/>
      <sheetName val="Sub-base_Execução"/>
      <sheetName val="Sub-base_transp"/>
      <sheetName val="COERTE Mat. 3"/>
      <sheetName val="Secção Tipo"/>
      <sheetName val="Compac 95%-V.Fundo"/>
      <sheetName val="Aterro Lateral-Est 312 LE"/>
      <sheetName val="RESUMO_DVOP_JBS"/>
      <sheetName val="Croqui terra"/>
      <sheetName val="1ª MEDIÇÃO-Relatório"/>
      <sheetName val="Relatório - 1ª Med "/>
      <sheetName val="Relatório - 2ª Med "/>
      <sheetName val="Relatório - 3ª Med "/>
      <sheetName val="Reajuste 1ª "/>
      <sheetName val="Desm"/>
      <sheetName val="DMT (3)"/>
      <sheetName val="Esc e carga mat jazida"/>
      <sheetName val="transp. rod. Não pav."/>
      <sheetName val="Espalhamento"/>
      <sheetName val="Base "/>
      <sheetName val="REM E RECOMP C-VEGETAL"/>
      <sheetName val="RESUMO-DVOP 4ª MED"/>
      <sheetName val="Relatório do Contrato"/>
      <sheetName val="Apropriação de hora máquina"/>
      <sheetName val="Transp. de agregados"/>
      <sheetName val="Compactação leito estrada exist"/>
      <sheetName val="DMT TERRAPLENAGEM"/>
      <sheetName val="TSS e TSD"/>
      <sheetName val="Reforço sub-leito"/>
      <sheetName val=" base  "/>
      <sheetName val="OAC2"/>
      <sheetName val="GRAMA MUDAS"/>
      <sheetName val="FICHA  MEDIÇÃO"/>
      <sheetName val="MEMORIAL DESCRITIVO"/>
      <sheetName val="QUADRO DE TRANSPORTE"/>
      <sheetName val="CAVALCA Preços"/>
      <sheetName val="a_f_reperf_"/>
      <sheetName val="a_f_capa"/>
      <sheetName val="cs agreg"/>
      <sheetName val="cs lig"/>
      <sheetName val="TSBASE"/>
      <sheetName val="TBASE."/>
      <sheetName val="TRANSP CASCALHO"/>
      <sheetName val="RR_2C"/>
      <sheetName val="CM_30"/>
      <sheetName val="TST"/>
      <sheetName val="DEPOSITO "/>
      <sheetName val="25-07"/>
      <sheetName val="14-07"/>
      <sheetName val="memoriam super"/>
      <sheetName val="memoria meso"/>
      <sheetName val="memoria super 2"/>
      <sheetName val="PROGAMAÇÃO CONSERVAÇÃO"/>
      <sheetName val="PROGRAMAÇÃO RECUPERAÇÃO"/>
      <sheetName val="PROGRAMAÇÃO PPI"/>
      <sheetName val="TRANSP"/>
      <sheetName val="Planilha de revisão"/>
      <sheetName val="COMP. DNIT"/>
      <sheetName val="COMP. SEL."/>
      <sheetName val="COMP. RR-1C"/>
      <sheetName val="COMP. TRANS. RR-1C"/>
      <sheetName val="Serv extra"/>
      <sheetName val="Crono Físico_Financeiro "/>
      <sheetName val="RESUMO_DVOP"/>
      <sheetName val="Meio fio "/>
      <sheetName val="Cimento"/>
      <sheetName val="Cimento (2)"/>
      <sheetName val="Compact de fundo"/>
      <sheetName val="TSS_"/>
      <sheetName val="TSD_FOG_"/>
      <sheetName val="Sinalização "/>
      <sheetName val="Hidrosemeadura"/>
      <sheetName val="REM E RECOMP C_VEGETAL"/>
      <sheetName val="ESCAV VALA"/>
      <sheetName val="3ª CAT"/>
      <sheetName val="Aterro T"/>
      <sheetName val="Aterro C"/>
      <sheetName val="transp_ rod_ Não pav_"/>
      <sheetName val="RESUMO-7ª MED"/>
      <sheetName val="Res. para Reajustes"/>
      <sheetName val="Crono F-Financeiro"/>
      <sheetName val="Limp em mata"/>
      <sheetName val="Rebaixo"/>
      <sheetName val="S-Mole"/>
      <sheetName val="TAXA CM"/>
      <sheetName val="TAXA RR"/>
      <sheetName val="Cerca "/>
      <sheetName val="Cx de contensão"/>
      <sheetName val="Reg mec faixa dominio "/>
      <sheetName val="Tran CONCR MEIO FIO"/>
      <sheetName val="Cubação (S)"/>
      <sheetName val="Cubação Type passarela"/>
      <sheetName val="Cubação Pedágio "/>
      <sheetName val="Cubaçãop-onibus"/>
      <sheetName val="DMT caminhaõ"/>
      <sheetName val="EMPOLAMENTO"/>
      <sheetName val="SEÇAO "/>
      <sheetName val="SEÇAO  "/>
      <sheetName val="PREÇO"/>
      <sheetName val="Casc. J-Paviserv"/>
      <sheetName val="Cron Físico "/>
      <sheetName val="Cron Físico  (2)"/>
      <sheetName val="REAJ. 6a"/>
      <sheetName val="Reajustamento  (2)"/>
      <sheetName val="foto (2)"/>
      <sheetName val="Desmatamento (2)"/>
      <sheetName val="DREN"/>
      <sheetName val="BASE (2)"/>
      <sheetName val="Patrolamento (2)"/>
      <sheetName val="Esc e carga mat jazida (2)"/>
      <sheetName val="transp. rod. Não pav. (2)"/>
      <sheetName val="Espalhamento (2)"/>
      <sheetName val="REM E RECOMP C-VEGETAL (2)"/>
      <sheetName val="REAJ. 02"/>
      <sheetName val="Orç. original"/>
      <sheetName val="Res reaj"/>
      <sheetName val="CUSTO FINAL "/>
      <sheetName val="Cron Fís-Fino"/>
      <sheetName val="Cont Fin"/>
      <sheetName val="Cron. adeq."/>
      <sheetName val="Instalação de Canteiro"/>
      <sheetName val="Mobil. e Desmobl.de Pessoal"/>
      <sheetName val="Mob. e Desmob. Equip.Rodante"/>
      <sheetName val="Mobil e Desmob.Equip.pesado"/>
      <sheetName val="ADM Local da Obra"/>
      <sheetName val="Placa obras"/>
      <sheetName val="Des.arv.0,15M"/>
      <sheetName val="desm. dest."/>
      <sheetName val="DMT sub-base"/>
      <sheetName val="DMT base"/>
      <sheetName val="T-BRITA TSD"/>
      <sheetName val="T-BASC. ROD.ÑPAV."/>
      <sheetName val="T-BASC. ROD. PAV"/>
      <sheetName val="caminho serv."/>
      <sheetName val="expurgo"/>
      <sheetName val="fundo at."/>
      <sheetName val="vol aterro"/>
      <sheetName val="CALC.DMT.T-T"/>
      <sheetName val="Distribuição-A3"/>
      <sheetName val="DMT.T-EV"/>
      <sheetName val="TERRAPL "/>
      <sheetName val="Alug veic."/>
      <sheetName val="Transp Dren Rod pav."/>
      <sheetName val="Transp Dren Rod ñpav pav."/>
      <sheetName val="SARJETA"/>
      <sheetName val="ESCAV. DRENO "/>
      <sheetName val="ENT. DESC. D'AGUA DISSIPADOR."/>
      <sheetName val="PINT. FAIXA"/>
      <sheetName val="RECONF."/>
      <sheetName val="REG. ESP."/>
      <sheetName val="escavação manual"/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RESUMO-DVOP Z"/>
      <sheetName val="RESUMO-DVOP "/>
      <sheetName val="REAJ. 1a"/>
      <sheetName val="TERR - DMT"/>
      <sheetName val="TSD - DMT"/>
      <sheetName val="Medição Nominal"/>
      <sheetName val="PLANILHA ISSQN"/>
      <sheetName val="RELATÓRIO FOTOGRÁFICO."/>
      <sheetName val="RELATÓRIO FOTOGRÁFICO"/>
      <sheetName val="RESUMO_PARA_REAJUSTAMENTO"/>
      <sheetName val="Cron.Fisico Finan."/>
      <sheetName val="Controle Financeiro"/>
      <sheetName val="diag. de serviços (2)"/>
      <sheetName val="M.O. de Manutenção do Canteiro"/>
      <sheetName val="Equipamentos de Apoio"/>
      <sheetName val="Infraestrutra-Ponte"/>
      <sheetName val="transporte 3°"/>
      <sheetName val="Fotos 3°"/>
      <sheetName val="Função Extenso"/>
      <sheetName val="Minuta"/>
      <sheetName val="Enc Sociais"/>
      <sheetName val="Tabela de Materiais"/>
      <sheetName val="Tabela de Equip"/>
      <sheetName val="Desmat 0,15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Transp. casc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Pass sobre canal"/>
      <sheetName val="Lombada"/>
      <sheetName val="Cx BL tipo A"/>
      <sheetName val="Cx BL tipo A1"/>
      <sheetName val="DEB 01"/>
      <sheetName val="DEB 04"/>
      <sheetName val="DES 01"/>
      <sheetName val="DES 03"/>
      <sheetName val="DEB 08"/>
      <sheetName val="Hidrossem"/>
      <sheetName val="Ench Cant Cent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RR-2C"/>
      <sheetName val="Transp_Mat_Bet"/>
      <sheetName val="Transp_RR-2C"/>
      <sheetName val="macro"/>
      <sheetName val="RESUMO-1ª MED"/>
      <sheetName val="Canteiro de obras."/>
      <sheetName val="Mob de caminh."/>
      <sheetName val="Transp Eqtº c prancha"/>
      <sheetName val="Dest D=0,15 á 0,30m"/>
      <sheetName val="mapa geografico"/>
      <sheetName val="Medição Acumulada"/>
      <sheetName val="memória de calculo_liquida"/>
      <sheetName val="Planilha Orçamento"/>
      <sheetName val="PGQ _ Mapa de Chuva4"/>
      <sheetName val="Indice de Reajuste"/>
      <sheetName val="Sado de contrato a PI"/>
      <sheetName val="REAJU (3)"/>
      <sheetName val="REAJU (4)"/>
      <sheetName val="Reforço do sub-leito"/>
      <sheetName val="AGREGADOS (2)"/>
      <sheetName val="DDL de Cerrado"/>
      <sheetName val="Escalonamento"/>
      <sheetName val="Aterro 100% (2)"/>
      <sheetName val="Aterro 95% (2)"/>
      <sheetName val="Relat."/>
      <sheetName val="Res.Med"/>
      <sheetName val="med"/>
      <sheetName val="Transportes Cal"/>
      <sheetName val="Compactação95% PN"/>
      <sheetName val=" MAT DRENAGEM "/>
      <sheetName val="1 MED ANEL"/>
      <sheetName val="remoção mecanizada"/>
      <sheetName val="pintura de lig"/>
      <sheetName val="remendo profundo"/>
      <sheetName val="remendo profun"/>
      <sheetName val="limpeza des agua"/>
      <sheetName val="RESUMO-SETPU"/>
      <sheetName val="Cubação Após Limpeza)"/>
      <sheetName val="secção tipo 20"/>
      <sheetName val="Recomposição de Cerca"/>
      <sheetName val="Planilha 358 (Saldo)"/>
      <sheetName val="prefácio"/>
      <sheetName val="Valores"/>
      <sheetName val="SERV-EXTRAS"/>
      <sheetName val="TSSAREA"/>
      <sheetName val="Transp-Brita-TSS"/>
      <sheetName val="Transp-Brita-Usina"/>
      <sheetName val="Pint. Ligação"/>
      <sheetName val="Transp-Massa"/>
      <sheetName val="Rem de pav"/>
      <sheetName val="Entrada"/>
      <sheetName val="P A T O  B"/>
      <sheetName val="Forma Tubulão"/>
      <sheetName val="Forma Compensado"/>
      <sheetName val="Enrocamento Rachão"/>
      <sheetName val="CAPA SELANTE"/>
      <sheetName val="AGREGADOS P DRENAGEM"/>
      <sheetName val="Transp. Rio Honorato"/>
      <sheetName val="Cálculo Ponte"/>
      <sheetName val="RESUMO-SEGUNDA_MED"/>
      <sheetName val="Cronograma Físico "/>
      <sheetName val="secção tipo 27"/>
      <sheetName val="Rebaixo_de_corte"/>
      <sheetName val="Compactação leito -95%_100% PN "/>
      <sheetName val="Diagr. Linear De Seviços"/>
      <sheetName val="Edificações de Canteiro"/>
      <sheetName val="Edificações de Produção"/>
      <sheetName val="Acessórios das Ed. Alojamento"/>
      <sheetName val="Mesoestrutura"/>
      <sheetName val="diag. linear de serviços "/>
      <sheetName val="Acessório das Edificações"/>
      <sheetName val="Acessório da Inst. de Produção"/>
      <sheetName val="Edificações dos Alojamentos"/>
      <sheetName val="REAJUSTAMENTO (3 Medição)"/>
      <sheetName val="Imprimação (3 Medição)"/>
      <sheetName val="TSD-FOG (3 Medição)"/>
      <sheetName val="CH"/>
      <sheetName val="DMT 600a800"/>
      <sheetName val="DMT 1000a1200"/>
      <sheetName val="DMT 1200a1400"/>
      <sheetName val="Regula (2)"/>
      <sheetName val="Escav_Mec"/>
      <sheetName val="BSTC 1,00m"/>
      <sheetName val="Concreto fck10MPa"/>
      <sheetName val="Concreto fck15MPa"/>
      <sheetName val="Concreto fck20MPa"/>
      <sheetName val="Concreto fck30MPa"/>
      <sheetName val="Forma Placa resinada"/>
      <sheetName val="Forma Placa comp"/>
      <sheetName val="BDCC 3,00x3,00"/>
      <sheetName val="Boca BDCC 3,00x3,00"/>
      <sheetName val="Guarda Corpo"/>
      <sheetName val="MFC01"/>
      <sheetName val="MFC05"/>
      <sheetName val="DAR02"/>
      <sheetName val="EDA01"/>
      <sheetName val="DEB01"/>
      <sheetName val="DEB03"/>
      <sheetName val="Memorial"/>
      <sheetName val="Janeiro"/>
      <sheetName val="PSCEGERAL"/>
      <sheetName val="Resumo de medição"/>
      <sheetName val="Reajustamento 2ª Med Prov"/>
      <sheetName val="Reajustamento 1ª Med Prov"/>
      <sheetName val="Remoção de Solo Mole"/>
      <sheetName val="RECOMPISIÇÃO DE CERCA"/>
      <sheetName val="REMOÇÃO E RELOCAÇÃO DE POSTES"/>
      <sheetName val="Serviços Preliminares"/>
      <sheetName val="Remoção árvores"/>
      <sheetName val="Cubação Após Limpeza "/>
      <sheetName val="REGULARIZAÇÃO DE SUB LEITO"/>
      <sheetName val="VOLUME DE SUB BASE E BASE"/>
      <sheetName val="TRANP.SUB E BASE"/>
      <sheetName val="RECONFORMAÇÃO"/>
      <sheetName val="Memória de cálc serv prelim"/>
      <sheetName val="RESUMO-OITAVA_MEDIÇÃO"/>
      <sheetName val="DMT_EV_SUB_BASE"/>
      <sheetName val="CÁLC.DMT-T_SUB_BASE"/>
      <sheetName val="Transporte_Sub-Base"/>
      <sheetName val="DMT_EV_Base"/>
      <sheetName val="CÁLC.DMT-T_Base"/>
      <sheetName val="Transporte_Base"/>
      <sheetName val="TSD COM FOG"/>
      <sheetName val="DMT_EV_TSD"/>
      <sheetName val="CÁLC.DMT-T_TSD"/>
      <sheetName val="Transporte_Brita_TSD"/>
      <sheetName val="Transporte_CONCRETO_MEIO_FIO"/>
      <sheetName val="Caixas de Contenção"/>
      <sheetName val="RECONFORMAÇÃO DE JAZIDAS"/>
      <sheetName val="Dados Contrato valendo"/>
      <sheetName val="Oficio valendo"/>
      <sheetName val="Preliminar"/>
      <sheetName val="Boletim de desempenho"/>
      <sheetName val="Dados Contrato "/>
      <sheetName val="Reajustamento 2ª Med"/>
      <sheetName val="Reajustamento 1ª Med"/>
      <sheetName val="secção tipo 01"/>
      <sheetName val="Cubação-aterro completo "/>
      <sheetName val="Cubação-aterro parcial"/>
      <sheetName val="secção tipo 2"/>
      <sheetName val="OAC (1)-Constr"/>
      <sheetName val="OAC (2)-Transp mat"/>
      <sheetName val="Grama (2)"/>
      <sheetName val="Base-Sub-base - compactação"/>
      <sheetName val="Base-Sub-base transporte "/>
      <sheetName val="TSS-TSD-Agregados"/>
      <sheetName val="Dest árvores d=0,15-0,30m "/>
      <sheetName val="Avanço Físico-1"/>
      <sheetName val="Avanço Físico-2"/>
      <sheetName val="Devolução Momento transporte"/>
      <sheetName val="Devolução RR-2C"/>
      <sheetName val="Devolução CM-30"/>
      <sheetName val="Estorno TSD - Acostamento"/>
      <sheetName val="Base-transp-não pav"/>
      <sheetName val="Base-transp-rod pav"/>
      <sheetName val="TRANSP -TSD-Agreg-pav"/>
      <sheetName val="TRANSP -TSD-Agreg-não pav"/>
      <sheetName val="Mom trans agreg-mas-CBUQ-capa"/>
      <sheetName val="Material Betuminoso "/>
      <sheetName val="Contratos novos-resumo"/>
      <sheetName val="RESUMO-DVOP (2)"/>
      <sheetName val="RESUMO-DVOP (3)"/>
      <sheetName val="RESUMO-DVOP (4)"/>
      <sheetName val="RESUMO-DVOP (5)"/>
      <sheetName val="RESUMO-DVOP (6)"/>
      <sheetName val="RESUMO-DVOP (7)"/>
      <sheetName val="RESUMO-DVOP (8)"/>
      <sheetName val="RESUMO-DVOP (9)"/>
      <sheetName val="RESUMO-DVOP (10)"/>
      <sheetName val="RESUMO-DVOP (11)"/>
      <sheetName val="RESUMO-DVOP (12)"/>
      <sheetName val="Crono Físico-Erosão Portelãndia"/>
      <sheetName val="Crono Físico-Serra Parecis-traç"/>
      <sheetName val="Aterro Compactado-Serra Parecis"/>
      <sheetName val="DMT-Terraplenagem-Serra Parecis"/>
      <sheetName val="Mob-Cant-Serv topog"/>
      <sheetName val="Escavação material-Portel"/>
      <sheetName val="Adm local-manut canteiro"/>
      <sheetName val="Aterro-Acesso Ribeirãozinho"/>
      <sheetName val="DMT terrapl-Acesso Ribeirão  "/>
      <sheetName val="Aterro-MT-100"/>
      <sheetName val="DMT terrapl-MT-100  "/>
      <sheetName val="terrapl -Compact de aterros"/>
      <sheetName val="DMT Transp Sub-base"/>
      <sheetName val="Base-Sub-base- transporte "/>
      <sheetName val="Boletim desemp"/>
      <sheetName val="Cronogr"/>
      <sheetName val="Escav-reater-aterro "/>
      <sheetName val="DMT-Terraplenagem"/>
      <sheetName val="Rachão -enrocamento"/>
      <sheetName val="Rachão-enroc- transp "/>
      <sheetName val="Sub-base-Base -  transporte "/>
      <sheetName val="Sub-base-Base - compactação"/>
      <sheetName val="Pré-misturado- SERRA"/>
      <sheetName val="Momento transp agregados-massa"/>
      <sheetName val="Corrigida-fev-12"/>
      <sheetName val="Aterro Terraplenagem "/>
      <sheetName val="Base-compactação"/>
      <sheetName val="Contratos Novos Rest Rodovias"/>
      <sheetName val="Conf pista rev primário"/>
      <sheetName val="Espalh mat revest prim"/>
      <sheetName val="Transp local rod não pav"/>
      <sheetName val="Esc Carga mat Jazida"/>
      <sheetName val="Limpeza de áreas arv 0,15m"/>
      <sheetName val="terrapl -Compact de aterros (2)"/>
      <sheetName val="terrapl -trevos-corte-aterro"/>
      <sheetName val="DMT terrapl  "/>
      <sheetName val="Regula "/>
      <sheetName val="Sub-base-Base-Transporte"/>
      <sheetName val="Mob-Cant-Serv topog "/>
      <sheetName val="OAC-Valeta VPC -Transp mat "/>
      <sheetName val="OAC-Valeta VPA -Transp mat"/>
      <sheetName val="OAC-Remoção Bueiros-Transp mat"/>
      <sheetName val="CERCAS-Transp mat"/>
      <sheetName val="OAC -Transp mat"/>
      <sheetName val="DRENO LONG PROF -Transp mat "/>
      <sheetName val="Base- transporte "/>
      <sheetName val="Limp de áreas arv 0,15m-Rodovia"/>
      <sheetName val="Dest árvores d &gt; 0,30m"/>
      <sheetName val="DMT Transp Base"/>
      <sheetName val="Avanço Físico-1 "/>
      <sheetName val="Base-transporte"/>
      <sheetName val="Pint ligação "/>
      <sheetName val="Mom transp brita-Rod n Pav"/>
      <sheetName val="Mob-Cant-Acamp"/>
      <sheetName val="Dreno long profundo"/>
      <sheetName val="dren long prof-transp-Rod Pav"/>
      <sheetName val="dren long prof-transp-Rod N Pav"/>
      <sheetName val="OAC -Transp mat-Rod N Pav"/>
      <sheetName val="OAC -Transp mat-Rod Pav"/>
      <sheetName val="Aterro-2"/>
      <sheetName val="DMT terrapl-2"/>
      <sheetName val="terrapl -Compact de aterros-2"/>
      <sheetName val="terrapl -Compact de aterros-1"/>
      <sheetName val="Aterro-1"/>
      <sheetName val="DMT terrapl-1  "/>
      <sheetName val="Plan Resumo Medição"/>
      <sheetName val="Avanço Físico "/>
      <sheetName val="Mob-Desmob-Cant-veículo"/>
      <sheetName val="Mom trans agr-mas-CBUQ-Rod Pav "/>
      <sheetName val="Mom tr-agr-mas-CBUQ-Rod n Pav"/>
      <sheetName val="Imprimação-fresagem"/>
      <sheetName val="Pint ligação-binder"/>
      <sheetName val="Fresagem descontínua"/>
      <sheetName val="CBUQ-binder-fresagem "/>
      <sheetName val="Mom trans agreg-mas-CBUQ-Binder"/>
      <sheetName val="Limpeza meio fio  "/>
      <sheetName val="Imprimação Base "/>
      <sheetName val="Sub-base - transporte "/>
      <sheetName val="Sub-base - compactação "/>
      <sheetName val="Base - transporte"/>
      <sheetName val="Base - compactação "/>
      <sheetName val="Rem Mec Cam Gran Pav"/>
      <sheetName val="Transp Rev Bet "/>
      <sheetName val="TSS-TSD-FOG "/>
      <sheetName val="TSS-TSD-Transp Agregados  "/>
      <sheetName val=" Material betuminoso "/>
      <sheetName val="Mist betum"/>
      <sheetName val="PMF-Mom transp agreg-massa"/>
      <sheetName val="Momento Transp agreg-massa"/>
      <sheetName val="CBUQ - TAPA BURACO"/>
      <sheetName val="REMOÇÃO MANUAL REVEST BET"/>
      <sheetName val="Remoção manual revest betum"/>
      <sheetName val="MOMENTO TRANSP AGREG-EMULSÃO"/>
      <sheetName val="Pint ligação-binder-capa"/>
      <sheetName val="Mom Trans agre-massa-CBUQ-remen"/>
      <sheetName val="CBUQ - Binder - fresagem"/>
      <sheetName val="Sub-base-base-compactação"/>
      <sheetName val="Imprimação-Tapa Buraco"/>
      <sheetName val="Mist Betuminosa - Tapa Buraco"/>
      <sheetName val="Pint ligação-tapa buraco"/>
      <sheetName val="Roçada-Placa Obra "/>
      <sheetName val="Aditivo-Memória de cálculo"/>
      <sheetName val="Planilha aditivo"/>
      <sheetName val="Plan Orç Preços a PI"/>
      <sheetName val="Plan Orç Preços Set-12"/>
      <sheetName val="DRENAGEM -Transp mat-Rod Pav"/>
      <sheetName val="DRENAGEM -Transp mat-Rod N Pav"/>
      <sheetName val="Transporte OAC-BSTC"/>
      <sheetName val="DMT Transp local"/>
      <sheetName val="Sub-base- transporte "/>
      <sheetName val="Reajustamento corrigido 8ª Med"/>
      <sheetName val="Reajustamento corrigido 9ª Med"/>
      <sheetName val="Ponte de Concreto-1"/>
      <sheetName val="Ponte de Concreto-2"/>
      <sheetName val="Tubulação dren urbana"/>
      <sheetName val="Transp-Tubulação Urbana "/>
      <sheetName val="Drenag superf "/>
      <sheetName val="Drenagem com estaqueamento"/>
      <sheetName val="OAC-Dren Superf-Transp"/>
      <sheetName val="Plantio de grama-canteiros"/>
      <sheetName val="Hidross-Reconf áreas jaz-emprés"/>
      <sheetName val="Limpeza de áreas arv 0,15m "/>
      <sheetName val="Terrapl Escav e carga 1ª cat"/>
      <sheetName val="Terrapl Vol comp e Mom Transp"/>
      <sheetName val="OAC-Escav e reaterro"/>
      <sheetName val="Sub-base e Base-transporte "/>
      <sheetName val="Base e Sub-base-compactação"/>
      <sheetName val="TRANSP -TSS-TSD-Agreg-Rod Pav"/>
      <sheetName val="Hidrossemeadura e cerca"/>
      <sheetName val="Resumo Receber 1ª Med"/>
      <sheetName val=".xls]Ofício"/>
      <sheetName val=".xls]RESUMO-DVOP"/>
      <sheetName val=".xls]Avanço Físico"/>
      <sheetName val=".xls]Controle orçam"/>
      <sheetName val=".xls]Mob-Cant-Serv topog"/>
      <sheetName val=".xls]Reajustamento "/>
      <sheetName val=".xls]Dreno long prof"/>
      <sheetName val=".xls]DRENAGEM -Transp mat-Rod P"/>
      <sheetName val=".xls]DRENAGEM -Transp mat-Rod N"/>
      <sheetName val=".xls]OAC"/>
      <sheetName val=".xls]Transporte OAC-BSTC"/>
      <sheetName val=".xls]Patrolamento"/>
      <sheetName val=".xls]Conf pista rev primário"/>
      <sheetName val=".xls]Espalh mat revest prim"/>
      <sheetName val=".xls]Transp local rod não pav"/>
      <sheetName val=".xls]DMT Transp local"/>
      <sheetName val=".xls]Esc Carga mat Jazida"/>
      <sheetName val=".xls]Aterro"/>
      <sheetName val=".xls]DMT terrapl  "/>
      <sheetName val=".xls]terrapl -Compact de aterro"/>
      <sheetName val=".xls]Regula"/>
      <sheetName val=".xls]Sub-base- transporte "/>
      <sheetName val=".xls]Contratos Novos"/>
      <sheetName val=".xls]Desempenho parcial"/>
      <sheetName val="Planilha orç adequada"/>
      <sheetName val="BSTC-D=0,80-TRANSP ROD PAV"/>
      <sheetName val="BSTC-D=0,80-TRANSP ROD N PAV"/>
      <sheetName val="BSTC-D=0,60-TRANSP ROD PAV"/>
      <sheetName val="BSTC-D=0,60-TRANSP ROD N PAV "/>
      <sheetName val="Drenagem-meio fio"/>
      <sheetName val="Dren-descidas-entradas-dissip"/>
      <sheetName val="Controle de erosões"/>
      <sheetName val="hidross-reconf jazidas"/>
      <sheetName val="Aterro-3"/>
      <sheetName val="DMT terrapl-3"/>
      <sheetName val="terrapl -Compact de aterros -3"/>
      <sheetName val="Mom transp brita-Rod "/>
      <sheetName val="M.trans agr-mas-CBUQ-Rod N Pav "/>
      <sheetName val="Aterro-3-cancelado"/>
      <sheetName val="DMT terrapl-3-cancelado"/>
      <sheetName val="terrapl -Comp aterros-3-cancela"/>
      <sheetName val="ESCAV MEC VALA 1A CATEG "/>
      <sheetName val="COMPACT ATERROS 100% "/>
      <sheetName val="REMOÇÃO MEC REVEST BETUM"/>
      <sheetName val="SUB-BASE - COMPACTAÇÃO"/>
      <sheetName val="TRANSPORTE DE SUB-BASE E BASE "/>
      <sheetName val="TRANSPORTE DE SUB-BASE E BA (2)"/>
      <sheetName val="DRENAGEM (2)"/>
      <sheetName val="TAPA BURACO-MISTURA BETUMINOSA"/>
      <sheetName val="MISTURA BETUMINOSA"/>
      <sheetName val="Mom trans agreg-mas-binder"/>
      <sheetName val="Hidrossemeadura de talude "/>
      <sheetName val="Regul fxa domínio-semeadura "/>
      <sheetName val="Mom transp brita-Rod"/>
      <sheetName val="Corte Mat 3ª cat "/>
      <sheetName val="DMT mat 3ª cat "/>
      <sheetName val="Colchão drenante para reb rocha"/>
      <sheetName val="Mom transp brita-Colchão dren"/>
      <sheetName val="Estorno-aterro-1"/>
      <sheetName val="Estorno-DMT terrapl-1"/>
      <sheetName val="Estorno-terrapl -Comp aterros-1"/>
      <sheetName val="Estorno-aterro-2"/>
      <sheetName val="Estorno-DMT terrapl-2"/>
      <sheetName val="Estorno-terrapl-comp aterros-2"/>
      <sheetName val="Estorno sinalização"/>
      <sheetName val="Medição Cerca"/>
      <sheetName val="Transp OC"/>
      <sheetName val="Quantificação OC"/>
      <sheetName val="Aterro estorno"/>
      <sheetName val="DMT terrapl-aterro estorno"/>
      <sheetName val="Compactação aterro estorno"/>
      <sheetName val="Comp-transp-Botafora-estorno"/>
      <sheetName val="Regula-estorno"/>
      <sheetName val="Sub-base- transporte-estorno"/>
      <sheetName val="Regula rod e trevo"/>
      <sheetName val="Sub-base- transporte"/>
      <sheetName val="Aterro 3 - Rodovia"/>
      <sheetName val="DMT 3 - terrapl-aterro rodovia"/>
      <sheetName val="Compactação 3-aterro rodovia"/>
      <sheetName val="Comp-transp-B.fora-3-rodovia"/>
      <sheetName val="Aterro 2 - Rodovia"/>
      <sheetName val="DMT 2 - terrapl-aterro rodo"/>
      <sheetName val="Compactação 2-aterro rod"/>
      <sheetName val="Comp-transp-B.fora-2-rod "/>
      <sheetName val="Aterro trevo"/>
      <sheetName val="DMT terrapl-aterro 2"/>
      <sheetName val="Compactação aterro 2"/>
      <sheetName val="DMT terrapl-aterro 1"/>
      <sheetName val="Compactação aterro-1"/>
      <sheetName val="Estorno Cerca 1"/>
      <sheetName val="Estorno cerca 2"/>
      <sheetName val="Mat bax cap sup-Bota-fora"/>
      <sheetName val="Compactação-transp-Bota-fora"/>
      <sheetName val="Avanço Físico-1  "/>
      <sheetName val="Avanço Físico-2 "/>
      <sheetName val="Aterro  "/>
      <sheetName val="DMT 1 - terrapl"/>
      <sheetName val="Compactação aterro "/>
      <sheetName val="Comp-transp-B.fora"/>
      <sheetName val="PRÉ-MISTURADO - TAPA BURACO"/>
      <sheetName val="DMT terrapl-aterro "/>
      <sheetName val="QR"/>
      <sheetName val="bx cap"/>
      <sheetName val="pint_lig"/>
      <sheetName val="transp pav"/>
      <sheetName val="DMTa"/>
      <sheetName val="transpOAC"/>
      <sheetName val="transpOC"/>
      <sheetName val="qtfiOAC"/>
      <sheetName val="qtfiOC"/>
      <sheetName val="NSbueiro"/>
      <sheetName val="NScerca"/>
      <sheetName val="alt_cubPonte"/>
      <sheetName val="alt_cub_varian_daMata"/>
      <sheetName val="qtfiDRE"/>
      <sheetName val="transpDRE"/>
      <sheetName val="ns-eda-dad-deb"/>
      <sheetName val="ns meio-fio"/>
      <sheetName val="transp.pav-proj"/>
      <sheetName val="Sub-Base-Compact"/>
      <sheetName val="Dren-tubulação-meio fio-desc"/>
      <sheetName val="Drenagem-concreto-lastros"/>
      <sheetName val="Dren-Tubos-Transp mat-Rod Pav "/>
      <sheetName val="Dren-concr-Transp mat-Rod Pav"/>
      <sheetName val="Contratos Novos Rest Rodov"/>
      <sheetName val="Tubulação+ escav+ meio fio"/>
      <sheetName val="Concret+lastro brita+caixas"/>
      <sheetName val="Transp Concreto"/>
      <sheetName val="Transp brita"/>
      <sheetName val="Reconf áreas jazidas e emprést"/>
      <sheetName val="Pint ligação-capa-fresagem"/>
      <sheetName val="CBUQ - Capa - fresagem"/>
      <sheetName val="Mom trans agreg-mas-CBUQ-remend"/>
      <sheetName val="Rem Mec Rev Bet - Transporte"/>
      <sheetName val="Limpeza-Roçada "/>
      <sheetName val="Sub-Base-compactação"/>
      <sheetName val="DRENO PROF-Trans mat-Rod não Pa"/>
      <sheetName val="Resumo Receber 3ª Med"/>
      <sheetName val="DRENAGEM -Transp mat-Rod não Pa"/>
      <sheetName val="OAC -Transp mat Rod não Pav"/>
      <sheetName val="Trecho 1 - 6ª Med Prov"/>
      <sheetName val="trecho 2 - 6ª Med Prov"/>
      <sheetName val="Resumo recebido até 6ª Med Prov"/>
      <sheetName val="Resumo Contrato"/>
      <sheetName val="Rel Qtitativos"/>
      <sheetName val="Reaj. "/>
      <sheetName val="Crono Físico-Fin Geo (2)"/>
      <sheetName val="REL_MED (2)"/>
      <sheetName val="Transportes QUEBÓ"/>
      <sheetName val="Transportes QUEBOZINHO"/>
      <sheetName val="Crono Físico-Fin Geo"/>
      <sheetName val="FOTOS 01"/>
      <sheetName val="FOTOS 02"/>
      <sheetName val="Transporte Mat Cerca"/>
      <sheetName val="Quantificação Mat Cerca"/>
      <sheetName val="Estorno-OAC"/>
      <sheetName val="Estorno-OAC-Trans.mat-Rod N Pav"/>
      <sheetName val="Estorno-OAC-Transp mat-Rod Pav"/>
      <sheetName val="OAC-escavação-reaterro"/>
      <sheetName val="Qdade Mat- OAC"/>
      <sheetName val="Transp Mat - OAC"/>
      <sheetName val="Sub-base-transporte"/>
      <sheetName val="Medição Meio Fio"/>
      <sheetName val="Qdade Mat- Meio fio"/>
      <sheetName val="Transporte Mat Meio Fio"/>
      <sheetName val="Alteração Modelo"/>
      <sheetName val="RESUMO_ADITIVO"/>
      <sheetName val="Cubação Após Limpeza) (2)"/>
      <sheetName val="secção tipo 20 (2)"/>
      <sheetName val="DMT_EV  (2)"/>
      <sheetName val="DMT_TERRAPLENAGEM  (2)"/>
      <sheetName val="OAC (3)"/>
      <sheetName val="MFC-TRANSPORTE (2)"/>
      <sheetName val="Entradas, Descidas, Dissip"/>
      <sheetName val="DEB 01-TRANSPORTE "/>
      <sheetName val="DAR 03-TRANSPORTE"/>
      <sheetName val="EDA 01-TRANSPORTE "/>
      <sheetName val="EDA 02-TRANSPORTE "/>
      <sheetName val="Horiz QR"/>
      <sheetName val="Tacha "/>
      <sheetName val="Placa De Sinalização"/>
      <sheetName val="Grama muda"/>
      <sheetName val="Regul fxa dom-expurgo de jazid "/>
      <sheetName val="Qdade Mat- OAC-BTTC"/>
      <sheetName val="Transp Mat - OAC-BTCC"/>
      <sheetName val="Aterro com rocha"/>
      <sheetName val="Aterro Mat 1ª Cat"/>
      <sheetName val="Compactação aterro"/>
      <sheetName val="Compact-transp-B.fora"/>
      <sheetName val="Sub-base e base-transporte"/>
      <sheetName val="Limp de áreas arv 0,15m-Acesso"/>
      <sheetName val="Aterro 1 - Rodovia "/>
      <sheetName val="DMT 1 - terrapl-aterro rodovia "/>
      <sheetName val="Compactação 1-aterro rod  "/>
      <sheetName val="Comp-transp-B.fora-1-rod"/>
      <sheetName val="Desm-dest-Limpeza "/>
      <sheetName val="DMT terrapl "/>
      <sheetName val="Sub-base e base- transporte "/>
      <sheetName val="Sub-Base e compactação"/>
      <sheetName val="Transporte-TSS-TSD-Agregados"/>
      <sheetName val="OAC -Transp mat-Rod Pav-2"/>
      <sheetName val="OAC -Transp mat-Rod Pav-1"/>
      <sheetName val="OAC -Transp mat-Rod não Pav-1"/>
      <sheetName val="OAC -Transp mat-Rod Não Pav-2 "/>
      <sheetName val="Resumo Receber 2ª med"/>
      <sheetName val="Crongrama SINFRA ADITIVO 13-02"/>
      <sheetName val="VALE "/>
      <sheetName val="FEVEREIRO"/>
      <sheetName val="MARÇO"/>
      <sheetName val="ABRIL"/>
      <sheetName val="MAIO"/>
      <sheetName val="Compac.95%"/>
      <sheetName val="Compac.100%"/>
      <sheetName val="DMT Terrap."/>
      <sheetName val="O.A.C."/>
      <sheetName val="Solo-Cimento"/>
      <sheetName val="D.M.T. Brita"/>
      <sheetName val="T.S.D."/>
      <sheetName val="Dren. Superf."/>
      <sheetName val="Sinal. Horizont."/>
      <sheetName val="Transporte Agreg TSD"/>
      <sheetName val="Transporte Agreg-massa-Capa"/>
      <sheetName val="Dreno Long Prof "/>
      <sheetName val="Qdade mat- dreno prof"/>
      <sheetName val="Transporte dreno prof"/>
      <sheetName val="cro"/>
      <sheetName val="quantf"/>
      <sheetName val="AVS"/>
      <sheetName val="Ctr. (3)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Gabião"/>
      <sheetName val="BSD 03"/>
      <sheetName val="DSS 03"/>
      <sheetName val="BSD 01"/>
      <sheetName val="Reciclagem de Base com BRITA"/>
      <sheetName val="RBSM"/>
      <sheetName val="RBAM(FS)"/>
      <sheetName val="Fresagem Cont."/>
      <sheetName val="Vínculo"/>
      <sheetName val="COLAR"/>
      <sheetName val="Ctr."/>
      <sheetName val="54"/>
      <sheetName val="50"/>
      <sheetName val="40"/>
      <sheetName val="38"/>
      <sheetName val="financ"/>
      <sheetName val="Quadro Geral"/>
      <sheetName val="RMLE157"/>
      <sheetName val="DSS_04"/>
      <sheetName val="PintLigacao"/>
      <sheetName val="PMQ"/>
      <sheetName val="STC_01"/>
      <sheetName val="Cpus"/>
      <sheetName val="Insumos"/>
      <sheetName val="Fluxo Caixa"/>
      <sheetName val="QTS"/>
      <sheetName val="ES"/>
      <sheetName val="Materiais_Elétricos A"/>
      <sheetName val="3841_ESCOPO_A"/>
      <sheetName val="Arrum_ESCOPO_A"/>
      <sheetName val="SUBT_ESCOPO_A"/>
      <sheetName val="Indiretas"/>
      <sheetName val="Crono MOI"/>
      <sheetName val="CpuApr"/>
      <sheetName val="RelCpu"/>
      <sheetName val="Permanência"/>
      <sheetName val="Crono MO"/>
      <sheetName val="Crono EQ"/>
      <sheetName val="GerRel"/>
      <sheetName val="DEMONSTRATIVO DE RESULTADO"/>
      <sheetName val="Desp. Indireta"/>
      <sheetName val="Transmang"/>
      <sheetName val="ValdeCans"/>
      <sheetName val="ViaLocal"/>
      <sheetName val="PROGRAMAÇÃO TOTAL"/>
      <sheetName val="PLANILHA DE OBRA"/>
      <sheetName val="Composições Auxil."/>
      <sheetName val="Janeiro-06"/>
      <sheetName val="Fevereiro-06"/>
      <sheetName val="Março-06"/>
      <sheetName val="Abril-06"/>
      <sheetName val="Maio-06"/>
      <sheetName val="ACOMP. DE CONTRATO"/>
      <sheetName val="Situação de contrato"/>
      <sheetName val="Administração Reg."/>
      <sheetName val="PACAJUS"/>
      <sheetName val="Ponte Jaguaribe"/>
      <sheetName val="Viaduto S. Pompeu"/>
      <sheetName val="Riacho Verde"/>
      <sheetName val="Russas"/>
      <sheetName val="Milagres"/>
      <sheetName val="Madalena"/>
      <sheetName val="Aprazível"/>
      <sheetName val="Canindé"/>
      <sheetName val="Acaraú"/>
      <sheetName val="Chorozinho"/>
      <sheetName val="Varzea Alegre"/>
      <sheetName val="Croatá"/>
      <sheetName val="Barra Nova"/>
      <sheetName val="Crateús"/>
      <sheetName val="ConservaTauá"/>
      <sheetName val="Crateús 2"/>
      <sheetName val="Quixeramobim"/>
      <sheetName val="BR-02-Choró"/>
      <sheetName val="Varjota"/>
      <sheetName val="Mossoró-Angicos"/>
      <sheetName val="Passarela BR-101"/>
      <sheetName val="Macaíba"/>
      <sheetName val="Hospital de Itapipoca"/>
      <sheetName val="Viaduto BR-101-RN"/>
      <sheetName val="Junho-06"/>
      <sheetName val="REC.OBRAS INFRA -09"/>
      <sheetName val="PLANILHA DE OBRA GERAL"/>
      <sheetName val="Despesas Indiretas"/>
      <sheetName val="JAN-05"/>
      <sheetName val="FEV-05"/>
      <sheetName val="MAR-05"/>
      <sheetName val="ABR-05"/>
      <sheetName val="MAI-05"/>
      <sheetName val="JUN-05"/>
      <sheetName val="JUL-05"/>
      <sheetName val="AGO-05"/>
      <sheetName val="SET-05"/>
      <sheetName val="OUT-05"/>
      <sheetName val="NOV-05"/>
      <sheetName val="Resumo de Contratos"/>
      <sheetName val="779 - Vit Conq"/>
      <sheetName val="797 - Jequié"/>
      <sheetName val="723 - Dias Dávila"/>
      <sheetName val="807 - Eunápolis"/>
      <sheetName val="847 - Uauá"/>
      <sheetName val="Abril-05"/>
      <sheetName val="Maio-05"/>
      <sheetName val="Junho-05"/>
      <sheetName val="Julho-05"/>
      <sheetName val="Agosto-05"/>
      <sheetName val="Setembro-05"/>
      <sheetName val="Outubro-05"/>
      <sheetName val="Novembro-05"/>
      <sheetName val="Tianguá"/>
      <sheetName val="S.Quitéria"/>
      <sheetName val="Santa Cruz"/>
      <sheetName val="Jucurutú"/>
      <sheetName val="ADM.REGIONAL"/>
      <sheetName val="Gurupi"/>
      <sheetName val="Barão de G. 01"/>
      <sheetName val="Barão de G. 02"/>
      <sheetName val="Floriano 01"/>
      <sheetName val="Floriano 02"/>
      <sheetName val="Valença I"/>
      <sheetName val="Valença II"/>
      <sheetName val="Itaituba 06"/>
      <sheetName val="Itaituba 07"/>
      <sheetName val="Redenção do Gurguéia"/>
      <sheetName val="Solicitação Remessa CC 153"/>
      <sheetName val="RES.F4000  RAIMUNDO"/>
      <sheetName val="RES.F4000 L0URENÇO"/>
      <sheetName val="CAÇAMBA BWF 7740"/>
      <sheetName val="TABELA DO TIPO DE EQUIP."/>
      <sheetName val="EQUIP.ALUGADO C.C 943"/>
      <sheetName val="VEICULOS ALUGADOS C.C 943"/>
      <sheetName val="ALIMENTAÇÃO JOSE MARIA"/>
      <sheetName val="RELAÇÃO DE MÓVEIS"/>
      <sheetName val="SOL. 943 ANGICAL-PI 10 2007"/>
      <sheetName val="Memória. OUTUBRO 2007"/>
      <sheetName val="DND 943 ANGICAL - PI NOV  2007"/>
      <sheetName val="Remessa 928 Junho"/>
      <sheetName val="Folha Junho"/>
      <sheetName val="EQUIPAMENTOS ALUGADOS"/>
      <sheetName val="Produção Mar 2007"/>
      <sheetName val="Combustivel 928"/>
      <sheetName val="Alimentação-B,Viagem"/>
      <sheetName val="Decofin CC711-Jun.06"/>
      <sheetName val="C.C 711-Solic.de Numer. 10.07"/>
      <sheetName val="FOLHA.Jun.06"/>
      <sheetName val="Chur.Bom Gosto.Jun.06"/>
      <sheetName val="CONSCEL LTDA.(CABELUDO)"/>
      <sheetName val="SOLIC.DE NUMERARIO C.C 280 FLOR"/>
      <sheetName val="SOLIC.280 PICOS (17)"/>
      <sheetName val="DECOFIM CONT. (017)"/>
      <sheetName val="DNC"/>
      <sheetName val="FOLHA C.C 280 BR - 230 (17)"/>
      <sheetName val="POSTO PAPAI NOEL C.C280"/>
      <sheetName val="POSTO  R. SÁ OEIRAS"/>
      <sheetName val="RES.INF.VAR."/>
      <sheetName val="RESECON"/>
      <sheetName val="SIT."/>
      <sheetName val="DELTA"/>
      <sheetName val="SIT. (2)"/>
      <sheetName val="164Santana"/>
      <sheetName val="235Afrânio"/>
      <sheetName val="270Garanhuns"/>
      <sheetName val="274Agrestina"/>
      <sheetName val="352CrSalgueiro"/>
      <sheetName val="394P.Índios"/>
      <sheetName val="495T.Vilela"/>
      <sheetName val="736Jabitaca"/>
      <sheetName val="783Itabaiana"/>
      <sheetName val="792P.Ferro"/>
      <sheetName val="794P.D'alho"/>
      <sheetName val="821PePedro"/>
      <sheetName val="823Atalaia"/>
      <sheetName val="838Caetés"/>
      <sheetName val="903Floresta"/>
      <sheetName val="907Ig.Carmo"/>
      <sheetName val="924Maruim"/>
      <sheetName val="931Nazaré"/>
      <sheetName val="945Toritama"/>
      <sheetName val="967Tacaratu"/>
      <sheetName val="970Promata"/>
      <sheetName val="972P.Branca"/>
      <sheetName val="975R.Cavalc."/>
      <sheetName val="976Carié"/>
      <sheetName val="Planilha Orç Completa"/>
      <sheetName val="Seleção de Itens Filtro"/>
      <sheetName val="Seleção de Itens Soma"/>
      <sheetName val="Resultado Zero-vírgula"/>
      <sheetName val="Percentual"/>
      <sheetName val="Despesas JUNHO"/>
      <sheetName val="Despesas JULHO"/>
      <sheetName val="Contr.C."/>
      <sheetName val="Resumo_abr-08"/>
      <sheetName val="Resumo_mai-08"/>
      <sheetName val="Resumo_jun-08"/>
      <sheetName val="Resumo_jul-08"/>
      <sheetName val="Resumo_ago-08"/>
      <sheetName val="terrap_ESCOPO_A venda"/>
      <sheetName val="terrap_ESCOPO_A custo"/>
      <sheetName val="Arrum_ESCOPO_A venda"/>
      <sheetName val="Arrum_ESCOPO_A custo"/>
      <sheetName val="conferencia"/>
      <sheetName val="CUSTO TRANSPORTE (2)"/>
      <sheetName val="memoria eletrica"/>
      <sheetName val="TRANSP_ 10m3"/>
      <sheetName val="CRONOGRAMA GERAL"/>
      <sheetName val="PLANILHA DEFINITIVA"/>
      <sheetName val="MEMORIA - URBANIZAÇÃO"/>
      <sheetName val="MEMO-PAV. (2)"/>
      <sheetName val="Memória_LAURA P. MAIA"/>
      <sheetName val="Memória_ABRAHÃO FELIX"/>
      <sheetName val="Memória_diversas jóquei"/>
      <sheetName val="Memória_diversas caçari"/>
      <sheetName val="Memória_CORCEL NEGRO"/>
      <sheetName val="Laura Pinheiro"/>
      <sheetName val="Corcel Negro"/>
      <sheetName val="Abraão Félix"/>
      <sheetName val="COMENTÁRIOS"/>
      <sheetName val="IndReaj"/>
      <sheetName val="Fatura-GOV"/>
      <sheetName val="1.1 (Detalhada)"/>
      <sheetName val="1.2 (Detalhada)"/>
      <sheetName val="2.4.1"/>
      <sheetName val="2.4.2"/>
      <sheetName val="2.4.3"/>
      <sheetName val="2.4.4"/>
      <sheetName val="2.4.5"/>
      <sheetName val="2.4.6"/>
      <sheetName val="2.4.7"/>
      <sheetName val="2.4.9"/>
      <sheetName val="2.4.11"/>
      <sheetName val="2.4.12"/>
      <sheetName val="2.4.13"/>
      <sheetName val="2.5.1"/>
      <sheetName val="2.5.2"/>
      <sheetName val="2.5.3"/>
      <sheetName val="2.5.4"/>
      <sheetName val="2.5.5"/>
      <sheetName val="3.1.6.3"/>
      <sheetName val="3.1.6.4"/>
      <sheetName val="3.1.7.3"/>
      <sheetName val="3.1.7.4"/>
      <sheetName val="3.2.5"/>
      <sheetName val="3.2.9"/>
      <sheetName val="3.2.10"/>
      <sheetName val="3.2.11.3"/>
      <sheetName val="3.2.12.3"/>
      <sheetName val="3.4.8"/>
      <sheetName val="3.4.10"/>
      <sheetName val="3.4.11"/>
      <sheetName val="3.4.13.2"/>
      <sheetName val="3.4.14.2"/>
      <sheetName val="4.3"/>
      <sheetName val="4.4"/>
      <sheetName val="4.5"/>
      <sheetName val="4.6"/>
      <sheetName val="4.7"/>
      <sheetName val="4.8"/>
      <sheetName val="4.9"/>
      <sheetName val="4.13"/>
      <sheetName val="4.14"/>
      <sheetName val="4.21"/>
      <sheetName val="4.23"/>
      <sheetName val="4.27"/>
      <sheetName val="4.28"/>
      <sheetName val="4.29"/>
      <sheetName val="4.33"/>
      <sheetName val="4.68"/>
      <sheetName val="4.69"/>
      <sheetName val="4.70"/>
      <sheetName val="4.72"/>
      <sheetName val="4.73"/>
      <sheetName val="4.75"/>
      <sheetName val="4.76"/>
      <sheetName val="4.77"/>
      <sheetName val="DRENAGEM I"/>
      <sheetName val="DRENAGEM II"/>
      <sheetName val="DRENAGEM (3)"/>
      <sheetName val="PAVIMENTAÇÃO (2)"/>
      <sheetName val="PAVIMENTAÇÃO (3)"/>
      <sheetName val="MEIO AMBIENTE"/>
      <sheetName val="TRANSP. LOCAL"/>
      <sheetName val="TRANSP. 10m3"/>
      <sheetName val="TRANSP. CARROCERIA"/>
      <sheetName val="COMPARATIVO"/>
      <sheetName val="TRANSP. LOCAL p. REMENDOS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 _2_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SUBST_ FERRAG_"/>
      <sheetName val="PINTURA GERAL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Banco de Dados"/>
      <sheetName val="Agregados P OAC"/>
      <sheetName val="Medição (2)"/>
      <sheetName val="Componente Ambiental"/>
      <sheetName val="Obras Complementares"/>
      <sheetName val="Inst. Cant. Acamp. Mob. Desmob."/>
      <sheetName val="Anexo 2 Cubação Aterro"/>
      <sheetName val="Cronograma F-F Proposta"/>
      <sheetName val="Cronograma Planejamento"/>
      <sheetName val="RELATORIO 2não"/>
      <sheetName val="Memoria"/>
      <sheetName val="Reaj Med 02"/>
      <sheetName val="Folha de Med"/>
      <sheetName val="QUADRO"/>
      <sheetName val="Contr.Pluviom."/>
      <sheetName val="Capa Foto"/>
      <sheetName val="C_U"/>
      <sheetName val="C.U"/>
      <sheetName val="Parâmetros Gerais"/>
      <sheetName val="Medição Completa det"/>
      <sheetName val="Medição Completa"/>
      <sheetName val="Medição (2"/>
      <sheetName val="Manutenção"/>
      <sheetName val="Medição Líquida (2)"/>
      <sheetName val="Memória de Cálculo (2)"/>
      <sheetName val="Cronograma de atividades"/>
      <sheetName val="Orçamento por Kmf"/>
      <sheetName val="Medição Completa det2"/>
      <sheetName val="Memória de Cálculo"/>
      <sheetName val="Quadro Const Rodoviaria"/>
      <sheetName val="Planilha Contratada"/>
      <sheetName val="Diario de Obra (2)"/>
      <sheetName val="C"/>
      <sheetName val="RECOMPOSIÇÃO MAN"/>
      <sheetName val="_TRANSPORTE MAN"/>
      <sheetName val="PLANILHA DE MEDIÇÃO"/>
      <sheetName val="Mem. Cálculo"/>
      <sheetName val="Croqui Canteiro"/>
      <sheetName val="Foto 01 e 02 "/>
      <sheetName val="Foto 03 e 04"/>
      <sheetName val="Foto 05 e 06"/>
      <sheetName val="Foto 07 e 08"/>
      <sheetName val="Rel_19ª med_"/>
      <sheetName val="DADOS GERAIS"/>
      <sheetName val="SERVIÇOS - PATO"/>
      <sheetName val="QUANT. CUSTO"/>
      <sheetName val="Inv."/>
      <sheetName val="Inv.I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M Obra"/>
      <sheetName val="01 e 02"/>
      <sheetName val="03 e 04"/>
      <sheetName val="05 e 06"/>
      <sheetName val="07 e 08"/>
      <sheetName val="09 e 10"/>
      <sheetName val="11 e 12"/>
      <sheetName val="13 e 14"/>
      <sheetName val="15 e 16"/>
      <sheetName val="17 e 18"/>
      <sheetName val="19 e 20"/>
      <sheetName val="21 e 22"/>
      <sheetName val="23 e 24"/>
      <sheetName val="25 e 26"/>
      <sheetName val="27 e 28"/>
      <sheetName val="29 e 30"/>
      <sheetName val="31 e 32"/>
      <sheetName val="33 e 34"/>
      <sheetName val="35"/>
      <sheetName val="RODAPÉ_PAISAGEM"/>
      <sheetName val="RODAPÉ_RETRATO"/>
      <sheetName val="Mem. Canteiro"/>
      <sheetName val="Classificação"/>
      <sheetName val="Capsulas e Cilindros"/>
      <sheetName val="Fx-D 1"/>
      <sheetName val="LIMITE GRAN."/>
      <sheetName val="CBR"/>
      <sheetName val="PROCTOR"/>
      <sheetName val="Compactação Completo (6CBR)"/>
      <sheetName val="Digitar Dados dos Ensaios"/>
      <sheetName val="Compactação Completo (3CBR)"/>
      <sheetName val="Compactação Simples"/>
      <sheetName val="Resumo do Ensaios"/>
      <sheetName val="Cálculos Estatístico Geral"/>
      <sheetName val="Tara"/>
      <sheetName val="III-PLANILHA ORÇ."/>
      <sheetName val="RODAPÉ"/>
      <sheetName val="DIVISÓRIAS"/>
      <sheetName val="BDI 29,79%"/>
      <sheetName val="LEIS SOCIAIS"/>
      <sheetName val="COTAÇÕES"/>
      <sheetName val="MEMORIAL DE CÁLCULO"/>
      <sheetName val="I-EQ. TÉCNICA"/>
      <sheetName val="II-SERV. INICIAIS"/>
      <sheetName val="fresagem de pista ago-98"/>
      <sheetName val="REPAROS LOCAL."/>
      <sheetName val="Parâmetros"/>
      <sheetName val="MARSHAL"/>
      <sheetName val="VCAVAM"/>
      <sheetName val="Graf"/>
      <sheetName val="Tração"/>
      <sheetName val="Curva"/>
      <sheetName val="Dens. teórica (2)"/>
      <sheetName val="Brita (2)"/>
      <sheetName val="Dens. Média"/>
      <sheetName val="FQA-LAB. 0057"/>
      <sheetName val="FQA-LAB.0055"/>
      <sheetName val="FQA-LAB.0054"/>
      <sheetName val="RESUMO MARSHALL"/>
      <sheetName val="Gráficos 1"/>
      <sheetName val="Gráficos 2"/>
      <sheetName val="brita 1"/>
      <sheetName val="brita 1 "/>
      <sheetName val="brita 1  "/>
      <sheetName val="pedrisco"/>
      <sheetName val="pedrisco "/>
      <sheetName val="pó "/>
      <sheetName val="pó  "/>
      <sheetName val="Tração (2)"/>
      <sheetName val="VISTEM"/>
      <sheetName val="Res."/>
      <sheetName val="Abra"/>
      <sheetName val="gran_0597big"/>
      <sheetName val="E.Areia"/>
      <sheetName val="Curvas C."/>
      <sheetName val="Graf_CBR"/>
      <sheetName val="DIVIS."/>
      <sheetName val="ens_comp_graf_gran"/>
      <sheetName val="gran_96"/>
      <sheetName val="GRAN.MAT."/>
      <sheetName val="Pesos"/>
      <sheetName val="Diam"/>
      <sheetName val="VAM"/>
      <sheetName val="Densidade"/>
      <sheetName val="pó de pedra"/>
      <sheetName val="Aparent"/>
      <sheetName val="cal - ch 1"/>
      <sheetName val="01"/>
      <sheetName val="001"/>
      <sheetName val="01 (2)"/>
      <sheetName val="AGR 1"/>
      <sheetName val="AGR 2"/>
      <sheetName val="AGR 3"/>
      <sheetName val="SILO QUENTE"/>
      <sheetName val="Dosagem Marshall Fx.III surcap"/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Demol Pav"/>
      <sheetName val="Sarjeta Geral "/>
      <sheetName val="Dados_Entrada"/>
      <sheetName val="Prod_1S"/>
      <sheetName val="Prod_2S"/>
      <sheetName val="Prod_3S"/>
      <sheetName val="Prod_4S_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CAPA INÍCIO"/>
      <sheetName val="SUMARIO"/>
      <sheetName val="CABEÇALHO--RODAPÉ"/>
      <sheetName val="BDI DE 22%"/>
      <sheetName val="BDI DE 15%"/>
      <sheetName val="ORÇAMENTO DESCRITIVO"/>
      <sheetName val="MEMÓRIA DE CÁLCULO D"/>
      <sheetName val="compo 06."/>
      <sheetName val="compo 07."/>
      <sheetName val="compo 08."/>
      <sheetName val="compo 09."/>
      <sheetName val="compo 10"/>
      <sheetName val=" IV mem urbani"/>
      <sheetName val="Planilha em CANTA OK  23 01 201"/>
      <sheetName val="MENU"/>
      <sheetName val="NOVO"/>
      <sheetName val="LEIS. SOCIAIS"/>
      <sheetName val="CRONOGRAMA FÍS-FIN"/>
      <sheetName val="EVENTOS"/>
      <sheetName val="CRONOPLE"/>
      <sheetName val="PLE"/>
      <sheetName val="QCI"/>
      <sheetName val="BM"/>
      <sheetName val="RRE"/>
      <sheetName val="PQ"/>
      <sheetName val="Diagrama"/>
      <sheetName val="ANP"/>
      <sheetName val="SICRO"/>
      <sheetName val="MEMÓRIA "/>
      <sheetName val="LISTA DE RUAS "/>
      <sheetName val="memoria drenagem n"/>
      <sheetName val="DIMENSIONAMENTO DRENAGEM"/>
      <sheetName val="CAP 50 70"/>
      <sheetName val="DIGITAÇÃO"/>
      <sheetName val="Granul"/>
      <sheetName val="Caract-ASF"/>
      <sheetName val="VISCxTEMP"/>
      <sheetName val="MARSHALL1"/>
      <sheetName val="Resumo1"/>
      <sheetName val="Gran Agregados"/>
      <sheetName val="Caract. Marshall"/>
      <sheetName val=" Curva  Marshall "/>
      <sheetName val="Dens Real"/>
      <sheetName val="Dens Solta"/>
      <sheetName val="Teoricas"/>
      <sheetName val="Teoricas 1"/>
      <sheetName val="Viscosidade"/>
      <sheetName val="Modelagem"/>
      <sheetName val="Dens. Real "/>
      <sheetName val="5.0"/>
      <sheetName val="Caracterist."/>
      <sheetName val="E.A"/>
      <sheetName val="CARACT"/>
      <sheetName val="CALCULOS"/>
      <sheetName val="Recomendações"/>
      <sheetName val="graficos"/>
      <sheetName val="FORMULAS"/>
      <sheetName val="Dgraf"/>
      <sheetName val="Duriez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TRANSP LOCAL BASC 5 M3"/>
      <sheetName val="TRANSP LOCAL BASC 10 M3"/>
      <sheetName val="CORRECAO DEF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LS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Resumo OAE"/>
      <sheetName val="NOVAS "/>
      <sheetName val="RESTAURAÇÃO "/>
      <sheetName val="F.Transporte (2)"/>
      <sheetName val="F.Transporte"/>
      <sheetName val="Fluxo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PLMUSEU Rev Jul-00"/>
      <sheetName val="PLMUSEU Rev Mai-00 (Med)"/>
      <sheetName val="QUANTMU"/>
      <sheetName val="PLMUSEU"/>
      <sheetName val="PLMUSEU (3)"/>
      <sheetName val="Planilha Apresent"/>
      <sheetName val="Insumos contratual"/>
      <sheetName val="Insumo contratual - SECOPA"/>
      <sheetName val="Insumo%20contratual%20-%20SECOP"/>
      <sheetName val="árvore 15&lt; Ø &lt;30cm"/>
      <sheetName val="árvore  Ø &gt;30cm"/>
      <sheetName val="rebaixo 1ª"/>
      <sheetName val="escav 3ª "/>
      <sheetName val="colchão areia"/>
      <sheetName val="colchão brita"/>
      <sheetName val="sub-leito"/>
      <sheetName val="escav mat 3ª"/>
      <sheetName val="reaterro"/>
      <sheetName val="bstc 0,80"/>
      <sheetName val="bstc 1,00"/>
      <sheetName val="bstc 1,20"/>
      <sheetName val="bdtc 1,20"/>
      <sheetName val="bttc 1,20"/>
      <sheetName val="boca simples 0,80"/>
      <sheetName val="boca simples 1,00"/>
      <sheetName val="boca simples 1,20"/>
      <sheetName val="boca duplo 1,20"/>
      <sheetName val="boca triplo 1,20"/>
      <sheetName val="bdcc 3x3"/>
      <sheetName val="boca bdcc 3x3"/>
      <sheetName val="VPC-03"/>
      <sheetName val="VPA-03"/>
      <sheetName val="DPR-02"/>
      <sheetName val="STC-04"/>
      <sheetName val="MFC-01"/>
      <sheetName val="caixa 0,80"/>
      <sheetName val="caixa 1,00"/>
      <sheetName val="DAD 01"/>
      <sheetName val="DES-01"/>
      <sheetName val="DES-04"/>
      <sheetName val="DEB-01"/>
      <sheetName val="DEB-03"/>
      <sheetName val="DEB-08"/>
      <sheetName val="remoção bueiros"/>
      <sheetName val="demolição concreto"/>
      <sheetName val="semeadura manual"/>
      <sheetName val="árvore"/>
      <sheetName val="conformação"/>
      <sheetName val="recomposição"/>
      <sheetName val="faixa"/>
      <sheetName val="placa"/>
      <sheetName val="remoção cerca"/>
      <sheetName val="bstc 0,40"/>
      <sheetName val="bstc 0,60"/>
      <sheetName val="bdtc 1,00"/>
      <sheetName val="boca simples 0,60"/>
      <sheetName val="boca duplo 1,00"/>
      <sheetName val="VPC-04"/>
      <sheetName val="STC-08"/>
      <sheetName val="DAR-02"/>
      <sheetName val="caixa 0,40"/>
      <sheetName val="TSS-03"/>
      <sheetName val="concreto simples"/>
      <sheetName val="remoção pavimento"/>
      <sheetName val="BR364 com chuva (2)"/>
      <sheetName val="1ExecuçServiços"/>
      <sheetName val="Quadro de Quant"/>
      <sheetName val="ORÇLote28 "/>
      <sheetName val="ResBR101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00"/>
      <sheetName val="AT."/>
      <sheetName val="APOIO"/>
      <sheetName val="RESUMO - Família"/>
      <sheetName val="ABC - Família"/>
      <sheetName val="PLAN_CANT_RESUMO"/>
      <sheetName val="RESUMO ORÇAM"/>
      <sheetName val="ABC "/>
      <sheetName val="td"/>
      <sheetName val="CRONO_FÍSICO_FINAN"/>
      <sheetName val="PLAN ORÇAM"/>
      <sheetName val="TAB REC"/>
      <sheetName val="TRANS COMER BR230 PONTES"/>
      <sheetName val="AQUIS CAP 50-70 ANP"/>
      <sheetName val="AQUIS CM30 ANP"/>
      <sheetName val="AQUIS RR-1C ANP"/>
      <sheetName val="AQUIS RR-2C ANP"/>
      <sheetName val="02"/>
      <sheetName val="03"/>
      <sheetName val="04"/>
      <sheetName val="05"/>
      <sheetName val="06"/>
      <sheetName val="07"/>
      <sheetName val="08"/>
      <sheetName val="09"/>
      <sheetName val="15"/>
      <sheetName val="16"/>
      <sheetName val="19"/>
      <sheetName val="20"/>
      <sheetName val="21"/>
      <sheetName val="23"/>
      <sheetName val="27"/>
      <sheetName val="28"/>
      <sheetName val="29"/>
      <sheetName val="30"/>
      <sheetName val="31"/>
      <sheetName val="34"/>
      <sheetName val="36"/>
      <sheetName val="37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1"/>
      <sheetName val="52"/>
      <sheetName val="53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AUX. 01"/>
      <sheetName val="AUX. 02"/>
      <sheetName val="AUX. 03"/>
      <sheetName val="AUX. 04"/>
      <sheetName val="AUX. 05"/>
      <sheetName val="AUX. 06"/>
      <sheetName val="AUX. 07"/>
      <sheetName val="AUX. 08"/>
      <sheetName val="AUX. 09"/>
      <sheetName val="AUX. 10"/>
      <sheetName val="AUX. 11"/>
      <sheetName val="AUX. 12"/>
      <sheetName val="AUX. 13"/>
      <sheetName val="AUX. 14"/>
      <sheetName val="AUX. 15"/>
      <sheetName val="AUX. 16"/>
      <sheetName val="AUX. 17"/>
      <sheetName val="AUX. 18"/>
      <sheetName val="AUX. 19"/>
      <sheetName val="AUX. 20"/>
      <sheetName val="AUX. 21"/>
      <sheetName val="AUX. 22"/>
      <sheetName val="AUX. 23"/>
      <sheetName val="AUX. 24"/>
      <sheetName val="AUX. 25"/>
      <sheetName val="AUX. 26"/>
      <sheetName val="AUX. 27"/>
      <sheetName val="AUX. 28"/>
      <sheetName val="AUX. 29"/>
      <sheetName val="AUX. 30"/>
      <sheetName val="AUX. 31"/>
      <sheetName val="AUX. 32"/>
      <sheetName val="AUX. 33"/>
      <sheetName val="AUX. 34"/>
      <sheetName val="AUX. 35"/>
      <sheetName val="AUX. 36"/>
      <sheetName val="AUX. 37"/>
      <sheetName val="AUX. 38"/>
      <sheetName val="AUX. 39"/>
      <sheetName val="AUX. 40"/>
      <sheetName val="AUX. 41"/>
      <sheetName val="AUX. 42"/>
      <sheetName val="AUX. 43"/>
      <sheetName val="AUX. 44"/>
      <sheetName val="AUX. 45"/>
      <sheetName val="AUX. 46"/>
      <sheetName val="AUX. 47"/>
      <sheetName val="AUX. 48"/>
      <sheetName val="AUX. 49"/>
      <sheetName val="AUX. 50"/>
      <sheetName val="AUX. 51"/>
      <sheetName val="AUX. 52"/>
      <sheetName val="AUX. 53"/>
      <sheetName val="AUX. 54"/>
      <sheetName val="AUX. 55"/>
      <sheetName val="AT. 01"/>
      <sheetName val="AT. 02"/>
      <sheetName val="AT. 03"/>
      <sheetName val="AT. 04"/>
      <sheetName val="AT. 05"/>
      <sheetName val="AT. 06"/>
      <sheetName val="AT. 07"/>
      <sheetName val="AT. 08"/>
      <sheetName val="AT. 09"/>
      <sheetName val="AT. 10"/>
      <sheetName val="AT. 11"/>
      <sheetName val="AT. 12"/>
      <sheetName val="AT. 13"/>
      <sheetName val="AT. 14"/>
      <sheetName val="AT. 15"/>
      <sheetName val="AT. 16"/>
      <sheetName val="AT. 17"/>
      <sheetName val="AT. 18"/>
      <sheetName val="AT. 19"/>
      <sheetName val="AT. 20"/>
      <sheetName val="AT. 21"/>
      <sheetName val="AT. 23"/>
      <sheetName val="PEM TRANSP VIGAS"/>
      <sheetName val="CAVALO 100T"/>
      <sheetName val="GUINDASTE 30T"/>
      <sheetName val="GUINDASTE 100T"/>
      <sheetName val="GUINDASTE 200T"/>
      <sheetName val="LAVADORA"/>
      <sheetName val="BOMBA HID"/>
      <sheetName val="PRANCHA_EXT_ACESSORIOS"/>
      <sheetName val="PERFURATRIZ"/>
      <sheetName val="MISTURADOR"/>
      <sheetName val="BOMBA"/>
      <sheetName val="Custos Unitarios"/>
      <sheetName val="Atividades Auxiliares"/>
      <sheetName val="Quadro DMT"/>
      <sheetName val="Curva ABC Terrap"/>
      <sheetName val="Terraplenagem_DO"/>
      <sheetName val="Quantitativo_Pavimentação"/>
      <sheetName val="Curva ABC Pav"/>
      <sheetName val="Pavimentação_DO"/>
      <sheetName val="Curva ABC Dren"/>
      <sheetName val="Drenagem_DO"/>
      <sheetName val="Sinalização_DO"/>
      <sheetName val="Meio Ambiente_DO"/>
      <sheetName val="Obras Complementares_DO"/>
      <sheetName val="Quadro Quantidades Preços"/>
      <sheetName val="Crono Fis"/>
      <sheetName val="Crono Fin"/>
      <sheetName val="Crono Eqpto"/>
      <sheetName val="Curva ABC Serviços"/>
      <sheetName val="Mobil SICRO II"/>
      <sheetName val="Mobilização_DO"/>
      <sheetName val="Novas_Produções"/>
      <sheetName val="Instalação e manutenção de cant"/>
      <sheetName val="APOIO_SICRINHO"/>
      <sheetName val="PLAN %"/>
      <sheetName val="TAB.DIN"/>
      <sheetName val="TRANS COMER BR230 PONTES-OESTE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1"/>
      <sheetName val="80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89 - MOBILIZ"/>
      <sheetName val="88 - INST. CANT."/>
      <sheetName val="88a - MANU CANT"/>
      <sheetName val="AT. 22"/>
      <sheetName val="PEM TRANSP VIGAS ATE 17T"/>
      <sheetName val="GUINDASTRE 30T"/>
      <sheetName val="CAVLO ANTIGO"/>
      <sheetName val="AQUIS RR-1C ANP (PADRÃO)"/>
      <sheetName val="equi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onvertion"/>
      <sheetName val="croqui localiz_"/>
      <sheetName val="Orcamento 2 Anos"/>
      <sheetName val="Extenso"/>
      <sheetName val="Cron fisico"/>
      <sheetName val="Cron fisico2"/>
      <sheetName val="Transp_Mat_Bet_"/>
      <sheetName val="Cron financeiro"/>
      <sheetName val="Cron financeiro2"/>
      <sheetName val="Mat_Bet_"/>
      <sheetName val="Mob Desmob"/>
      <sheetName val="Instalação Provisoria de cant"/>
      <sheetName val="3 S 02 540 50"/>
      <sheetName val="3 S 03 310 50"/>
      <sheetName val="3 S 03 329 51"/>
      <sheetName val="3 S 04 590 50"/>
      <sheetName val="3 S 08 302 53"/>
      <sheetName val="3 S 08 302 54"/>
      <sheetName val="3 S 08 302 55"/>
      <sheetName val="3 S 08 404 51"/>
      <sheetName val="4 S 00 004 12"/>
      <sheetName val="4 S 06 030 61"/>
      <sheetName val="1 A 01 407 51"/>
      <sheetName val="1 A 01 418 51"/>
      <sheetName val="1 A 01 422 51"/>
      <sheetName val="1 A 01 423 50"/>
      <sheetName val="1 A 01 730 50"/>
      <sheetName val="1 A 01 730 51"/>
      <sheetName val="1 A 01 735 51"/>
      <sheetName val="1 A 01 739 51"/>
      <sheetName val="1 A 01 755 51"/>
      <sheetName val="1 A 01 760 51"/>
      <sheetName val="1 A 01 765 51"/>
      <sheetName val="Medição com adequação"/>
      <sheetName val="02-EscCarga"/>
      <sheetName val="03-Reaterapil"/>
      <sheetName val="04-RegFxDom"/>
      <sheetName val="17-Pintura"/>
      <sheetName val="19-MBUQ"/>
      <sheetName val="20-RecMBUQ"/>
      <sheetName val="23-ConcCiclópico"/>
      <sheetName val="24-Concreto"/>
      <sheetName val="26-Aço"/>
      <sheetName val="27-Forma"/>
      <sheetName val="29-LimpPonte"/>
      <sheetName val="31-EscavManual"/>
      <sheetName val="32-EscavMec"/>
      <sheetName val="33-EnroncArrumado"/>
      <sheetName val="34-Grama"/>
      <sheetName val="35-EnroncJogado"/>
      <sheetName val="38-RemoçãoPlaca"/>
      <sheetName val="39-Tapa Buraco"/>
      <sheetName val="45-CorrFresagem"/>
      <sheetName val="46-GuardaCorpo"/>
      <sheetName val="47-LimpSarjeta"/>
      <sheetName val="49-LimpValaDr"/>
      <sheetName val="50-LimpDescida"/>
      <sheetName val="51-LimpBueiro"/>
      <sheetName val="52-Desobbueiro"/>
      <sheetName val="56-LimpPlaca"/>
      <sheetName val="60-Caiação"/>
      <sheetName val="65-Rectotcermmad"/>
      <sheetName val="68-RecompManual"/>
      <sheetName val="69-RecompMec"/>
      <sheetName val="70-RemManualBar"/>
      <sheetName val="71-RemMecBarr"/>
      <sheetName val="72-RoçadaManual"/>
      <sheetName val="73-RoçadaColonião"/>
      <sheetName val="74-Roçada Mec"/>
      <sheetName val="75-Capina"/>
      <sheetName val="76-Transp.10m³"/>
      <sheetName val="77-Transp.5m³"/>
      <sheetName val="78-Transp.Especial"/>
      <sheetName val="79-Transp.4t"/>
      <sheetName val="Boletim (2)"/>
      <sheetName val="bstc 1,50"/>
      <sheetName val="concreto fck &gt;=15MPa"/>
      <sheetName val="formas comum"/>
      <sheetName val="formas plastificada"/>
      <sheetName val="bueiros celulares"/>
      <sheetName val="boca simples 1,50"/>
      <sheetName val="boca triplo 1,50"/>
      <sheetName val="DEB-04"/>
      <sheetName val="DEB-05"/>
      <sheetName val="DEB-06"/>
      <sheetName val="DEB-12"/>
      <sheetName val="CCS 14"/>
      <sheetName val="CCS 18"/>
      <sheetName val="VPA-03 "/>
      <sheetName val="STC-04 armada"/>
      <sheetName val="CANALETA RETANGULAR ARMADA"/>
      <sheetName val="CANALETA RETANGULAR SEM ARMAÇÃO"/>
      <sheetName val="DAD-02"/>
      <sheetName val="pedra argamassada"/>
      <sheetName val="bttc 1,50"/>
      <sheetName val="tela soldada"/>
      <sheetName val="cerca jazida"/>
      <sheetName val="demolição"/>
      <sheetName val="DES 04"/>
      <sheetName val="sub-lastro"/>
      <sheetName val="lastro"/>
      <sheetName val="km=est"/>
      <sheetName val="MEDICÃO"/>
      <sheetName val="Extenso "/>
      <sheetName val="CRONOGRAMA Financeiro"/>
      <sheetName val="Indfis"/>
      <sheetName val="2 Gabiao"/>
      <sheetName val="3 Rec.Cerca"/>
      <sheetName val="4 Concreto"/>
      <sheetName val="5 Reat. apiloa"/>
      <sheetName val="12 Tubo 60"/>
      <sheetName val="13 Tubo 80"/>
      <sheetName val="14 Regul.Faixa"/>
      <sheetName val="20 MBUQ"/>
      <sheetName val="21 Solo rem man"/>
      <sheetName val="21 Solo rem mec"/>
      <sheetName val="22 Pint ligacao"/>
      <sheetName val="23 Reco revest"/>
      <sheetName val="24 Remocao revest"/>
      <sheetName val="25 Con ciclo"/>
      <sheetName val="26 Argama"/>
      <sheetName val="27 Aço"/>
      <sheetName val="28 Forma"/>
      <sheetName val="29 Limpeza Ponte"/>
      <sheetName val="31 Esc. Man."/>
      <sheetName val="32 Esc. Mec."/>
      <sheetName val="33 Reat.Bueiro"/>
      <sheetName val="34 Tubo 100"/>
      <sheetName val="35 En. pedra ar."/>
      <sheetName val="36 Rev vegetal"/>
      <sheetName val="37 En. pedra jo."/>
      <sheetName val="38 Película Ref."/>
      <sheetName val="39 Pintura faixa"/>
      <sheetName val="40 Remo. placa"/>
      <sheetName val="41 Tapa Buraco"/>
      <sheetName val="42 Ass. dreno"/>
      <sheetName val="43 Remendo man"/>
      <sheetName val="44 Remendo mec"/>
      <sheetName val="45 Corr defeito"/>
      <sheetName val="46 Corr defeito fresa"/>
      <sheetName val="47 Limpeza Sarjeta"/>
      <sheetName val="48 Limp. Val. Corte"/>
      <sheetName val="49 Limp. Val. Drenagem"/>
      <sheetName val="50 Limp. saida"/>
      <sheetName val="51 Limp.Bueiro"/>
      <sheetName val="52 Desob.Bueiro"/>
      <sheetName val="53 Limp Placa"/>
      <sheetName val="54 Rec. placa"/>
      <sheetName val="55 Rec. defensa"/>
      <sheetName val="56 Caiação"/>
      <sheetName val="57 Rec.cerca mad"/>
      <sheetName val="58 Rec.Man.Aterro"/>
      <sheetName val="59 Rec.Mec.Aterro"/>
      <sheetName val="60 Rem.Man.Barreira"/>
      <sheetName val="61 Rem.Mec.Barreira"/>
      <sheetName val="62 Roç.Manual"/>
      <sheetName val="63 Roç.Colonião"/>
      <sheetName val="64 Capina Manual"/>
      <sheetName val="65 Transp.10m3"/>
      <sheetName val="66 Transp. 5m3"/>
      <sheetName val="67 Transp. remendo"/>
      <sheetName val="68 Transp.Carroc 4t"/>
      <sheetName val="69 Transp. com. car."/>
      <sheetName val="74 - Caibros"/>
      <sheetName val="75 - Ripas"/>
      <sheetName val="81 Chapa de Aço"/>
      <sheetName val="82 - Parafuso Fenda"/>
      <sheetName val="83 - Parafuso Francês"/>
      <sheetName val="Correção MBUQ"/>
      <sheetName val="Correç.Fresagem"/>
      <sheetName val="Rec.MBUQ"/>
      <sheetName val="Transp.5m³"/>
      <sheetName val="Transp.10m³"/>
      <sheetName val="Transp.Especial"/>
      <sheetName val="Solo Remendo"/>
      <sheetName val="Rem.Manual"/>
      <sheetName val="Rem.Mec"/>
      <sheetName val="LISTA "/>
      <sheetName val="SERV. INICIAIS"/>
      <sheetName val="MOB-DES"/>
      <sheetName val="MEMÓRIA GERAL"/>
      <sheetName val="NEN, DREN. BARAUNA"/>
      <sheetName val="MEM. DE CÁL. DREN. SÃO B. E ARA"/>
      <sheetName val="MEM. CÁLC. CIDADE SATÉLITE"/>
      <sheetName val="MEM. DREN. JARDIM TROPICAL"/>
      <sheetName val="MEM. DREN. LAURA MOREIRA"/>
      <sheetName val=" TUBOS DE L. ARAC. E S. B"/>
      <sheetName val="TUBOS JARDIM TROPICAL"/>
      <sheetName val="TUBOS BARAUNA"/>
      <sheetName val="TUBOS CID. SATÉLITE"/>
      <sheetName val="TUBOS LAURA MOREIR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Meio fio MFC 01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Dissipador DEB 01"/>
      <sheetName val="Dissipador DEB 03"/>
      <sheetName val="Dissipador DEB 07"/>
      <sheetName val="Dissipador DEB 08"/>
      <sheetName val="CLP 16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Calendário da Família"/>
      <sheetName val="administração"/>
      <sheetName val="LISTA DE RUAS_GERAL"/>
      <sheetName val="resumi"/>
      <sheetName val="MEM. DREN. REDE"/>
      <sheetName val="TUBOS DE LIG."/>
      <sheetName val="volume terrap"/>
      <sheetName val="ORÇAMENTO 312_2018-R2"/>
      <sheetName val="RECICLAGEM ACOST"/>
      <sheetName val="RECICLAGEM PISTA"/>
      <sheetName val="anexo 06 Bol. Des.Parcial "/>
      <sheetName val="anexo  07 Rel Pluviométrico"/>
      <sheetName val="INSTCANTEIRO"/>
      <sheetName val="FS 4 (100%) - PISTA"/>
      <sheetName val="Micro Pista"/>
      <sheetName val="FS 4 (25%) - PISTA"/>
      <sheetName val="FS 4 (10%) - PISTA"/>
      <sheetName val="FS 4 (5%) - PISTA"/>
      <sheetName val="CAM. BASC."/>
      <sheetName val="CAM.CARR."/>
      <sheetName val="CAM.REMENDO"/>
      <sheetName val="Cálculo Transportes"/>
      <sheetName val="Comparativo "/>
      <sheetName val="Of.circ. "/>
      <sheetName val="Of.circ. Transp."/>
      <sheetName val="1A.00.112.91"/>
      <sheetName val="1.A.00.112.90"/>
      <sheetName val="Loc.mat."/>
      <sheetName val="PLUVIOMETRICO"/>
      <sheetName val="Med cons"/>
      <sheetName val="CBUQ FX C"/>
      <sheetName val="CBUQ FX B"/>
      <sheetName val="PINTURA LIGACAO"/>
      <sheetName val="SUB-BASE SEG (2)"/>
      <sheetName val="BASE BRITA GRAD."/>
      <sheetName val="REG. SUB-LEITO"/>
      <sheetName val="RESTAURÇÃO DISP."/>
      <sheetName val="SUB-BASE SEG"/>
      <sheetName val="LIMPEZA E DESOBS"/>
      <sheetName val="BARREIRA NEW JERSEY"/>
      <sheetName val="REG SUB LEITO"/>
      <sheetName val="COMPOR 00206"/>
      <sheetName val="Qu.Resumo - Quadro 08"/>
      <sheetName val="Planilha - Quadro 09"/>
      <sheetName val="Cronograma - Quadro 12"/>
      <sheetName val="BDI 26,70%"/>
      <sheetName val="CRONOG REST PISTAS "/>
      <sheetName val="CRONOG PIST E ACOST REC+BRIT"/>
      <sheetName val="CRONOG RECONS PISTA E ACOST"/>
      <sheetName val="CRONOG REST ACOST"/>
      <sheetName val="CBUQ FX SUPER-LARGURA"/>
      <sheetName val="CBUQ FX D"/>
      <sheetName val="RECICLAGEM + BRITA"/>
      <sheetName val="RECICLAGEM  IN SITU"/>
      <sheetName val="FRESAGEM DESCONTINUA"/>
      <sheetName val="FRESAGEM CONTINUA"/>
      <sheetName val="oficio 2"/>
      <sheetName val="declaraçao"/>
      <sheetName val="Resumo da Mediçao"/>
      <sheetName val="Curva S"/>
      <sheetName val="Contrl pluviom."/>
      <sheetName val="Desm. dest. Limp. até 0,15"/>
      <sheetName val="Canteiro Obras"/>
      <sheetName val="Recomposição Mecanizada"/>
      <sheetName val="ISSQN (novo)"/>
      <sheetName val="MEMO"/>
      <sheetName val="FOLHAMED"/>
      <sheetName val="CUSTOS"/>
      <sheetName val="AVFIS"/>
      <sheetName val="SALDOS"/>
      <sheetName val="BD"/>
      <sheetName val="PLUVIO"/>
      <sheetName val="20169 Rem Prof."/>
      <sheetName val="39568 Tapa Buraco brita"/>
      <sheetName val="120078 Base de brita"/>
      <sheetName val="131126 Solo Cimento"/>
      <sheetName val="60055 Recomp. Revest"/>
      <sheetName val="299012 Fres. Desc."/>
      <sheetName val="39568 Tapa Buraco"/>
      <sheetName val="200600 Corr. MBUQ"/>
      <sheetName val="8110902 Corr. Def. Fres."/>
      <sheetName val="200601 Mistura"/>
      <sheetName val="200707"/>
      <sheetName val="240000 Pintura ligação"/>
      <sheetName val="334012"/>
      <sheetName val="335301"/>
      <sheetName val="337000 Forma"/>
      <sheetName val="131174 Reaterro Apil"/>
      <sheetName val="400000 Esc. Manual"/>
      <sheetName val="120079 Concreto cimento"/>
      <sheetName val="331050 Ciclópico"/>
      <sheetName val="403024"/>
      <sheetName val="453013"/>
      <sheetName val="510101"/>
      <sheetName val="830001 Limp Sj e Mf"/>
      <sheetName val="830102 Limp vala"/>
      <sheetName val="830103 Limp. Desc."/>
      <sheetName val="891000 Capina"/>
      <sheetName val="840200 Caiação"/>
      <sheetName val="850000 Recomp. Manual"/>
      <sheetName val="850100 Rec. Mec. Aterro"/>
      <sheetName val="120081 Enroc. Jogada"/>
      <sheetName val="500000 Enroc. Arrum"/>
      <sheetName val="830201 Limp. Bueiro"/>
      <sheetName val="830202 Des. Bueiros"/>
      <sheetName val="890000 Roç. Man."/>
      <sheetName val="890001 Roç. Col."/>
      <sheetName val="890100 Roç. Mec"/>
      <sheetName val="1314865"/>
      <sheetName val="3000001 Encarregado"/>
      <sheetName val="3000004 Servente"/>
      <sheetName val="4000050 Moto serra"/>
      <sheetName val="4000070 Retro"/>
      <sheetName val="4000071 Escavadeira"/>
      <sheetName val="4000103 Cam. Basc."/>
      <sheetName val="60781 Pá carregadeira"/>
      <sheetName val="4000108 Cam. 9t"/>
      <sheetName val="4000412"/>
      <sheetName val="4000603 Trator esteira"/>
      <sheetName val="355 Mobilização"/>
      <sheetName val="660 Escav. Mecan."/>
      <sheetName val="450056 Dreno Long."/>
      <sheetName val="Ind. Físicos DNIT"/>
      <sheetName val="Numeração"/>
      <sheetName val="Analitico_Medição"/>
      <sheetName val="4-200.241 TranspCM30Acost_A"/>
      <sheetName val="3-230.000 ImprimPista_B"/>
      <sheetName val="4-2000.101 AquisCM30Acost_A"/>
      <sheetName val="3-2000101 AquisCM30Pista_B"/>
      <sheetName val="3-200241 TranspCM30Pista_B "/>
      <sheetName val="4-230.000 ImprimAcost_B"/>
      <sheetName val="4-2000101 AquisCM30Acost_B"/>
      <sheetName val="4-230.000 ImprimAcost_A"/>
      <sheetName val="3-255.028 TSSPista_B"/>
      <sheetName val="4-200241TranspCM30Acost_B"/>
      <sheetName val="3-300.838 CBUQAcost_B"/>
      <sheetName val="3-2000103 AquisCAP20CBUQAcostB"/>
      <sheetName val="3-202009 TranspCAP20CBUQAcostB"/>
      <sheetName val="4-254.029 CBUQAcostPolB"/>
      <sheetName val="3-254.029 CBUQPistaPolB"/>
      <sheetName val="4-202007 TranspCAP20CBUQPistaB"/>
      <sheetName val="4-2000103 AquisCAP20CBUQPistaB"/>
      <sheetName val="4-254.031 AquisCAP20CBUQAcoPolB"/>
      <sheetName val="4-202007 TranspCAP20CBUQAcoPolB"/>
      <sheetName val="3-293007AquisEmulsPolTSSPista_B"/>
      <sheetName val="4-255.011 TSSAcost_B"/>
      <sheetName val="3-9999020TranEmulsPolTSSPista B"/>
      <sheetName val="4-255.036 AquisEmulPolTSSAcostB"/>
      <sheetName val="4-9999020 TranspEmulPTSSAcost B"/>
      <sheetName val="3-240.000 Pint LigPista_A"/>
      <sheetName val="3-2000107 AquirRPint LigPista_A"/>
      <sheetName val="3-120509 TransRPint LigPista A"/>
      <sheetName val="3-240.000 Pint LigAcost_A"/>
      <sheetName val="3-2000107 AquisRPint LigAcost_A"/>
      <sheetName val="3-120509 TrasnpRPint LigAcost_A"/>
      <sheetName val="3-240.000 Pint LigPista_B"/>
      <sheetName val="3-2000107 AquisRPint LigPista_B"/>
      <sheetName val="3-120509 TranspRPint LigPista B"/>
      <sheetName val="4-240.000 Pint LigAcost_B"/>
      <sheetName val="4-2000107 AquisRPint LigAcost_B"/>
      <sheetName val="4-120509 TranspRPint LigAcost B"/>
      <sheetName val="3-254020 CBUQPista_A"/>
      <sheetName val="3-2000103 AquisCAP20CBUQPista_A"/>
      <sheetName val="3-2000103 TransCAP20CBUQPista A"/>
      <sheetName val="3-254029 CBUQ_PolimPista_A "/>
      <sheetName val="3-254031 ACAP2CBUQPolimPista_A "/>
      <sheetName val="3-202007 TranCAP2CBUQPolimPistA"/>
      <sheetName val="3-254029 CBUQ_PolimAcost_A"/>
      <sheetName val="4-254031 ACAP2CBUQ_PolimAcost_A"/>
      <sheetName val="4-202007 TraCAP2CBUQ_PolimAcost"/>
      <sheetName val="3-300.838 CBUQPista_B"/>
      <sheetName val="3-2000103 AquisCAP20CBUQPista_B"/>
      <sheetName val="3-202009 TranspCAP20CBUQPista B"/>
      <sheetName val="3-255.011 ReciclagemPista_B"/>
      <sheetName val="3-255.011 ReciclagemAcost_A"/>
      <sheetName val="4-255.011 ReciclagemAcost_B"/>
      <sheetName val="3-299.010 Fres DescPista_A"/>
      <sheetName val="3-299.011 Fres ContPista_B"/>
      <sheetName val="3-254.006 Remendo Superficial"/>
      <sheetName val="3-310.236 RemenProfPista_A"/>
      <sheetName val="4-300.276 CapinaAcost_A"/>
      <sheetName val="4-300.276 CapinaAcost_B"/>
      <sheetName val="5-400.102 EscavDreno"/>
      <sheetName val="5-450.001 BSTC D=0,60"/>
      <sheetName val="5-410.101 Boca BSTC D=0,60 Nor"/>
      <sheetName val="5-450.007 Dreno DPS 07"/>
      <sheetName val="5-450.102 Dreno DPR 02"/>
      <sheetName val="5-451.103 B.Saida Dreno BSD-02"/>
      <sheetName val="840.243 Mobilização DNIT"/>
      <sheetName val="R Medição"/>
      <sheetName val="ISSQN-conserva"/>
      <sheetName val="ISSQN-egesa"/>
      <sheetName val="1-100.000 Desmat"/>
      <sheetName val="110.017 EscavMat 1ª"/>
      <sheetName val="151.000 Compact 95%"/>
      <sheetName val="151.301 Compact BF"/>
      <sheetName val="310.238 Bota Fora"/>
      <sheetName val="MAT_BETUMINOSO_NF"/>
      <sheetName val="CONSUMOS"/>
      <sheetName val="TREVOS"/>
      <sheetName val="MB"/>
      <sheetName val="AQ TR MB"/>
      <sheetName val="MAT PLACA"/>
      <sheetName val="TLCB10"/>
      <sheetName val="TLCC4"/>
      <sheetName val="TCCC4"/>
      <sheetName val="COMPAUTO"/>
      <sheetName val="COMPSERVENC"/>
      <sheetName val="COMPMOTSER"/>
      <sheetName val="COMPOSIÇÕES2 (2)"/>
      <sheetName val="RR-1C PL"/>
      <sheetName val="RECREV"/>
      <sheetName val="PINT FAIXA"/>
      <sheetName val="ADMIN"/>
      <sheetName val="ADMIN 060"/>
      <sheetName val="FOLHA MED"/>
      <sheetName val="CUSTOS163"/>
      <sheetName val="CUSTOS262"/>
      <sheetName val="CUSTOS060"/>
      <sheetName val="IND. FÍS"/>
      <sheetName val="AV.FIS"/>
      <sheetName val="RCONSERV"/>
      <sheetName val="MICRO-262"/>
      <sheetName val="EMULFLEX"/>
      <sheetName val="TB-163"/>
      <sheetName val="TB-262"/>
      <sheetName val="REPRMAN-163"/>
      <sheetName val="REPREMEC-163"/>
      <sheetName val="REPRMAN-262"/>
      <sheetName val="CORDEF-163"/>
      <sheetName val="CORDEF-262"/>
      <sheetName val="FRESA-262"/>
      <sheetName val="Meio-fio-163"/>
      <sheetName val="Meio-fio-060"/>
      <sheetName val="Meio-fio-262"/>
      <sheetName val="LIMP.VALETA"/>
      <sheetName val="LIMP.VALETA 060"/>
      <sheetName val="DESC-163"/>
      <sheetName val="DESC-262"/>
      <sheetName val="DESC-060"/>
      <sheetName val="Caiação-163"/>
      <sheetName val="Caiação-060"/>
      <sheetName val="Caiação-262"/>
      <sheetName val="LIM PONTE-163"/>
      <sheetName val="LIM PONTE-262"/>
      <sheetName val="LIMP E REC PLACA"/>
      <sheetName val="Manual-163"/>
      <sheetName val="Manual-262"/>
      <sheetName val="Manual-060"/>
      <sheetName val="Colonião-163"/>
      <sheetName val="Colonião-262"/>
      <sheetName val="Colonião-060"/>
      <sheetName val="MECANIZ-163"/>
      <sheetName val="Capina-163"/>
      <sheetName val="Capina-262"/>
      <sheetName val="Capina-060"/>
      <sheetName val="DESTOCAMENTO 163"/>
      <sheetName val="Recmanater"/>
      <sheetName val="Recmecater"/>
      <sheetName val="ESCAV. LIMP"/>
      <sheetName val="ESCAV. LIMP 262"/>
      <sheetName val="ESCAV. LIMP 060"/>
      <sheetName val="CAP20"/>
      <sheetName val="RR1CTB"/>
      <sheetName val="CM30 RPD"/>
      <sheetName val="RR-1C CD"/>
      <sheetName val="TB10P"/>
      <sheetName val="TCC4 "/>
      <sheetName val="TLB5P"/>
      <sheetName val="CARRO"/>
      <sheetName val="CKIN"/>
      <sheetName val="OFIC"/>
      <sheetName val="QTD SERV"/>
      <sheetName val="ESTORNO"/>
      <sheetName val="REL"/>
      <sheetName val="IMA"/>
      <sheetName val="DIÁRIO"/>
      <sheetName val="ADM"/>
      <sheetName val="TBF"/>
      <sheetName val="CDF"/>
      <sheetName val="RP"/>
      <sheetName val="ROÇMAN"/>
      <sheetName val="ROÇCOL"/>
      <sheetName val="ROÇMEC"/>
      <sheetName val="CAPMAN"/>
      <sheetName val="LIMP SARJ"/>
      <sheetName val="LIMP DA"/>
      <sheetName val="LIMP BU"/>
      <sheetName val="DESOBU"/>
      <sheetName val="RPLACASIN"/>
      <sheetName val="LIMP PTE"/>
      <sheetName val="DCA"/>
      <sheetName val="CONCR"/>
      <sheetName val="ESC MEC"/>
      <sheetName val="ESC MAN"/>
      <sheetName val="ENROC A"/>
      <sheetName val="ENROC J"/>
      <sheetName val="REAT APIL"/>
      <sheetName val="RMATER"/>
      <sheetName val="RMECATER"/>
      <sheetName val="REN SINAL"/>
      <sheetName val="REC.G.CORPO"/>
      <sheetName val="CDQ"/>
      <sheetName val="TBQ"/>
      <sheetName val="ISS"/>
      <sheetName val="transcon"/>
      <sheetName val="MECANIZ"/>
      <sheetName val="FOLHA_MED"/>
      <sheetName val="IND__FÍS"/>
      <sheetName val="AV_FIS"/>
      <sheetName val="LIMP_E_REC_PLACA"/>
      <sheetName val="REL CARRO"/>
      <sheetName val="FICHA CAR"/>
      <sheetName val="CORDEF"/>
      <sheetName val=" MICRO"/>
      <sheetName val="DIAGRAMA TB   "/>
      <sheetName val="RPMECANIZ"/>
      <sheetName val="REC.DEFENSA"/>
      <sheetName val="REC PLACA"/>
      <sheetName val="REGMECFAIXADOM"/>
      <sheetName val="DESTOC. 0,15 - 0,30"/>
      <sheetName val="DESTOC. &gt; 0,30"/>
      <sheetName val="R.Manual"/>
      <sheetName val="R.Colonião"/>
      <sheetName val="R. Mecaniz"/>
      <sheetName val="Limp.Meio-fio"/>
      <sheetName val="Limp desc"/>
      <sheetName val="ESCAVAÇÃO M."/>
      <sheetName val="Enroc.Arrum"/>
      <sheetName val="Enroc.Jog."/>
      <sheetName val="REATERRO APILO"/>
      <sheetName val="TLB10P"/>
      <sheetName val="TCB10P"/>
      <sheetName val="TCCC4 "/>
      <sheetName val="EMULSÃO MICRO"/>
      <sheetName val="RR-1C TB"/>
      <sheetName val="RR-1C ST"/>
      <sheetName val="Relatório de Compatibilidade"/>
      <sheetName val="REVVEGMUDAS"/>
      <sheetName val="Folha Med SOMA"/>
      <sheetName val="Custo TOTAL"/>
      <sheetName val="Av.Fís."/>
      <sheetName val="Custo 163"/>
      <sheetName val="Custo 262"/>
      <sheetName val="Reg faixa"/>
      <sheetName val="ESCAV"/>
      <sheetName val="MF ENTRADA"/>
      <sheetName val="CM30 RPDMAN"/>
      <sheetName val="CM30TBTB"/>
      <sheetName val="CM30 RPDMEC"/>
      <sheetName val="REMP.DEMEC"/>
      <sheetName val="REMP.DEMAN"/>
      <sheetName val="Manual"/>
      <sheetName val="Colonião"/>
      <sheetName val="LIM PONTE"/>
      <sheetName val="RR-2CTSS"/>
      <sheetName val="CORR.DEF."/>
      <sheetName val="REM E REC PLACA"/>
      <sheetName val="TLB5NP"/>
      <sheetName val="Av_Fís_"/>
      <sheetName val="REMP_DEMAN"/>
      <sheetName val="REMP_DEMec"/>
      <sheetName val="CORR_DEF_"/>
      <sheetName val="Limp_Meio-fio"/>
      <sheetName val="Limp_desc"/>
      <sheetName val="LIMP_VALETA"/>
      <sheetName val="LIM_PONTE"/>
      <sheetName val="REM_E_REC_PLACA"/>
      <sheetName val="Reg_faixa"/>
      <sheetName val="Enroc_Jog_"/>
      <sheetName val="MF_ENTRADA"/>
      <sheetName val="ESCAV__LIMP"/>
      <sheetName val="CM30_RPDMAN"/>
      <sheetName val="RR-1C_TB"/>
      <sheetName val="CM30_RPDMEC"/>
      <sheetName val="RR-1C_PL"/>
      <sheetName val="FICHA_CAR"/>
      <sheetName val="Folha_Med1"/>
      <sheetName val="IND__FÍS1"/>
      <sheetName val="Av_Fís_1"/>
      <sheetName val="REMP_DEMAN1"/>
      <sheetName val="REMP_DEMec1"/>
      <sheetName val="CORR_DEF_1"/>
      <sheetName val="Limp_Meio-fio1"/>
      <sheetName val="Limp_desc1"/>
      <sheetName val="LIMP_VALETA1"/>
      <sheetName val="LIM_PONTE1"/>
      <sheetName val="REM_E_REC_PLACA1"/>
      <sheetName val="Reg_faixa1"/>
      <sheetName val="Enroc_Jog_1"/>
      <sheetName val="MF_ENTRADA1"/>
      <sheetName val="ESCAV__LIMP1"/>
      <sheetName val="CM30_RPDMAN1"/>
      <sheetName val="RR-1C_TB1"/>
      <sheetName val="CM30_RPDMEC1"/>
      <sheetName val="RR-1C_PL1"/>
      <sheetName val="FICHA_CAR1"/>
      <sheetName val="REPAROS"/>
      <sheetName val="LAMA P"/>
      <sheetName val="LAMA A"/>
      <sheetName val="TACHA"/>
      <sheetName val="REM BAS SUB"/>
      <sheetName val="DRENO6"/>
      <sheetName val="DRENO8"/>
      <sheetName val="ESCAV REAT"/>
      <sheetName val="TSD A"/>
      <sheetName val="inst MATBET"/>
      <sheetName val="RECOMP"/>
      <sheetName val="INVENTÁRIO060"/>
      <sheetName val="Invent."/>
      <sheetName val="BDI ALT"/>
      <sheetName val="BDI DNIT 29,98 desonerado"/>
      <sheetName val="MICRO 1.5"/>
      <sheetName val="TCCC "/>
      <sheetName val="AQUIS TRANSP MAT BET"/>
      <sheetName val="Brita VIAB."/>
      <sheetName val="Areia VIAB."/>
      <sheetName val="MAT.BET"/>
      <sheetName val="PREVENTIVA"/>
      <sheetName val="CONSERVA ROTINEIRA"/>
      <sheetName val="CONS. EMERG"/>
      <sheetName val="SINALIZ"/>
      <sheetName val="OBRAS MELHORAM"/>
      <sheetName val="SERVIÇOS AUX"/>
      <sheetName val="MAO-DE-OBRA"/>
      <sheetName val="RESU.SERV"/>
      <sheetName val="RPDMECANIZ"/>
      <sheetName val="Roçada Costal"/>
      <sheetName val="Roçada Colonião"/>
      <sheetName val="Emborrachado"/>
      <sheetName val="Sucatas"/>
      <sheetName val="Recomp. Manual Aterro"/>
      <sheetName val="Concreto de Cimento"/>
      <sheetName val="Bandeirola"/>
      <sheetName val="CONE"/>
      <sheetName val=" Escav. Manual"/>
      <sheetName val="Limp. Sarjeta Meio Fio"/>
      <sheetName val="Limp. Descida D´água"/>
      <sheetName val="CBUQ - Massa comercial"/>
      <sheetName val="Transp Cam Basc 10 m³"/>
      <sheetName val="Transp Cam Basc 6 m³"/>
      <sheetName val="Transp Mat Rem Cam Basc 6 m³"/>
      <sheetName val="Transp Cam Carro 15T R.P"/>
      <sheetName val="Transp Cam Carro 20T R.P"/>
      <sheetName val="Transp Cam Carro 5T R.P"/>
      <sheetName val="Aquis. RR-1C TB"/>
      <sheetName val="Aquis. CM 30 Rem Prof"/>
      <sheetName val="Mob - Desmob"/>
      <sheetName val="Planilha Mob - Desmob"/>
      <sheetName val="Adm Local"/>
      <sheetName val="Aluguel Imóveis"/>
      <sheetName val="DIVISOR"/>
      <sheetName val="60.694 Aquis. CAP 50-70"/>
      <sheetName val="ESCAV MEC."/>
      <sheetName val="Transp Cam Carro 9T R.P"/>
      <sheetName val="Concreto Ciclopico"/>
      <sheetName val="Enroc. Pedra Arrumada"/>
      <sheetName val="900.241 Transp. Local Corroc 4T"/>
      <sheetName val="Rel. Veículo"/>
      <sheetName val="810.912 Fresagem"/>
      <sheetName val="200.600 Correção de Defeitos"/>
      <sheetName val="60.157 Aquis. RR-1C C.D."/>
      <sheetName val="131.174 Reaterro Apiloado"/>
      <sheetName val="Pintura de Faixa"/>
      <sheetName val="Limpe. de Valeta de Corte"/>
      <sheetName val="Reaterro e Compact."/>
      <sheetName val="Dreno DPS05"/>
      <sheetName val="Ass. tubo D=1,00m"/>
      <sheetName val="DOBRAGEM E FORNECIMENTO FERRO"/>
      <sheetName val="Transp Cam Carro 15T"/>
      <sheetName val="Hora Homem - Maquina"/>
      <sheetName val="60.166 Transp. Com. Basc. 10m³"/>
      <sheetName val="840.200 Caiação"/>
      <sheetName val="500.000 Enroc. Pedra Arrumada"/>
      <sheetName val="900.200 Transp. Local Basc. 5m³"/>
      <sheetName val="900.290 Transp. Com. Carroc"/>
      <sheetName val="830.201 Limp. Bueiros"/>
      <sheetName val="900.206 Transp. Local Basc.10m³"/>
      <sheetName val="4.000.412 Veículo"/>
      <sheetName val="Forma (2)"/>
      <sheetName val="Compar. Roçadas"/>
      <sheetName val="Planilha1"/>
      <sheetName val="Comp.BDI DNIT"/>
      <sheetName val="MOBILIZAÇÃO DE PESSOAL E EQUIP."/>
      <sheetName val="Proc.V Equip. e MO"/>
      <sheetName val="MOBCANTAUTO"/>
      <sheetName val="SER ENC CAM"/>
      <sheetName val="ENROC"/>
      <sheetName val="Orc "/>
      <sheetName val="275 "/>
      <sheetName val="Produção correção - estreito"/>
      <sheetName val="N.F."/>
      <sheetName val="Dados da Obra"/>
      <sheetName val="Abc Insumos"/>
      <sheetName val="EPI"/>
      <sheetName val="Mobilização de Pessoal"/>
      <sheetName val="Baixadas"/>
      <sheetName val="Mobiliário"/>
      <sheetName val="Construções"/>
      <sheetName val="Perequidireto"/>
      <sheetName val="Diversos-Caixa"/>
      <sheetName val="Subempreiteiros"/>
      <sheetName val="Organograma da Obra"/>
      <sheetName val="CroPermMO"/>
      <sheetName val="CroPermEQ"/>
      <sheetName val="Custo Indireto"/>
      <sheetName val="Acum A"/>
      <sheetName val="ROÇ. MANUAL"/>
      <sheetName val="Relat. fotogr"/>
      <sheetName val="Resumo Geral Pav.Terr.e Drena"/>
      <sheetName val="ANEXO II-B PACOTE B"/>
      <sheetName val="Planilha II B"/>
      <sheetName val="DEFINIÇÕES"/>
      <sheetName val="Resumo total"/>
      <sheetName val="Calculo Serviços"/>
      <sheetName val="Calculo Equipamentos"/>
      <sheetName val="Informática"/>
      <sheetName val="Logística"/>
      <sheetName val="OBS sobre Proj."/>
      <sheetName val="TOTAL MENSAL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  <sheetName val="Resumen"/>
      <sheetName val="USD-HH"/>
      <sheetName val="PASAJES"/>
      <sheetName val="EQUIPOS"/>
      <sheetName val="MANO-OBRA"/>
      <sheetName val="RES-FASES"/>
      <sheetName val="Fase"/>
      <sheetName val="IN01"/>
      <sheetName val="IN02"/>
      <sheetName val="OP01"/>
      <sheetName val="OP02"/>
      <sheetName val="OP03"/>
      <sheetName val="M01"/>
      <sheetName val="M02"/>
      <sheetName val="M03"/>
      <sheetName val="M04"/>
      <sheetName val="M05"/>
      <sheetName val="M07"/>
      <sheetName val="M08"/>
      <sheetName val="M09"/>
      <sheetName val="M13"/>
      <sheetName val="M14"/>
      <sheetName val="P01"/>
      <sheetName val="P02"/>
      <sheetName val="P03"/>
      <sheetName val="P04"/>
      <sheetName val="PPM01"/>
      <sheetName val="Detalle de Grúas"/>
      <sheetName val="Detalle de Personal"/>
      <sheetName val="Detalle de Rendimientos"/>
      <sheetName val="Detalle de Equipo"/>
      <sheetName val="caixapre"/>
      <sheetName val="EAP Off-Site"/>
      <sheetName val="REPLAN-RECEBIMENTO"/>
      <sheetName val="EAP CALCULADA"/>
      <sheetName val="Recebimento"/>
      <sheetName val="Gráf1"/>
      <sheetName val="Gráf2"/>
      <sheetName val="Recebimento (%)"/>
      <sheetName val="Curvas"/>
      <sheetName val="data"/>
      <sheetName val="data2"/>
      <sheetName val="data3"/>
      <sheetName val="data4"/>
      <sheetName val="nivelp"/>
      <sheetName val="ABB_Qtde"/>
      <sheetName val="TERC_Qt"/>
      <sheetName val="QuadroResumo"/>
      <sheetName val="DadosParaGráfico"/>
      <sheetName val="HistogramaConvertido1"/>
      <sheetName val="HistogramaConvertido"/>
      <sheetName val="1T"/>
      <sheetName val="2T"/>
      <sheetName val="3T"/>
      <sheetName val="4T"/>
      <sheetName val="5T"/>
      <sheetName val="6T"/>
      <sheetName val="1P"/>
      <sheetName val="2P"/>
      <sheetName val="3P"/>
      <sheetName val="4P"/>
      <sheetName val="5P"/>
      <sheetName val="6P(CANCELADO)"/>
      <sheetName val="7P"/>
      <sheetName val="8P"/>
      <sheetName val="9P"/>
      <sheetName val="1G(BM6)"/>
      <sheetName val="2G"/>
      <sheetName val="3G"/>
      <sheetName val="4G(BM6)"/>
      <sheetName val="5G(BM6)"/>
      <sheetName val="6G(BM6)"/>
      <sheetName val="7G(BM6)"/>
      <sheetName val="8G"/>
      <sheetName val="9G"/>
      <sheetName val="10G"/>
      <sheetName val="TQ-7307 BASE CONCRETO"/>
      <sheetName val="TQ-7307 FAB. MONT. DREN. SUCÇ"/>
      <sheetName val="TQ-7310A FAB. MONT PLAT. ESPM."/>
      <sheetName val="TQ-7303C FAB. TAM. TABULEIRO"/>
      <sheetName val="TQ-7307 FOR. TUBO Ø4&quot; ANEL RESF"/>
      <sheetName val="TQ-7310A FAB. MONT. LINHA ESPUM"/>
      <sheetName val="TQ-7307 FORN. CH FUNDO"/>
      <sheetName val="TQ-7307 CORTE REM. CH ANELAR"/>
      <sheetName val="TQ-7310A TUBO ACALMADOR"/>
      <sheetName val="TQ-7301B CORTE CH LENÇOL SUP."/>
      <sheetName val="TQ-7301B CORTE CH LENÇOL INFERI"/>
      <sheetName val="TQ-7304D MONT. LINHA RESFR."/>
      <sheetName val="TQ-7307 FAB PORTA LIMPEZA"/>
      <sheetName val="TQ-7307 FAB CH CAVALA"/>
      <sheetName val="TQ-7303A REM. MONT. PLAT"/>
      <sheetName val="TQ-7304D mont. anodo"/>
      <sheetName val="TQ-7304D SAPATAS E COLUNAS"/>
      <sheetName val="TQ-7301A ch teto (2)"/>
      <sheetName val="TQ-7301A_Perna"/>
      <sheetName val="TQ-7303B_sup_lin"/>
      <sheetName val="TQ-7302B bacia (2)"/>
      <sheetName val="PARADA_TQ-4305_21-04-07"/>
      <sheetName val="PARADA_TQ-4305_28-04-07"/>
      <sheetName val="PARADA_TQ-4305_05-05-07"/>
      <sheetName val="PARADA_TQ-4305_06-05-07"/>
      <sheetName val="PARADA_TQ-4305_12-05-07"/>
      <sheetName val="PARADA_TQ-4305_19-05-07"/>
      <sheetName val="PARADA_TQ-4305_20-05-07"/>
      <sheetName val="PARADA_TQ-4305_26-05-07"/>
      <sheetName val="PARADA_TQ-4305_27-05-07"/>
      <sheetName val="PARADA_TQ-4305_02-06-07"/>
      <sheetName val="PARADA_TQ-4305_03-06-07"/>
      <sheetName val="PARADA_TQ-4305_07-06-07"/>
      <sheetName val="RESUMO_GERAL"/>
      <sheetName val="EQUIP_TRANSPORTE"/>
      <sheetName val="composição de preço"/>
      <sheetName val="TOTAL_EQUIP_TRANSPORTE"/>
      <sheetName val="RESUMO_GERAL_rev_01"/>
      <sheetName val="RESUMO_GERAL_PAG"/>
      <sheetName val="GERAL_RESUMO_rev_01"/>
      <sheetName val="NOTAS 2007"/>
      <sheetName val="NOTAS 2007 (2)"/>
      <sheetName val="Plan1 (2)"/>
      <sheetName val="GERAL_RESUMO"/>
      <sheetName val="Plan1 (4)"/>
      <sheetName val="ITABUNA"/>
      <sheetName val="JEQUIÉ"/>
      <sheetName val="NF-22285"/>
      <sheetName val="NF-13186"/>
      <sheetName val="NF-167.367"/>
      <sheetName val="NF-22265"/>
      <sheetName val="NF-22219"/>
      <sheetName val="NF-3264"/>
      <sheetName val="NF-745"/>
      <sheetName val="NF-22195"/>
      <sheetName val="NF-00251"/>
      <sheetName val="NF-000612"/>
      <sheetName val="NF-167.670"/>
      <sheetName val="NF-005.597"/>
      <sheetName val="NF-135.348"/>
      <sheetName val="NF-611"/>
      <sheetName val="NESTOR"/>
      <sheetName val="MARIO"/>
      <sheetName val="RAEL"/>
      <sheetName val="Gráfico1"/>
      <sheetName val="PPU2"/>
      <sheetName val="SEM1 (3)"/>
      <sheetName val="MAIO_2005"/>
      <sheetName val="TQ-7301B_oficioso"/>
      <sheetName val="TQ-7301B_oficial"/>
      <sheetName val="DETALHADO"/>
      <sheetName val="FOLHA DETALHADA"/>
      <sheetName val="SAC"/>
      <sheetName val="TELAGRAF"/>
      <sheetName val="ABB_HH"/>
      <sheetName val="ABB_Custo"/>
      <sheetName val="TERC_HH"/>
      <sheetName val="TERC_Custo"/>
      <sheetName val="ResumoOutrosCustos"/>
      <sheetName val="GraficoHH"/>
      <sheetName val="GraficoCusto"/>
      <sheetName val="GraficoQtde"/>
      <sheetName val="GraficoRecurso"/>
      <sheetName val="GraficoCustoRec"/>
      <sheetName val="Frequencia"/>
      <sheetName val="HistogramaReal"/>
      <sheetName val="HistogramaConvertido2"/>
      <sheetName val="QtdePrevistoXReal"/>
      <sheetName val="HHPrevistoXReal"/>
      <sheetName val="Grafico_HH"/>
      <sheetName val="FreqRDO"/>
      <sheetName val="vida1"/>
      <sheetName val="FIXA"/>
      <sheetName val="PROPENO"/>
      <sheetName val="(03)"/>
      <sheetName val="(04)"/>
      <sheetName val="(05)"/>
      <sheetName val="(06)"/>
      <sheetName val="(07)"/>
      <sheetName val="(08)"/>
      <sheetName val="(09)"/>
      <sheetName val="(10)"/>
      <sheetName val="(11)"/>
      <sheetName val="(12)"/>
      <sheetName val="(13)"/>
      <sheetName val="(14)"/>
      <sheetName val="(15)"/>
      <sheetName val="(16)"/>
      <sheetName val="(17)"/>
      <sheetName val="(18)"/>
      <sheetName val="(19)"/>
      <sheetName val="(20)"/>
      <sheetName val="(21)"/>
      <sheetName val="(22)"/>
      <sheetName val="(23)"/>
      <sheetName val="(24)"/>
      <sheetName val="(25)"/>
      <sheetName val="(26)"/>
      <sheetName val="(27)"/>
      <sheetName val="BECAN"/>
      <sheetName val="BECAN (2)"/>
      <sheetName val="01-Tecarmo"/>
      <sheetName val="02-Tecarmo"/>
      <sheetName val="03-Tecarmo"/>
      <sheetName val="04-Scrapper"/>
      <sheetName val="05-Scrapper"/>
      <sheetName val="06-Tecarmo"/>
      <sheetName val="07-Tecarmo"/>
      <sheetName val="08-Tecarmo"/>
      <sheetName val="09-Tecarmo"/>
      <sheetName val="Resumo da Medição"/>
      <sheetName val="Resumo da Medição (Contin.)"/>
      <sheetName val="4"/>
      <sheetName val="DEZ. GLP"/>
      <sheetName val="DEZ. GLP (2)"/>
      <sheetName val="fev. glp"/>
      <sheetName val="GLP.MARC."/>
      <sheetName val="(Acompanhamento)"/>
      <sheetName val="(BM)"/>
      <sheetName val="(BM-EQPTO-Tecarmo)"/>
      <sheetName val="(BM-EQPTO-Temib)"/>
      <sheetName val="(BM-EQPTO-Incêndio)"/>
      <sheetName val="(BM-TANQUE 4302) "/>
      <sheetName val="(BM-GASEB)"/>
      <sheetName val="PPU"/>
      <sheetName val="018 PINT ANEL RESF  TQ-6361012 "/>
      <sheetName val="019-09 ACESSORIOS TQ-6361012"/>
      <sheetName val="020-9 PINT. EXTERNA 6361012"/>
      <sheetName val="021-09 PINT. EXTERNA 631104"/>
      <sheetName val="022-09  FORNEC. BALANCIM 012"/>
      <sheetName val="023-09  FORNEC. BALANCIM 04"/>
      <sheetName val=" MANUT. VÁL. PSV TQ-012"/>
      <sheetName val="024-09 MANUT. VÁL. TQ-631104"/>
      <sheetName val="025-09 Hh APO INSP. TQ-6361012"/>
      <sheetName val="026-09ANEL DEFL_PLUV_TQ-6361012"/>
      <sheetName val="027-09 MONTAG. VÁL. TQ-6361012 "/>
      <sheetName val="028-09BOMBEIO INTERNO 04"/>
      <sheetName val="029-09LIMPEZA INTERNA TQ 04"/>
      <sheetName val="LAVAG INT PISO-TET TQ 04 "/>
      <sheetName val="ENTANB DE PRODUT TQ 04"/>
      <sheetName val="030-09ABER BV TETO  TQ-631104"/>
      <sheetName val="031-09ABER PL TQ-6311004"/>
      <sheetName val="032-09 Hh APO INSP. TQ-6361012"/>
      <sheetName val="BM TQ-6361012"/>
      <sheetName val="BM TQ-6311004"/>
      <sheetName val="PPU Válida"/>
      <sheetName val="MC-000 TQ-41002"/>
      <sheetName val="MC-000 TQ-41002 (2)"/>
      <sheetName val="MC-000 TQ-41002 (3)"/>
      <sheetName val="MC-000 TQ-41002 (4)"/>
      <sheetName val="MC-000 TQ-41002 (5)"/>
      <sheetName val="MC-000 TQ-41002 (6)"/>
      <sheetName val="MC-000 TQ-41002 (7)"/>
      <sheetName val="MC-000 TQ-41002 (8)"/>
      <sheetName val="MC-000 TQ-41003"/>
      <sheetName val="MC-000 TQ-41003 (2)"/>
      <sheetName val="MC-000 TQ-41003 (3)"/>
      <sheetName val="MC-000 TQ-41003 (4)"/>
      <sheetName val="MC-000 TQ-41003 (5)"/>
      <sheetName val="MC-000 TQ-41003 (6)"/>
      <sheetName val="MC-000 TQ-41003 (7)"/>
      <sheetName val="MC-000 TQ-41003 (8)"/>
      <sheetName val="MC-000 TQ-41003 (9)"/>
      <sheetName val="MC-000 TQ-41007"/>
      <sheetName val="MC-000 TQ-41008"/>
      <sheetName val="MC-000 TQ-41008 (2)"/>
      <sheetName val="MC-043 TQ 41004"/>
      <sheetName val="MC-044 TQ 41004"/>
      <sheetName val="MC-045 TQ 41004"/>
      <sheetName val="MC-015 TQ 41002"/>
      <sheetName val="MC-016 TQ 41002"/>
      <sheetName val="MC-017 TQ 41002"/>
      <sheetName val="MC-018 TQ 41002"/>
      <sheetName val="MC-001 TQ 41003"/>
      <sheetName val="MC-008 TQ 41004 "/>
      <sheetName val="MC-009 TQ 41004"/>
      <sheetName val="MC-010 TQ 41004"/>
      <sheetName val="MC-001 Fab Pernas TQ-41003"/>
      <sheetName val="MC-002 Fab Pernas TQ-41003"/>
      <sheetName val="MC-004 TQ 41002"/>
      <sheetName val="MC-005 TQ 41002"/>
      <sheetName val="MC-006 TQ 41002"/>
      <sheetName val="MC-007 TQ 41002"/>
      <sheetName val="MC-008 TQ 41002"/>
      <sheetName val="MC-089 TQ 41002"/>
      <sheetName val="MC-090 TQ 41002"/>
      <sheetName val="MC-091 TQ 41002"/>
      <sheetName val="MC-092 TQ 41002"/>
      <sheetName val="MC-093 TQ 41002"/>
      <sheetName val="MC-094 TQ 41002"/>
      <sheetName val="MC-095 TQ 41002"/>
      <sheetName val="MC-096 TQ 41002"/>
      <sheetName val="MC-097 TQ 41002"/>
      <sheetName val="MC-098 TQ 41002"/>
      <sheetName val="MC-099 TQ 41002"/>
      <sheetName val="MC-100 TQ 41002"/>
      <sheetName val="MC-101 TQ 41002"/>
      <sheetName val="MC-102 TQ 41002"/>
      <sheetName val="MC-103 TQ 41002"/>
      <sheetName val="MC-104 TQ 41002"/>
      <sheetName val="MC-105 TQ 41002"/>
      <sheetName val="MC-106 TQ 41002"/>
      <sheetName val="MC-001 TQ 41007"/>
      <sheetName val="MC-052 TQ 41004"/>
      <sheetName val="MC-053 TQ 41004"/>
      <sheetName val="MC-0 95 TQ 41002"/>
      <sheetName val="MC-107 TQ 41002"/>
      <sheetName val="MC-106 TAMBORES"/>
      <sheetName val="MC-09 8 TQ 41002"/>
      <sheetName val="MC-108 TQ 41002"/>
      <sheetName val="MC-109 TQ 41002"/>
      <sheetName val="MC-0 TQ-41002"/>
      <sheetName val="MC-107 TQ-41002"/>
      <sheetName val="MC-108 TQ-41002"/>
      <sheetName val="MC-109 TQ-41002"/>
      <sheetName val="MC-110 TQ-41002"/>
      <sheetName val="MC-111 TQ-41002"/>
      <sheetName val="MC-0000 TQ-41002"/>
      <sheetName val="MC-003 TQ-41003"/>
      <sheetName val="MC-004 TQ-41003"/>
      <sheetName val="MC-005 TQ-41003"/>
      <sheetName val="MC-006 TQ-41003"/>
      <sheetName val="MC-007 TQ-41003"/>
      <sheetName val="MC-033 TQ-41003"/>
      <sheetName val="MC-034 TQ-41003"/>
      <sheetName val="MC-035 TQ-41003"/>
      <sheetName val="MC-002 TQ-41007"/>
      <sheetName val="MC-001 TQ-41008"/>
      <sheetName val="423-11 FORN PLAN 2B"/>
      <sheetName val="424-11 VÁLVULAS LR-002"/>
      <sheetName val="425-10 CABO DE FIBRA ÓTICA"/>
      <sheetName val="426-10 MOTO-BOMBAS"/>
      <sheetName val="427-11 ELETRODUTOS"/>
      <sheetName val="428-11 LR-002"/>
      <sheetName val="429-10 ELETRODUTOS"/>
      <sheetName val="430-11 XIS CANHÕES"/>
      <sheetName val="431-11 MÓDULO"/>
      <sheetName val="432-11 NÍVEL RADAR"/>
      <sheetName val="433-11 SISTEMA DE ESPUMA"/>
      <sheetName val="434-11 MONTAGEM PAINEL "/>
      <sheetName val="435-11 BICOS SPRAY"/>
      <sheetName val="436-11 PROJETORES"/>
      <sheetName val="437-11 SOFT-STARTER"/>
      <sheetName val="311-11 SELO DO TQ-631303"/>
      <sheetName val="417-11-MURETAS"/>
      <sheetName val="366-11 DORMENTES (2)"/>
      <sheetName val="MC-112 TQ-41002"/>
      <sheetName val="MC-002 TQ-41003"/>
      <sheetName val="MC-009 TQ-41003"/>
      <sheetName val="MC-010 TQ-41003"/>
      <sheetName val="MC-121 TQ-41002"/>
      <sheetName val="MC-122 TQ-41002"/>
      <sheetName val="MC-123 TQ-41002"/>
      <sheetName val="MC-005 TQ-41008"/>
      <sheetName val="MC-006 TQ-41008"/>
      <sheetName val="MC-007 TQ 41008"/>
      <sheetName val="MC-008 TQ-41008"/>
      <sheetName val="MC-009 TQ-41008"/>
      <sheetName val="MC-022 TQ 41003"/>
      <sheetName val="BMS FAFEN"/>
      <sheetName val="P-038-2006 104-J"/>
      <sheetName val="PELIR (1)"/>
      <sheetName val="PELIR (2)"/>
      <sheetName val="FORN_MAT_NM_ARACAJU"/>
      <sheetName val="Demonstrativo Pagamento Pelir"/>
      <sheetName val="premissas"/>
      <sheetName val="receita"/>
      <sheetName val="capex (mensal)"/>
      <sheetName val="capex"/>
      <sheetName val="short term CF"/>
      <sheetName val="apoio - controle cx BI"/>
      <sheetName val="opex"/>
      <sheetName val="tarifas"/>
      <sheetName val="financiamento"/>
      <sheetName val="statements"/>
      <sheetName val="project&amp;equity return"/>
      <sheetName val="custo FOB"/>
      <sheetName val="comparativo FOB"/>
      <sheetName val="fretes"/>
      <sheetName val="índices operacionais"/>
      <sheetName val="Equity Return break down"/>
      <sheetName val="old-Premissas"/>
      <sheetName val="Financiamento mensal"/>
      <sheetName val="Statements mensal"/>
      <sheetName val="Participações"/>
      <sheetName val="Painel Checklist"/>
      <sheetName val="lista"/>
      <sheetName val="orçamento_global"/>
      <sheetName val="Estudo"/>
      <sheetName val="points"/>
      <sheetName val="Plan 2.7"/>
      <sheetName val="KREBS (original)"/>
      <sheetName val="Betim JT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 refreshError="1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 refreshError="1"/>
      <sheetData sheetId="1013"/>
      <sheetData sheetId="1014"/>
      <sheetData sheetId="1015" refreshError="1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/>
      <sheetData sheetId="1069"/>
      <sheetData sheetId="1070"/>
      <sheetData sheetId="1071"/>
      <sheetData sheetId="1072"/>
      <sheetData sheetId="1073" refreshError="1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/>
      <sheetData sheetId="1087"/>
      <sheetData sheetId="1088" refreshError="1"/>
      <sheetData sheetId="1089"/>
      <sheetData sheetId="1090" refreshError="1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 refreshError="1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 refreshError="1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 refreshError="1"/>
      <sheetData sheetId="1900"/>
      <sheetData sheetId="1901" refreshError="1"/>
      <sheetData sheetId="1902"/>
      <sheetData sheetId="1903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 refreshError="1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 refreshError="1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/>
      <sheetData sheetId="2106"/>
      <sheetData sheetId="2107"/>
      <sheetData sheetId="2108"/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/>
      <sheetData sheetId="2146" refreshError="1"/>
      <sheetData sheetId="2147" refreshError="1"/>
      <sheetData sheetId="2148"/>
      <sheetData sheetId="2149"/>
      <sheetData sheetId="2150" refreshError="1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 refreshError="1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 refreshError="1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 refreshError="1"/>
      <sheetData sheetId="2290"/>
      <sheetData sheetId="2291" refreshError="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 refreshError="1"/>
      <sheetData sheetId="2385" refreshError="1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/>
      <sheetData sheetId="2395" refreshError="1"/>
      <sheetData sheetId="2396" refreshError="1"/>
      <sheetData sheetId="2397" refreshError="1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 refreshError="1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 refreshError="1"/>
      <sheetData sheetId="2496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 refreshError="1"/>
      <sheetData sheetId="2592"/>
      <sheetData sheetId="2593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 refreshError="1"/>
      <sheetData sheetId="2645" refreshError="1"/>
      <sheetData sheetId="2646"/>
      <sheetData sheetId="2647" refreshError="1"/>
      <sheetData sheetId="2648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 refreshError="1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 refreshError="1"/>
      <sheetData sheetId="3016"/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 refreshError="1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/>
      <sheetData sheetId="3343"/>
      <sheetData sheetId="3344" refreshError="1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/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/>
      <sheetData sheetId="3419"/>
      <sheetData sheetId="3420" refreshError="1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 refreshError="1"/>
      <sheetData sheetId="3437" refreshError="1"/>
      <sheetData sheetId="3438" refreshError="1"/>
      <sheetData sheetId="3439"/>
      <sheetData sheetId="3440"/>
      <sheetData sheetId="3441"/>
      <sheetData sheetId="3442" refreshError="1"/>
      <sheetData sheetId="3443"/>
      <sheetData sheetId="3444"/>
      <sheetData sheetId="3445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/>
      <sheetData sheetId="3575" refreshError="1"/>
      <sheetData sheetId="3576" refreshError="1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 refreshError="1"/>
      <sheetData sheetId="3615" refreshError="1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 refreshError="1"/>
      <sheetData sheetId="3632"/>
      <sheetData sheetId="3633"/>
      <sheetData sheetId="3634"/>
      <sheetData sheetId="3635"/>
      <sheetData sheetId="3636" refreshError="1"/>
      <sheetData sheetId="3637" refreshError="1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/>
      <sheetData sheetId="3742" refreshError="1"/>
      <sheetData sheetId="3743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 refreshError="1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 refreshError="1"/>
      <sheetData sheetId="3940"/>
      <sheetData sheetId="3941" refreshError="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 refreshError="1"/>
      <sheetData sheetId="4333"/>
      <sheetData sheetId="4334" refreshError="1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/>
      <sheetData sheetId="4470"/>
      <sheetData sheetId="4471"/>
      <sheetData sheetId="4472" refreshError="1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/>
      <sheetData sheetId="4624" refreshError="1"/>
      <sheetData sheetId="4625" refreshError="1"/>
      <sheetData sheetId="4626" refreshError="1"/>
      <sheetData sheetId="4627" refreshError="1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 refreshError="1"/>
      <sheetData sheetId="4642" refreshError="1"/>
      <sheetData sheetId="4643" refreshError="1"/>
      <sheetData sheetId="4644"/>
      <sheetData sheetId="4645"/>
      <sheetData sheetId="4646" refreshError="1"/>
      <sheetData sheetId="4647" refreshError="1"/>
      <sheetData sheetId="4648" refreshError="1"/>
      <sheetData sheetId="4649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 refreshError="1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/>
      <sheetData sheetId="5390"/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/>
      <sheetData sheetId="5610"/>
      <sheetData sheetId="5611" refreshError="1"/>
      <sheetData sheetId="5612"/>
      <sheetData sheetId="5613"/>
      <sheetData sheetId="5614"/>
      <sheetData sheetId="5615" refreshError="1"/>
      <sheetData sheetId="5616"/>
      <sheetData sheetId="5617"/>
      <sheetData sheetId="5618"/>
      <sheetData sheetId="5619"/>
      <sheetData sheetId="5620"/>
      <sheetData sheetId="5621"/>
      <sheetData sheetId="5622"/>
      <sheetData sheetId="5623" refreshError="1"/>
      <sheetData sheetId="5624"/>
      <sheetData sheetId="5625"/>
      <sheetData sheetId="5626" refreshError="1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 refreshError="1"/>
      <sheetData sheetId="5636"/>
      <sheetData sheetId="5637"/>
      <sheetData sheetId="5638" refreshError="1"/>
      <sheetData sheetId="5639" refreshError="1"/>
      <sheetData sheetId="5640" refreshError="1"/>
      <sheetData sheetId="5641"/>
      <sheetData sheetId="5642"/>
      <sheetData sheetId="5643" refreshError="1"/>
      <sheetData sheetId="5644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/>
      <sheetData sheetId="5654"/>
      <sheetData sheetId="5655" refreshError="1"/>
      <sheetData sheetId="5656"/>
      <sheetData sheetId="5657" refreshError="1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 refreshError="1"/>
      <sheetData sheetId="5686" refreshError="1"/>
      <sheetData sheetId="5687" refreshError="1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/>
      <sheetData sheetId="5696"/>
      <sheetData sheetId="5697" refreshError="1"/>
      <sheetData sheetId="5698"/>
      <sheetData sheetId="5699" refreshError="1"/>
      <sheetData sheetId="5700"/>
      <sheetData sheetId="570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 refreshError="1"/>
      <sheetData sheetId="5717"/>
      <sheetData sheetId="5718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PRO_08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RELATA"/>
      <sheetName val="Conc 20"/>
      <sheetName val="CRON.NOVO.ARIPUANA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NF 131"/>
      <sheetName val="PROJ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sin_vertical_necessidades"/>
      <sheetName val="Plan1"/>
      <sheetName val="SNV"/>
      <sheetName val="curvas_tratamento"/>
      <sheetName val="Defensas_necessidades"/>
      <sheetName val="CLASSE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2.2.5.CBUQ"/>
      <sheetName val="2.2.5.PMQ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PRO_08"/>
      <sheetName val="Viaduto S. Pompeu"/>
      <sheetName val="CPV"/>
      <sheetName val="Planejado"/>
      <sheetName val="Mat."/>
      <sheetName val="M.O."/>
      <sheetName val="Preços"/>
      <sheetName val="Resumo Financeiro"/>
      <sheetName val="PROJETO"/>
      <sheetName val="Teor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-408"/>
      <sheetName val="Vol IV quantitativos_por_SNV"/>
      <sheetName val="HOR_MEC_BR-408"/>
      <sheetName val="HOR_MEC_Interseção_BUENOS AIRES"/>
      <sheetName val="HOR_MEC_Interseção Aliança - 2º"/>
      <sheetName val="HOR_MEC_Interseção Aliança - 1º"/>
      <sheetName val="HOR_MEC_Inters_Itaquitinga"/>
      <sheetName val="HOR_MEC_Inters_Timbaúba"/>
      <sheetName val="HOR_MEC_Interseção_Tracunhaem"/>
      <sheetName val="HOR_MEC_Interseção_VICÊNCIA"/>
      <sheetName val="HOR_MAN_Itaquitinga"/>
      <sheetName val="SIN_HOR_MAN_VICÊNCIA"/>
      <sheetName val="HOR_MAN_aliança 1º ACESSO"/>
      <sheetName val="HOR_MAN_ALIANÇA 2º ACESSO"/>
      <sheetName val="HOR_MAN_TRACUNHAEM"/>
      <sheetName val="HOR_MAN_BUENOS AIRES"/>
      <sheetName val="PARADA DE ONIBUS"/>
      <sheetName val="HOR_MAN_PONTES"/>
      <sheetName val="HOR_MAN_PASS. PEDESTRE_LOMBADA"/>
      <sheetName val="HOR_MAN_TIMBAUBA"/>
      <sheetName val="tachas_ALIANÇA 1º acesso "/>
      <sheetName val="tachas_Aliança 2º acesso"/>
      <sheetName val="tachas_aplicacao_BR408"/>
      <sheetName val="tachas_Buenos Aires"/>
      <sheetName val="tachas_Itaquitinga"/>
      <sheetName val="tachas_TIMBAÚBA"/>
      <sheetName val="tachas_Tracunhaém"/>
      <sheetName val="tachas_VICÊNCIA"/>
      <sheetName val="Defensas_necessidades"/>
      <sheetName val="sin_vertical_aplicacao"/>
      <sheetName val="Defensas-Removerimplantar.nec"/>
      <sheetName val="Pórtico a Remover"/>
      <sheetName val="Pórtico e Semi-pór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 (2)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sin_vertical_necessidades (2)"/>
      <sheetName val="sin_vertical_necessidades"/>
      <sheetName val="quantitativos_por_SNV"/>
      <sheetName val="sin_hor_necessidades_mec (2)"/>
      <sheetName val="tachas_necessidades (2)"/>
      <sheetName val="Defensas_necessidades"/>
      <sheetName val="quantitativos_rev 15 maio"/>
      <sheetName val="CRITÉRIO DE PAGAMENTO"/>
      <sheetName val="CLASSE1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Códigos"/>
      <sheetName val="Planilha"/>
      <sheetName val="QuQuant"/>
      <sheetName val="qorcamentodnerL1"/>
      <sheetName val="Teor"/>
      <sheetName val="Equipamentos"/>
      <sheetName val="PSCEGERAL"/>
      <sheetName val="consultoria"/>
      <sheetName val="Vínculo"/>
      <sheetName val="Custo MB - (1)"/>
      <sheetName val="BRASIL"/>
      <sheetName val="Fator Reajustes"/>
      <sheetName val="eq"/>
      <sheetName val="mo"/>
      <sheetName val="Desmat 0,15"/>
      <sheetName val="DMT modelo"/>
      <sheetName val="projeto"/>
      <sheetName val="p reaj x p atual"/>
      <sheetName val="resumo financeiro"/>
      <sheetName val="serviço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RELATÓRIO"/>
      <sheetName val="Ofício"/>
      <sheetName val="reaj"/>
      <sheetName val="alphaville"/>
      <sheetName val="Price List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F. MEDIÇAO"/>
      <sheetName val="LIMP.DESOB.BUE E ESCAVAÇ."/>
      <sheetName val="Tapa Buraco"/>
      <sheetName val="Transporte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lan1"/>
      <sheetName val="RESUMO DE MEDIÇÃO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  <sheetName val="orçamento_global"/>
      <sheetName val="Vínculo"/>
      <sheetName val="FIDENS-R$mil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points"/>
      <sheetName val="Mat"/>
      <sheetName val="Plan 2.7"/>
      <sheetName val="COMPOS1"/>
      <sheetName val="PLANILHA CONTRATUAL"/>
      <sheetName val="Equipamentos"/>
      <sheetName val="8ª MP_BR_459"/>
      <sheetName val="CUSTO ZONA SUL"/>
      <sheetName val="Motores"/>
      <sheetName val="RESUMO BACIAS_IMPRESSÃO"/>
      <sheetName val="K"/>
      <sheetName val="QuQuant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LISTAS (2)"/>
      <sheetName val="MATERIAIS (2)"/>
      <sheetName val="Índices de Reajustamento"/>
      <sheetName val="TB"/>
      <sheetName val="TB _BG_"/>
      <sheetName val="RemProf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C"/>
      <sheetName val="FV-DNER"/>
      <sheetName val="orçamento_global"/>
      <sheetName val="FIDENS-R$mil"/>
      <sheetName val="Vínculo"/>
      <sheetName val="points"/>
      <sheetName val="Mat"/>
      <sheetName val="Plan 2.7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FIDENS-R$mil"/>
      <sheetName val="RELAT610"/>
      <sheetName val="PQ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CARTA PROPOSTA"/>
      <sheetName val="PROJETO BR_146 (2)"/>
      <sheetName val="TABELA"/>
      <sheetName val="Quadro de qntd"/>
      <sheetName val="PLANILHA CONTRATUAL"/>
      <sheetName val="8ª MP_BR_459"/>
      <sheetName val="8ª MP_BR-459"/>
      <sheetName val="geral"/>
      <sheetName val="Mat. Betum. - Port. 1078.15"/>
      <sheetName val="Medição"/>
      <sheetName val="RESUMO"/>
      <sheetName val="TRANSP"/>
      <sheetName val="Orçamento"/>
      <sheetName val="PT"/>
      <sheetName val="TCB5"/>
      <sheetName val="Mat"/>
      <sheetName val="ficha medição"/>
      <sheetName val="Resumo Financeiro"/>
      <sheetName val="PLANILHA ATUALIZADA"/>
      <sheetName val="Produção x Mediçã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CS#"/>
      <sheetName val="Solicitação Interna de Fab"/>
      <sheetName val="Serviços"/>
      <sheetName val="COMPOS1"/>
      <sheetName val="Clientes"/>
      <sheetName val="Mão de Obra"/>
      <sheetName val="Calendário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rojeto"/>
      <sheetName val="[61MCBMI.DNIT.XLS]61M_CBMI_MA_2"/>
      <sheetName val="[61MCBMI.DNIT.XLS]61M-CBMI:MAT-"/>
      <sheetName val="[61MCBMI.DNIT.XLS][61MCBMI.DNIT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p a t o"/>
      <sheetName val="A"/>
      <sheetName val="p a t o 99 b"/>
      <sheetName val="plan1"/>
      <sheetName val="BANCO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#REF"/>
      <sheetName val="RESUMO-DVOP"/>
      <sheetName val="Tabela mês"/>
      <sheetName val="REAJU"/>
      <sheetName val="Material"/>
      <sheetName val="pato"/>
      <sheetName val="CUSTO HORÁRIO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RESUMO_AU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Orçamentári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</sheetNames>
    <sheetDataSet>
      <sheetData sheetId="0" refreshError="1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TB"/>
      <sheetName val="TB _BG_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jeto"/>
      <sheetName val="p a t o 99 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B M Pl04"/>
      <sheetName val="Listas"/>
      <sheetName val="BR-230 POMBAL-S.GONÇALO"/>
      <sheetName val="RELATÓRIO"/>
      <sheetName val="RESUMO-DVOP"/>
      <sheetName val="RESUMO_DVOP"/>
      <sheetName val="PLANILHA"/>
      <sheetName val="Plan1"/>
      <sheetName val="Medição"/>
      <sheetName val="Geral"/>
      <sheetName val="Mat Asf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DADOS"/>
      <sheetName val="mat"/>
      <sheetName val="compos1"/>
      <sheetName val="Tabela"/>
      <sheetName val="Preços_BSTC"/>
      <sheetName val="p a t o 99 b"/>
      <sheetName val="61M-CBMI"/>
      <sheetName val="PROJ.CBUQ F-B-11606022000"/>
      <sheetName val="inventário"/>
      <sheetName val="Conversão"/>
      <sheetName val="Página 16"/>
      <sheetName val="composições"/>
      <sheetName val="P_ Ligação  _2_"/>
      <sheetName val="1.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traço cbuq faixa c Carpizza CON"/>
      <sheetName val="Resumo Financeiro"/>
      <sheetName val="Mat Asf"/>
      <sheetName val="Desmat 0,15"/>
      <sheetName val="alteração"/>
      <sheetName val="eq"/>
      <sheetName val="mo"/>
      <sheetName val="pro-08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compunit"/>
      <sheetName val="Orçamentária"/>
      <sheetName val="Página 15"/>
      <sheetName val="rmle157"/>
      <sheetName val="Vínculo (2)"/>
      <sheetName val="Transportes -IN37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R$"/>
      <sheetName val="Report_US$"/>
      <sheetName val="GRAPHS"/>
      <sheetName val="Prem-IS"/>
      <sheetName val="Prem-BS"/>
      <sheetName val="Anual_R$"/>
      <sheetName val="Anual_US$"/>
      <sheetName val="multiples"/>
      <sheetName val="WACC"/>
      <sheetName val="dados"/>
      <sheetName val="Celular"/>
      <sheetName val="tabela1"/>
      <sheetName val="tabela2"/>
      <sheetName val="tabela3"/>
      <sheetName val="tabela4"/>
      <sheetName val="market"/>
      <sheetName val="results"/>
      <sheetName val="CPU"/>
      <sheetName val="GerRel"/>
      <sheetName val="Composições"/>
      <sheetName val="Insumos"/>
      <sheetName val="Serviços"/>
      <sheetName val="Configuration"/>
      <sheetName val="Funding"/>
      <sheetName val="Macroeconomics"/>
      <sheetName val="BUDGET"/>
      <sheetName val="DO NOT USE PRINT! Macro Data"/>
      <sheetName val="Sheet1"/>
      <sheetName val="Control"/>
      <sheetName val="Profit &amp; Loss"/>
      <sheetName val="Project Enigma Valuation V01  "/>
      <sheetName val="gráfico"/>
      <sheetName val="BRP_1Q01"/>
      <sheetName val="RBE ACT mi"/>
      <sheetName val="Economias SANSYS"/>
      <sheetName val="9.1 - GERAL - Comex"/>
      <sheetName val="Painel de Contro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 a t o 99 b"/>
      <sheetName val="DADOS"/>
      <sheetName val="calendári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COMPOS1"/>
      <sheetName val="Clientes"/>
      <sheetName val="Solicitação Interna de Fab"/>
      <sheetName val="Mão de Obra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limp. po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T_OBRAS"/>
      <sheetName val="AQU TERRENO-"/>
      <sheetName val="ESTA ELEVATÓRIA_"/>
      <sheetName val="EMISSÁRIO_"/>
      <sheetName val="ligação predial"/>
      <sheetName val="REDE COLET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racterísticas"/>
      <sheetName val="Percentual"/>
      <sheetName val="Manut. 1º ano"/>
      <sheetName val="Manut. demais anos"/>
      <sheetName val="Orçamento Total"/>
      <sheetName val="Orçamento por Kmf"/>
      <sheetName val="Crono. Financ. (kmf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sin_vertical_necessidades"/>
      <sheetName val="Plan1"/>
      <sheetName val="curvas_tratamento"/>
      <sheetName val="Defensas_necessidades"/>
      <sheetName val="CLASSE"/>
      <sheetName val="SNV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LANILHA DE QUANT. E CUSTOS A"/>
      <sheetName val="PLANILHA OFICIAL"/>
      <sheetName val="Alt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A"/>
      <sheetName val="p a t o 99 b"/>
      <sheetName val="p a t o"/>
      <sheetName val="aux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SERVIÇOS"/>
      <sheetName val="DER janeiro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  <sheetName val="MAT. ASFÁLT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Dimensiona equipa lote PA_01 "/>
      <sheetName val="QuQuant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Projeto básico referencial"/>
      <sheetName val="Dimensiona equipam + pessoal"/>
      <sheetName val="Equipamentos"/>
      <sheetName val="Dimensiona equipa lote PA_01 "/>
      <sheetName val="DAD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Página 16"/>
      <sheetName val="Preços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CR LOTE 02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DADOS"/>
      <sheetName val="CONTROLE DE OCTF'S"/>
      <sheetName val="INVENTÁRIO"/>
      <sheetName val="MATBET CUSTO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</sheetNames>
    <definedNames>
      <definedName name="Dom_Pásco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CS#"/>
      <sheetName val="61MCBMI.DNIT"/>
      <sheetName val="CUSTO INDIRE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SNV"/>
      <sheetName val="caracteristicas_segmento"/>
      <sheetName val="legendas_cadastro"/>
      <sheetName val="sin_hor_necessidades_man"/>
      <sheetName val="sin_hor_necessidades_mec"/>
      <sheetName val="tachas_necessidades"/>
      <sheetName val="Plan2"/>
      <sheetName val="DG"/>
      <sheetName val="PERFIS_MT"/>
      <sheetName val="Plan3"/>
      <sheetName val="sin_vertical_necessidades"/>
      <sheetName val="Plan1"/>
      <sheetName val="curvas_tratamento"/>
      <sheetName val="Defensas_necessidades"/>
      <sheetName val="CLASSE"/>
      <sheetName val="CURVAS_CRIT"/>
      <sheetName val="quantitativos_por_S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SIN_HOR_NORTE_MEC"/>
      <sheetName val="SIN_HOR_SUL_MEC"/>
      <sheetName val="SIN_HOR_MEC_Gravatá do Ibiapina"/>
      <sheetName val="SIN_HOR_MEC_TAQUARITINGA"/>
      <sheetName val="SIN_HOR_MAN_GRAVATÁ "/>
      <sheetName val="SHMAN_TAQUA"/>
      <sheetName val="SIN_HOR_MAN_PARADA_ONIBUS"/>
      <sheetName val="SIN_HOR_MAN_PONTE "/>
      <sheetName val="SIN_VERTICAL_APLICACAO"/>
      <sheetName val="TACHAS_APLICACAO"/>
      <sheetName val="TACHAS_GRAVATÁ"/>
      <sheetName val="TACHAS_ITAQUITINGA "/>
      <sheetName val="DEFENSAS"/>
      <sheetName val="FAIXAS"/>
      <sheetName val="ESPECIFICACAO"/>
      <sheetName val="SNV - 104"/>
      <sheetName val="SNV-408"/>
      <sheetName val="SEG_HOMOG"/>
      <sheetName val="CURVAS_SHNORTE_MEC"/>
      <sheetName val="CURVAS_SHSUL_MEC"/>
      <sheetName val="Vol IV quantitativos_por_S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básicas"/>
      <sheetName val="Mobilização"/>
      <sheetName val="Aquisição&amp;Transporte"/>
      <sheetName val="pavimentação"/>
      <sheetName val="terraplenagem"/>
      <sheetName val="drenagem"/>
      <sheetName val="OAC"/>
      <sheetName val="sinalização"/>
      <sheetName val="MeioAmbiente"/>
      <sheetName val="ObrasComplem"/>
      <sheetName val="Banco de Dados"/>
      <sheetName val="MÃO DE OBRA"/>
      <sheetName val="EQUIPAMENTOS"/>
      <sheetName val="RESUMO DOS CUSTOS UNIT DE REF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Orçamentária"/>
      <sheetName val="Banco de Dados"/>
      <sheetName val="TB"/>
      <sheetName val="TB _BG_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C"/>
      <sheetName val="ANP após 2015"/>
      <sheetName val="percentuais por insumo"/>
      <sheetName val="TESTE"/>
      <sheetName val="proposta"/>
      <sheetName val="2017 SEM"/>
      <sheetName val="R1"/>
      <sheetName val="R2"/>
      <sheetName val="R3"/>
      <sheetName val="R4"/>
      <sheetName val="R5"/>
      <sheetName val="R6"/>
      <sheetName val="R7"/>
      <sheetName val="R8 saldo"/>
      <sheetName val="SOMA"/>
      <sheetName val="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61M-CBMI"/>
      <sheetName val="CS#"/>
      <sheetName val="Orçamentária"/>
      <sheetName val="Terraplenagem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TOTAL"/>
      <sheetName val="BDI"/>
      <sheetName val="QUAD. MEM. QUANT."/>
      <sheetName val="Cronograma"/>
      <sheetName val="SICRO"/>
      <sheetName val="LIGANTES-DER"/>
      <sheetName val="LIGANTES-AN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Conversão"/>
      <sheetName val="Equipamentos"/>
      <sheetName val="61M-CBMI"/>
      <sheetName val="Anual"/>
      <sheetName val="A"/>
      <sheetName val="sid_ni_5"/>
      <sheetName val="PRANCHA"/>
      <sheetName val="SNV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Terraplenagem"/>
      <sheetName val="Banco de Dados"/>
      <sheetName val="TB"/>
      <sheetName val="TB _BG_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Página 15"/>
      <sheetName val="PRO-08"/>
      <sheetName val="Conversão"/>
      <sheetName val="CR LOTE 02"/>
      <sheetName val="medição"/>
      <sheetName val="Cadastro Medição"/>
      <sheetName val="Geral"/>
      <sheetName val="p a t o 99 b"/>
      <sheetName val="A"/>
      <sheetName val="Página 16"/>
      <sheetName val="PROJETO"/>
      <sheetName val="RESUMO_AUT1"/>
      <sheetName val="PROP ELAB GANH"/>
      <sheetName val="PARETOS"/>
      <sheetName val="DESEMP AN"/>
      <sheetName val="SERVIÇOS"/>
      <sheetName val="eaigesen"/>
      <sheetName val="relatório"/>
      <sheetName val="DER janeiro98"/>
      <sheetName val="market"/>
      <sheetName val="aux"/>
      <sheetName val="Ativos"/>
      <sheetName val="Orçamento"/>
      <sheetName val="DG"/>
      <sheetName val="Dados"/>
      <sheetName val="paulo de carvalho"/>
      <sheetName val="relatório-1ª med."/>
      <sheetName val="Cronograma Executivo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Conversão"/>
      <sheetName val="Índices de Reajustamen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Orçamento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A - Canteiro de Obra"/>
      <sheetName val="B - Captação_Elevação 1a Etapa "/>
      <sheetName val="C - Captação_Elevação 2a Etapa "/>
      <sheetName val="D -Adutora OK"/>
      <sheetName val="E - Reservatório Apoiado OK"/>
      <sheetName val="F - Estação de Tratamento"/>
      <sheetName val="G - Rede de Distribuição OK"/>
      <sheetName val="H - Ligação Predial OK"/>
      <sheetName val="I - Escritório de Operações OK"/>
      <sheetName val="IDENTIFICAÇÃO"/>
      <sheetName val="PLANILHA"/>
      <sheetName val="AQU TERRENO-"/>
      <sheetName val="ESTA ELEVATÓRIA_"/>
      <sheetName val="EMISSÁRIO_"/>
      <sheetName val="ligação predial"/>
      <sheetName val="REDE COLETORA"/>
      <sheetName val="Orçamento Água Croat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s"/>
      <sheetName val="procedimentos"/>
      <sheetName val="medição "/>
      <sheetName val="memória quantitativa"/>
      <sheetName val="memória"/>
      <sheetName val="memória mat placa sinaliz"/>
      <sheetName val="ficha medição"/>
      <sheetName val="rel. mensal"/>
      <sheetName val="boletim"/>
      <sheetName val="ind. físicos"/>
      <sheetName val="Gráfico"/>
      <sheetName val="pluviometria"/>
      <sheetName val="19ª_MED_Sconnt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Ind. Físicos"/>
      <sheetName val="ficha medição"/>
      <sheetName val="Relatório"/>
      <sheetName val="Ens MAIO"/>
      <sheetName val="Efetividade"/>
      <sheetName val="boletim"/>
      <sheetName val="Avanço Físico "/>
      <sheetName val="Reparos Localizados"/>
      <sheetName val="Cargs RL"/>
      <sheetName val="Fresagem"/>
      <sheetName val="Pint.Ligação"/>
      <sheetName val="CBUQ 4cm"/>
      <sheetName val="Cargas CBUQ"/>
      <sheetName val="TSD"/>
      <sheetName val="TSS"/>
      <sheetName val="Pint.Ligação Acost."/>
      <sheetName val="CBUQ Acost."/>
      <sheetName val="Sinalização"/>
      <sheetName val="PINT FAIXAS"/>
      <sheetName val="pluviometria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ões"/>
      <sheetName val="Lista Final"/>
      <sheetName val="Composições Auxiliares"/>
      <sheetName val="Serviços"/>
      <sheetName val="DER"/>
      <sheetName val="Equipamentos"/>
      <sheetName val="MO"/>
      <sheetName val="Materiais"/>
      <sheetName val="PEM"/>
      <sheetName val="Incidências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ANCHA"/>
      <sheetName val="INFO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_HOR_NORTE_MEC"/>
      <sheetName val="SIN_HOR_MEC_Gravatá do Ibiapina"/>
      <sheetName val="SIN_HOR_MEC_TAQUARITINGA"/>
      <sheetName val="HOR_MEC_BR-104SUL"/>
      <sheetName val="SHM_CUPIRA 2ª INTERSEÇÃO"/>
      <sheetName val="SHM_ALTINHO"/>
      <sheetName val="SHM_CANHOTINHO"/>
      <sheetName val="SHM_CUPIRA_1º ACESSO"/>
      <sheetName val="SHM_PALMARES"/>
      <sheetName val="SHM_PANELAS E JUREMA"/>
      <sheetName val="SHM_QUIPAPÁ"/>
      <sheetName val="SHM_SÃO BENEDITO DO SUL"/>
      <sheetName val="SHM_Terra Vermelha"/>
      <sheetName val="SIN_HOR_MAN_GRAVATÁ "/>
      <sheetName val="SHMAN_TAQUA"/>
      <sheetName val="SIN_HOR_MAN_PARADA_ONIBUS"/>
      <sheetName val="SIN_HOR_MAN_PONTE "/>
      <sheetName val="SHMAN_INTERSEÇÃO ALTINHO"/>
      <sheetName val="SHMAN_INTERSEÇÃO CANHOTINHO"/>
      <sheetName val="SHMAN_INTERS, JUREMA E PANELAS"/>
      <sheetName val="SHMAN_INTERSEÇÃO quipapa"/>
      <sheetName val="SHMAN_INTERSEÇÃO SÃO BENEDITO"/>
      <sheetName val="SHMAN_ÁREA ESP CUPIRA 1"/>
      <sheetName val="SHMAN_INTERSEÇÃO CUPIRA 2º"/>
      <sheetName val="SIN_HOR_MAN_PALMARES"/>
      <sheetName val="SHMAN_Terra Vermelha"/>
      <sheetName val="SHMAN_ár. passag.Pedes.LOmb.P.Ô"/>
      <sheetName val="SHMAN_ PONTE_SUL_OBRA DE ARTE"/>
      <sheetName val="SIN_VERTICAL_NORTE_APLICACAO"/>
      <sheetName val="sin_vertical_SUL_aplicacao"/>
      <sheetName val="TACHAS_APLICACAO"/>
      <sheetName val="TACHAS_GRAVATÁ"/>
      <sheetName val="TACHAS_TAQUARITINGA DO NOORTE "/>
      <sheetName val="tachas_intreseção_Altinho"/>
      <sheetName val="tachas_intreseção_Canhotinho"/>
      <sheetName val="tachas_intreseção_Cupira 2"/>
      <sheetName val="tachas_intreseção_Cupira1"/>
      <sheetName val="tachas_aplicacao_BR104"/>
      <sheetName val="tachas_intreseção_Palmares"/>
      <sheetName val="tachas_intreseção_Panelas"/>
      <sheetName val="tachas_intreseção_Quipapá"/>
      <sheetName val="tachas_intreseção_São Benedito"/>
      <sheetName val="tachas_intres,_Terra Vermelha"/>
      <sheetName val="DEFENSAS_NORTE"/>
      <sheetName val="Defensas_SUL_necessidades"/>
      <sheetName val="FAIXAS"/>
      <sheetName val="ESPECIFICACAO"/>
      <sheetName val="SNV - 104"/>
      <sheetName val="SNV-408"/>
      <sheetName val="SEG_HOMOG"/>
      <sheetName val="CURVAS_SHNORTE_MEC"/>
      <sheetName val="Pórtico e Semi-pórtico"/>
      <sheetName val="Pórtico e Semi-pórtico_SUL"/>
      <sheetName val="Pórtico a remover"/>
      <sheetName val="Vol IV quantitativos_por_SNV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"/>
      <sheetName val="VDM"/>
      <sheetName val="INFO"/>
      <sheetName val="PRANCHA"/>
      <sheetName val="LEGENDAS"/>
      <sheetName val="CREMA"/>
      <sheetName val="DG"/>
      <sheetName val="PERFIS_MT"/>
      <sheetName val="CLASSE"/>
      <sheetName val="caracteristicas_segmento"/>
      <sheetName val="sin_hor_inventario"/>
      <sheetName val="legendas_cadastro"/>
      <sheetName val="tachas_cadastro"/>
      <sheetName val="sin_vertical_inventario"/>
      <sheetName val="OAE_inventário"/>
      <sheetName val="tabela de curvas existentes"/>
      <sheetName val="faixa_de_dominio_invent."/>
      <sheetName val="curvas_tratamento"/>
      <sheetName val="sin_hor_necessidades_mec"/>
      <sheetName val="sin_hor_necessidades_man"/>
      <sheetName val="tachas_necessidades"/>
      <sheetName val="Plan2"/>
      <sheetName val="Plan1"/>
      <sheetName val="Defensas_inventario"/>
      <sheetName val="Defensas_necessidades"/>
      <sheetName val="porticos_semi-porticos_invent."/>
      <sheetName val="sin_vertical_necessidades"/>
      <sheetName val="quantitativos_por_SNV"/>
      <sheetName val="CRITÉRIO DE PAGAMENTO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 CONSERVAÇÃO"/>
      <sheetName val="TRANS OBRAS COMPLEMENTARES"/>
      <sheetName val="PLANILHA ORÇAMENTÁRIA"/>
      <sheetName val="CRONOGRAMA"/>
      <sheetName val="CROQUI PESQUISADAS"/>
      <sheetName val="CROQUI ADOTADAS"/>
      <sheetName val="ESTUDO ECONÔMICO USINA"/>
      <sheetName val="mobilizaçao"/>
      <sheetName val="COMP.SERVIÇOS"/>
      <sheetName val="COMP.AUTOMÓVEL"/>
      <sheetName val="inst.cant.obra"/>
      <sheetName val="LAY OUT CANTEIRO DE OBRAS"/>
      <sheetName val="DECLARAÇÕES"/>
      <sheetName val="MEMÓRIA CONSERVAÇÃO"/>
      <sheetName val="MEMÓRIA CONS MAT BET CONS"/>
      <sheetName val="SOLICITAÇÕES DE ORÇAMENTO"/>
      <sheetName val="justif. veículo sugestão"/>
      <sheetName val="VERIFICAÇÕES"/>
      <sheetName val="INSUMOS"/>
      <sheetName val="CADASTRO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2 - CRONOGRAMA"/>
      <sheetName val="7. CROQUI PESQUISADAS"/>
      <sheetName val="7.1 CROQUI ADOTADAS"/>
      <sheetName val="7.2 - PESQ. BRITA-AREIA"/>
      <sheetName val="8.0 - CROQUI REFIN."/>
      <sheetName val="8.1 - PESQ. MAT. BETUM."/>
      <sheetName val="11 - TRANSPORTES"/>
      <sheetName val="11 - TRANSPORTES Auxiliar"/>
      <sheetName val="Preço de transp. SICRO"/>
      <sheetName val="FATORES"/>
      <sheetName val="INSUMOS"/>
      <sheetName val="CROQUI ADOTADAS"/>
      <sheetName val="CADASTRO"/>
      <sheetName val="procedi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EX por Rodovia"/>
      <sheetName val="OPEX"/>
      <sheetName val="PER"/>
      <sheetName val="CAPEX CONSOLIDADO"/>
      <sheetName val="C-1964_Quadro PER Valores 01"/>
      <sheetName val="market"/>
    </sheetNames>
    <definedNames>
      <definedName name="Header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B"/>
      <sheetName val="TB _BG_"/>
      <sheetName val="RemProf"/>
      <sheetName val="B - Captação_Elevação 1a Etapa "/>
      <sheetName val="Plan1"/>
      <sheetName val="geral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INSUMOS"/>
      <sheetName val="CADASTRO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DMT MEDI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P A T O  D"/>
      <sheetName val="IDENTIFICAÇÃO"/>
      <sheetName val="Edital"/>
      <sheetName val="Teor"/>
      <sheetName val="DADOS"/>
      <sheetName val="IDENTIFIC. EMPRESA - Q1"/>
      <sheetName val="Calendário da Família"/>
      <sheetName val="61M_CBMI"/>
      <sheetName val="Relação de Equipamentos"/>
      <sheetName val="sid_ni_5"/>
      <sheetName val="Tabelas d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Edital"/>
      <sheetName val="Página 16"/>
      <sheetName val="P A T O  D"/>
      <sheetName val="Plan1"/>
      <sheetName val="PROD.PRIM."/>
      <sheetName val="PROJETO"/>
      <sheetName val="Transporte"/>
      <sheetName val="Instalação e manutenção de cant"/>
      <sheetName val="Dados"/>
      <sheetName val="Lançamentos"/>
      <sheetName val="Tipo Despesa"/>
      <sheetName val="B.D.I."/>
      <sheetName val="PROJ.C.BET.USIN"/>
      <sheetName val="CR LOTE 02"/>
      <sheetName val="C_U"/>
      <sheetName val="RELATÓRIO"/>
      <sheetName val="Lanç. Materiais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Plan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RP-1 SB (3)"/>
      <sheetName val="Resumo-SIS"/>
      <sheetName val="2.6-Diárias"/>
      <sheetName val="Equi-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P A T O 98 D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TB _BG_"/>
      <sheetName val="Rosto"/>
      <sheetName val="Desemp_"/>
      <sheetName val="Ind_Fís_"/>
      <sheetName val="Pluvio"/>
      <sheetName val="Ficha"/>
      <sheetName val="M_P_"/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Cor_Def"/>
      <sheetName val="Plan1"/>
      <sheetName val="RemProf"/>
      <sheetName val="R_Mec_Barreira"/>
      <sheetName val="RemProf _3_"/>
      <sheetName val="RemProf _2_"/>
      <sheetName val="CONCRETO"/>
      <sheetName val="AÇO"/>
      <sheetName val="FORMA"/>
      <sheetName val="LIMPE SARJ E MF"/>
      <sheetName val="Hidrosemeadura"/>
      <sheetName val="Sinalizacao"/>
      <sheetName val="caiação"/>
      <sheetName val="RemProf _BG_"/>
      <sheetName val="Roçada Manual"/>
      <sheetName val="LIMP VALA"/>
      <sheetName val="LIMP BUEIRO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Croqui"/>
      <sheetName val="LOCALIZAÇÃO"/>
      <sheetName val="RL_1C"/>
      <sheetName val="PROJE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ORÇAMENTO"/>
      <sheetName val="ROSTO"/>
      <sheetName val="Desemp_"/>
      <sheetName val="Ind_Fís_"/>
      <sheetName val="PLUVIOMETRIA"/>
      <sheetName val="Ficha"/>
      <sheetName val="M_P_"/>
      <sheetName val="MOBILIZAÇÃO"/>
      <sheetName val="CANTEIRO"/>
      <sheetName val="Rec_Cam_Pav"/>
      <sheetName val="Imp_"/>
      <sheetName val="Solo"/>
      <sheetName val="Lama Grossa"/>
      <sheetName val="P_Lig_"/>
      <sheetName val="RemPav_"/>
      <sheetName val="Peneiramento"/>
      <sheetName val="REC REV"/>
      <sheetName val="MBUQ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Sinalização"/>
      <sheetName val="CONCRETO"/>
      <sheetName val="AÇO"/>
      <sheetName val="LIMPE SARJ E MF"/>
      <sheetName val="Hidrosemeadura"/>
      <sheetName val="LIMP VALA"/>
      <sheetName val="Limp_Ponte"/>
      <sheetName val="caiação"/>
      <sheetName val="RemProf _BG_"/>
      <sheetName val="Roçada Manual"/>
      <sheetName val="LIMP BUEIRO"/>
      <sheetName val="FORMA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Sinalização_exec"/>
      <sheetName val="GRÁFICO"/>
      <sheetName val="RL_1C"/>
      <sheetName val="B - Captação_Elevação 1a Etapa 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_"/>
      <sheetName val="M_P_"/>
      <sheetName val="TB"/>
      <sheetName val="TB _BG_"/>
      <sheetName val="Roçada Manual não va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  <sheetName val="CRG"/>
      <sheetName val="DIS"/>
      <sheetName val="DOC"/>
      <sheetName val="SEM"/>
      <sheetName val="CUSTO INDIRETO APRE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61M_CBMI"/>
      <sheetName val="CRONFISFIN_"/>
      <sheetName val="Capa Resumo"/>
      <sheetName val="Capa Anexo II"/>
      <sheetName val="Capa Anexo III"/>
      <sheetName val="Capa Anexo IV"/>
      <sheetName val="DESMATAMENTO"/>
      <sheetName val="Capa Memória de Calc"/>
      <sheetName val="Capa Apres"/>
      <sheetName val="Capa Documentação"/>
      <sheetName val="Capa Anexo I"/>
      <sheetName val="Capa Mapa"/>
      <sheetName val="Capa Premissas"/>
      <sheetName val="Capa Caract. Seg."/>
      <sheetName val="P A T O 98 D"/>
      <sheetName val="DEQ"/>
      <sheetName val="Pato PRRTN - BR153"/>
      <sheetName val="Teor"/>
      <sheetName val="Edital"/>
      <sheetName val="P A T O"/>
      <sheetName val="DAD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(2)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Unitari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Teor"/>
      <sheetName val="Carimbo de Nota"/>
      <sheetName val="P A T O  D"/>
      <sheetName val="pro-08"/>
      <sheetName val="P A T O 98 D"/>
      <sheetName val="compos1"/>
      <sheetName val="DADOS"/>
      <sheetName val="IDENTIFIC. EMPRESA - Q1"/>
      <sheetName val="ETIQUETA"/>
      <sheetName val="61M_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"/>
      <sheetName val="OAE"/>
      <sheetName val="Capa Memória de Calc"/>
      <sheetName val="Características 1"/>
      <sheetName val="Percentual 1"/>
      <sheetName val="M2 1"/>
      <sheetName val="Características 2"/>
      <sheetName val="Percentual 2"/>
      <sheetName val="M2 2"/>
      <sheetName val="BASE_Características total"/>
      <sheetName val="BASE_Percentual total"/>
      <sheetName val="BASE_M2 tot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Orçamento por SOLUÇÃO"/>
      <sheetName val="Crono. Financ. (kmf)"/>
      <sheetName val="BASE_Orçamento por Kmf"/>
      <sheetName val="BASE_Crono. Financ. (kmf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_U"/>
      <sheetName val="Plan1"/>
      <sheetName val="bdi (sol nascente)"/>
      <sheetName val="BR-230 POMBAL-S.GONÇALO"/>
      <sheetName val="DADOS"/>
      <sheetName val="IDENTIFIC. EMPRESA - Q1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MEDIÇÃO.XLS"/>
      <sheetName val="FICHA.XLS"/>
      <sheetName val="CONTROLE MEDIÇÕES"/>
    </sheetNames>
    <sheetDataSet>
      <sheetData sheetId="0"/>
      <sheetData sheetId="1"/>
      <sheetData sheetId="2"/>
      <sheetData sheetId="3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DESMATAMENTO"/>
      <sheetName val="P A T O 98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  <sheetName val="P A T O 98 D"/>
      <sheetName val="P A T O 99 B"/>
      <sheetName val="DESMA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P A T O 98 D"/>
      <sheetName val="PATO BR-476 E BR-153 Final 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P A T O"/>
      <sheetName val="MP32"/>
      <sheetName val="Edital"/>
      <sheetName val="P A T O 98 D"/>
      <sheetName val="Fresagem e Remendos profundos"/>
      <sheetName val="Produto 09"/>
      <sheetName val="Prod. 03A CREMA-CIB"/>
      <sheetName val="P A T O 99 B"/>
      <sheetName val="Banco de Dados"/>
      <sheetName val="Base"/>
      <sheetName val="Sub-base"/>
      <sheetName val="ququant"/>
      <sheetName val="Colonião-163"/>
      <sheetName val="LIMP E REC PLACA"/>
      <sheetName val="CARRO"/>
      <sheetName val="TB-163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CRONFISFIN_"/>
      <sheetName val="Teor"/>
      <sheetName val=" PIPEWORK 1  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Preços"/>
      <sheetName val="Medição (2"/>
      <sheetName val="Medição Completa"/>
      <sheetName val="ficha medição"/>
      <sheetName val="procedimentos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P A T O"/>
      <sheetName val="DG"/>
      <sheetName val="p a t o 99 b"/>
      <sheetName val="SINALIZAÇÃO VERTICAL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casts_VDF"/>
      <sheetName val="MODEL"/>
      <sheetName val="INTERIM"/>
      <sheetName val="GBD"/>
      <sheetName val="statistic"/>
      <sheetName val="HIST"/>
      <sheetName val="COLT"/>
      <sheetName val="Composições"/>
      <sheetName val="Insumos"/>
      <sheetName val="Serviços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INTERIM"/>
      <sheetName val="GBD"/>
      <sheetName val="statistic"/>
      <sheetName val="Forecasts_VDF"/>
      <sheetName val="HIST"/>
      <sheetName val="COLT"/>
      <sheetName val="Composições"/>
      <sheetName val="Insumos"/>
      <sheetName val="Serviços"/>
      <sheetName val="market"/>
      <sheetName val="orçamento- adutora  sao jo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orçamento_global"/>
      <sheetName val="Estudo"/>
      <sheetName val="points"/>
      <sheetName val="ACOPL ENG"/>
      <sheetName val="henfel"/>
      <sheetName val="Voith"/>
      <sheetName val="450"/>
      <sheetName val="Medição (2"/>
      <sheetName val="Medição Completa"/>
      <sheetName val="P A T O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P A T O 98 D"/>
      <sheetName val="DG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EDIÇÃO.XLS"/>
      <sheetName val="FICHA.XLS"/>
      <sheetName val="CONTROLE MEDI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FLUXO - EXECUÇÃO PRÓPRIA"/>
      <sheetName val="Medição (2"/>
      <sheetName val="Medição Completa"/>
      <sheetName val="recursos"/>
      <sheetName val="P A T O 99 B"/>
      <sheetName val="Recmecater"/>
      <sheetName val="RECREV"/>
      <sheetName val="P A T O"/>
      <sheetName val="P A T O 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Equipamentos"/>
      <sheetName val="FLUXO - EXECUÇÃO PRÓPRIA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ROJETO"/>
      <sheetName val="PATO"/>
      <sheetName val="PQ"/>
      <sheetName val="PSCEGERAL"/>
      <sheetName val="Planilha"/>
      <sheetName val="Mão de Obra"/>
      <sheetName val="PACAJUS"/>
      <sheetName val="P A T O"/>
      <sheetName val="alphaville"/>
      <sheetName val="qorcamentodnerL1"/>
      <sheetName val="8ª MP_BR_459"/>
      <sheetName val="Page 1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INDICES"/>
      <sheetName val="TCB5"/>
      <sheetName val="sid_ni_5"/>
      <sheetName val="Fresagem e Remendos profundos"/>
      <sheetName val="Hora Máquina1"/>
      <sheetName val="REAJU"/>
      <sheetName val="Plan1"/>
      <sheetName val="RELATÓRIO"/>
      <sheetName val="p a t o 99 b"/>
      <sheetName val="eq"/>
      <sheetName val="mo"/>
      <sheetName val="planilha contratual"/>
      <sheetName val="Assumptions"/>
      <sheetName val="Recmecater"/>
      <sheetName val="RECREV"/>
      <sheetName val="CHE"/>
      <sheetName val="Taludes"/>
      <sheetName val="Trecho"/>
      <sheetName val="transporte dupl pr151"/>
      <sheetName val="plmuseu"/>
      <sheetName val="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Equipamentos"/>
      <sheetName val="FLUXO - EXECUÇÃO PRÓPRIA"/>
      <sheetName val="PROJET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KREBS (original)"/>
      <sheetName val="Betim JT"/>
      <sheetName val="FLUXO - EXECUÇÃO PRÓPRIA"/>
      <sheetName val="Índices de Reajustamento"/>
      <sheetName val="Nível de Esforço"/>
      <sheetName val="Medição (2"/>
      <sheetName val="Plan1"/>
      <sheetName val="ETIQUETA"/>
      <sheetName val="Equipamentos"/>
      <sheetName val="P A T O"/>
      <sheetName val="Calendar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essoal CVRD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  <sheetName val="propo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Anexo IV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Capa Anexo V"/>
      <sheetName val="Capa Anexo VI"/>
      <sheetName val="BDI"/>
      <sheetName val="FIT"/>
      <sheetName val="Formatação de Algarismos"/>
      <sheetName val="     Canteiro"/>
      <sheetName val="0903808"/>
      <sheetName val="3713608"/>
      <sheetName val="5502986"/>
      <sheetName val="0903845"/>
      <sheetName val="5502985"/>
      <sheetName val="4011211"/>
      <sheetName val="4816096"/>
      <sheetName val="4011209"/>
      <sheetName val="0919012"/>
      <sheetName val="0407819&quot;"/>
      <sheetName val="0407740"/>
      <sheetName val="1106057"/>
      <sheetName val="4805751"/>
      <sheetName val="3107997"/>
      <sheetName val="0903848"/>
      <sheetName val="2009619"/>
      <sheetName val="1109697"/>
      <sheetName val="0909620"/>
      <sheetName val="0909615"/>
      <sheetName val="1109622"/>
      <sheetName val="4805754"/>
      <sheetName val="4915671"/>
      <sheetName val="0903810"/>
      <sheetName val="0919013"/>
      <sheetName val="3807864"/>
      <sheetName val="0919079"/>
      <sheetName val="0903860"/>
      <sheetName val="0903818"/>
      <sheetName val="0903788"/>
      <sheetName val="1109669"/>
      <sheetName val="0903789"/>
      <sheetName val="1109675"/>
      <sheetName val="0909617"/>
      <sheetName val="0919002"/>
      <sheetName val="0919113"/>
      <sheetName val="0919247"/>
      <sheetName val="2408149"/>
      <sheetName val="1408173"/>
      <sheetName val="2408058"/>
      <sheetName val="0919250"/>
      <sheetName val="0919016"/>
      <sheetName val="0919101"/>
      <sheetName val="0919210"/>
      <sheetName val="      Pista e Acostamento"/>
      <sheetName val="4011479"/>
      <sheetName val="4011480"/>
      <sheetName val="4915667"/>
      <sheetName val="4011406"/>
      <sheetName val="4011351"/>
      <sheetName val="4011352"/>
      <sheetName val="4011353"/>
      <sheetName val="4011354"/>
      <sheetName val="4011463"/>
      <sheetName val="6416078"/>
      <sheetName val="4011410"/>
      <sheetName val="4011370"/>
      <sheetName val="4011358"/>
      <sheetName val="4011376"/>
      <sheetName val="4011459"/>
      <sheetName val="6416143"/>
      <sheetName val="4011466"/>
      <sheetName val="6416248"/>
      <sheetName val="REP"/>
      <sheetName val="REP_USI"/>
      <sheetName val="4011481"/>
      <sheetName val="4011484"/>
      <sheetName val="4011482"/>
      <sheetName val="4011486"/>
      <sheetName val="4011346"/>
      <sheetName val="4011342"/>
      <sheetName val="4011341"/>
      <sheetName val="4915669"/>
      <sheetName val="4011219"/>
      <sheetName val="4011278"/>
      <sheetName val="6416042"/>
      <sheetName val="      Obras Complementares"/>
      <sheetName val="4915721"/>
      <sheetName val="4816118"/>
      <sheetName val="4915774"/>
      <sheetName val="4413905"/>
      <sheetName val="4413996"/>
      <sheetName val="4413995"/>
      <sheetName val="4413200"/>
      <sheetName val="5502978"/>
      <sheetName val="      Sinalização"/>
      <sheetName val="5214001"/>
      <sheetName val="5213408"/>
      <sheetName val="5213360"/>
      <sheetName val="5213362"/>
      <sheetName val="5212560"/>
      <sheetName val="5219546"/>
      <sheetName val="2408057"/>
      <sheetName val="1419543"/>
      <sheetName val="5212557"/>
      <sheetName val="5213416"/>
      <sheetName val="5212552"/>
      <sheetName val="5213843"/>
      <sheetName val="5213835"/>
      <sheetName val="5213838"/>
      <sheetName val="5213848"/>
      <sheetName val="5213850"/>
      <sheetName val="      Manutenção"/>
      <sheetName val="CCP02"/>
      <sheetName val="4915801"/>
      <sheetName val="4915746"/>
      <sheetName val="4900001"/>
      <sheetName val="4011276"/>
      <sheetName val="6416040"/>
      <sheetName val="CCP01"/>
      <sheetName val="4915776"/>
      <sheetName val="4919547"/>
      <sheetName val="4915742"/>
      <sheetName val="4915744"/>
      <sheetName val="5501702"/>
      <sheetName val="4915743"/>
      <sheetName val="4915723"/>
      <sheetName val="4915712"/>
      <sheetName val="4915713"/>
      <sheetName val="4915733"/>
      <sheetName val="4016007"/>
      <sheetName val="4915735"/>
      <sheetName val="4915736"/>
      <sheetName val="1107892m"/>
      <sheetName val="3713621"/>
      <sheetName val="0407819"/>
      <sheetName val="1110000"/>
      <sheetName val="3107967"/>
      <sheetName val="4915708"/>
      <sheetName val="4915711"/>
      <sheetName val="4915709"/>
      <sheetName val="4915672"/>
      <sheetName val="4915718"/>
      <sheetName val="4915719"/>
      <sheetName val="        Drenagem"/>
      <sheetName val="2003369"/>
      <sheetName val="2003375"/>
      <sheetName val="2003377"/>
      <sheetName val="2003842"/>
      <sheetName val="1107892"/>
      <sheetName val="3103302"/>
      <sheetName val="2003319"/>
      <sheetName val="2003321"/>
      <sheetName val="2003323"/>
      <sheetName val="2003343"/>
      <sheetName val="3108018"/>
      <sheetName val="3108022"/>
      <sheetName val="3108023"/>
      <sheetName val="4805755"/>
      <sheetName val="2003355"/>
      <sheetName val="2003361"/>
      <sheetName val="1107896"/>
      <sheetName val="2003389"/>
      <sheetName val="2003391"/>
      <sheetName val="2003393"/>
      <sheetName val="2003405"/>
      <sheetName val="0407820"/>
      <sheetName val="2003449"/>
      <sheetName val="2003451"/>
      <sheetName val="2003385"/>
      <sheetName val="2003387"/>
      <sheetName val="2003557"/>
      <sheetName val="2003310"/>
      <sheetName val="2003304"/>
      <sheetName val="2003313"/>
      <sheetName val="2003307"/>
      <sheetName val="2003561"/>
      <sheetName val="4816100"/>
      <sheetName val="2003853"/>
      <sheetName val="2003915"/>
      <sheetName val="4805765"/>
      <sheetName val="5519542"/>
      <sheetName val="2003599"/>
      <sheetName val="2003613"/>
      <sheetName val="0705169"/>
      <sheetName val="0705225"/>
      <sheetName val="0705183"/>
      <sheetName val="0705233"/>
      <sheetName val="0705197"/>
      <sheetName val="0705241"/>
      <sheetName val="0705211"/>
      <sheetName val="0705249"/>
      <sheetName val="3105605"/>
      <sheetName val="3108005"/>
      <sheetName val="3106121"/>
      <sheetName val="4805757"/>
      <sheetName val="      Tempo Fixo"/>
      <sheetName val="5914333"/>
      <sheetName val="5914354"/>
      <sheetName val="5915362"/>
      <sheetName val="5915404"/>
      <sheetName val="5915403"/>
      <sheetName val="5915015"/>
      <sheetName val="5915373"/>
      <sheetName val="5909007"/>
      <sheetName val="5919535"/>
      <sheetName val="5919534"/>
      <sheetName val="5919533"/>
      <sheetName val="5914352"/>
      <sheetName val="5915440"/>
      <sheetName val="5915471"/>
      <sheetName val="5915414"/>
      <sheetName val="5914652"/>
      <sheetName val="5914341"/>
      <sheetName val="5915433"/>
      <sheetName val="5914675"/>
      <sheetName val="5914650"/>
      <sheetName val="5914358"/>
      <sheetName val="5915421"/>
      <sheetName val="5914328"/>
      <sheetName val="5914649"/>
      <sheetName val="5914643"/>
      <sheetName val="5915417"/>
      <sheetName val="5915411"/>
      <sheetName val="5915456"/>
      <sheetName val="5914651"/>
      <sheetName val="5914645"/>
      <sheetName val="5914648"/>
      <sheetName val="5915407"/>
      <sheetName val="5914647"/>
      <sheetName val="5915409"/>
      <sheetName val="5915454"/>
      <sheetName val="5914642"/>
      <sheetName val="5914641"/>
      <sheetName val="5915399"/>
      <sheetName val="5915465"/>
      <sheetName val="5915476"/>
      <sheetName val="5915363"/>
      <sheetName val="5914351"/>
      <sheetName val="5915405"/>
      <sheetName val="5914653"/>
      <sheetName val="5914657"/>
      <sheetName val="5914339"/>
      <sheetName val="5914655"/>
      <sheetName val="5914654"/>
      <sheetName val="5915474"/>
      <sheetName val="      Transporte"/>
      <sheetName val="5914389&quot;"/>
      <sheetName val="5914344&quot;"/>
      <sheetName val="5915013"/>
      <sheetName val="5914613"/>
      <sheetName val="5914622"/>
      <sheetName val="5914621"/>
      <sheetName val="5914620"/>
      <sheetName val="5914335"/>
      <sheetName val="5914334"/>
      <sheetName val="5914640"/>
      <sheetName val="5914637"/>
      <sheetName val="5914639"/>
      <sheetName val="5914636"/>
      <sheetName val="5914638"/>
      <sheetName val="5914635"/>
      <sheetName val="5915014"/>
      <sheetName val="5914614"/>
      <sheetName val="5914599"/>
      <sheetName val="5915012"/>
      <sheetName val="5914584"/>
      <sheetName val="5914569"/>
      <sheetName val="5914554"/>
      <sheetName val="5914539"/>
      <sheetName val="5914479"/>
      <sheetName val="5914434"/>
      <sheetName val="5915324"/>
      <sheetName val="5914464"/>
      <sheetName val="5914419"/>
      <sheetName val="5915323"/>
      <sheetName val="5914449"/>
      <sheetName val="5914404"/>
      <sheetName val="5915322"/>
      <sheetName val="5915321"/>
      <sheetName val="5914389"/>
      <sheetName val="5914348"/>
      <sheetName val="5914344"/>
      <sheetName val="5915320"/>
      <sheetName val="5914374"/>
      <sheetName val="5914347"/>
      <sheetName val="5914329"/>
      <sheetName val="5915319"/>
      <sheetName val="5914359"/>
      <sheetName val="5914346"/>
      <sheetName val="5914314"/>
      <sheetName val="     RETIRAR"/>
      <sheetName val="4915637"/>
      <sheetName val="4915740"/>
      <sheetName val="2003850 "/>
      <sheetName val="4413990"/>
      <sheetName val="4805750"/>
      <sheetName val="1600896"/>
      <sheetName val="1600989"/>
      <sheetName val="3713828"/>
      <sheetName val="3713824"/>
      <sheetName val="4915757"/>
      <sheetName val="4915695"/>
      <sheetName val="4816119"/>
      <sheetName val="BRASIL"/>
      <sheetName val="Vínculo"/>
      <sheetName val="BDI Memo.Ciru.nº21_2016"/>
      <sheetName val="RESUMO CUSTO MB"/>
      <sheetName val="CTR"/>
      <sheetName val="MATERIAIS"/>
      <sheetName val="EQUIPAMENTOS"/>
      <sheetName val="MAODEOBRA"/>
      <sheetName val="EQUIPAMENTOS COM DES"/>
      <sheetName val="MAODEOBRA COM DES"/>
      <sheetName val="TRANSPORTE"/>
      <sheetName val="FIC"/>
      <sheetName val="MODELO COMP."/>
      <sheetName val="Decomposição C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Índices de Reajustamento"/>
      <sheetName val="Resumo"/>
      <sheetName val="Lançamentos"/>
      <sheetName val="Tipo Despesa"/>
      <sheetName val="CUSTO LARANJEIR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Orçamento"/>
      <sheetName val="MEMORANDO"/>
      <sheetName val="PROJETO"/>
      <sheetName val="Capa Memória de Calc"/>
      <sheetName val="Capa Resumo"/>
      <sheetName val="Capa Anexo II"/>
      <sheetName val="Capa Anexo III"/>
      <sheetName val="Capa Anexo IV"/>
      <sheetName val="Carimbo de Nota"/>
      <sheetName val="P A T O"/>
      <sheetName val="Índices de Reajustamento"/>
      <sheetName val="resumo financeiro"/>
      <sheetName val="MCBR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 Padrão (2)"/>
      <sheetName val="CANTEIRO Padrão"/>
      <sheetName val="Planilha2"/>
      <sheetName val="DIM. M.O."/>
      <sheetName val="HISTOGRAM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CUSTO LARANJEIRAS"/>
      <sheetName val="LEIS_H"/>
      <sheetName val="LEIS_M"/>
      <sheetName val="LIMPEZA DE SARJETA _ DESCARGA"/>
      <sheetName val="Geral"/>
      <sheetName val="Plan 2.7"/>
      <sheetName val="Índices de Reajustamento"/>
      <sheetName val="EXPORTAR"/>
      <sheetName val="P A T O"/>
      <sheetName val="RO"/>
      <sheetName val="equipamentos"/>
      <sheetName val="resumo_aut1"/>
      <sheetName val="EQUIPAMENTOS DELTA"/>
      <sheetName val="p a t o 99 b"/>
      <sheetName val="projeto"/>
      <sheetName val="DADOS"/>
      <sheetName val="INVENTÁRIO262"/>
      <sheetName val="SERVIÇOS"/>
      <sheetName val="DER janeiro98"/>
      <sheetName val="rem. prof.mbuf man(rel)"/>
      <sheetName val=" caiação"/>
      <sheetName val="correção "/>
      <sheetName val="capina (estourou)"/>
      <sheetName val="rec.com mbuf man 3ª"/>
      <sheetName val=" concreto cim 5ªmp "/>
      <sheetName val="fresa man"/>
      <sheetName val="quant serv rec i(5ª)"/>
      <sheetName val="desobstrução de bueiro "/>
      <sheetName val="enrocamento 5ª"/>
      <sheetName val="escav mecan"/>
      <sheetName val="tapa bur mbuf man 5ª mp "/>
      <sheetName val=" forma5ª "/>
      <sheetName val=" guarda corpo"/>
      <sheetName val="remendo prof man 3ª mp"/>
      <sheetName val="limp desc. água 5ª "/>
      <sheetName val="limp placa"/>
      <sheetName val="limp de ponte "/>
      <sheetName val="limp sarj m fio (5ª)"/>
      <sheetName val=" limp de vala de dren."/>
      <sheetName val="rem. prof rec mbuf 5ª mp"/>
      <sheetName val="tapa bur mbuf rec 5ª mp"/>
      <sheetName val="remendo prof.mbuq 5ª mp"/>
      <sheetName val="fresagem (rel)58"/>
      <sheetName val="rec.com mbuf rec 3ª "/>
      <sheetName val="recompos. rev.cbuf(rel) man"/>
      <sheetName val="rec faixa dom(4ª)"/>
      <sheetName val="recomposição mec. aterro 5ª mp"/>
      <sheetName val=" recomp placa"/>
      <sheetName val="quant serv man (4ª)"/>
      <sheetName val=" remoção de man. de barreira "/>
      <sheetName val=" rem de man. de mat bet"/>
      <sheetName val=" rem de mec. de mat bet "/>
      <sheetName val=" roç col (5ª)"/>
      <sheetName val=" roç man (5ª)"/>
      <sheetName val=" roç mec(4ª)"/>
      <sheetName val="tapa bur mbuf(rel) 5ªman"/>
      <sheetName val=" transporte man 5ª"/>
      <sheetName val="61M-CBMI"/>
      <sheetName val="Página 16"/>
      <sheetName val="limp. ponte"/>
      <sheetName val="Cronograma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AS"/>
      <sheetName val="PRANCHAS"/>
      <sheetName val="CRITERIOS"/>
      <sheetName val="SNV"/>
      <sheetName val="VDM"/>
      <sheetName val="DG"/>
      <sheetName val="Vol III_sin_hor_nec_mec"/>
      <sheetName val="Vol III_sin_hor_nec_man"/>
      <sheetName val="Vol III tachas_nec"/>
      <sheetName val="Vol III_sin_vertical_nec"/>
      <sheetName val="Vol III_Defensas_nec"/>
      <sheetName val="Vol IV quantitativos_por_SNV"/>
      <sheetName val="Vol IV CRITÉRIO DE PAG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Defensas_necessidades"/>
      <sheetName val="sin_vertical_necessidades"/>
      <sheetName val="quantitativos_por_SNV"/>
      <sheetName val="CRITÉRIO DE PAGAMENTO"/>
      <sheetName val="CLASSE1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DE IMP"/>
      <sheetName val="CONTROL"/>
      <sheetName val="PRANCHA"/>
      <sheetName val="DG"/>
      <sheetName val="LEGENDAS"/>
      <sheetName val="PERFIS_MT"/>
      <sheetName val="CURVAS"/>
      <sheetName val="sin_hor_necessidades_mec"/>
      <sheetName val="sin_hor_necessidades_man"/>
      <sheetName val="tachas_necessidades"/>
      <sheetName val="prt_semiprt"/>
      <sheetName val="sin_vertical_necessidades"/>
      <sheetName val="Defensas_necessidades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V-DNER"/>
      <sheetName val="Índices de Reajustamento"/>
      <sheetName val="FIDENS-R$mil"/>
      <sheetName val="C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TB"/>
      <sheetName val="TB _BG_"/>
      <sheetName val="RemProf"/>
      <sheetName val="B - Captação_Elevação 1a Etapa "/>
      <sheetName val="geral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CUSTO ZONA SUL"/>
      <sheetName val="CUSTO LARANJEIRAS"/>
      <sheetName val="Alteração"/>
      <sheetName val="Índices de Reajustamento"/>
      <sheetName val="Orçamentária"/>
      <sheetName val="mo"/>
      <sheetName val="DADOS"/>
      <sheetName val="elétrica"/>
      <sheetName val="1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Cadastro"/>
      <sheetName val="Massa_Mist__Pavimentação"/>
      <sheetName val="Custo_do_CM-30"/>
      <sheetName val="Cadastro_Traços_e_Obras"/>
      <sheetName val="PROD_PRIM_"/>
      <sheetName val="Massa_Mist__Pavimentação1"/>
      <sheetName val="Custo_do_CM-301"/>
      <sheetName val="Cadastro_Traços_e_Obras1"/>
      <sheetName val="PROD_PRIM_1"/>
      <sheetName val="C"/>
      <sheetName val="Capa Memória de Calc"/>
      <sheetName val="Capa Resumo"/>
      <sheetName val="Capa Documentação"/>
      <sheetName val="Capa Anexo I"/>
      <sheetName val="Capa Anexo II"/>
      <sheetName val="Capa Anexo III"/>
      <sheetName val="Capa Anexo IV"/>
      <sheetName val="Capa Premissas"/>
      <sheetName val="Capa Caract. Seg."/>
      <sheetName val="Equipamentos"/>
      <sheetName val="IDENTIFIC. EMPRESA - Q1"/>
      <sheetName val="Capa Mapa"/>
      <sheetName val="RESTAURAÇÃO "/>
      <sheetName val="CUSTO ZONA SUL"/>
      <sheetName val="DEQ"/>
      <sheetName val="RO"/>
      <sheetName val="CADPLACAS"/>
      <sheetName val="61M-CBMI"/>
      <sheetName val="DADOS"/>
      <sheetName val="Plan2"/>
      <sheetName val="ETIQUETA"/>
      <sheetName val="DG"/>
      <sheetName val="P A T O 99 B"/>
      <sheetName val="Plan 2.7"/>
      <sheetName val="CUSTO LARANJEIRAS"/>
      <sheetName val="pro-08"/>
      <sheetName val="Orçam. AET"/>
      <sheetName val="Resumo"/>
      <sheetName val="Tabela"/>
      <sheetName val="Preços_BSTC"/>
      <sheetName val="Teor"/>
      <sheetName val="fresagem de pista ago-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DER janeiro98"/>
      <sheetName val="Diagrama"/>
      <sheetName val="INVENTÁRIO"/>
      <sheetName val="Mão de Obra"/>
      <sheetName val="CROQUIS"/>
      <sheetName val="Taludes"/>
      <sheetName val="Trecho"/>
      <sheetName val="transporte dupl pr151"/>
      <sheetName val="MB"/>
      <sheetName val="PATO"/>
      <sheetName val="TLCB5"/>
      <sheetName val="TLMR"/>
      <sheetName val="compos1"/>
      <sheetName val="CCusto"/>
      <sheetName val="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inventário"/>
      <sheetName val="inventário _2_"/>
      <sheetName val="CÁLC_MAT_BET"/>
      <sheetName val="tipo transp"/>
      <sheetName val="tipo transp 2"/>
      <sheetName val="tipo transp 3"/>
      <sheetName val="tipo transp 2 (2)"/>
      <sheetName val="cronograma _2_"/>
      <sheetName val="02_511_02"/>
      <sheetName val="02_540_50"/>
      <sheetName val="CUSTO ASF_"/>
      <sheetName val="MEM_CALC_ _2_"/>
      <sheetName val="MEM_CALC_ _3_"/>
      <sheetName val="CROQUI INST."/>
      <sheetName val="inst.cant"/>
      <sheetName val="inst.cant (2)"/>
      <sheetName val="inst.cant (3)"/>
      <sheetName val="CROQUI INST. (2)"/>
      <sheetName val="est_econ"/>
      <sheetName val="02_530_00"/>
      <sheetName val="CUST_UNIT_"/>
      <sheetName val="CUST_UNIT_ _2_"/>
      <sheetName val="CUST_UNIT_ _3_"/>
      <sheetName val="CUST_UNIT_ _4_"/>
      <sheetName val="CUST_UNIT_ _5_"/>
      <sheetName val="Mat"/>
      <sheetName val="61M-CBMI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eciclagem de Base com cimento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Recomp. defensa"/>
      <sheetName val="Recomp. de guarda corpo"/>
      <sheetName val="Recomp. Barreira NJ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MFC 01"/>
      <sheetName val="MFC 05"/>
      <sheetName val="STC 01"/>
      <sheetName val="STC 03"/>
      <sheetName val="DAR 01"/>
      <sheetName val="DAR 02"/>
      <sheetName val="EDA 01"/>
      <sheetName val="VPA 01"/>
      <sheetName val="VPC 01"/>
      <sheetName val="VPA 03"/>
      <sheetName val="VPC 03"/>
      <sheetName val="DSS 03"/>
      <sheetName val="DPS 01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Compact 100% PN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tr."/>
      <sheetName val="Vínculo"/>
      <sheetName val="COLAR"/>
      <sheetName val="COLAR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cheia_16_17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DMT'S"/>
      <sheetName val="SOLICITAÇÕES DE ORÇAMENTO"/>
      <sheetName val="ORÇAMENTO RASCUNHO"/>
      <sheetName val="justif. veículo sugestão"/>
      <sheetName val="VERIFICAÇÕES"/>
      <sheetName val="Plan1"/>
      <sheetName val="ÍNDICE"/>
      <sheetName val="LDI (2)"/>
      <sheetName val="resumo_1_"/>
      <sheetName val="Mat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 - AUXILIAR"/>
      <sheetName val="MÃO DE OBRA - RESUMO"/>
      <sheetName val="ABAS EXTRAS"/>
    </sheetNames>
    <definedNames>
      <definedName name="__123Graph_XGraph9" refersTo="#REF!"/>
      <definedName name="AA_44" refersTo="#REF!"/>
      <definedName name="E_208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PROJETO"/>
      <sheetName val="Orçamento"/>
      <sheetName val="CANAA"/>
      <sheetName val="RESUMO DE MEDIÇÃO"/>
      <sheetName val="PATO"/>
      <sheetName val="Medição"/>
      <sheetName val="Medição Completa"/>
      <sheetName val="CAPACIDADES"/>
      <sheetName val="RECOMPOSIÇÃO MAN"/>
      <sheetName val="QQuant-Vol1_(2)"/>
      <sheetName val="PROJETO BR_146 (2)"/>
      <sheetName val="MATRIZ"/>
      <sheetName val="CANAA.XLS"/>
      <sheetName val="\G\Users\eduardoiunes\Documents"/>
      <sheetName val="BD Equip."/>
      <sheetName val="C"/>
      <sheetName val="PRO-08"/>
      <sheetName val="P AUX 01-FERRAGENS"/>
      <sheetName val="P AUX 02-PINTURA"/>
      <sheetName val="8ª MP_BR-459"/>
      <sheetName val="8ª MP_BR_459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QUADRO COMPARATIVO"/>
      <sheetName val="PQ"/>
      <sheetName val="[CANAA.XLS]_G_Users_eduardoiu_2"/>
      <sheetName val="Teor"/>
      <sheetName val="Equipamentos"/>
      <sheetName val="CADASTRO"/>
      <sheetName val="[CANAA.XLS][CANAA.XLS]_CANAA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</sheetNames>
    <sheetDataSet>
      <sheetData sheetId="0" refreshError="1"/>
      <sheetData sheetId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ROJETO"/>
      <sheetName val="Localização"/>
      <sheetName val="Gráfico Linear"/>
      <sheetName val="KM 455,2 AO 506,2 E 518 A 525,2"/>
      <sheetName val="569,2 AO 539,1"/>
      <sheetName val="PATO GERAL"/>
      <sheetName val="QUADRO DE QUANTIDADES"/>
      <sheetName val="CRONOGRAMAFISICOFINANCEIRO"/>
      <sheetName val="Quadro Gerest BR_146"/>
      <sheetName val="Transporte Mat Bet. - NOVO "/>
      <sheetName val="Preços Mat. Betuminoso"/>
      <sheetName val="Mob_ e Desm_MODELO_2"/>
      <sheetName val="Instalação Provisória BR-146"/>
      <sheetName val="PROJETO BR_146 (2)"/>
      <sheetName val="Transp.LocalBasc BR-146"/>
      <sheetName val="T_MATERIAL REMENDOS BR_146"/>
      <sheetName val="TranspComercialBascRod.P BR-146"/>
      <sheetName val="TranspComercBascRod.NãoPaBR-146"/>
      <sheetName val="TranspComercialCarroBR-146"/>
      <sheetName val="TranspLocalCarroceriaBR-146"/>
      <sheetName val="INVENTÁRIOS"/>
      <sheetName val="Recomp_ Correção Defeito BR146"/>
      <sheetName val="_Remoção Manual Barreira BR146"/>
      <sheetName val="recomp manual aterro BR146"/>
      <sheetName val="Defensa Metálica BR146"/>
      <sheetName val="Descida dagua BR146"/>
      <sheetName val="GRAMA EM LEIVAS BR146"/>
      <sheetName val="Escavação Manual BR146"/>
      <sheetName val="Limpeza de Valeta de Corte"/>
      <sheetName val="Concreto e Forma BR146"/>
      <sheetName val="Recomp Camad Granular Pav BR146"/>
      <sheetName val="PONTES 146"/>
      <sheetName val="limpeza_Desobst146"/>
      <sheetName val="QUADRORESUMONÃO"/>
      <sheetName val="assentamento dreno profundo NÃO"/>
      <sheetName val="PQ"/>
      <sheetName val="DG"/>
      <sheetName val="RESUMO-DVOP"/>
      <sheetName val="4-270.000 MÃO DE OBRA"/>
      <sheetName val="Mão de Obra"/>
      <sheetName val="CROQUIS"/>
      <sheetName val="MB"/>
      <sheetName val="PATO"/>
      <sheetName val="TLCB5"/>
      <sheetName val="TLMR"/>
      <sheetName val="Cad.Fornecedores"/>
      <sheetName val="M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Mat"/>
      <sheetName val="Orçamento - km  78,5 - Emergênc"/>
      <sheetName val="procedimentos"/>
      <sheetName val="CAPA"/>
      <sheetName val="Comp. PU serv. com areia-brita"/>
      <sheetName val="resumo_1_"/>
      <sheetName val="Dados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Mat"/>
      <sheetName val="Comp. PU serv. com areia-brita"/>
      <sheetName val="Procedimentos"/>
      <sheetName val="ORÇAMENT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CUSTO ZONA SUL"/>
      <sheetName val="CUSTO LARANJEIRAS"/>
      <sheetName val="projeto"/>
      <sheetName val="CS#"/>
      <sheetName val="CUSTO INDIRETO"/>
      <sheetName val="Índices de Reajustamento"/>
      <sheetName val="Alteração"/>
      <sheetName val="P A T O 98 D"/>
      <sheetName val="Especif"/>
      <sheetName val="SAÍDA BRITADOS"/>
      <sheetName val="SAÍDA MASSA"/>
      <sheetName val="PROD.PRIM."/>
      <sheetName val="PROD_REBRIT_"/>
      <sheetName val="RESUMO INDUSTRIAL"/>
      <sheetName val="PT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1Q2"/>
      <sheetName val="[61MCBMI.DNIT.XLS]61M_CBMI_MA_2"/>
      <sheetName val="[61MCBMI.DNIT.XLS]61M-CBMI:MAT-"/>
      <sheetName val="[61MCBMI.DNIT.XLS][61MCBMI.D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QUADRO COMPARATIVO"/>
      <sheetName val="CONS_CORR"/>
      <sheetName val="Procedimentos"/>
      <sheetName val="p a t o 99 b"/>
      <sheetName val="pato"/>
      <sheetName val="#REF"/>
      <sheetName val="RESUMO-DVOP"/>
      <sheetName val="Tabela mês"/>
      <sheetName val="REAJU"/>
      <sheetName val="Material"/>
      <sheetName val="Mão de obra"/>
      <sheetName val="plan1"/>
      <sheetName val="Quadro Geral"/>
      <sheetName val="PNV 2008 - V1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Quadro de qntd"/>
      <sheetName val="FIDENS-R$mil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TCB5"/>
      <sheetName val="Mat"/>
      <sheetName val="PLANILHA ATUALIZADA"/>
      <sheetName val="TRANSP"/>
      <sheetName val="ficha mediçã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CORDEF-163"/>
      <sheetName val="MB"/>
      <sheetName val="QUADRO COMPARATIV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ATO"/>
      <sheetName val="Medição"/>
      <sheetName val="Medição Completa"/>
      <sheetName val="CANAA"/>
      <sheetName val="RECOMPOSIÇÃO MAN"/>
      <sheetName val="CANAA.XLS"/>
      <sheetName val="\G\Users\eduardoiunes\Documents"/>
      <sheetName val="RESUMO_AUT1"/>
      <sheetName val="QQuant-Vol1_(2)"/>
      <sheetName val="BD Equip."/>
      <sheetName val="MATRIZ"/>
      <sheetName val="CAPACIDADES"/>
      <sheetName val="[CANAA.XLS][CANAA.XLS][CANAA.XL"/>
      <sheetName val="[CANAA.XLS][CANAA.XLS]\G\Users\"/>
      <sheetName val="[CANAA.XLS]\G\Users\eduardoiune"/>
      <sheetName val="8ª MP_BR-459"/>
      <sheetName val="8ª MP_BR_459"/>
      <sheetName val="P AUX 01-FERRAGENS"/>
      <sheetName val="P AUX 02-PINTURA"/>
      <sheetName val="MB"/>
      <sheetName val="CORDEF-163"/>
      <sheetName val="CADASTRO"/>
      <sheetName val="QUADRO COMPARATIVO"/>
      <sheetName val="[CANAA.XLS]_G_Users_eduardoiu_2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RESUMO DE MEDIÇÃO"/>
      <sheetName val="PROJETO BR_146 (2)"/>
      <sheetName val="C"/>
      <sheetName val="CUSTO INDIRETO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RESUMO"/>
      <sheetName val="QuQuant"/>
      <sheetName val="BD Equip."/>
      <sheetName val="qorcamentodner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PROJETO"/>
      <sheetName val="BD Equip."/>
      <sheetName val="PLANILHA"/>
      <sheetName val="Teor"/>
      <sheetName val="QuQuant"/>
      <sheetName val="MB"/>
      <sheetName val="Assumptions"/>
      <sheetName val="PREFIXO"/>
      <sheetName val="CONS_CORR"/>
      <sheetName val="QUADRO COMPARATIVO"/>
      <sheetName val="SERVIÇOS digitado"/>
      <sheetName val="RECPLASIN"/>
      <sheetName val="CADASTRO"/>
      <sheetName val="Fresagem"/>
      <sheetName val="Calendário"/>
      <sheetName val="F. MEDIÇAO"/>
      <sheetName val="CADPLACAS"/>
      <sheetName val="CHE"/>
      <sheetName val="PRANCHA"/>
      <sheetName val="P A T O 99 B"/>
      <sheetName val="RP-1 SB (3)"/>
      <sheetName val="Taludes"/>
      <sheetName val="Trecho"/>
      <sheetName val="transporte dupl pr151"/>
      <sheetName val="Quadro Geral"/>
      <sheetName val="Discriminativo_Rec__Inicial"/>
      <sheetName val="Discriminativo_Manut__Operação"/>
      <sheetName val="Discriminativo_Restauração"/>
      <sheetName val="Mão_de_Obra"/>
      <sheetName val="Encargos_Sociais"/>
      <sheetName val="Recuperação_Inicial"/>
      <sheetName val="Conserva_Rotineira"/>
      <sheetName val="Operação_da_Rodovia"/>
      <sheetName val="Reabilitação_Ambiental"/>
      <sheetName val="Resumo_DAER"/>
      <sheetName val="Custos_Briga"/>
      <sheetName val="P_A_T_O_98_D"/>
      <sheetName val="Custo_do_CM-30"/>
      <sheetName val="QUADRO_COMPARATIVO"/>
      <sheetName val="SERVIÇOS_digitado"/>
      <sheetName val="F__MEDIÇAO"/>
      <sheetName val="pro-08"/>
      <sheetName val="orçamento"/>
      <sheetName val="UNITÁRIOS BATAGUASSU"/>
      <sheetName val="cal mat bet conserva "/>
      <sheetName val="TCCC4"/>
      <sheetName val="TLCB10"/>
      <sheetName val="planilha orçamentária"/>
      <sheetName val="compos1"/>
      <sheetName val="CCusto"/>
      <sheetName val="sid_ni_5"/>
      <sheetName val="CROQUIS"/>
      <sheetName val="pato"/>
      <sheetName val="TLCB5"/>
      <sheetName val="TLMR"/>
      <sheetName val="plmuseu"/>
      <sheetName val="comp_completa"/>
      <sheetName val="Dados"/>
      <sheetName val="calendário da família"/>
      <sheetName val="dolar"/>
      <sheetName val="8ª mp_br-459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usto Equip"/>
      <sheetName val="SICRO"/>
      <sheetName val="Produto Novo - I"/>
      <sheetName val="Contrato Inicial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Planilha"/>
      <sheetName val="Tabela Abril 2000"/>
      <sheetName val="TABELA"/>
      <sheetName val="PSCEGERAL"/>
      <sheetName val="Dados"/>
      <sheetName val="Page 1"/>
      <sheetName val="CRECHES"/>
      <sheetName val="MOBILIZ-CANTEIRO"/>
      <sheetName val="PQ"/>
      <sheetName val="8ª MP_BR_459"/>
      <sheetName val="PROJETO"/>
      <sheetName val="qorcamentodnerL1"/>
      <sheetName val="Mão de Obra"/>
      <sheetName val="INVENTÁRIO"/>
      <sheetName val="DRANPX14"/>
      <sheetName val="Resumo"/>
      <sheetName val="DG"/>
      <sheetName val="Medição"/>
      <sheetName val="PT"/>
      <sheetName val="RESUMO_AUT1"/>
      <sheetName val="Quadro Geral"/>
      <sheetName val="Assumptions"/>
      <sheetName val="Recmecater"/>
      <sheetName val="RECREV"/>
      <sheetName val="Plan1"/>
      <sheetName val="REAJU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  <sheetName val="CHE"/>
      <sheetName val="A"/>
      <sheetName val="INSUMOS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INVENTÁRIO"/>
      <sheetName val="8ª MP_BR_459"/>
      <sheetName val="Quadro Geral"/>
      <sheetName val="PSCEGERAL"/>
      <sheetName val="Planilha"/>
      <sheetName val="PQ"/>
      <sheetName val="PROJETO"/>
      <sheetName val="qorcamentodnerL1"/>
      <sheetName val="Page 1"/>
      <sheetName val="CRECHES"/>
      <sheetName val="MOBILIZ-CANTEIRO"/>
      <sheetName val="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Plan1"/>
      <sheetName val="sin_vertical_necessidades"/>
      <sheetName val="curvas_tratamento"/>
      <sheetName val="SNV"/>
      <sheetName val="Defensas_necessidades"/>
      <sheetName val="CLASSE"/>
      <sheetName val="CURVAS_CRIT"/>
      <sheetName val="quantitativos_por_SNV"/>
      <sheetName val="Teor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qorcamentodnerL1"/>
      <sheetName val="Page 1"/>
      <sheetName val="Mão de Obra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alphaville"/>
      <sheetName val="PATO"/>
      <sheetName val="PACAJUS"/>
      <sheetName val="P A T O"/>
      <sheetName val="Pavim-preços"/>
      <sheetName val="planilha de quant. e custos a"/>
      <sheetName val="planilha contratual"/>
      <sheetName val="CHE"/>
      <sheetName val="Taludes"/>
      <sheetName val="Trecho"/>
      <sheetName val="transporte dupl pr151"/>
      <sheetName val="Plan1"/>
      <sheetName val="COTAÇÕES"/>
      <sheetName val="p a t o 99 b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Mão de Obra"/>
      <sheetName val="PROJET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COMPOS1"/>
      <sheetName val="DSS_04"/>
      <sheetName val="Fresagem"/>
      <sheetName val="Meio-fio"/>
      <sheetName val="PintLigacao"/>
      <sheetName val="PMQ"/>
      <sheetName val="STC_01"/>
      <sheetName val="Calendário"/>
      <sheetName val="QuQuant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Equipamentos(nãoimprimir)"/>
      <sheetName val="ResumoGeral"/>
      <sheetName val="Capa Caract. Seg."/>
      <sheetName val="Capa Documentação"/>
      <sheetName val="Capa Anexo III"/>
      <sheetName val="Capa Anexo IV"/>
      <sheetName val="Capa Apres"/>
      <sheetName val="Capa Mapa"/>
      <sheetName val="Capa Premissas"/>
      <sheetName val="pro-08"/>
      <sheetName val="indi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FÍSICO-FINANCEIRO"/>
      <sheetName val="FINANCEIRO"/>
      <sheetName val="QUANTITATIVO SNV"/>
      <sheetName val="justificativa"/>
      <sheetName val="Análise DNIT"/>
      <sheetName val="Quadro 02"/>
      <sheetName val="Fisico - Financeiro (analit)"/>
      <sheetName val="Fisico - Financeiro (sint)"/>
      <sheetName val="Graf"/>
      <sheetName val="364SEG01"/>
      <sheetName val="364SEG02"/>
      <sheetName val="364SEG03"/>
      <sheetName val="364SEG04"/>
      <sheetName val="364SEG05"/>
      <sheetName val="TOTAL -364"/>
      <sheetName val="365SEG01"/>
      <sheetName val="365SEG02"/>
      <sheetName val="365SEG03"/>
      <sheetName val="365SEG04"/>
      <sheetName val="365SEG05"/>
      <sheetName val="365TOTAL"/>
      <sheetName val="Quantitativos - SNV"/>
      <sheetName val="Quantitativos - SNV Exec"/>
      <sheetName val="Analise"/>
      <sheetName val="Quantitativos - SNV Exec CUSTO"/>
      <sheetName val="CUSTO Financeiro (analit)"/>
      <sheetName val="CUSTO Financeiro (sint)"/>
      <sheetName val="Graf (custo)"/>
      <sheetName val="Graf (custoXfatur) (2)"/>
      <sheetName val="sin_hor_necessidades_m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rterly_financials"/>
      <sheetName val="Summary_financials"/>
      <sheetName val="Despesas operacionais"/>
      <sheetName val="Anual_p"/>
      <sheetName val="Premissas"/>
      <sheetName val="Anual_p_US$"/>
      <sheetName val="Financiamentos"/>
      <sheetName val="TargetP"/>
      <sheetName val="Acionária"/>
      <sheetName val="Máscara 2"/>
      <sheetName val="Máscara 1"/>
      <sheetName val="Summary_Operations"/>
      <sheetName val="WACC"/>
      <sheetName val="Base"/>
      <sheetName val="Forecasts_VDF"/>
      <sheetName val="Data"/>
      <sheetName val=""/>
      <sheetName val="RELATA antigo"/>
      <sheetName val="market"/>
      <sheetName val="DADOS FORNECEDORES"/>
      <sheetName val="CONSSID12-96"/>
      <sheetName val="SUBCONTRATOS"/>
      <sheetName val="Base IBGE"/>
      <sheetName val="Ajuste da Curva POP."/>
      <sheetName val="Demanda Água"/>
      <sheetName val="Ligação de Água"/>
      <sheetName val="Demanda de Esgoto"/>
      <sheetName val="Ligação de Esgo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olicitação Interna de Fab"/>
      <sheetName val="Serviç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TAB CONSULT"/>
      <sheetName val="plan1"/>
      <sheetName val="BANCO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Listas"/>
      <sheetName val="projeto"/>
      <sheetName val="comp p unit "/>
      <sheetName val="Percentual"/>
      <sheetName val="Recuperação da Pista"/>
      <sheetName val="INVENTÁRIO"/>
      <sheetName val="COMPOSIÇÕES"/>
      <sheetName val="8ª mp_br-459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vistem"/>
      <sheetName val="10-12. "/>
      <sheetName val="Anual"/>
      <sheetName val="equip auxili"/>
      <sheetName val="INDIRETOS"/>
      <sheetName val="veiculos"/>
      <sheetName val="plmuseu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61M-CBMI_MAT-B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 D"/>
      <sheetName val="TABELA"/>
      <sheetName val="61M-CBMI"/>
      <sheetName val="MAT-BET"/>
      <sheetName val="MEDIÇÃO RESUMO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1.1 - RESUMO"/>
      <sheetName val="6.2 - CRONOGRAMA"/>
      <sheetName val="6.3 - CURVA ABC %"/>
      <sheetName val="7. CROQUI PESQUISADAS"/>
      <sheetName val="7.1 CROQUI ADOTADAS"/>
      <sheetName val="7.2 - PESQ. BRITA-AREIA"/>
      <sheetName val="8.0 - CROQUI REFIN."/>
      <sheetName val="8.1 - PESQ. MAT. BETUM."/>
      <sheetName val="9 - MOBILIZAÇÃO"/>
      <sheetName val="9.1 FU Grande Porte"/>
      <sheetName val="10.0 - ADM. RESUMO"/>
      <sheetName val="10.1 - ADM."/>
      <sheetName val="11 - TRANSPORTES"/>
      <sheetName val="11 - TRANSPORTES Auxiliar"/>
      <sheetName val="Preço de transp. SICRO"/>
      <sheetName val="12 - CANTEIRO"/>
      <sheetName val="FATORES"/>
      <sheetName val="INSUMOS"/>
      <sheetName val="CROQUI ADOTADAS"/>
      <sheetName val="CADAST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MCBR"/>
      <sheetName val="61M-CBMI"/>
      <sheetName val="MAT-BET"/>
      <sheetName val="8ª MP_BR_459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RESUMO_AUT1"/>
      <sheetName val="TCB5"/>
      <sheetName val="TCC4"/>
      <sheetName val="P A T O  D"/>
      <sheetName val="PLANILHA CONTR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P A T O"/>
      <sheetName val="Quadro qdade 2 anos"/>
      <sheetName val="Material Betuminoso"/>
      <sheetName val="Transporte"/>
      <sheetName val="Croqui "/>
      <sheetName val="Mob e Canteiro"/>
      <sheetName val="Cronograma"/>
      <sheetName val="Auxiliar (não imp.)"/>
      <sheetName val="Adequação AGO 2002"/>
      <sheetName val="COMPARATIVO"/>
      <sheetName val="26ª MED"/>
      <sheetName val="Medição (2"/>
      <sheetName val="Medição Completa"/>
      <sheetName val="P A T O  B"/>
      <sheetName val="TCB5"/>
      <sheetName val="450"/>
      <sheetName val="TCC4"/>
      <sheetName val="INSUMOS"/>
      <sheetName val="CADASTR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"/>
      <sheetName val="P A T O  B"/>
      <sheetName val="TCB5"/>
      <sheetName val="Anexos_PG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recursos"/>
      <sheetName val="FLUXO - EXECUÇÃO PRÓPRIA"/>
      <sheetName val="Medição (2"/>
      <sheetName val="Medição Completa"/>
      <sheetName val="P A T O"/>
      <sheetName val="P A T O  B"/>
      <sheetName val="Recmecater"/>
      <sheetName val="RECRE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LIMPE SARJ E MF NÃO VALE"/>
      <sheetName val="Hidrosemeadura"/>
      <sheetName val="Sinalizacao"/>
      <sheetName val="caiação"/>
      <sheetName val="RemProf _BG_"/>
      <sheetName val="Roçada Manual"/>
      <sheetName val="LIMP VALA NÃO VALE"/>
      <sheetName val="LIMP BUEIRO"/>
      <sheetName val="AÇO"/>
      <sheetName val="Roçada Manual não vale"/>
      <sheetName val="RESUMO SIN HOR"/>
      <sheetName val="SH BORDO LE"/>
      <sheetName val="SH BORDO LD"/>
      <sheetName val="SH EIXO DUPLO"/>
      <sheetName val="SH EIXO SIMPLES"/>
      <sheetName val="SH TRACEJADO"/>
      <sheetName val="TransRem_"/>
      <sheetName val="RM_1C"/>
      <sheetName val="RR_1C TB"/>
      <sheetName val="RR_1C pintura"/>
      <sheetName val="CM_30"/>
      <sheetName val="RL_1C"/>
      <sheetName val="BAN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quipamentos"/>
    </sheetNames>
    <sheetDataSet>
      <sheetData sheetId="0"/>
      <sheetData sheetId="1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vores"/>
      <sheetName val="Drenos"/>
      <sheetName val="Defensa"/>
      <sheetName val="Concreto"/>
      <sheetName val="Bueiros"/>
      <sheetName val="Meio fio"/>
      <sheetName val="D. d'agua"/>
      <sheetName val="Sarjetas"/>
      <sheetName val="A. Gramada"/>
      <sheetName val="Acostamentos"/>
      <sheetName val="Outdors"/>
      <sheetName val="Capina"/>
      <sheetName val="6.0 - NÍVEL DE ESF. 1 ANO"/>
      <sheetName val="1 - CAPA"/>
      <sheetName val="RESUMO"/>
      <sheetName val="Equipam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JLP FINAL"/>
      <sheetName val="Mutação do PL Trimestral"/>
      <sheetName val="Premiss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REF"/>
      <sheetName val="Mestre"/>
      <sheetName val="Mutação do PL Trimestral"/>
      <sheetName val="Mutação PL - Dez a Set"/>
      <sheetName val="Reserva Reavaliação"/>
      <sheetName val="Mov. Res. Reavaliacao"/>
      <sheetName val="Lucros a Realizar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Assin_Contratada"/>
      <sheetName val="Terr-preços"/>
      <sheetName val="Unit"/>
      <sheetName val="Local"/>
      <sheetName val="tabela DER julho97"/>
      <sheetName val="Plan3"/>
      <sheetName val="AVALIAÇÃO_terreno"/>
      <sheetName val="INCCTOT"/>
      <sheetName val="Assin_Contratada1"/>
      <sheetName val="tabela_DER_julho97"/>
      <sheetName val="0040"/>
      <sheetName val="Proctor BGS 2"/>
      <sheetName val="DADOS MENU"/>
      <sheetName val="Principal"/>
      <sheetName val="P   CARGOS SAL CARAJAS "/>
      <sheetName val="XREF"/>
      <sheetName val="Control"/>
      <sheetName val="scenario"/>
      <sheetName val="Proctor_BGS_2"/>
      <sheetName val="  Eco-marshall modelo "/>
      <sheetName val=" MODELO - Eco-marshall"/>
      <sheetName val=" MODELO- Eco-marshall"/>
      <sheetName val="modelo- 16-19mm - Eco-marshall"/>
      <sheetName val="modelo- Eco Marshall"/>
      <sheetName val="MATRIZ-ECO-MARSHALL"/>
      <sheetName val="P___CARGOS_SAL_CARAJAS_"/>
      <sheetName val="Despesas"/>
      <sheetName val="samarco"/>
      <sheetName val="OP079907"/>
      <sheetName val="Check Farol"/>
      <sheetName val="Dados"/>
      <sheetName val="Banco de Dados - Placas"/>
      <sheetName val="PLQ - Recuperação Base de Quant"/>
      <sheetName val="Métricas"/>
      <sheetName val="Recape Drenos"/>
      <sheetName val="BASE DE DADOS 1"/>
      <sheetName val="CBUQ MÊS"/>
      <sheetName val="Planilha1"/>
      <sheetName val="RELATA VÉIO"/>
      <sheetName val="Assin_Contratada2"/>
      <sheetName val="tabela_DER_julho971"/>
      <sheetName val="Proctor_BGS_21"/>
      <sheetName val="DADOS_MENU"/>
      <sheetName val="P___CARGOS_SAL_CARAJAS_1"/>
      <sheetName val="__Eco-marshall_modelo_"/>
      <sheetName val="_MODELO_-_Eco-marshall"/>
      <sheetName val="_MODELO-_Eco-marshall"/>
      <sheetName val="modelo-_16-19mm_-_Eco-marshall"/>
      <sheetName val="modelo-_Eco_Marshall"/>
      <sheetName val="Controle de Contratos atualizad"/>
      <sheetName val="RELATA ANTIGO"/>
      <sheetName val="GERAL"/>
      <sheetName val="W_Z_Q0000_Z_RTIN_01_REC_0003"/>
      <sheetName val="Padrões Horizontal"/>
      <sheetName val="Resumo Taquaruçu 05-19"/>
      <sheetName val="Rendimento Equipe"/>
      <sheetName val="Índice Chuva"/>
      <sheetName val="Premissas"/>
      <sheetName val="Resumo"/>
      <sheetName val="RELATA"/>
      <sheetName val="BR 376 Km 181,85"/>
      <sheetName val="Pavim-preços"/>
      <sheetName val="M.O. - 01"/>
      <sheetName val="Plan1"/>
      <sheetName val="elétrica"/>
      <sheetName val="Assin_Contratada3"/>
      <sheetName val="tabela_DER_julho972"/>
      <sheetName val="Banco_de_Dados_-_Placas"/>
      <sheetName val="RELATA_VÉIO"/>
      <sheetName val="Check_Farol"/>
      <sheetName val="PLQ_-_Recuperação_Base_de_Quant"/>
      <sheetName val="Recape_Drenos"/>
      <sheetName val="BASE_DE_DADOS_1"/>
      <sheetName val="CBUQ_MÊS"/>
      <sheetName val="Trans Assump"/>
      <sheetName val="Evolução Realizado"/>
      <sheetName val="Cadastral Fonecedor"/>
      <sheetName val="ABC"/>
      <sheetName val="Contr_Global"/>
      <sheetName val="Índice"/>
      <sheetName val="Projecao"/>
      <sheetName val="CONSSID12-96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FOLHA FECHAMENTO"/>
      <sheetName val="RESUMO"/>
      <sheetName val="PLANILHA_SINTÉTICA"/>
      <sheetName val="SERVIÇOS"/>
      <sheetName val="INSUMOS"/>
      <sheetName val="CURVA ABC"/>
      <sheetName val="DMT"/>
      <sheetName val="CONS_LIGANTES"/>
      <sheetName val="CRONOGRAMA"/>
      <sheetName val="Todos_Serviços"/>
      <sheetName val="BDI"/>
      <sheetName val="COMPOSIÇÕES COMPLEMENTARES "/>
      <sheetName val="COTAÇÕES"/>
      <sheetName val="DECLARAÇÃO"/>
      <sheetName val="PROJETOS RECEBIDOS"/>
      <sheetName val="ENCARGOS SOCIAIS"/>
    </sheetNames>
    <sheetDataSet>
      <sheetData sheetId="0"/>
      <sheetData sheetId="1"/>
      <sheetData sheetId="2">
        <row r="29">
          <cell r="C29" t="str">
            <v/>
          </cell>
          <cell r="H29" t="str">
            <v/>
          </cell>
        </row>
        <row r="30">
          <cell r="C30" t="str">
            <v/>
          </cell>
          <cell r="H30" t="str">
            <v/>
          </cell>
        </row>
        <row r="31">
          <cell r="C31" t="str">
            <v/>
          </cell>
          <cell r="H31" t="str">
            <v/>
          </cell>
        </row>
        <row r="32">
          <cell r="C32" t="str">
            <v/>
          </cell>
          <cell r="H32" t="str">
            <v/>
          </cell>
        </row>
        <row r="33">
          <cell r="C33" t="str">
            <v/>
          </cell>
          <cell r="H3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5B15-B463-4B55-B60B-EDBE380653B8}">
  <sheetPr>
    <pageSetUpPr fitToPage="1"/>
  </sheetPr>
  <dimension ref="A2:N117"/>
  <sheetViews>
    <sheetView tabSelected="1" view="pageBreakPreview" zoomScaleNormal="100" zoomScaleSheetLayoutView="100" workbookViewId="0">
      <selection activeCell="L24" sqref="L24"/>
    </sheetView>
  </sheetViews>
  <sheetFormatPr defaultRowHeight="14.25"/>
  <cols>
    <col min="1" max="1" width="11.85546875" style="2" customWidth="1"/>
    <col min="2" max="2" width="8.85546875" style="2" customWidth="1"/>
    <col min="3" max="3" width="11.42578125" style="2" customWidth="1"/>
    <col min="4" max="4" width="57.28515625" style="1" customWidth="1"/>
    <col min="5" max="5" width="9.42578125" style="2" bestFit="1" customWidth="1"/>
    <col min="6" max="7" width="12.42578125" style="2" customWidth="1"/>
    <col min="8" max="8" width="12" style="2" customWidth="1"/>
    <col min="9" max="9" width="19.42578125" style="2" customWidth="1"/>
    <col min="10" max="11" width="9.140625" style="2"/>
    <col min="12" max="12" width="9" style="2" bestFit="1" customWidth="1"/>
    <col min="13" max="13" width="9.85546875" style="2" bestFit="1" customWidth="1"/>
    <col min="14" max="14" width="11.7109375" style="2" bestFit="1" customWidth="1"/>
    <col min="15" max="16384" width="9.140625" style="2"/>
  </cols>
  <sheetData>
    <row r="2" spans="1:13">
      <c r="A2" s="263" t="s">
        <v>0</v>
      </c>
      <c r="B2" s="264"/>
      <c r="C2" s="264"/>
      <c r="D2" s="264"/>
      <c r="E2" s="264"/>
      <c r="F2" s="264"/>
      <c r="G2" s="264"/>
      <c r="H2" s="264"/>
      <c r="I2" s="264"/>
    </row>
    <row r="3" spans="1:13">
      <c r="A3" s="264"/>
      <c r="B3" s="264"/>
      <c r="C3" s="264"/>
      <c r="D3" s="264"/>
      <c r="E3" s="264"/>
      <c r="F3" s="264"/>
      <c r="G3" s="264"/>
      <c r="H3" s="264"/>
      <c r="I3" s="264"/>
    </row>
    <row r="4" spans="1:13">
      <c r="A4" s="264"/>
      <c r="B4" s="264"/>
      <c r="C4" s="264"/>
      <c r="D4" s="264"/>
      <c r="E4" s="264"/>
      <c r="F4" s="264"/>
      <c r="G4" s="264"/>
      <c r="H4" s="264"/>
      <c r="I4" s="264"/>
    </row>
    <row r="5" spans="1:13">
      <c r="A5" s="264"/>
      <c r="B5" s="264"/>
      <c r="C5" s="264"/>
      <c r="D5" s="264"/>
      <c r="E5" s="264"/>
      <c r="F5" s="264"/>
      <c r="G5" s="264"/>
      <c r="H5" s="264"/>
      <c r="I5" s="264"/>
    </row>
    <row r="6" spans="1:13">
      <c r="A6" s="264"/>
      <c r="B6" s="264"/>
      <c r="C6" s="264"/>
      <c r="D6" s="264"/>
      <c r="E6" s="264"/>
      <c r="F6" s="264"/>
      <c r="G6" s="264"/>
      <c r="H6" s="264"/>
      <c r="I6" s="264"/>
    </row>
    <row r="7" spans="1:13" ht="15" thickBot="1">
      <c r="A7" s="265"/>
      <c r="B7" s="265"/>
      <c r="C7" s="265"/>
      <c r="D7" s="265"/>
      <c r="E7" s="265"/>
      <c r="F7" s="265"/>
      <c r="G7" s="265"/>
      <c r="H7" s="265"/>
      <c r="I7" s="265"/>
    </row>
    <row r="8" spans="1:13" ht="20.25" customHeight="1">
      <c r="A8" s="184"/>
      <c r="B8" s="268"/>
      <c r="C8" s="268"/>
      <c r="D8" s="268"/>
      <c r="E8" s="185"/>
      <c r="F8" s="186"/>
      <c r="G8" s="187"/>
      <c r="H8" s="204" t="s">
        <v>1</v>
      </c>
      <c r="I8" s="188">
        <v>46168</v>
      </c>
    </row>
    <row r="9" spans="1:13" ht="20.25" customHeight="1">
      <c r="A9" s="189" t="s">
        <v>2</v>
      </c>
      <c r="B9" s="269" t="s">
        <v>3</v>
      </c>
      <c r="C9" s="269"/>
      <c r="D9" s="269"/>
      <c r="E9" s="190"/>
      <c r="F9" s="191"/>
      <c r="G9" s="192"/>
      <c r="H9" s="270" t="s">
        <v>4</v>
      </c>
      <c r="I9" s="271"/>
    </row>
    <row r="10" spans="1:13" ht="20.25" customHeight="1" thickBot="1">
      <c r="A10" s="193" t="s">
        <v>5</v>
      </c>
      <c r="B10" s="272" t="s">
        <v>6</v>
      </c>
      <c r="C10" s="272"/>
      <c r="D10" s="272"/>
      <c r="E10" s="194"/>
      <c r="F10" s="195"/>
      <c r="G10" s="196"/>
      <c r="H10" s="273" t="s">
        <v>7</v>
      </c>
      <c r="I10" s="274"/>
      <c r="L10" s="26" t="s">
        <v>8</v>
      </c>
      <c r="M10" s="182">
        <v>20.7</v>
      </c>
    </row>
    <row r="11" spans="1:13" ht="15.75" thickBot="1">
      <c r="L11" s="26" t="s">
        <v>9</v>
      </c>
      <c r="M11" s="182">
        <v>17.72</v>
      </c>
    </row>
    <row r="12" spans="1:13" ht="25.5">
      <c r="A12" s="197" t="s">
        <v>10</v>
      </c>
      <c r="B12" s="198" t="s">
        <v>11</v>
      </c>
      <c r="C12" s="198" t="s">
        <v>12</v>
      </c>
      <c r="D12" s="199" t="s">
        <v>13</v>
      </c>
      <c r="E12" s="198" t="s">
        <v>14</v>
      </c>
      <c r="F12" s="200" t="s">
        <v>15</v>
      </c>
      <c r="G12" s="201" t="s">
        <v>16</v>
      </c>
      <c r="H12" s="201" t="s">
        <v>17</v>
      </c>
      <c r="I12" s="202" t="s">
        <v>18</v>
      </c>
    </row>
    <row r="13" spans="1:13">
      <c r="A13" s="3">
        <v>1</v>
      </c>
      <c r="B13" s="4"/>
      <c r="C13" s="4"/>
      <c r="D13" s="5" t="s">
        <v>19</v>
      </c>
      <c r="E13" s="6"/>
      <c r="F13" s="7"/>
      <c r="G13" s="261"/>
      <c r="H13" s="8"/>
      <c r="I13" s="9">
        <f>SUM(I14:I16)</f>
        <v>926789.3</v>
      </c>
      <c r="K13" s="2" t="s">
        <v>20</v>
      </c>
    </row>
    <row r="14" spans="1:13">
      <c r="A14" s="10" t="s">
        <v>21</v>
      </c>
      <c r="B14" s="27">
        <v>894280</v>
      </c>
      <c r="C14" s="11" t="s">
        <v>22</v>
      </c>
      <c r="D14" s="12" t="s">
        <v>23</v>
      </c>
      <c r="E14" s="13" t="s">
        <v>24</v>
      </c>
      <c r="F14" s="254">
        <v>1</v>
      </c>
      <c r="G14" s="256">
        <v>388799.58574979001</v>
      </c>
      <c r="H14" s="255">
        <f t="shared" ref="H14:H16" si="0">ROUND(G14+((G14*$M$10)/100),2)</f>
        <v>469281.1</v>
      </c>
      <c r="I14" s="14">
        <f>TRUNC(H14*F14,3)</f>
        <v>469281.1</v>
      </c>
    </row>
    <row r="15" spans="1:13">
      <c r="A15" s="10" t="s">
        <v>25</v>
      </c>
      <c r="B15" s="27">
        <v>892479</v>
      </c>
      <c r="C15" s="11" t="s">
        <v>22</v>
      </c>
      <c r="D15" s="12" t="s">
        <v>26</v>
      </c>
      <c r="E15" s="13" t="s">
        <v>24</v>
      </c>
      <c r="F15" s="254">
        <v>1</v>
      </c>
      <c r="G15" s="351">
        <v>16230.555095277999</v>
      </c>
      <c r="H15" s="255">
        <f t="shared" si="0"/>
        <v>19590.28</v>
      </c>
      <c r="I15" s="14">
        <f t="shared" ref="I15:I16" si="1">TRUNC(H15*F15,3)</f>
        <v>19590.28</v>
      </c>
    </row>
    <row r="16" spans="1:13">
      <c r="A16" s="10" t="s">
        <v>27</v>
      </c>
      <c r="B16" s="27">
        <v>990550</v>
      </c>
      <c r="C16" s="11" t="s">
        <v>22</v>
      </c>
      <c r="D16" s="12" t="s">
        <v>28</v>
      </c>
      <c r="E16" s="13" t="s">
        <v>24</v>
      </c>
      <c r="F16" s="254">
        <v>1</v>
      </c>
      <c r="G16" s="256">
        <v>362815.18</v>
      </c>
      <c r="H16" s="255">
        <f t="shared" si="0"/>
        <v>437917.92</v>
      </c>
      <c r="I16" s="14">
        <f t="shared" si="1"/>
        <v>437917.92</v>
      </c>
    </row>
    <row r="17" spans="1:14">
      <c r="A17" s="3">
        <v>2</v>
      </c>
      <c r="B17" s="4"/>
      <c r="C17" s="4"/>
      <c r="D17" s="5" t="s">
        <v>29</v>
      </c>
      <c r="E17" s="6"/>
      <c r="F17" s="259"/>
      <c r="G17" s="257"/>
      <c r="H17" s="260"/>
      <c r="I17" s="9">
        <f>SUM(I18:I20)</f>
        <v>394271.68300000002</v>
      </c>
      <c r="K17" s="2" t="s">
        <v>30</v>
      </c>
    </row>
    <row r="18" spans="1:14" ht="15">
      <c r="A18" s="10" t="s">
        <v>31</v>
      </c>
      <c r="B18" s="27">
        <v>401000</v>
      </c>
      <c r="C18" s="11" t="s">
        <v>22</v>
      </c>
      <c r="D18" s="12" t="str">
        <f>VLOOKUP(B18,DER,2,0)</f>
        <v>Compactação de aterros 100% PN (A)</v>
      </c>
      <c r="E18" s="13" t="str">
        <f>VLOOKUP(B18,DER,3,0)</f>
        <v>m3</v>
      </c>
      <c r="F18" s="254">
        <v>16785.740000000002</v>
      </c>
      <c r="G18" s="350">
        <v>6.3628831814</v>
      </c>
      <c r="H18" s="255">
        <f>ROUND(G18+((G18*$M$10)/100),2)</f>
        <v>7.68</v>
      </c>
      <c r="I18" s="14">
        <f>TRUNC(H18*F18,3)</f>
        <v>128914.48299999999</v>
      </c>
    </row>
    <row r="19" spans="1:14">
      <c r="A19" s="10" t="s">
        <v>32</v>
      </c>
      <c r="B19" s="32">
        <v>410200</v>
      </c>
      <c r="C19" s="11" t="s">
        <v>22</v>
      </c>
      <c r="D19" s="12" t="str">
        <f t="shared" ref="D19:D20" si="2">VLOOKUP(B19,DER,2,0)</f>
        <v>Esc. carga e transp. 1a. cat.     0-200m</v>
      </c>
      <c r="E19" s="13" t="str">
        <f t="shared" ref="E19:E20" si="3">VLOOKUP(B19,DER,3,0)</f>
        <v>m3</v>
      </c>
      <c r="F19" s="254">
        <v>16785.740000000002</v>
      </c>
      <c r="G19" s="352">
        <v>8.2270091134999994</v>
      </c>
      <c r="H19" s="255">
        <f t="shared" ref="H19" si="4">ROUND(G19+((G19*$M$10)/100),2)</f>
        <v>9.93</v>
      </c>
      <c r="I19" s="14">
        <v>166682.39000000001</v>
      </c>
      <c r="N19" s="252"/>
    </row>
    <row r="20" spans="1:14" ht="15">
      <c r="A20" s="10" t="s">
        <v>33</v>
      </c>
      <c r="B20" s="32">
        <v>416010</v>
      </c>
      <c r="C20" s="11" t="s">
        <v>22</v>
      </c>
      <c r="D20" s="12" t="str">
        <f t="shared" si="2"/>
        <v>Esc. carga e transp. 1a. cat.  5000-6000m</v>
      </c>
      <c r="E20" s="13" t="str">
        <f t="shared" si="3"/>
        <v>m3</v>
      </c>
      <c r="F20" s="254">
        <v>3811.31</v>
      </c>
      <c r="G20" s="253">
        <v>21.45</v>
      </c>
      <c r="H20" s="255">
        <f t="shared" ref="H20" si="5">ROUND(G20+((G20*$M$10)/100),2)</f>
        <v>25.89</v>
      </c>
      <c r="I20" s="14">
        <v>98674.81</v>
      </c>
    </row>
    <row r="21" spans="1:14">
      <c r="A21" s="3">
        <v>3</v>
      </c>
      <c r="B21" s="4"/>
      <c r="C21" s="4"/>
      <c r="D21" s="5" t="s">
        <v>34</v>
      </c>
      <c r="E21" s="6"/>
      <c r="F21" s="259"/>
      <c r="G21" s="257"/>
      <c r="H21" s="260"/>
      <c r="I21" s="9">
        <v>2946387.29</v>
      </c>
      <c r="K21" s="2" t="s">
        <v>30</v>
      </c>
    </row>
    <row r="22" spans="1:14" ht="15">
      <c r="A22" s="10" t="s">
        <v>35</v>
      </c>
      <c r="B22" s="27">
        <v>511000</v>
      </c>
      <c r="C22" s="11" t="s">
        <v>22</v>
      </c>
      <c r="D22" s="12" t="str">
        <f t="shared" ref="D22:D27" si="6">VLOOKUP(B22,DER,2,0)</f>
        <v>Regularização compac.subleito S.A.F. 100% PI</v>
      </c>
      <c r="E22" s="13" t="str">
        <f>VLOOKUP($B$22,DER,3,0)</f>
        <v>m2</v>
      </c>
      <c r="F22" s="254">
        <v>28117.78</v>
      </c>
      <c r="G22" s="253">
        <v>4.5</v>
      </c>
      <c r="H22" s="255">
        <f>ROUND(G22+((G22*$M$10)/100),2)</f>
        <v>5.43</v>
      </c>
      <c r="I22" s="14">
        <v>152679.54</v>
      </c>
    </row>
    <row r="23" spans="1:14" ht="15">
      <c r="A23" s="10" t="s">
        <v>37</v>
      </c>
      <c r="B23" s="27">
        <v>531000</v>
      </c>
      <c r="C23" s="11" t="s">
        <v>22</v>
      </c>
      <c r="D23" s="12" t="str">
        <f>VLOOKUP(B23,DER,2,0)</f>
        <v>Brita graduada 100% PI</v>
      </c>
      <c r="E23" s="13" t="str">
        <f>VLOOKUP(B23,DER,3,0)</f>
        <v>m3</v>
      </c>
      <c r="F23" s="254">
        <v>3768.61</v>
      </c>
      <c r="G23" s="253">
        <v>193.19</v>
      </c>
      <c r="H23" s="255">
        <f>ROUND(G23+((G23*$M$10)/100),2)</f>
        <v>233.18</v>
      </c>
      <c r="I23" s="14">
        <v>878764.47</v>
      </c>
    </row>
    <row r="24" spans="1:14" ht="15">
      <c r="A24" s="10" t="s">
        <v>40</v>
      </c>
      <c r="B24" s="32">
        <v>570000</v>
      </c>
      <c r="C24" s="11" t="s">
        <v>22</v>
      </c>
      <c r="D24" s="12" t="str">
        <f>VLOOKUP(B24,DER,2,0)</f>
        <v>C.B.U.Q. exclusive fornec. e transporte do CAP (até 10.000 t)</v>
      </c>
      <c r="E24" s="13" t="str">
        <f>VLOOKUP(B24,DER,3,0)</f>
        <v>t</v>
      </c>
      <c r="F24" s="254">
        <v>3530.37</v>
      </c>
      <c r="G24" s="253">
        <v>227.3</v>
      </c>
      <c r="H24" s="255">
        <f>ROUND(G24+((G24*$M$10)/100),2)</f>
        <v>274.35000000000002</v>
      </c>
      <c r="I24" s="14">
        <v>968557</v>
      </c>
    </row>
    <row r="25" spans="1:14" ht="15">
      <c r="A25" s="10" t="s">
        <v>36</v>
      </c>
      <c r="B25" s="32">
        <v>531300</v>
      </c>
      <c r="C25" s="11" t="s">
        <v>22</v>
      </c>
      <c r="D25" s="12" t="str">
        <f t="shared" si="6"/>
        <v>Macadame seco britado preenchido c/brita graduada</v>
      </c>
      <c r="E25" s="13" t="str">
        <f t="shared" ref="E25:E27" si="7">VLOOKUP(B25,DER,3,0)</f>
        <v>m3</v>
      </c>
      <c r="F25" s="254">
        <v>3768.61</v>
      </c>
      <c r="G25" s="253">
        <v>155.44</v>
      </c>
      <c r="H25" s="255">
        <f t="shared" ref="H25:H27" si="8">ROUND(G25+((G25*$M$10)/100),2)</f>
        <v>187.62</v>
      </c>
      <c r="I25" s="14">
        <v>707066.6</v>
      </c>
    </row>
    <row r="26" spans="1:14" ht="25.5">
      <c r="A26" s="10" t="s">
        <v>38</v>
      </c>
      <c r="B26" s="32">
        <v>560100</v>
      </c>
      <c r="C26" s="11" t="s">
        <v>22</v>
      </c>
      <c r="D26" s="12" t="str">
        <f t="shared" si="6"/>
        <v>Imprimação impermeabilizante exclusive fornecimento e transporte da emulsão</v>
      </c>
      <c r="E26" s="13" t="str">
        <f t="shared" si="7"/>
        <v>m2</v>
      </c>
      <c r="F26" s="254">
        <v>25124.04</v>
      </c>
      <c r="G26" s="350">
        <v>0.50539000000000001</v>
      </c>
      <c r="H26" s="255">
        <f t="shared" si="8"/>
        <v>0.61</v>
      </c>
      <c r="I26" s="14">
        <f t="shared" ref="I25:I104" si="9">TRUNC(H26*F26,3)</f>
        <v>15325.664000000001</v>
      </c>
    </row>
    <row r="27" spans="1:14" ht="15">
      <c r="A27" s="10" t="s">
        <v>39</v>
      </c>
      <c r="B27" s="27">
        <v>561100</v>
      </c>
      <c r="C27" s="11" t="s">
        <v>22</v>
      </c>
      <c r="D27" s="12" t="str">
        <f t="shared" si="6"/>
        <v>Pintura de ligação exclusive fornecimento e transporte da emulsão</v>
      </c>
      <c r="E27" s="13" t="str">
        <f t="shared" si="7"/>
        <v>m2</v>
      </c>
      <c r="F27" s="254">
        <v>29897.040000000001</v>
      </c>
      <c r="G27" s="253">
        <v>0.35</v>
      </c>
      <c r="H27" s="255">
        <f t="shared" si="8"/>
        <v>0.42</v>
      </c>
      <c r="I27" s="14">
        <v>12556.75</v>
      </c>
    </row>
    <row r="28" spans="1:14" ht="15">
      <c r="A28" s="15" t="s">
        <v>41</v>
      </c>
      <c r="B28" s="32">
        <v>581050</v>
      </c>
      <c r="C28" s="11" t="s">
        <v>22</v>
      </c>
      <c r="D28" s="12" t="str">
        <f>VLOOKUP(B28,DER,2,0)</f>
        <v>Transporte de cimento asfáltico CAP-50/70 (usina)</v>
      </c>
      <c r="E28" s="13" t="str">
        <f>VLOOKUP(B28,DER,3,0)</f>
        <v>t.km</v>
      </c>
      <c r="F28" s="254">
        <f>185.34*452</f>
        <v>83773.680000000008</v>
      </c>
      <c r="G28" s="253">
        <v>0.94</v>
      </c>
      <c r="H28" s="255">
        <f>ROUND(G28+((G28*$M$11)/100),2)</f>
        <v>1.1100000000000001</v>
      </c>
      <c r="I28" s="14">
        <f t="shared" si="9"/>
        <v>92988.784</v>
      </c>
    </row>
    <row r="29" spans="1:14" ht="15">
      <c r="A29" s="15" t="s">
        <v>42</v>
      </c>
      <c r="B29" s="32">
        <v>581011</v>
      </c>
      <c r="C29" s="11" t="s">
        <v>22</v>
      </c>
      <c r="D29" s="12" t="str">
        <f>VLOOKUP(B29,DER,2,0)</f>
        <v>Transporte de emulsão (trecho)</v>
      </c>
      <c r="E29" s="13" t="str">
        <f>VLOOKUP(B29,DER,3,0)</f>
        <v>t.km</v>
      </c>
      <c r="F29" s="254">
        <f>45.1*109</f>
        <v>4915.9000000000005</v>
      </c>
      <c r="G29" s="253">
        <v>0.86</v>
      </c>
      <c r="H29" s="255">
        <f>ROUND(G29+((G29*$M$11)/100),2)</f>
        <v>1.01</v>
      </c>
      <c r="I29" s="14">
        <v>4965.05</v>
      </c>
    </row>
    <row r="30" spans="1:14" ht="15">
      <c r="A30" s="15" t="s">
        <v>1102</v>
      </c>
      <c r="B30" s="32">
        <v>501000</v>
      </c>
      <c r="C30" s="11" t="s">
        <v>22</v>
      </c>
      <c r="D30" s="348" t="s">
        <v>1103</v>
      </c>
      <c r="E30" s="13" t="s">
        <v>312</v>
      </c>
      <c r="F30" s="349">
        <v>5623.56</v>
      </c>
      <c r="G30" s="253">
        <v>16.72</v>
      </c>
      <c r="H30" s="255">
        <f>ROUND(G30+((G30*$M$10)/100),2)</f>
        <v>20.18</v>
      </c>
      <c r="I30" s="14">
        <f t="shared" si="9"/>
        <v>113483.44</v>
      </c>
    </row>
    <row r="31" spans="1:14">
      <c r="A31" s="3">
        <v>4</v>
      </c>
      <c r="B31" s="4"/>
      <c r="C31" s="4"/>
      <c r="D31" s="5" t="s">
        <v>43</v>
      </c>
      <c r="E31" s="6"/>
      <c r="F31" s="259"/>
      <c r="G31" s="257"/>
      <c r="H31" s="260"/>
      <c r="I31" s="9">
        <v>1218936.42</v>
      </c>
      <c r="K31" s="2" t="s">
        <v>30</v>
      </c>
    </row>
    <row r="32" spans="1:14" ht="15">
      <c r="A32" s="15" t="s">
        <v>44</v>
      </c>
      <c r="B32" s="32">
        <v>589190</v>
      </c>
      <c r="C32" s="11" t="s">
        <v>22</v>
      </c>
      <c r="D32" s="12" t="str">
        <f>VLOOKUP(B32,DER,2,0)</f>
        <v>Fornecimento de emulsão asfáltica EAI p/imprimação</v>
      </c>
      <c r="E32" s="13" t="str">
        <f>VLOOKUP(B32,DER,3,0)</f>
        <v>t</v>
      </c>
      <c r="F32" s="254">
        <v>30.15</v>
      </c>
      <c r="G32" s="258">
        <v>3389.71</v>
      </c>
      <c r="H32" s="255">
        <v>3990.36</v>
      </c>
      <c r="I32" s="14">
        <f t="shared" si="9"/>
        <v>120309.35400000001</v>
      </c>
    </row>
    <row r="33" spans="1:14" ht="15">
      <c r="A33" s="15" t="s">
        <v>45</v>
      </c>
      <c r="B33" s="32">
        <v>589420</v>
      </c>
      <c r="C33" s="11" t="s">
        <v>22</v>
      </c>
      <c r="D33" s="12" t="str">
        <f>VLOOKUP(B33,DER,2,0)</f>
        <v>Fornecimento de emulsão asfáltica RR-1C</v>
      </c>
      <c r="E33" s="13" t="str">
        <f>VLOOKUP(B33,DER,3,0)</f>
        <v>t</v>
      </c>
      <c r="F33" s="254">
        <v>14.95</v>
      </c>
      <c r="G33" s="258">
        <v>3462.14</v>
      </c>
      <c r="H33" s="255">
        <f>ROUND(G33+((G33*$M$11)/100),2)</f>
        <v>4075.63</v>
      </c>
      <c r="I33" s="14">
        <f t="shared" si="9"/>
        <v>60930.667999999998</v>
      </c>
    </row>
    <row r="34" spans="1:14" ht="15">
      <c r="A34" s="15" t="s">
        <v>46</v>
      </c>
      <c r="B34" s="32">
        <v>589000</v>
      </c>
      <c r="C34" s="11" t="s">
        <v>22</v>
      </c>
      <c r="D34" s="12" t="str">
        <f>VLOOKUP(B34,DER,2,0)</f>
        <v>Fornecimento de CAP-50/70</v>
      </c>
      <c r="E34" s="13" t="str">
        <f>VLOOKUP(B34,DER,3,0)</f>
        <v>t</v>
      </c>
      <c r="F34" s="254">
        <v>185.34</v>
      </c>
      <c r="G34" s="258">
        <v>4756.1000000000004</v>
      </c>
      <c r="H34" s="255">
        <f>ROUND(G34+((G34*$M$11)/100),2)</f>
        <v>5598.88</v>
      </c>
      <c r="I34" s="14">
        <f t="shared" si="9"/>
        <v>1037696.419</v>
      </c>
    </row>
    <row r="35" spans="1:14">
      <c r="A35" s="3" t="s">
        <v>47</v>
      </c>
      <c r="B35" s="4"/>
      <c r="C35" s="4"/>
      <c r="D35" s="5" t="s">
        <v>48</v>
      </c>
      <c r="E35" s="6"/>
      <c r="F35" s="259"/>
      <c r="G35" s="257"/>
      <c r="H35" s="260"/>
      <c r="I35" s="9">
        <v>974150.36</v>
      </c>
    </row>
    <row r="36" spans="1:14" ht="15">
      <c r="A36" s="15" t="s">
        <v>47</v>
      </c>
      <c r="B36" s="32">
        <v>600300</v>
      </c>
      <c r="C36" s="11" t="s">
        <v>22</v>
      </c>
      <c r="D36" s="12" t="str">
        <f t="shared" ref="D36:D37" si="10">VLOOKUP(B36,DER,2,0)</f>
        <v>Escavação de bueiros em 1a. cat.</v>
      </c>
      <c r="E36" s="13" t="str">
        <f t="shared" ref="E36:E37" si="11">VLOOKUP(B36,DER,3,0)</f>
        <v>m3</v>
      </c>
      <c r="F36" s="254">
        <v>3529.26</v>
      </c>
      <c r="G36" s="253">
        <v>8.91</v>
      </c>
      <c r="H36" s="255">
        <f>ROUND(G36+((G36*$M$10)/100),2)</f>
        <v>10.75</v>
      </c>
      <c r="I36" s="14">
        <f t="shared" si="9"/>
        <v>37939.544999999998</v>
      </c>
    </row>
    <row r="37" spans="1:14" ht="15">
      <c r="A37" s="15" t="s">
        <v>49</v>
      </c>
      <c r="B37" s="32">
        <v>601200</v>
      </c>
      <c r="C37" s="11" t="s">
        <v>22</v>
      </c>
      <c r="D37" s="12" t="str">
        <f t="shared" si="10"/>
        <v>Reaterro e apiloamento mecânico</v>
      </c>
      <c r="E37" s="13" t="str">
        <f t="shared" si="11"/>
        <v>m3</v>
      </c>
      <c r="F37" s="254">
        <v>2588.7600000000002</v>
      </c>
      <c r="G37" s="253">
        <v>27.15</v>
      </c>
      <c r="H37" s="255">
        <f t="shared" ref="H37:H92" si="12">ROUND(G37+((G37*$M$10)/100),2)</f>
        <v>32.770000000000003</v>
      </c>
      <c r="I37" s="14">
        <f t="shared" ref="I37:I58" si="13">TRUNC(H37*F37,3)</f>
        <v>84833.664999999994</v>
      </c>
    </row>
    <row r="38" spans="1:14">
      <c r="A38" s="15" t="s">
        <v>50</v>
      </c>
      <c r="B38" s="32">
        <v>695010</v>
      </c>
      <c r="C38" s="11" t="s">
        <v>22</v>
      </c>
      <c r="D38" s="12" t="s">
        <v>51</v>
      </c>
      <c r="E38" s="13" t="s">
        <v>52</v>
      </c>
      <c r="F38" s="254">
        <v>276</v>
      </c>
      <c r="G38" s="256">
        <v>100.84</v>
      </c>
      <c r="H38" s="255">
        <f t="shared" si="12"/>
        <v>121.71</v>
      </c>
      <c r="I38" s="14">
        <f t="shared" si="13"/>
        <v>33591.96</v>
      </c>
    </row>
    <row r="39" spans="1:14">
      <c r="A39" s="15" t="s">
        <v>53</v>
      </c>
      <c r="B39" s="32">
        <v>692610</v>
      </c>
      <c r="C39" s="11" t="s">
        <v>22</v>
      </c>
      <c r="D39" s="12" t="s">
        <v>54</v>
      </c>
      <c r="E39" s="13" t="s">
        <v>52</v>
      </c>
      <c r="F39" s="254">
        <v>455</v>
      </c>
      <c r="G39" s="256">
        <v>184.22</v>
      </c>
      <c r="H39" s="255">
        <f t="shared" si="12"/>
        <v>222.35</v>
      </c>
      <c r="I39" s="14">
        <f t="shared" si="13"/>
        <v>101169.25</v>
      </c>
    </row>
    <row r="40" spans="1:14">
      <c r="A40" s="15" t="s">
        <v>55</v>
      </c>
      <c r="B40" s="32">
        <v>692620</v>
      </c>
      <c r="C40" s="11" t="s">
        <v>22</v>
      </c>
      <c r="D40" s="12" t="s">
        <v>56</v>
      </c>
      <c r="E40" s="13" t="s">
        <v>52</v>
      </c>
      <c r="F40" s="254">
        <v>507</v>
      </c>
      <c r="G40" s="256">
        <v>411.09</v>
      </c>
      <c r="H40" s="255">
        <f t="shared" si="12"/>
        <v>496.19</v>
      </c>
      <c r="I40" s="14">
        <f t="shared" si="13"/>
        <v>251568.33</v>
      </c>
    </row>
    <row r="41" spans="1:14">
      <c r="A41" s="15" t="s">
        <v>57</v>
      </c>
      <c r="B41" s="32">
        <v>692580</v>
      </c>
      <c r="C41" s="11" t="s">
        <v>22</v>
      </c>
      <c r="D41" s="12" t="s">
        <v>58</v>
      </c>
      <c r="E41" s="13" t="s">
        <v>52</v>
      </c>
      <c r="F41" s="254">
        <v>210</v>
      </c>
      <c r="G41" s="256">
        <v>544.72</v>
      </c>
      <c r="H41" s="255">
        <f t="shared" si="12"/>
        <v>657.48</v>
      </c>
      <c r="I41" s="14">
        <f t="shared" si="13"/>
        <v>138070.79999999999</v>
      </c>
    </row>
    <row r="42" spans="1:14">
      <c r="A42" s="15" t="s">
        <v>59</v>
      </c>
      <c r="B42" s="32" t="s">
        <v>60</v>
      </c>
      <c r="C42" s="11" t="s">
        <v>22</v>
      </c>
      <c r="D42" s="12" t="s">
        <v>61</v>
      </c>
      <c r="E42" s="13" t="s">
        <v>52</v>
      </c>
      <c r="F42" s="254">
        <v>5987.49</v>
      </c>
      <c r="G42" s="256">
        <v>45.244407621000001</v>
      </c>
      <c r="H42" s="255">
        <f t="shared" si="12"/>
        <v>54.61</v>
      </c>
      <c r="I42" s="14">
        <f t="shared" ref="I42" si="14">TRUNC(H42*F42,3)</f>
        <v>326976.82799999998</v>
      </c>
    </row>
    <row r="43" spans="1:14" ht="25.5">
      <c r="A43" s="3">
        <v>6</v>
      </c>
      <c r="B43" s="4"/>
      <c r="C43" s="4"/>
      <c r="D43" s="5" t="s">
        <v>62</v>
      </c>
      <c r="E43" s="6"/>
      <c r="F43" s="259"/>
      <c r="G43" s="257"/>
      <c r="H43" s="260"/>
      <c r="I43" s="9">
        <v>6155.99</v>
      </c>
    </row>
    <row r="44" spans="1:14" ht="15">
      <c r="A44" s="15" t="s">
        <v>63</v>
      </c>
      <c r="B44" s="32">
        <v>605000</v>
      </c>
      <c r="C44" s="11" t="s">
        <v>22</v>
      </c>
      <c r="D44" s="12" t="str">
        <f t="shared" ref="D44:D45" si="15">VLOOKUP(B44,DER,2,0)</f>
        <v>Concreto magro, preparo em betoneira e lanç.</v>
      </c>
      <c r="E44" s="13" t="str">
        <f t="shared" ref="E44:E45" si="16">VLOOKUP(B44,DER,3,0)</f>
        <v>m3</v>
      </c>
      <c r="F44" s="254">
        <f>ROUND($N$44*SUM(L44:M44),2)</f>
        <v>5.58</v>
      </c>
      <c r="G44" s="350">
        <v>636.11433305699995</v>
      </c>
      <c r="H44" s="255">
        <f t="shared" ref="H44:H45" si="17">ROUND(G44+((G44*$M$10)/100),2)</f>
        <v>767.79</v>
      </c>
      <c r="I44" s="14">
        <f t="shared" ref="I44:I45" si="18">TRUNC(H44*F44,3)</f>
        <v>4284.268</v>
      </c>
      <c r="L44" s="2">
        <v>4.2060000000000004</v>
      </c>
      <c r="M44" s="2">
        <v>1.37</v>
      </c>
      <c r="N44" s="2">
        <v>1</v>
      </c>
    </row>
    <row r="45" spans="1:14" ht="15">
      <c r="A45" s="15" t="s">
        <v>64</v>
      </c>
      <c r="B45" s="32">
        <v>602000</v>
      </c>
      <c r="C45" s="11" t="s">
        <v>22</v>
      </c>
      <c r="D45" s="12" t="str">
        <f t="shared" si="15"/>
        <v>Formas de madeira comum</v>
      </c>
      <c r="E45" s="13" t="str">
        <f t="shared" si="16"/>
        <v>m2</v>
      </c>
      <c r="F45" s="254">
        <f>ROUND($N$45*SUM(L45:M45),2)</f>
        <v>24.9</v>
      </c>
      <c r="G45" s="253">
        <v>62.28</v>
      </c>
      <c r="H45" s="255">
        <f t="shared" si="17"/>
        <v>75.17</v>
      </c>
      <c r="I45" s="14">
        <f t="shared" si="18"/>
        <v>1871.7329999999999</v>
      </c>
      <c r="L45" s="2">
        <v>16.190000000000001</v>
      </c>
      <c r="M45" s="2">
        <v>8.7100000000000009</v>
      </c>
      <c r="N45" s="2">
        <v>1</v>
      </c>
    </row>
    <row r="46" spans="1:14">
      <c r="A46" s="3">
        <v>7</v>
      </c>
      <c r="B46" s="4"/>
      <c r="C46" s="4"/>
      <c r="D46" s="5" t="s">
        <v>65</v>
      </c>
      <c r="E46" s="6"/>
      <c r="F46" s="259"/>
      <c r="G46" s="257"/>
      <c r="H46" s="260"/>
      <c r="I46" s="9">
        <v>6638.24</v>
      </c>
    </row>
    <row r="47" spans="1:14" ht="15">
      <c r="A47" s="15" t="s">
        <v>66</v>
      </c>
      <c r="B47" s="32">
        <v>605300</v>
      </c>
      <c r="C47" s="11" t="s">
        <v>22</v>
      </c>
      <c r="D47" s="12" t="str">
        <f t="shared" ref="D47:D48" si="19">VLOOKUP(B47,DER,2,0)</f>
        <v>Concreto Fck = 15 MPa, preparo em betoneira e lanç.</v>
      </c>
      <c r="E47" s="13" t="str">
        <f t="shared" ref="E47:E48" si="20">VLOOKUP(B47,DER,3,0)</f>
        <v>m3</v>
      </c>
      <c r="F47" s="254">
        <f>ROUND($N$44*SUM(L47:M47),2)</f>
        <v>3.59</v>
      </c>
      <c r="G47" s="350">
        <v>740.95277547600006</v>
      </c>
      <c r="H47" s="255">
        <f t="shared" ref="H47:H48" si="21">ROUND(G47+((G47*$M$10)/100),2)</f>
        <v>894.33</v>
      </c>
      <c r="I47" s="14">
        <f t="shared" ref="I47:I48" si="22">TRUNC(H47*F47,3)</f>
        <v>3210.6439999999998</v>
      </c>
      <c r="L47" s="2">
        <v>1.135</v>
      </c>
      <c r="M47" s="2">
        <v>2.456</v>
      </c>
    </row>
    <row r="48" spans="1:14" ht="15">
      <c r="A48" s="15" t="s">
        <v>67</v>
      </c>
      <c r="B48" s="32">
        <v>602000</v>
      </c>
      <c r="C48" s="11" t="s">
        <v>22</v>
      </c>
      <c r="D48" s="12" t="str">
        <f t="shared" si="19"/>
        <v>Formas de madeira comum</v>
      </c>
      <c r="E48" s="13" t="str">
        <f t="shared" si="20"/>
        <v>m2</v>
      </c>
      <c r="F48" s="254">
        <f>ROUND($N$45*SUM(L48:M48),2)</f>
        <v>22.2</v>
      </c>
      <c r="G48" s="253">
        <v>62.28</v>
      </c>
      <c r="H48" s="255">
        <f t="shared" si="21"/>
        <v>75.17</v>
      </c>
      <c r="I48" s="14">
        <f t="shared" si="22"/>
        <v>1668.7739999999999</v>
      </c>
      <c r="L48" s="2">
        <v>8.15</v>
      </c>
      <c r="M48" s="2">
        <v>14.05</v>
      </c>
    </row>
    <row r="49" spans="1:13" ht="15">
      <c r="A49" s="15" t="s">
        <v>68</v>
      </c>
      <c r="B49" s="32">
        <v>603700</v>
      </c>
      <c r="C49" s="11" t="s">
        <v>22</v>
      </c>
      <c r="D49" s="12" t="str">
        <f t="shared" ref="D49:D51" si="23">VLOOKUP(B49,DER,2,0)</f>
        <v>Enrocamento pedra de mão arrumada</v>
      </c>
      <c r="E49" s="13" t="str">
        <f t="shared" ref="E49:E51" si="24">VLOOKUP(B49,DER,3,0)</f>
        <v>m3</v>
      </c>
      <c r="F49" s="254">
        <f t="shared" ref="F49:F51" si="25">ROUND($N$45*SUM(L49:M49),2)</f>
        <v>5.23</v>
      </c>
      <c r="G49" s="350">
        <v>248.17729883999999</v>
      </c>
      <c r="H49" s="255">
        <f t="shared" ref="H49:H51" si="26">ROUND(G49+((G49*$M$10)/100),2)</f>
        <v>299.55</v>
      </c>
      <c r="I49" s="14">
        <f t="shared" ref="I49:I51" si="27">TRUNC(H49*F49,3)</f>
        <v>1566.646</v>
      </c>
      <c r="L49" s="2">
        <v>1.53</v>
      </c>
      <c r="M49" s="2">
        <v>3.7</v>
      </c>
    </row>
    <row r="50" spans="1:13" ht="15">
      <c r="A50" s="15" t="s">
        <v>69</v>
      </c>
      <c r="B50" s="32">
        <v>600600</v>
      </c>
      <c r="C50" s="11" t="s">
        <v>22</v>
      </c>
      <c r="D50" s="12" t="str">
        <f t="shared" si="23"/>
        <v>Escavação valas de drenagem 1a. cat.</v>
      </c>
      <c r="E50" s="13" t="str">
        <f t="shared" si="24"/>
        <v>m3</v>
      </c>
      <c r="F50" s="254">
        <f t="shared" si="25"/>
        <v>7.72</v>
      </c>
      <c r="G50" s="350">
        <v>17.812758905999999</v>
      </c>
      <c r="H50" s="255">
        <f t="shared" si="26"/>
        <v>21.5</v>
      </c>
      <c r="I50" s="14">
        <f t="shared" si="27"/>
        <v>165.98</v>
      </c>
      <c r="L50" s="2">
        <v>2.42</v>
      </c>
      <c r="M50" s="2">
        <v>5.3</v>
      </c>
    </row>
    <row r="51" spans="1:13" ht="15">
      <c r="A51" s="15" t="s">
        <v>70</v>
      </c>
      <c r="B51" s="32">
        <v>601200</v>
      </c>
      <c r="C51" s="11" t="s">
        <v>22</v>
      </c>
      <c r="D51" s="12" t="str">
        <f t="shared" si="23"/>
        <v>Reaterro e apiloamento mecânico</v>
      </c>
      <c r="E51" s="13" t="str">
        <f t="shared" si="24"/>
        <v>m3</v>
      </c>
      <c r="F51" s="254">
        <f t="shared" si="25"/>
        <v>0.8</v>
      </c>
      <c r="G51" s="253">
        <v>27.15</v>
      </c>
      <c r="H51" s="255">
        <f t="shared" si="26"/>
        <v>32.770000000000003</v>
      </c>
      <c r="I51" s="14">
        <f t="shared" si="27"/>
        <v>26.216000000000001</v>
      </c>
      <c r="L51" s="2">
        <v>0.3</v>
      </c>
      <c r="M51" s="2">
        <v>0.5</v>
      </c>
    </row>
    <row r="52" spans="1:13">
      <c r="A52" s="3">
        <v>8</v>
      </c>
      <c r="B52" s="4"/>
      <c r="C52" s="4"/>
      <c r="D52" s="5" t="s">
        <v>71</v>
      </c>
      <c r="E52" s="6"/>
      <c r="F52" s="259"/>
      <c r="G52" s="257"/>
      <c r="H52" s="260"/>
      <c r="I52" s="9">
        <v>554317.30000000005</v>
      </c>
      <c r="M52" s="2">
        <v>84</v>
      </c>
    </row>
    <row r="53" spans="1:13" ht="15">
      <c r="A53" s="15" t="s">
        <v>72</v>
      </c>
      <c r="B53" s="32">
        <v>605000</v>
      </c>
      <c r="C53" s="11" t="s">
        <v>22</v>
      </c>
      <c r="D53" s="12" t="str">
        <f t="shared" ref="D53:D58" si="28">VLOOKUP(B53,DER,2,0)</f>
        <v>Concreto magro, preparo em betoneira e lanç.</v>
      </c>
      <c r="E53" s="13" t="str">
        <f t="shared" ref="E53:E58" si="29">VLOOKUP(B53,DER,3,0)</f>
        <v>m3</v>
      </c>
      <c r="F53" s="254">
        <f>ROUND($M$52*L53,2)</f>
        <v>15.96</v>
      </c>
      <c r="G53" s="350">
        <v>636.11433305720004</v>
      </c>
      <c r="H53" s="255">
        <f t="shared" si="12"/>
        <v>767.79</v>
      </c>
      <c r="I53" s="14">
        <f t="shared" si="13"/>
        <v>12253.928</v>
      </c>
      <c r="L53" s="2">
        <v>0.19</v>
      </c>
    </row>
    <row r="54" spans="1:13" ht="15">
      <c r="A54" s="15" t="s">
        <v>73</v>
      </c>
      <c r="B54" s="32">
        <v>605500</v>
      </c>
      <c r="C54" s="11" t="s">
        <v>22</v>
      </c>
      <c r="D54" s="12" t="str">
        <f t="shared" si="28"/>
        <v>Concreto Fck = 20 MPa, preparo em betoneira e lanç.</v>
      </c>
      <c r="E54" s="13" t="str">
        <f t="shared" si="29"/>
        <v>m3</v>
      </c>
      <c r="F54" s="254">
        <f t="shared" ref="F54:F58" si="30">ROUND($M$52*L54,2)</f>
        <v>55.44</v>
      </c>
      <c r="G54" s="350">
        <v>780.91963545980002</v>
      </c>
      <c r="H54" s="255">
        <f t="shared" si="12"/>
        <v>942.57</v>
      </c>
      <c r="I54" s="14">
        <f t="shared" si="13"/>
        <v>52256.08</v>
      </c>
      <c r="L54" s="2">
        <v>0.66</v>
      </c>
    </row>
    <row r="55" spans="1:13" ht="15">
      <c r="A55" s="15" t="s">
        <v>74</v>
      </c>
      <c r="B55" s="32">
        <v>602000</v>
      </c>
      <c r="C55" s="11" t="s">
        <v>22</v>
      </c>
      <c r="D55" s="12" t="str">
        <f t="shared" si="28"/>
        <v>Formas de madeira comum</v>
      </c>
      <c r="E55" s="13" t="str">
        <f t="shared" si="29"/>
        <v>m2</v>
      </c>
      <c r="F55" s="254">
        <f t="shared" si="30"/>
        <v>298.2</v>
      </c>
      <c r="G55" s="253">
        <v>62.28</v>
      </c>
      <c r="H55" s="255">
        <f t="shared" si="12"/>
        <v>75.17</v>
      </c>
      <c r="I55" s="14">
        <f t="shared" si="13"/>
        <v>22415.694</v>
      </c>
      <c r="L55" s="2">
        <v>3.55</v>
      </c>
    </row>
    <row r="56" spans="1:13" ht="15">
      <c r="A56" s="15" t="s">
        <v>75</v>
      </c>
      <c r="B56" s="32">
        <v>603500</v>
      </c>
      <c r="C56" s="11" t="s">
        <v>22</v>
      </c>
      <c r="D56" s="12" t="str">
        <f t="shared" si="28"/>
        <v>Alvenaria de tijolos maciços</v>
      </c>
      <c r="E56" s="13" t="str">
        <f t="shared" si="29"/>
        <v>m3</v>
      </c>
      <c r="F56" s="254">
        <f t="shared" si="30"/>
        <v>39.479999999999997</v>
      </c>
      <c r="G56" s="258">
        <v>1634.507042253</v>
      </c>
      <c r="H56" s="255">
        <f t="shared" si="12"/>
        <v>1972.85</v>
      </c>
      <c r="I56" s="14">
        <f t="shared" si="13"/>
        <v>77888.118000000002</v>
      </c>
      <c r="L56" s="2">
        <v>0.47</v>
      </c>
    </row>
    <row r="57" spans="1:13" ht="15">
      <c r="A57" s="15" t="s">
        <v>76</v>
      </c>
      <c r="B57" s="32">
        <v>604000</v>
      </c>
      <c r="C57" s="11" t="s">
        <v>22</v>
      </c>
      <c r="D57" s="12" t="str">
        <f t="shared" si="28"/>
        <v>Argamassa cimento e areia 1:3</v>
      </c>
      <c r="E57" s="13" t="str">
        <f t="shared" si="29"/>
        <v>m3</v>
      </c>
      <c r="F57" s="254">
        <f t="shared" si="30"/>
        <v>298.2</v>
      </c>
      <c r="G57" s="350">
        <v>858.18558299999995</v>
      </c>
      <c r="H57" s="255">
        <f t="shared" si="12"/>
        <v>1035.83</v>
      </c>
      <c r="I57" s="14">
        <f t="shared" si="13"/>
        <v>308884.50599999999</v>
      </c>
      <c r="L57" s="2">
        <v>3.55</v>
      </c>
    </row>
    <row r="58" spans="1:13" ht="15">
      <c r="A58" s="15" t="s">
        <v>77</v>
      </c>
      <c r="B58" s="32">
        <v>603000</v>
      </c>
      <c r="C58" s="11" t="s">
        <v>22</v>
      </c>
      <c r="D58" s="12" t="str">
        <f t="shared" si="28"/>
        <v>Aço CA-50 fornec. dobr. colocação</v>
      </c>
      <c r="E58" s="13" t="str">
        <f t="shared" si="29"/>
        <v>kg</v>
      </c>
      <c r="F58" s="254">
        <f t="shared" si="30"/>
        <v>4620</v>
      </c>
      <c r="G58" s="253">
        <v>14.46</v>
      </c>
      <c r="H58" s="255">
        <f t="shared" si="12"/>
        <v>17.45</v>
      </c>
      <c r="I58" s="14">
        <f t="shared" si="13"/>
        <v>80619</v>
      </c>
      <c r="L58" s="2">
        <f>39+16</f>
        <v>55</v>
      </c>
    </row>
    <row r="59" spans="1:13">
      <c r="A59" s="3">
        <v>9</v>
      </c>
      <c r="B59" s="4"/>
      <c r="C59" s="4"/>
      <c r="D59" s="5" t="s">
        <v>78</v>
      </c>
      <c r="E59" s="6"/>
      <c r="F59" s="259"/>
      <c r="G59" s="257"/>
      <c r="H59" s="260"/>
      <c r="I59" s="9">
        <v>189263.85</v>
      </c>
      <c r="M59" s="2">
        <v>8</v>
      </c>
    </row>
    <row r="60" spans="1:13" ht="15">
      <c r="A60" s="15" t="s">
        <v>79</v>
      </c>
      <c r="B60" s="32">
        <v>605000</v>
      </c>
      <c r="C60" s="11" t="s">
        <v>22</v>
      </c>
      <c r="D60" s="12" t="str">
        <f t="shared" ref="D60:D65" si="31">VLOOKUP(B60,DER,2,0)</f>
        <v>Concreto magro, preparo em betoneira e lanç.</v>
      </c>
      <c r="E60" s="13" t="str">
        <f t="shared" ref="E60:E65" si="32">VLOOKUP(B60,DER,3,0)</f>
        <v>m3</v>
      </c>
      <c r="F60" s="254">
        <f>ROUND($M$59*L60,2)</f>
        <v>3.28</v>
      </c>
      <c r="G60" s="350">
        <v>636.11433305720004</v>
      </c>
      <c r="H60" s="255">
        <f t="shared" si="12"/>
        <v>767.79</v>
      </c>
      <c r="I60" s="14">
        <f t="shared" ref="I60:I65" si="33">TRUNC(H60*F60,3)</f>
        <v>2518.3510000000001</v>
      </c>
      <c r="L60" s="2">
        <v>0.41</v>
      </c>
    </row>
    <row r="61" spans="1:13" ht="15">
      <c r="A61" s="15" t="s">
        <v>80</v>
      </c>
      <c r="B61" s="32">
        <v>605500</v>
      </c>
      <c r="C61" s="11" t="s">
        <v>22</v>
      </c>
      <c r="D61" s="12" t="str">
        <f t="shared" si="31"/>
        <v>Concreto Fck = 20 MPa, preparo em betoneira e lanç.</v>
      </c>
      <c r="E61" s="13" t="str">
        <f t="shared" si="32"/>
        <v>m3</v>
      </c>
      <c r="F61" s="254">
        <f t="shared" ref="F61:F65" si="34">ROUND($M$59*L61,2)</f>
        <v>8.32</v>
      </c>
      <c r="G61" s="350">
        <v>780.91963545980002</v>
      </c>
      <c r="H61" s="255">
        <f t="shared" si="12"/>
        <v>942.57</v>
      </c>
      <c r="I61" s="14">
        <f t="shared" si="33"/>
        <v>7842.1819999999998</v>
      </c>
      <c r="L61" s="2">
        <f>0.88+0.16</f>
        <v>1.04</v>
      </c>
    </row>
    <row r="62" spans="1:13" ht="15">
      <c r="A62" s="15" t="s">
        <v>81</v>
      </c>
      <c r="B62" s="32">
        <v>602000</v>
      </c>
      <c r="C62" s="11" t="s">
        <v>22</v>
      </c>
      <c r="D62" s="12" t="str">
        <f t="shared" si="31"/>
        <v>Formas de madeira comum</v>
      </c>
      <c r="E62" s="13" t="str">
        <f t="shared" si="32"/>
        <v>m2</v>
      </c>
      <c r="F62" s="254">
        <f t="shared" si="34"/>
        <v>51.12</v>
      </c>
      <c r="G62" s="253">
        <v>62.28</v>
      </c>
      <c r="H62" s="255">
        <f t="shared" si="12"/>
        <v>75.17</v>
      </c>
      <c r="I62" s="14">
        <f t="shared" si="33"/>
        <v>3842.69</v>
      </c>
      <c r="L62" s="2">
        <v>6.39</v>
      </c>
    </row>
    <row r="63" spans="1:13" ht="15">
      <c r="A63" s="15" t="s">
        <v>82</v>
      </c>
      <c r="B63" s="32">
        <v>603500</v>
      </c>
      <c r="C63" s="11" t="s">
        <v>22</v>
      </c>
      <c r="D63" s="12" t="str">
        <f t="shared" si="31"/>
        <v>Alvenaria de tijolos maciços</v>
      </c>
      <c r="E63" s="13" t="str">
        <f t="shared" si="32"/>
        <v>m3</v>
      </c>
      <c r="F63" s="254">
        <f t="shared" si="34"/>
        <v>55.44</v>
      </c>
      <c r="G63" s="258">
        <v>1634.5070422535</v>
      </c>
      <c r="H63" s="255">
        <f t="shared" si="12"/>
        <v>1972.85</v>
      </c>
      <c r="I63" s="14">
        <f t="shared" si="33"/>
        <v>109374.804</v>
      </c>
      <c r="L63" s="2">
        <v>6.93</v>
      </c>
    </row>
    <row r="64" spans="1:13" ht="15">
      <c r="A64" s="15" t="s">
        <v>83</v>
      </c>
      <c r="B64" s="32">
        <v>604000</v>
      </c>
      <c r="C64" s="11" t="s">
        <v>22</v>
      </c>
      <c r="D64" s="12" t="str">
        <f t="shared" si="31"/>
        <v>Argamassa cimento e areia 1:3</v>
      </c>
      <c r="E64" s="13" t="str">
        <f t="shared" si="32"/>
        <v>m3</v>
      </c>
      <c r="F64" s="254">
        <f t="shared" si="34"/>
        <v>50.88</v>
      </c>
      <c r="G64" s="350">
        <v>858.18558409280001</v>
      </c>
      <c r="H64" s="255">
        <f t="shared" si="12"/>
        <v>1035.83</v>
      </c>
      <c r="I64" s="14">
        <f t="shared" si="33"/>
        <v>52703.03</v>
      </c>
      <c r="L64" s="2">
        <v>6.36</v>
      </c>
    </row>
    <row r="65" spans="1:13" ht="15">
      <c r="A65" s="15" t="s">
        <v>84</v>
      </c>
      <c r="B65" s="32">
        <v>603000</v>
      </c>
      <c r="C65" s="11" t="s">
        <v>22</v>
      </c>
      <c r="D65" s="12" t="str">
        <f t="shared" si="31"/>
        <v>Aço CA-50 fornec. dobr. colocação</v>
      </c>
      <c r="E65" s="13" t="str">
        <f t="shared" si="32"/>
        <v>kg</v>
      </c>
      <c r="F65" s="254">
        <f t="shared" si="34"/>
        <v>744</v>
      </c>
      <c r="G65" s="253">
        <v>14.46</v>
      </c>
      <c r="H65" s="255">
        <f t="shared" si="12"/>
        <v>17.45</v>
      </c>
      <c r="I65" s="14">
        <f t="shared" si="33"/>
        <v>12982.8</v>
      </c>
      <c r="L65" s="2">
        <f>69+24</f>
        <v>93</v>
      </c>
    </row>
    <row r="66" spans="1:13">
      <c r="A66" s="3">
        <v>10</v>
      </c>
      <c r="B66" s="4"/>
      <c r="C66" s="4"/>
      <c r="D66" s="5" t="s">
        <v>85</v>
      </c>
      <c r="E66" s="6"/>
      <c r="F66" s="259"/>
      <c r="G66" s="257"/>
      <c r="H66" s="260"/>
      <c r="I66" s="9">
        <v>187267.59</v>
      </c>
      <c r="M66" s="2">
        <v>5</v>
      </c>
    </row>
    <row r="67" spans="1:13" ht="15">
      <c r="A67" s="15" t="s">
        <v>86</v>
      </c>
      <c r="B67" s="32">
        <v>605000</v>
      </c>
      <c r="C67" s="11" t="s">
        <v>22</v>
      </c>
      <c r="D67" s="12" t="str">
        <f t="shared" ref="D67:D72" si="35">VLOOKUP(B67,DER,2,0)</f>
        <v>Concreto magro, preparo em betoneira e lanç.</v>
      </c>
      <c r="E67" s="13" t="str">
        <f t="shared" ref="E67:E72" si="36">VLOOKUP(B67,DER,3,0)</f>
        <v>m3</v>
      </c>
      <c r="F67" s="254">
        <f>ROUND($M$66*L67,2)</f>
        <v>0.68</v>
      </c>
      <c r="G67" s="350">
        <v>636.11433305720004</v>
      </c>
      <c r="H67" s="255">
        <f t="shared" si="12"/>
        <v>767.79</v>
      </c>
      <c r="I67" s="14">
        <f t="shared" ref="I67:I72" si="37">TRUNC(H67*F67,3)</f>
        <v>522.09699999999998</v>
      </c>
      <c r="L67" s="2">
        <v>0.13600000000000001</v>
      </c>
    </row>
    <row r="68" spans="1:13" ht="15">
      <c r="A68" s="15" t="s">
        <v>87</v>
      </c>
      <c r="B68" s="32">
        <v>605500</v>
      </c>
      <c r="C68" s="11" t="s">
        <v>22</v>
      </c>
      <c r="D68" s="12" t="str">
        <f t="shared" si="35"/>
        <v>Concreto Fck = 20 MPa, preparo em betoneira e lanç.</v>
      </c>
      <c r="E68" s="13" t="str">
        <f t="shared" si="36"/>
        <v>m3</v>
      </c>
      <c r="F68" s="254">
        <v>8.32</v>
      </c>
      <c r="G68" s="350">
        <v>780.91963545980002</v>
      </c>
      <c r="H68" s="255">
        <f t="shared" si="12"/>
        <v>942.57</v>
      </c>
      <c r="I68" s="14">
        <f t="shared" si="37"/>
        <v>7842.1819999999998</v>
      </c>
      <c r="L68" s="2">
        <f>0.14+1.06</f>
        <v>1.2000000000000002</v>
      </c>
    </row>
    <row r="69" spans="1:13" ht="15">
      <c r="A69" s="15" t="s">
        <v>88</v>
      </c>
      <c r="B69" s="32">
        <v>602000</v>
      </c>
      <c r="C69" s="11" t="s">
        <v>22</v>
      </c>
      <c r="D69" s="12" t="str">
        <f t="shared" si="35"/>
        <v>Formas de madeira comum</v>
      </c>
      <c r="E69" s="13" t="str">
        <f t="shared" si="36"/>
        <v>m2</v>
      </c>
      <c r="F69" s="254">
        <v>51.12</v>
      </c>
      <c r="G69" s="253">
        <v>62.28</v>
      </c>
      <c r="H69" s="255">
        <f t="shared" si="12"/>
        <v>75.17</v>
      </c>
      <c r="I69" s="14">
        <f t="shared" si="37"/>
        <v>3842.69</v>
      </c>
      <c r="L69" s="2">
        <v>6.3</v>
      </c>
    </row>
    <row r="70" spans="1:13" ht="15">
      <c r="A70" s="15" t="s">
        <v>89</v>
      </c>
      <c r="B70" s="32">
        <v>603500</v>
      </c>
      <c r="C70" s="11" t="s">
        <v>22</v>
      </c>
      <c r="D70" s="12" t="str">
        <f t="shared" si="35"/>
        <v>Alvenaria de tijolos maciços</v>
      </c>
      <c r="E70" s="13" t="str">
        <f t="shared" si="36"/>
        <v>m3</v>
      </c>
      <c r="F70" s="254">
        <v>55.44</v>
      </c>
      <c r="G70" s="258">
        <v>1634.5070422535</v>
      </c>
      <c r="H70" s="255">
        <f t="shared" si="12"/>
        <v>1972.85</v>
      </c>
      <c r="I70" s="14">
        <f t="shared" si="37"/>
        <v>109374.804</v>
      </c>
      <c r="L70" s="2">
        <v>1.24</v>
      </c>
    </row>
    <row r="71" spans="1:13" ht="15">
      <c r="A71" s="15" t="s">
        <v>90</v>
      </c>
      <c r="B71" s="32">
        <v>604000</v>
      </c>
      <c r="C71" s="11" t="s">
        <v>22</v>
      </c>
      <c r="D71" s="12" t="str">
        <f t="shared" si="35"/>
        <v>Argamassa cimento e areia 1:3</v>
      </c>
      <c r="E71" s="13" t="str">
        <f t="shared" si="36"/>
        <v>m3</v>
      </c>
      <c r="F71" s="254">
        <v>50.88</v>
      </c>
      <c r="G71" s="350">
        <v>858.18558409280001</v>
      </c>
      <c r="H71" s="255">
        <f t="shared" si="12"/>
        <v>1035.83</v>
      </c>
      <c r="I71" s="14">
        <f t="shared" si="37"/>
        <v>52703.03</v>
      </c>
      <c r="L71" s="2">
        <v>5.52</v>
      </c>
    </row>
    <row r="72" spans="1:13" ht="15">
      <c r="A72" s="15" t="s">
        <v>91</v>
      </c>
      <c r="B72" s="32">
        <v>603000</v>
      </c>
      <c r="C72" s="11" t="s">
        <v>22</v>
      </c>
      <c r="D72" s="12" t="str">
        <f t="shared" si="35"/>
        <v>Aço CA-50 fornec. dobr. colocação</v>
      </c>
      <c r="E72" s="13" t="str">
        <f t="shared" si="36"/>
        <v>kg</v>
      </c>
      <c r="F72" s="254">
        <v>744</v>
      </c>
      <c r="G72" s="253">
        <v>14.46</v>
      </c>
      <c r="H72" s="255">
        <f t="shared" si="12"/>
        <v>17.45</v>
      </c>
      <c r="I72" s="14">
        <f t="shared" si="37"/>
        <v>12982.8</v>
      </c>
      <c r="L72" s="2">
        <v>30.65</v>
      </c>
    </row>
    <row r="73" spans="1:13">
      <c r="A73" s="3">
        <v>11</v>
      </c>
      <c r="B73" s="4"/>
      <c r="C73" s="4"/>
      <c r="D73" s="5" t="s">
        <v>92</v>
      </c>
      <c r="E73" s="6"/>
      <c r="F73" s="259"/>
      <c r="G73" s="257"/>
      <c r="H73" s="260"/>
      <c r="I73" s="9">
        <v>52040.14</v>
      </c>
      <c r="M73" s="2">
        <v>18</v>
      </c>
    </row>
    <row r="74" spans="1:13" ht="15">
      <c r="A74" s="15" t="s">
        <v>93</v>
      </c>
      <c r="B74" s="32">
        <v>605000</v>
      </c>
      <c r="C74" s="11" t="s">
        <v>22</v>
      </c>
      <c r="D74" s="12" t="str">
        <f t="shared" ref="D74:D79" si="38">VLOOKUP(B74,DER,2,0)</f>
        <v>Concreto magro, preparo em betoneira e lanç.</v>
      </c>
      <c r="E74" s="13" t="str">
        <f t="shared" ref="E74:E79" si="39">VLOOKUP(B74,DER,3,0)</f>
        <v>m3</v>
      </c>
      <c r="F74" s="254">
        <v>0.68</v>
      </c>
      <c r="G74" s="350">
        <v>636.11433305720004</v>
      </c>
      <c r="H74" s="255">
        <f t="shared" si="12"/>
        <v>767.79</v>
      </c>
      <c r="I74" s="14">
        <f t="shared" ref="I74:I79" si="40">TRUNC(H74*F74,3)</f>
        <v>522.09699999999998</v>
      </c>
      <c r="L74" s="2">
        <v>0.14000000000000001</v>
      </c>
    </row>
    <row r="75" spans="1:13" ht="15">
      <c r="A75" s="15" t="s">
        <v>94</v>
      </c>
      <c r="B75" s="32">
        <v>605500</v>
      </c>
      <c r="C75" s="11" t="s">
        <v>22</v>
      </c>
      <c r="D75" s="12" t="str">
        <f t="shared" si="38"/>
        <v>Concreto Fck = 20 MPa, preparo em betoneira e lanç.</v>
      </c>
      <c r="E75" s="13" t="str">
        <f t="shared" si="39"/>
        <v>m3</v>
      </c>
      <c r="F75" s="254">
        <v>6</v>
      </c>
      <c r="G75" s="350">
        <v>780.91963545980002</v>
      </c>
      <c r="H75" s="255">
        <f t="shared" si="12"/>
        <v>942.57</v>
      </c>
      <c r="I75" s="14">
        <f t="shared" si="40"/>
        <v>5655.42</v>
      </c>
      <c r="L75" s="2">
        <f>0.8+0.135</f>
        <v>0.93500000000000005</v>
      </c>
    </row>
    <row r="76" spans="1:13" ht="15">
      <c r="A76" s="15" t="s">
        <v>95</v>
      </c>
      <c r="B76" s="32">
        <v>602000</v>
      </c>
      <c r="C76" s="11" t="s">
        <v>22</v>
      </c>
      <c r="D76" s="12" t="str">
        <f t="shared" si="38"/>
        <v>Formas de madeira comum</v>
      </c>
      <c r="E76" s="13" t="str">
        <f t="shared" si="39"/>
        <v>m2</v>
      </c>
      <c r="F76" s="254">
        <v>31.5</v>
      </c>
      <c r="G76" s="253">
        <v>62.28</v>
      </c>
      <c r="H76" s="255">
        <f t="shared" si="12"/>
        <v>75.17</v>
      </c>
      <c r="I76" s="14">
        <f t="shared" si="40"/>
        <v>2367.855</v>
      </c>
      <c r="L76" s="2">
        <v>8.9</v>
      </c>
    </row>
    <row r="77" spans="1:13" ht="15">
      <c r="A77" s="15" t="s">
        <v>96</v>
      </c>
      <c r="B77" s="32">
        <v>603500</v>
      </c>
      <c r="C77" s="11" t="s">
        <v>22</v>
      </c>
      <c r="D77" s="12" t="str">
        <f t="shared" si="38"/>
        <v>Alvenaria de tijolos maciços</v>
      </c>
      <c r="E77" s="13" t="str">
        <f t="shared" si="39"/>
        <v>m3</v>
      </c>
      <c r="F77" s="254">
        <v>6.2</v>
      </c>
      <c r="G77" s="258">
        <v>1634.5070422535</v>
      </c>
      <c r="H77" s="255">
        <f t="shared" si="12"/>
        <v>1972.85</v>
      </c>
      <c r="I77" s="14">
        <f t="shared" si="40"/>
        <v>12231.67</v>
      </c>
      <c r="L77" s="2">
        <v>1.2849999999999999</v>
      </c>
    </row>
    <row r="78" spans="1:13" ht="15">
      <c r="A78" s="15" t="s">
        <v>97</v>
      </c>
      <c r="B78" s="32">
        <v>604000</v>
      </c>
      <c r="C78" s="11" t="s">
        <v>22</v>
      </c>
      <c r="D78" s="12" t="str">
        <f t="shared" si="38"/>
        <v>Argamassa cimento e areia 1:3</v>
      </c>
      <c r="E78" s="13" t="str">
        <f t="shared" si="39"/>
        <v>m3</v>
      </c>
      <c r="F78" s="254">
        <v>27.6</v>
      </c>
      <c r="G78" s="350">
        <v>858.18558409280001</v>
      </c>
      <c r="H78" s="255">
        <f t="shared" si="12"/>
        <v>1035.83</v>
      </c>
      <c r="I78" s="14">
        <f t="shared" si="40"/>
        <v>28588.907999999999</v>
      </c>
      <c r="L78" s="2">
        <v>0.12</v>
      </c>
    </row>
    <row r="79" spans="1:13" ht="15">
      <c r="A79" s="15" t="s">
        <v>98</v>
      </c>
      <c r="B79" s="32">
        <v>603000</v>
      </c>
      <c r="C79" s="11" t="s">
        <v>22</v>
      </c>
      <c r="D79" s="12" t="str">
        <f t="shared" si="38"/>
        <v>Aço CA-50 fornec. dobr. colocação</v>
      </c>
      <c r="E79" s="13" t="str">
        <f t="shared" si="39"/>
        <v>kg</v>
      </c>
      <c r="F79" s="254">
        <v>153.25</v>
      </c>
      <c r="G79" s="253">
        <v>14.46</v>
      </c>
      <c r="H79" s="255">
        <f t="shared" si="12"/>
        <v>17.45</v>
      </c>
      <c r="I79" s="14">
        <f t="shared" si="40"/>
        <v>2674.212</v>
      </c>
      <c r="L79" s="2">
        <f>21.83+11.31</f>
        <v>33.14</v>
      </c>
    </row>
    <row r="80" spans="1:13">
      <c r="A80" s="3">
        <v>12</v>
      </c>
      <c r="B80" s="4"/>
      <c r="C80" s="4"/>
      <c r="D80" s="5" t="s">
        <v>99</v>
      </c>
      <c r="E80" s="6"/>
      <c r="F80" s="259"/>
      <c r="G80" s="257"/>
      <c r="H80" s="260"/>
      <c r="I80" s="9">
        <v>1827693.81</v>
      </c>
      <c r="M80" s="2">
        <v>30.3</v>
      </c>
    </row>
    <row r="81" spans="1:13" ht="15">
      <c r="A81" s="15" t="s">
        <v>100</v>
      </c>
      <c r="B81" s="32">
        <v>603900</v>
      </c>
      <c r="C81" s="11" t="s">
        <v>22</v>
      </c>
      <c r="D81" s="12" t="str">
        <f t="shared" ref="D81:D86" si="41">VLOOKUP(B81,DER,2,0)</f>
        <v>Lastro de brita</v>
      </c>
      <c r="E81" s="13" t="str">
        <f t="shared" ref="E81:E86" si="42">VLOOKUP(B81,DER,3,0)</f>
        <v>m3</v>
      </c>
      <c r="F81" s="254">
        <f>ROUND($M$80*L81,2)</f>
        <v>30.3</v>
      </c>
      <c r="G81" s="350">
        <v>159.81772990889999</v>
      </c>
      <c r="H81" s="255">
        <f t="shared" si="12"/>
        <v>192.9</v>
      </c>
      <c r="I81" s="14">
        <f t="shared" ref="I81:I86" si="43">TRUNC(H81*F81,3)</f>
        <v>5844.87</v>
      </c>
      <c r="K81" s="2" t="s">
        <v>101</v>
      </c>
      <c r="L81" s="2">
        <v>1</v>
      </c>
    </row>
    <row r="82" spans="1:13" ht="15">
      <c r="A82" s="15" t="s">
        <v>102</v>
      </c>
      <c r="B82" s="32">
        <v>711000</v>
      </c>
      <c r="C82" s="11" t="s">
        <v>22</v>
      </c>
      <c r="D82" s="12" t="str">
        <f t="shared" si="41"/>
        <v>Formas de madeira compensada resinada</v>
      </c>
      <c r="E82" s="13" t="str">
        <f t="shared" si="42"/>
        <v>m2</v>
      </c>
      <c r="F82" s="254">
        <f t="shared" ref="F82:F86" si="44">ROUND($M$80*L82,2)</f>
        <v>1260.48</v>
      </c>
      <c r="G82" s="253">
        <v>78.23</v>
      </c>
      <c r="H82" s="255">
        <f t="shared" si="12"/>
        <v>94.42</v>
      </c>
      <c r="I82" s="14">
        <f t="shared" si="43"/>
        <v>119014.52099999999</v>
      </c>
      <c r="K82" s="2" t="s">
        <v>103</v>
      </c>
      <c r="L82" s="2">
        <v>41.6</v>
      </c>
    </row>
    <row r="83" spans="1:13" ht="15">
      <c r="A83" s="15" t="s">
        <v>104</v>
      </c>
      <c r="B83" s="32">
        <v>605800</v>
      </c>
      <c r="C83" s="11" t="s">
        <v>22</v>
      </c>
      <c r="D83" s="12" t="str">
        <f t="shared" si="41"/>
        <v>Concreto Fck = 25 MPa, preparo em betoneira e lanç.</v>
      </c>
      <c r="E83" s="13" t="str">
        <f t="shared" si="42"/>
        <v>m3</v>
      </c>
      <c r="F83" s="254">
        <f t="shared" si="44"/>
        <v>223.01</v>
      </c>
      <c r="G83" s="350">
        <v>814.76387738189999</v>
      </c>
      <c r="H83" s="255">
        <f t="shared" si="12"/>
        <v>983.42</v>
      </c>
      <c r="I83" s="14">
        <f t="shared" si="43"/>
        <v>219312.49400000001</v>
      </c>
      <c r="K83" s="2" t="s">
        <v>105</v>
      </c>
      <c r="L83" s="2">
        <v>7.36</v>
      </c>
    </row>
    <row r="84" spans="1:13" ht="15">
      <c r="A84" s="15" t="s">
        <v>106</v>
      </c>
      <c r="B84" s="32">
        <v>605300</v>
      </c>
      <c r="C84" s="11" t="s">
        <v>22</v>
      </c>
      <c r="D84" s="12" t="str">
        <f t="shared" si="41"/>
        <v>Concreto Fck = 15 MPa, preparo em betoneira e lanç.</v>
      </c>
      <c r="E84" s="13" t="str">
        <f t="shared" si="42"/>
        <v>m3</v>
      </c>
      <c r="F84" s="254">
        <v>1273</v>
      </c>
      <c r="G84" s="350">
        <v>740.95277547640001</v>
      </c>
      <c r="H84" s="255">
        <f t="shared" si="12"/>
        <v>894.33</v>
      </c>
      <c r="I84" s="14">
        <f t="shared" si="43"/>
        <v>1138482.0900000001</v>
      </c>
      <c r="K84" s="2" t="s">
        <v>107</v>
      </c>
      <c r="L84" s="2">
        <v>0.42</v>
      </c>
    </row>
    <row r="85" spans="1:13" ht="15">
      <c r="A85" s="15" t="s">
        <v>108</v>
      </c>
      <c r="B85" s="32">
        <v>712200</v>
      </c>
      <c r="C85" s="11" t="s">
        <v>22</v>
      </c>
      <c r="D85" s="12" t="str">
        <f t="shared" si="41"/>
        <v>Escoramento de galerias celulares</v>
      </c>
      <c r="E85" s="13" t="str">
        <f t="shared" si="42"/>
        <v>m3</v>
      </c>
      <c r="F85" s="254">
        <f t="shared" si="44"/>
        <v>1083.53</v>
      </c>
      <c r="G85" s="350">
        <v>77.763048881499998</v>
      </c>
      <c r="H85" s="255">
        <f t="shared" si="12"/>
        <v>93.86</v>
      </c>
      <c r="I85" s="14">
        <f t="shared" si="43"/>
        <v>101700.125</v>
      </c>
      <c r="K85" s="2" t="s">
        <v>109</v>
      </c>
      <c r="L85" s="2">
        <v>35.76</v>
      </c>
    </row>
    <row r="86" spans="1:13" ht="15">
      <c r="A86" s="15" t="s">
        <v>110</v>
      </c>
      <c r="B86" s="32">
        <v>603000</v>
      </c>
      <c r="C86" s="11" t="s">
        <v>22</v>
      </c>
      <c r="D86" s="12" t="str">
        <f t="shared" si="41"/>
        <v>Aço CA-50 fornec. dobr. colocação</v>
      </c>
      <c r="E86" s="13" t="str">
        <f t="shared" si="42"/>
        <v>kg</v>
      </c>
      <c r="F86" s="254">
        <f t="shared" si="44"/>
        <v>13944.97</v>
      </c>
      <c r="G86" s="253">
        <v>14.46</v>
      </c>
      <c r="H86" s="255">
        <f t="shared" si="12"/>
        <v>17.45</v>
      </c>
      <c r="I86" s="14">
        <f t="shared" si="43"/>
        <v>243339.726</v>
      </c>
      <c r="K86" s="2" t="s">
        <v>111</v>
      </c>
      <c r="L86" s="2">
        <v>460.23</v>
      </c>
    </row>
    <row r="87" spans="1:13">
      <c r="A87" s="3">
        <v>13</v>
      </c>
      <c r="B87" s="4"/>
      <c r="C87" s="4"/>
      <c r="D87" s="5" t="s">
        <v>112</v>
      </c>
      <c r="E87" s="6"/>
      <c r="F87" s="259"/>
      <c r="G87" s="257"/>
      <c r="H87" s="260"/>
      <c r="I87" s="9">
        <v>164358.73000000001</v>
      </c>
      <c r="M87" s="2">
        <v>1</v>
      </c>
    </row>
    <row r="88" spans="1:13" ht="15">
      <c r="A88" s="15" t="s">
        <v>113</v>
      </c>
      <c r="B88" s="32">
        <v>603900</v>
      </c>
      <c r="C88" s="11" t="s">
        <v>22</v>
      </c>
      <c r="D88" s="12" t="str">
        <f>VLOOKUP(B88,DER,2,0)</f>
        <v>Lastro de brita</v>
      </c>
      <c r="E88" s="13" t="str">
        <f>VLOOKUP(B88,DER,3,0)</f>
        <v>m3</v>
      </c>
      <c r="F88" s="254">
        <f>ROUND($M$87*L88,2)</f>
        <v>19.52</v>
      </c>
      <c r="G88" s="350">
        <v>159.81772990889999</v>
      </c>
      <c r="H88" s="255">
        <f t="shared" si="12"/>
        <v>192.9</v>
      </c>
      <c r="I88" s="14">
        <f t="shared" ref="I88:I92" si="45">TRUNC(H88*F88,3)</f>
        <v>3765.4079999999999</v>
      </c>
      <c r="K88" s="2" t="s">
        <v>101</v>
      </c>
      <c r="L88" s="2">
        <v>19.52</v>
      </c>
    </row>
    <row r="89" spans="1:13" ht="15">
      <c r="A89" s="15" t="s">
        <v>114</v>
      </c>
      <c r="B89" s="32">
        <v>711000</v>
      </c>
      <c r="C89" s="11" t="s">
        <v>22</v>
      </c>
      <c r="D89" s="12" t="str">
        <f>VLOOKUP(B89,DER,2,0)</f>
        <v>Formas de madeira compensada resinada</v>
      </c>
      <c r="E89" s="13" t="str">
        <f>VLOOKUP(B89,DER,3,0)</f>
        <v>m2</v>
      </c>
      <c r="F89" s="254">
        <f>ROUND($M$87*L89,2)</f>
        <v>214.26</v>
      </c>
      <c r="G89" s="253">
        <v>78.23</v>
      </c>
      <c r="H89" s="255">
        <f t="shared" si="12"/>
        <v>94.42</v>
      </c>
      <c r="I89" s="14">
        <f t="shared" si="45"/>
        <v>20230.429</v>
      </c>
      <c r="K89" s="2" t="s">
        <v>103</v>
      </c>
      <c r="L89" s="2">
        <v>214.26</v>
      </c>
    </row>
    <row r="90" spans="1:13" ht="15">
      <c r="A90" s="15" t="s">
        <v>115</v>
      </c>
      <c r="B90" s="32">
        <v>605800</v>
      </c>
      <c r="C90" s="11" t="s">
        <v>22</v>
      </c>
      <c r="D90" s="12" t="str">
        <f>VLOOKUP(B90,DER,2,0)</f>
        <v>Concreto Fck = 25 MPa, preparo em betoneira e lanç.</v>
      </c>
      <c r="E90" s="13" t="str">
        <f>VLOOKUP(B90,DER,3,0)</f>
        <v>m3</v>
      </c>
      <c r="F90" s="254">
        <f>ROUND($M$87*L90,2)</f>
        <v>60.23</v>
      </c>
      <c r="G90" s="350">
        <v>814.76387738189999</v>
      </c>
      <c r="H90" s="255">
        <f t="shared" si="12"/>
        <v>983.42</v>
      </c>
      <c r="I90" s="14">
        <f t="shared" si="45"/>
        <v>59231.385999999999</v>
      </c>
      <c r="K90" s="2" t="s">
        <v>105</v>
      </c>
      <c r="L90" s="2">
        <v>60.23</v>
      </c>
    </row>
    <row r="91" spans="1:13" ht="15">
      <c r="A91" s="15" t="s">
        <v>116</v>
      </c>
      <c r="B91" s="32">
        <v>712200</v>
      </c>
      <c r="C91" s="11" t="s">
        <v>22</v>
      </c>
      <c r="D91" s="12" t="str">
        <f>VLOOKUP(B91,DER,2,0)</f>
        <v>Escoramento de galerias celulares</v>
      </c>
      <c r="E91" s="13" t="str">
        <f>VLOOKUP(B91,DER,3,0)</f>
        <v>m3</v>
      </c>
      <c r="F91" s="254">
        <f>ROUND($M$87*L91,2)</f>
        <v>401.83</v>
      </c>
      <c r="G91" s="350">
        <v>77.763048881499998</v>
      </c>
      <c r="H91" s="255">
        <f t="shared" si="12"/>
        <v>93.86</v>
      </c>
      <c r="I91" s="14">
        <f t="shared" si="45"/>
        <v>37715.762999999999</v>
      </c>
      <c r="K91" s="2" t="s">
        <v>109</v>
      </c>
      <c r="L91" s="2">
        <v>401.83</v>
      </c>
    </row>
    <row r="92" spans="1:13" ht="15">
      <c r="A92" s="15" t="s">
        <v>117</v>
      </c>
      <c r="B92" s="32">
        <v>603000</v>
      </c>
      <c r="C92" s="11" t="s">
        <v>22</v>
      </c>
      <c r="D92" s="12" t="str">
        <f>VLOOKUP(B92,DER,2,0)</f>
        <v>Aço CA-50 fornec. dobr. colocação</v>
      </c>
      <c r="E92" s="13" t="str">
        <f>VLOOKUP(B92,DER,3,0)</f>
        <v>kg</v>
      </c>
      <c r="F92" s="254">
        <f>ROUND($M$87*L92,2)</f>
        <v>2488.0100000000002</v>
      </c>
      <c r="G92" s="253">
        <v>14.46</v>
      </c>
      <c r="H92" s="255">
        <f t="shared" si="12"/>
        <v>17.45</v>
      </c>
      <c r="I92" s="14">
        <f t="shared" si="45"/>
        <v>43415.773999999998</v>
      </c>
      <c r="K92" s="2" t="s">
        <v>111</v>
      </c>
      <c r="L92" s="2">
        <v>2488.0100000000002</v>
      </c>
    </row>
    <row r="93" spans="1:13">
      <c r="A93" s="3">
        <v>14</v>
      </c>
      <c r="B93" s="4"/>
      <c r="C93" s="4"/>
      <c r="D93" s="5" t="s">
        <v>118</v>
      </c>
      <c r="E93" s="6"/>
      <c r="F93" s="259"/>
      <c r="G93" s="257"/>
      <c r="H93" s="260"/>
      <c r="I93" s="9">
        <v>602925.68999999994</v>
      </c>
    </row>
    <row r="94" spans="1:13" ht="15">
      <c r="A94" s="15" t="s">
        <v>119</v>
      </c>
      <c r="B94" s="16">
        <v>605300</v>
      </c>
      <c r="C94" s="11" t="s">
        <v>22</v>
      </c>
      <c r="D94" s="12" t="str">
        <f t="shared" ref="D94:D99" si="46">VLOOKUP(B94,DER,2,0)</f>
        <v>Concreto Fck = 15 MPa, preparo em betoneira e lanç.</v>
      </c>
      <c r="E94" s="13" t="str">
        <f t="shared" ref="E94:E99" si="47">VLOOKUP(B94,DER,3,0)</f>
        <v>m3</v>
      </c>
      <c r="F94" s="254">
        <f>4947.07*0.06</f>
        <v>296.82419999999996</v>
      </c>
      <c r="G94" s="350">
        <v>740.95277547640001</v>
      </c>
      <c r="H94" s="255">
        <f>ROUND(G94+((G94*$M$10)/100),2)</f>
        <v>894.33</v>
      </c>
      <c r="I94" s="14">
        <f t="shared" ref="I94:I96" si="48">TRUNC(H94*F94,3)</f>
        <v>265458.78600000002</v>
      </c>
    </row>
    <row r="95" spans="1:13" ht="15">
      <c r="A95" s="15" t="s">
        <v>120</v>
      </c>
      <c r="B95" s="16">
        <v>801070</v>
      </c>
      <c r="C95" s="11" t="s">
        <v>22</v>
      </c>
      <c r="D95" s="12" t="str">
        <f t="shared" si="46"/>
        <v>Regularização e compactação manual de passeios</v>
      </c>
      <c r="E95" s="13" t="str">
        <f t="shared" si="47"/>
        <v>m2</v>
      </c>
      <c r="F95" s="254">
        <v>4947.07</v>
      </c>
      <c r="G95" s="253">
        <v>8.91</v>
      </c>
      <c r="H95" s="255">
        <f>ROUND(G95+((G95*$M$10)/100),2)</f>
        <v>10.75</v>
      </c>
      <c r="I95" s="14">
        <f t="shared" si="48"/>
        <v>53181.002</v>
      </c>
    </row>
    <row r="96" spans="1:13" ht="15">
      <c r="A96" s="15" t="s">
        <v>121</v>
      </c>
      <c r="B96" s="16">
        <v>603900</v>
      </c>
      <c r="C96" s="11" t="s">
        <v>22</v>
      </c>
      <c r="D96" s="12" t="str">
        <f t="shared" si="46"/>
        <v>Lastro de brita</v>
      </c>
      <c r="E96" s="13" t="str">
        <f t="shared" si="47"/>
        <v>m3</v>
      </c>
      <c r="F96" s="254">
        <f>4947.07*0.03</f>
        <v>148.41209999999998</v>
      </c>
      <c r="G96" s="350">
        <v>159.81772990889999</v>
      </c>
      <c r="H96" s="255">
        <f>ROUND(G96+((G96*$M$10)/100),2)</f>
        <v>192.9</v>
      </c>
      <c r="I96" s="14">
        <f t="shared" si="48"/>
        <v>28628.694</v>
      </c>
    </row>
    <row r="97" spans="1:9" ht="15">
      <c r="A97" s="15" t="s">
        <v>122</v>
      </c>
      <c r="B97" s="32">
        <v>800000</v>
      </c>
      <c r="C97" s="11" t="s">
        <v>22</v>
      </c>
      <c r="D97" s="12" t="str">
        <f t="shared" si="46"/>
        <v>Enleivamento</v>
      </c>
      <c r="E97" s="13" t="str">
        <f t="shared" si="47"/>
        <v>m2</v>
      </c>
      <c r="F97" s="254">
        <v>5708.84</v>
      </c>
      <c r="G97" s="350">
        <v>11.636145816100001</v>
      </c>
      <c r="H97" s="255">
        <f t="shared" ref="H97:H99" si="49">ROUND(G97+((G97*$M$10)/100),2)</f>
        <v>14.04</v>
      </c>
      <c r="I97" s="14">
        <f t="shared" ref="I97:I99" si="50">TRUNC(H97*F97,3)</f>
        <v>80152.112999999998</v>
      </c>
    </row>
    <row r="98" spans="1:9" ht="25.5">
      <c r="A98" s="15" t="s">
        <v>123</v>
      </c>
      <c r="B98" s="32">
        <v>834907</v>
      </c>
      <c r="C98" s="11" t="s">
        <v>22</v>
      </c>
      <c r="D98" s="12" t="str">
        <f t="shared" si="46"/>
        <v>Fornecimento e assentamento de piso tátil de concreto alerta/direcional 40x40cm vermelho</v>
      </c>
      <c r="E98" s="13" t="str">
        <f t="shared" si="47"/>
        <v>m2</v>
      </c>
      <c r="F98" s="254">
        <v>1238.31</v>
      </c>
      <c r="G98" s="253">
        <v>108.94</v>
      </c>
      <c r="H98" s="255">
        <f t="shared" si="49"/>
        <v>131.49</v>
      </c>
      <c r="I98" s="14">
        <f t="shared" si="50"/>
        <v>162825.38099999999</v>
      </c>
    </row>
    <row r="99" spans="1:9" ht="15">
      <c r="A99" s="15" t="s">
        <v>124</v>
      </c>
      <c r="B99" s="32">
        <v>605000</v>
      </c>
      <c r="C99" s="11" t="s">
        <v>22</v>
      </c>
      <c r="D99" s="12" t="str">
        <f t="shared" si="46"/>
        <v>Concreto magro, preparo em betoneira e lanç.</v>
      </c>
      <c r="E99" s="13" t="str">
        <f t="shared" si="47"/>
        <v>m3</v>
      </c>
      <c r="F99" s="254">
        <f>7.65*0.06*36</f>
        <v>16.524000000000001</v>
      </c>
      <c r="G99" s="350">
        <v>636.11433305720004</v>
      </c>
      <c r="H99" s="255">
        <f t="shared" si="49"/>
        <v>767.79</v>
      </c>
      <c r="I99" s="14">
        <f t="shared" si="50"/>
        <v>12686.960999999999</v>
      </c>
    </row>
    <row r="100" spans="1:9">
      <c r="A100" s="3">
        <v>15</v>
      </c>
      <c r="B100" s="4"/>
      <c r="C100" s="4"/>
      <c r="D100" s="5" t="s">
        <v>125</v>
      </c>
      <c r="E100" s="6"/>
      <c r="F100" s="259"/>
      <c r="G100" s="257"/>
      <c r="H100" s="260"/>
      <c r="I100" s="9">
        <f>SUM(I101:I104)</f>
        <v>49842.11</v>
      </c>
    </row>
    <row r="101" spans="1:9">
      <c r="A101" s="15" t="s">
        <v>126</v>
      </c>
      <c r="B101" s="16"/>
      <c r="C101" s="11" t="s">
        <v>22</v>
      </c>
      <c r="D101" s="12" t="s">
        <v>127</v>
      </c>
      <c r="E101" s="13" t="s">
        <v>128</v>
      </c>
      <c r="F101" s="254">
        <v>1</v>
      </c>
      <c r="G101" s="256">
        <v>1163.48</v>
      </c>
      <c r="H101" s="255">
        <f>ROUND(G101+((G101*$M$10)/100),2)</f>
        <v>1404.32</v>
      </c>
      <c r="I101" s="14">
        <f t="shared" ref="I101" si="51">TRUNC(H101*F101,3)</f>
        <v>1404.32</v>
      </c>
    </row>
    <row r="102" spans="1:9" ht="15">
      <c r="A102" s="15" t="s">
        <v>129</v>
      </c>
      <c r="B102" s="16">
        <v>822100</v>
      </c>
      <c r="C102" s="11" t="s">
        <v>22</v>
      </c>
      <c r="D102" s="12" t="str">
        <f>VLOOKUP(B102,DER,2,0)</f>
        <v>Faixa de sinalização horizontal c/tinta resina acrílica base água</v>
      </c>
      <c r="E102" s="13" t="str">
        <f>VLOOKUP(B102,DER,3,0)</f>
        <v>m2</v>
      </c>
      <c r="F102" s="254">
        <v>1185.83</v>
      </c>
      <c r="G102" s="253">
        <v>22.24</v>
      </c>
      <c r="H102" s="255">
        <f>ROUND(G102+((G102*$M$10)/100),2)</f>
        <v>26.84</v>
      </c>
      <c r="I102" s="14">
        <v>31827.67</v>
      </c>
    </row>
    <row r="103" spans="1:9" ht="25.5">
      <c r="A103" s="15" t="s">
        <v>130</v>
      </c>
      <c r="B103" s="16">
        <v>821350</v>
      </c>
      <c r="C103" s="11" t="s">
        <v>22</v>
      </c>
      <c r="D103" s="12" t="str">
        <f>VLOOKUP(B103,DER,2,0)</f>
        <v>Suporte metálico galv. fogo d=2,5" c/tampa e aletas anti-giro, h=3,50m</v>
      </c>
      <c r="E103" s="13" t="str">
        <f>VLOOKUP(B103,DER,3,0)</f>
        <v>ud</v>
      </c>
      <c r="F103" s="254">
        <v>24</v>
      </c>
      <c r="G103" s="253">
        <v>465.61</v>
      </c>
      <c r="H103" s="255">
        <f>ROUND(G103+((G103*$M$10)/100),2)</f>
        <v>561.99</v>
      </c>
      <c r="I103" s="14">
        <f t="shared" si="9"/>
        <v>13487.76</v>
      </c>
    </row>
    <row r="104" spans="1:9" ht="15">
      <c r="A104" s="15" t="s">
        <v>131</v>
      </c>
      <c r="B104" s="16">
        <v>820000</v>
      </c>
      <c r="C104" s="11" t="s">
        <v>22</v>
      </c>
      <c r="D104" s="12" t="str">
        <f>VLOOKUP(B104,DER,2,0)</f>
        <v>Placa sinalização c/ película refletiva</v>
      </c>
      <c r="E104" s="13" t="str">
        <f>VLOOKUP(B104,DER,3,0)</f>
        <v>m2</v>
      </c>
      <c r="F104" s="254">
        <f>0.1964*19+0.216*5</f>
        <v>4.8116000000000003</v>
      </c>
      <c r="G104" s="253">
        <v>537.82000000000005</v>
      </c>
      <c r="H104" s="255">
        <v>649.14</v>
      </c>
      <c r="I104" s="14">
        <v>3122.36</v>
      </c>
    </row>
    <row r="105" spans="1:9" ht="15" thickBot="1">
      <c r="A105" s="17"/>
      <c r="B105" s="18"/>
      <c r="C105" s="18"/>
      <c r="D105" s="19"/>
      <c r="E105" s="20"/>
      <c r="F105" s="21"/>
      <c r="G105" s="262"/>
      <c r="H105" s="21"/>
      <c r="I105" s="22"/>
    </row>
    <row r="106" spans="1:9" ht="15.75" thickBot="1">
      <c r="A106" s="266" t="s">
        <v>132</v>
      </c>
      <c r="B106" s="267"/>
      <c r="C106" s="267"/>
      <c r="D106" s="267"/>
      <c r="E106" s="267"/>
      <c r="F106" s="267"/>
      <c r="G106" s="267"/>
      <c r="H106" s="267"/>
      <c r="I106" s="203">
        <f>SUM(I13,I21,I31,I35,I100,I43,I52,I59,I66,I73,I80,I87,I93,I17,I46)</f>
        <v>10101038.503</v>
      </c>
    </row>
    <row r="107" spans="1:9" ht="15">
      <c r="A107" s="23"/>
      <c r="B107" s="23"/>
      <c r="C107" s="23"/>
      <c r="D107" s="23"/>
      <c r="E107" s="23"/>
      <c r="F107" s="23"/>
      <c r="G107" s="23"/>
      <c r="H107" s="24"/>
      <c r="I107" s="25"/>
    </row>
    <row r="108" spans="1:9">
      <c r="A108" s="211"/>
      <c r="B108" s="211"/>
      <c r="C108" s="211"/>
      <c r="D108" s="212"/>
      <c r="E108" s="211"/>
      <c r="F108" s="211"/>
      <c r="G108" s="211"/>
      <c r="H108" s="211"/>
      <c r="I108" s="211"/>
    </row>
    <row r="109" spans="1:9" ht="15">
      <c r="A109" s="213" t="s">
        <v>133</v>
      </c>
      <c r="B109" s="214" t="s">
        <v>134</v>
      </c>
      <c r="C109" s="211"/>
      <c r="D109" s="212"/>
      <c r="E109" s="211"/>
      <c r="F109" s="211"/>
      <c r="G109" s="211"/>
      <c r="H109" s="211"/>
      <c r="I109" s="211"/>
    </row>
    <row r="110" spans="1:9">
      <c r="A110" s="211"/>
      <c r="B110" s="211"/>
      <c r="C110" s="211"/>
      <c r="D110" s="212"/>
      <c r="E110" s="211"/>
      <c r="F110" s="211"/>
      <c r="G110" s="211"/>
      <c r="H110" s="211"/>
      <c r="I110" s="211"/>
    </row>
    <row r="115" spans="4:4">
      <c r="D115" s="2" t="s">
        <v>135</v>
      </c>
    </row>
    <row r="116" spans="4:4">
      <c r="D116" s="2" t="s">
        <v>136</v>
      </c>
    </row>
    <row r="117" spans="4:4">
      <c r="D117" s="2" t="s">
        <v>137</v>
      </c>
    </row>
  </sheetData>
  <mergeCells count="7">
    <mergeCell ref="A2:I7"/>
    <mergeCell ref="A106:H106"/>
    <mergeCell ref="B8:D8"/>
    <mergeCell ref="B9:D9"/>
    <mergeCell ref="H9:I9"/>
    <mergeCell ref="B10:D10"/>
    <mergeCell ref="H10:I10"/>
  </mergeCells>
  <phoneticPr fontId="42" type="noConversion"/>
  <printOptions horizontalCentered="1"/>
  <pageMargins left="0.25" right="0.25" top="0.75" bottom="0.75" header="0.3" footer="0.3"/>
  <pageSetup paperSize="9" scale="63" fitToHeight="0" orientation="portrait" r:id="rId1"/>
  <ignoredErrors>
    <ignoredError sqref="E2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6692-C9F7-4EEF-9943-683766DA01B0}">
  <sheetPr>
    <pageSetUpPr fitToPage="1"/>
  </sheetPr>
  <dimension ref="A1:AB49"/>
  <sheetViews>
    <sheetView view="pageBreakPreview" zoomScale="70" zoomScaleNormal="100" zoomScaleSheetLayoutView="70" workbookViewId="0">
      <selection activeCell="Y10" sqref="Y10"/>
    </sheetView>
  </sheetViews>
  <sheetFormatPr defaultColWidth="11.42578125" defaultRowHeight="15"/>
  <cols>
    <col min="1" max="1" width="9.7109375" style="176" customWidth="1"/>
    <col min="2" max="2" width="33.42578125" style="177" customWidth="1"/>
    <col min="3" max="3" width="19.140625" style="124" customWidth="1"/>
    <col min="4" max="4" width="14.5703125" style="133" customWidth="1"/>
    <col min="5" max="5" width="8.42578125" style="124" customWidth="1"/>
    <col min="6" max="6" width="15.42578125" style="133" customWidth="1"/>
    <col min="7" max="7" width="10.7109375" style="124" customWidth="1"/>
    <col min="8" max="8" width="15" style="133" customWidth="1"/>
    <col min="9" max="9" width="8.42578125" style="124" customWidth="1"/>
    <col min="10" max="10" width="15" style="133" customWidth="1"/>
    <col min="11" max="11" width="8.42578125" style="124" customWidth="1"/>
    <col min="12" max="12" width="12.7109375" style="133" customWidth="1"/>
    <col min="13" max="13" width="8.42578125" style="124" customWidth="1"/>
    <col min="14" max="14" width="15.28515625" style="133" customWidth="1"/>
    <col min="15" max="15" width="8.42578125" style="124" customWidth="1"/>
    <col min="16" max="16" width="14.28515625" style="124" customWidth="1"/>
    <col min="17" max="17" width="8.42578125" style="124" customWidth="1"/>
    <col min="18" max="18" width="14" style="124" customWidth="1"/>
    <col min="19" max="19" width="9.7109375" style="124" customWidth="1"/>
    <col min="20" max="20" width="14.28515625" style="124" customWidth="1"/>
    <col min="21" max="21" width="8.42578125" style="124" customWidth="1"/>
    <col min="22" max="22" width="14.140625" style="124" customWidth="1"/>
    <col min="23" max="23" width="8.42578125" style="124" customWidth="1"/>
    <col min="24" max="24" width="15.5703125" style="173" customWidth="1"/>
    <col min="25" max="25" width="15.42578125" style="167" customWidth="1"/>
    <col min="26" max="16384" width="11.42578125" style="122"/>
  </cols>
  <sheetData>
    <row r="1" spans="1:28" s="117" customFormat="1" ht="24.75" customHeight="1" thickBot="1">
      <c r="A1" s="296" t="s">
        <v>138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</row>
    <row r="2" spans="1:28" ht="15" customHeight="1">
      <c r="A2" s="297"/>
      <c r="B2" s="299"/>
      <c r="C2" s="299"/>
      <c r="D2" s="299"/>
      <c r="E2" s="299"/>
      <c r="F2" s="299"/>
      <c r="G2" s="118"/>
      <c r="H2" s="119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19"/>
      <c r="Y2" s="121"/>
    </row>
    <row r="3" spans="1:28" ht="15" customHeight="1">
      <c r="A3" s="298"/>
      <c r="B3" s="300"/>
      <c r="C3" s="300"/>
      <c r="D3" s="300"/>
      <c r="E3" s="300"/>
      <c r="F3" s="300"/>
      <c r="H3" s="125"/>
      <c r="I3" s="126"/>
      <c r="J3" s="126"/>
      <c r="K3" s="126"/>
      <c r="L3" s="127" t="s">
        <v>139</v>
      </c>
      <c r="M3" s="128"/>
      <c r="O3" s="126"/>
      <c r="P3" s="126"/>
      <c r="Q3" s="126"/>
      <c r="R3" s="126"/>
      <c r="S3" s="126"/>
      <c r="T3" s="126"/>
      <c r="U3" s="126"/>
      <c r="V3" s="126"/>
      <c r="W3" s="126"/>
      <c r="X3" s="127" t="s">
        <v>1</v>
      </c>
      <c r="Y3" s="129">
        <v>46098</v>
      </c>
    </row>
    <row r="4" spans="1:28" ht="15" customHeight="1">
      <c r="A4" s="123"/>
      <c r="B4" s="300"/>
      <c r="C4" s="300"/>
      <c r="D4" s="300"/>
      <c r="E4" s="300"/>
      <c r="F4" s="300"/>
      <c r="H4" s="125"/>
      <c r="I4" s="126"/>
      <c r="J4" s="126"/>
      <c r="K4" s="126"/>
      <c r="L4" s="127" t="s">
        <v>140</v>
      </c>
      <c r="M4" s="128" t="s">
        <v>141</v>
      </c>
      <c r="O4" s="126"/>
      <c r="P4" s="126"/>
      <c r="Q4" s="126"/>
      <c r="R4" s="126"/>
      <c r="S4" s="126"/>
      <c r="T4" s="126"/>
      <c r="U4" s="126"/>
      <c r="V4" s="126"/>
      <c r="W4" s="126"/>
      <c r="X4" s="127" t="s">
        <v>142</v>
      </c>
      <c r="Y4" s="130" t="s">
        <v>34</v>
      </c>
    </row>
    <row r="5" spans="1:28" ht="16.5" customHeight="1">
      <c r="A5" s="131"/>
      <c r="B5" s="301"/>
      <c r="C5" s="301"/>
      <c r="D5" s="301"/>
      <c r="E5" s="301"/>
      <c r="F5" s="301"/>
      <c r="H5" s="125"/>
      <c r="I5" s="126"/>
      <c r="J5" s="126"/>
      <c r="K5" s="126"/>
      <c r="L5" s="127" t="s">
        <v>143</v>
      </c>
      <c r="M5" s="128"/>
      <c r="O5" s="126"/>
      <c r="P5" s="126"/>
      <c r="Q5" s="126"/>
      <c r="R5" s="126"/>
      <c r="S5" s="126"/>
      <c r="T5" s="126"/>
      <c r="U5" s="126"/>
      <c r="V5" s="126"/>
      <c r="W5" s="126"/>
      <c r="X5" s="127" t="s">
        <v>144</v>
      </c>
      <c r="Y5" s="132"/>
    </row>
    <row r="6" spans="1:28" ht="16.5" customHeight="1" thickBot="1">
      <c r="A6" s="131"/>
      <c r="B6" s="301"/>
      <c r="C6" s="301"/>
      <c r="D6" s="301"/>
      <c r="E6" s="301"/>
      <c r="F6" s="301"/>
      <c r="G6" s="127"/>
      <c r="H6" s="125"/>
      <c r="I6" s="126"/>
      <c r="J6" s="126"/>
      <c r="K6" s="126"/>
      <c r="L6" s="126"/>
      <c r="O6" s="126"/>
      <c r="P6" s="126"/>
      <c r="Q6" s="126"/>
      <c r="R6" s="126"/>
      <c r="S6" s="126"/>
      <c r="T6" s="126"/>
      <c r="U6" s="126"/>
      <c r="V6" s="126"/>
      <c r="W6" s="126"/>
      <c r="X6" s="127" t="s">
        <v>145</v>
      </c>
      <c r="Y6" s="134">
        <v>300</v>
      </c>
    </row>
    <row r="7" spans="1:28" ht="16.5" customHeight="1" thickBot="1">
      <c r="A7" s="131"/>
      <c r="B7" s="302"/>
      <c r="C7" s="302"/>
      <c r="D7" s="302"/>
      <c r="E7" s="302"/>
      <c r="F7" s="302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6" t="s">
        <v>8</v>
      </c>
      <c r="Y7" s="137">
        <v>0</v>
      </c>
    </row>
    <row r="8" spans="1:28" s="141" customFormat="1" ht="28.5" customHeight="1">
      <c r="A8" s="303" t="s">
        <v>146</v>
      </c>
      <c r="B8" s="305" t="s">
        <v>147</v>
      </c>
      <c r="C8" s="138"/>
      <c r="D8" s="284">
        <v>30</v>
      </c>
      <c r="E8" s="290" t="s">
        <v>148</v>
      </c>
      <c r="F8" s="284">
        <v>60</v>
      </c>
      <c r="G8" s="290" t="s">
        <v>148</v>
      </c>
      <c r="H8" s="284">
        <v>90</v>
      </c>
      <c r="I8" s="290" t="s">
        <v>148</v>
      </c>
      <c r="J8" s="284">
        <v>120</v>
      </c>
      <c r="K8" s="290" t="s">
        <v>148</v>
      </c>
      <c r="L8" s="284">
        <v>150</v>
      </c>
      <c r="M8" s="282" t="s">
        <v>148</v>
      </c>
      <c r="N8" s="284">
        <v>180</v>
      </c>
      <c r="O8" s="290" t="s">
        <v>148</v>
      </c>
      <c r="P8" s="284">
        <v>210</v>
      </c>
      <c r="Q8" s="290" t="s">
        <v>148</v>
      </c>
      <c r="R8" s="284">
        <v>240</v>
      </c>
      <c r="S8" s="290" t="s">
        <v>148</v>
      </c>
      <c r="T8" s="284">
        <v>270</v>
      </c>
      <c r="U8" s="290" t="s">
        <v>148</v>
      </c>
      <c r="V8" s="284">
        <v>300</v>
      </c>
      <c r="W8" s="290" t="s">
        <v>148</v>
      </c>
      <c r="X8" s="139" t="s">
        <v>149</v>
      </c>
      <c r="Y8" s="140" t="s">
        <v>149</v>
      </c>
    </row>
    <row r="9" spans="1:28" s="143" customFormat="1" ht="28.5" customHeight="1">
      <c r="A9" s="304"/>
      <c r="B9" s="306"/>
      <c r="C9" s="142" t="s">
        <v>150</v>
      </c>
      <c r="D9" s="292"/>
      <c r="E9" s="291"/>
      <c r="F9" s="285"/>
      <c r="G9" s="291"/>
      <c r="H9" s="292"/>
      <c r="I9" s="291"/>
      <c r="J9" s="292"/>
      <c r="K9" s="291"/>
      <c r="L9" s="292"/>
      <c r="M9" s="283"/>
      <c r="N9" s="285"/>
      <c r="O9" s="291"/>
      <c r="P9" s="285"/>
      <c r="Q9" s="291"/>
      <c r="R9" s="285"/>
      <c r="S9" s="291"/>
      <c r="T9" s="285"/>
      <c r="U9" s="291"/>
      <c r="V9" s="285"/>
      <c r="W9" s="291"/>
      <c r="X9" s="183" t="s">
        <v>151</v>
      </c>
      <c r="Y9" s="183" t="s">
        <v>152</v>
      </c>
    </row>
    <row r="10" spans="1:28" s="152" customFormat="1" ht="28.5" customHeight="1">
      <c r="A10" s="144">
        <v>1</v>
      </c>
      <c r="B10" s="145" t="str">
        <f>ORÇAMENTO!D13</f>
        <v>CUSTOS INDIRETOS</v>
      </c>
      <c r="C10" s="146">
        <f t="shared" ref="C10:C24" si="0">IFERROR(X10/$X$31,0)</f>
        <v>9.1751882712331465E-2</v>
      </c>
      <c r="D10" s="147">
        <f>IF(B10&lt;&gt;"",E10*X10," ")</f>
        <v>278036.78999999998</v>
      </c>
      <c r="E10" s="148">
        <v>0.3</v>
      </c>
      <c r="F10" s="149">
        <f>IF(B10&lt;&gt;"",G10*X10," ")</f>
        <v>0</v>
      </c>
      <c r="G10" s="148"/>
      <c r="H10" s="147">
        <f>IF(B10&lt;&gt;"",I10*X10," ")</f>
        <v>0</v>
      </c>
      <c r="I10" s="148"/>
      <c r="J10" s="147">
        <f>IF(B10&lt;&gt;"",K10*X10," ")</f>
        <v>370715.72000000003</v>
      </c>
      <c r="K10" s="148">
        <v>0.4</v>
      </c>
      <c r="L10" s="147">
        <f>IF(B10&lt;&gt;"",M10*X10," ")</f>
        <v>0</v>
      </c>
      <c r="M10" s="150"/>
      <c r="N10" s="149">
        <f>IF(B10&lt;&gt;"",O10*X10," ")</f>
        <v>0</v>
      </c>
      <c r="O10" s="148"/>
      <c r="P10" s="149">
        <f>IF(D10&lt;&gt;"",Q10*Z10," ")</f>
        <v>0</v>
      </c>
      <c r="Q10" s="148"/>
      <c r="R10" s="149">
        <f>IF(F10&lt;&gt;"",S10*X10," ")</f>
        <v>0</v>
      </c>
      <c r="S10" s="148"/>
      <c r="T10" s="149">
        <f>IF(H10&lt;&gt;"",U10*X10," ")</f>
        <v>0</v>
      </c>
      <c r="U10" s="148"/>
      <c r="V10" s="149">
        <f>IF(J10&lt;&gt;"",W10*X10," ")</f>
        <v>278036.78999999998</v>
      </c>
      <c r="W10" s="148">
        <v>0.3</v>
      </c>
      <c r="X10" s="147">
        <f t="shared" ref="X10:X24" si="1">(IF(B10&lt;&gt;"",Y10*(1+$Y$7)," "))</f>
        <v>926789.3</v>
      </c>
      <c r="Y10" s="151">
        <f>ORÇAMENTO!I13</f>
        <v>926789.3</v>
      </c>
      <c r="AB10" s="153">
        <f>E10+G10+I10+K10+M10+O10+Q10+S10+U10+W10</f>
        <v>1</v>
      </c>
    </row>
    <row r="11" spans="1:28" s="152" customFormat="1" ht="28.5" customHeight="1">
      <c r="A11" s="154">
        <v>2</v>
      </c>
      <c r="B11" s="155" t="str">
        <f>ORÇAMENTO!D17</f>
        <v>TERRAPLENAGEM</v>
      </c>
      <c r="C11" s="146">
        <f t="shared" si="0"/>
        <v>3.9032786864726998E-2</v>
      </c>
      <c r="D11" s="147">
        <f t="shared" ref="D11:D24" si="2">IF(B11&lt;&gt;"",E11*X11," ")</f>
        <v>78854.33660000001</v>
      </c>
      <c r="E11" s="150">
        <v>0.2</v>
      </c>
      <c r="F11" s="149">
        <f t="shared" ref="F11:F24" si="3">IF(B11&lt;&gt;"",G11*X11," ")</f>
        <v>78854.33660000001</v>
      </c>
      <c r="G11" s="150">
        <v>0.2</v>
      </c>
      <c r="H11" s="147">
        <f t="shared" ref="H11:H24" si="4">IF(B11&lt;&gt;"",I11*X11," ")</f>
        <v>78854.33660000001</v>
      </c>
      <c r="I11" s="150">
        <v>0.2</v>
      </c>
      <c r="J11" s="147">
        <f t="shared" ref="J11:J24" si="5">IF(B11&lt;&gt;"",K11*X11," ")</f>
        <v>78854.33660000001</v>
      </c>
      <c r="K11" s="150">
        <v>0.2</v>
      </c>
      <c r="L11" s="147">
        <f t="shared" ref="L11:L24" si="6">IF(B11&lt;&gt;"",M11*X11," ")</f>
        <v>78854.33660000001</v>
      </c>
      <c r="M11" s="150">
        <v>0.2</v>
      </c>
      <c r="N11" s="149">
        <f t="shared" ref="N11:N24" si="7">IF(B11&lt;&gt;"",O11*X11," ")</f>
        <v>0</v>
      </c>
      <c r="O11" s="150"/>
      <c r="P11" s="149">
        <f t="shared" ref="P11:P24" si="8">IF(D11&lt;&gt;"",Q11*Z11," ")</f>
        <v>0</v>
      </c>
      <c r="Q11" s="150"/>
      <c r="R11" s="149">
        <f t="shared" ref="R11:R24" si="9">IF(F11&lt;&gt;"",S11*X11," ")</f>
        <v>0</v>
      </c>
      <c r="S11" s="150"/>
      <c r="T11" s="149">
        <f t="shared" ref="T11:T24" si="10">IF(H11&lt;&gt;"",U11*X11," ")</f>
        <v>0</v>
      </c>
      <c r="U11" s="150"/>
      <c r="V11" s="149">
        <f t="shared" ref="V11:V24" si="11">IF(J11&lt;&gt;"",W11*X11," ")</f>
        <v>0</v>
      </c>
      <c r="W11" s="150"/>
      <c r="X11" s="149">
        <f t="shared" si="1"/>
        <v>394271.68300000002</v>
      </c>
      <c r="Y11" s="156">
        <f>ORÇAMENTO!I17</f>
        <v>394271.68300000002</v>
      </c>
      <c r="AB11" s="153">
        <f t="shared" ref="AB11:AB31" si="12">E11+G11+I11+K11+M11+O11+Q11+S11+U11+W11</f>
        <v>1</v>
      </c>
    </row>
    <row r="12" spans="1:28" s="152" customFormat="1" ht="28.5" customHeight="1">
      <c r="A12" s="154">
        <v>3</v>
      </c>
      <c r="B12" s="155" t="str">
        <f>ORÇAMENTO!D21</f>
        <v>PAVIMENTAÇÃO</v>
      </c>
      <c r="C12" s="146">
        <f t="shared" si="0"/>
        <v>0.29169152153265487</v>
      </c>
      <c r="D12" s="147">
        <f t="shared" si="2"/>
        <v>0</v>
      </c>
      <c r="E12" s="150"/>
      <c r="F12" s="149">
        <f t="shared" si="3"/>
        <v>589277.45799999998</v>
      </c>
      <c r="G12" s="150">
        <v>0.2</v>
      </c>
      <c r="H12" s="147">
        <f t="shared" si="4"/>
        <v>589277.45799999998</v>
      </c>
      <c r="I12" s="150">
        <v>0.2</v>
      </c>
      <c r="J12" s="147">
        <f t="shared" si="5"/>
        <v>589277.45799999998</v>
      </c>
      <c r="K12" s="150">
        <v>0.2</v>
      </c>
      <c r="L12" s="147">
        <f t="shared" si="6"/>
        <v>589277.45799999998</v>
      </c>
      <c r="M12" s="150">
        <v>0.2</v>
      </c>
      <c r="N12" s="149">
        <f t="shared" si="7"/>
        <v>589277.45799999998</v>
      </c>
      <c r="O12" s="150">
        <v>0.2</v>
      </c>
      <c r="P12" s="149">
        <f t="shared" si="8"/>
        <v>0</v>
      </c>
      <c r="Q12" s="150"/>
      <c r="R12" s="149">
        <f t="shared" si="9"/>
        <v>0</v>
      </c>
      <c r="S12" s="150"/>
      <c r="T12" s="149">
        <f t="shared" si="10"/>
        <v>0</v>
      </c>
      <c r="U12" s="150"/>
      <c r="V12" s="149">
        <f t="shared" si="11"/>
        <v>0</v>
      </c>
      <c r="W12" s="150"/>
      <c r="X12" s="149">
        <f t="shared" si="1"/>
        <v>2946387.29</v>
      </c>
      <c r="Y12" s="156">
        <f>ORÇAMENTO!I21</f>
        <v>2946387.29</v>
      </c>
      <c r="AB12" s="153">
        <f t="shared" si="12"/>
        <v>1</v>
      </c>
    </row>
    <row r="13" spans="1:28" s="152" customFormat="1" ht="28.5" customHeight="1">
      <c r="A13" s="154">
        <v>4</v>
      </c>
      <c r="B13" s="155" t="str">
        <f>ORÇAMENTO!D31</f>
        <v>FORNECIMENTO DE LIGANTES</v>
      </c>
      <c r="C13" s="146">
        <f t="shared" si="0"/>
        <v>0.12067436626817896</v>
      </c>
      <c r="D13" s="147">
        <f t="shared" si="2"/>
        <v>0</v>
      </c>
      <c r="E13" s="150"/>
      <c r="F13" s="149">
        <f t="shared" si="3"/>
        <v>243787.28399999999</v>
      </c>
      <c r="G13" s="150">
        <v>0.2</v>
      </c>
      <c r="H13" s="147">
        <f t="shared" si="4"/>
        <v>243787.28399999999</v>
      </c>
      <c r="I13" s="150">
        <v>0.2</v>
      </c>
      <c r="J13" s="147">
        <f t="shared" si="5"/>
        <v>243787.28399999999</v>
      </c>
      <c r="K13" s="150">
        <v>0.2</v>
      </c>
      <c r="L13" s="147">
        <f t="shared" si="6"/>
        <v>243787.28399999999</v>
      </c>
      <c r="M13" s="150">
        <v>0.2</v>
      </c>
      <c r="N13" s="149">
        <f t="shared" si="7"/>
        <v>243787.28399999999</v>
      </c>
      <c r="O13" s="150">
        <v>0.2</v>
      </c>
      <c r="P13" s="149">
        <f t="shared" si="8"/>
        <v>0</v>
      </c>
      <c r="Q13" s="150"/>
      <c r="R13" s="149">
        <f t="shared" si="9"/>
        <v>0</v>
      </c>
      <c r="S13" s="150"/>
      <c r="T13" s="149">
        <f t="shared" si="10"/>
        <v>0</v>
      </c>
      <c r="U13" s="150"/>
      <c r="V13" s="149">
        <f t="shared" si="11"/>
        <v>0</v>
      </c>
      <c r="W13" s="150"/>
      <c r="X13" s="149">
        <f t="shared" si="1"/>
        <v>1218936.42</v>
      </c>
      <c r="Y13" s="156">
        <f>ORÇAMENTO!I31</f>
        <v>1218936.42</v>
      </c>
      <c r="AB13" s="153">
        <f t="shared" si="12"/>
        <v>1</v>
      </c>
    </row>
    <row r="14" spans="1:28" s="152" customFormat="1" ht="28.5" customHeight="1">
      <c r="A14" s="154">
        <v>5</v>
      </c>
      <c r="B14" s="155" t="str">
        <f>ORÇAMENTO!D35</f>
        <v>DRENAGEM</v>
      </c>
      <c r="C14" s="146">
        <f t="shared" si="0"/>
        <v>9.6440614468569566E-2</v>
      </c>
      <c r="D14" s="147">
        <f t="shared" si="2"/>
        <v>292245.10800000001</v>
      </c>
      <c r="E14" s="150">
        <v>0.3</v>
      </c>
      <c r="F14" s="149">
        <f t="shared" si="3"/>
        <v>292245.10800000001</v>
      </c>
      <c r="G14" s="150">
        <v>0.3</v>
      </c>
      <c r="H14" s="147">
        <f t="shared" si="4"/>
        <v>389660.14400000003</v>
      </c>
      <c r="I14" s="150">
        <v>0.4</v>
      </c>
      <c r="J14" s="147">
        <f t="shared" si="5"/>
        <v>0</v>
      </c>
      <c r="K14" s="150"/>
      <c r="L14" s="147">
        <f t="shared" si="6"/>
        <v>0</v>
      </c>
      <c r="M14" s="150"/>
      <c r="N14" s="149">
        <f t="shared" si="7"/>
        <v>0</v>
      </c>
      <c r="O14" s="150"/>
      <c r="P14" s="149">
        <f t="shared" si="8"/>
        <v>0</v>
      </c>
      <c r="Q14" s="150"/>
      <c r="R14" s="149">
        <f t="shared" si="9"/>
        <v>0</v>
      </c>
      <c r="S14" s="150"/>
      <c r="T14" s="149">
        <f t="shared" si="10"/>
        <v>0</v>
      </c>
      <c r="U14" s="150"/>
      <c r="V14" s="149">
        <f t="shared" si="11"/>
        <v>0</v>
      </c>
      <c r="W14" s="150"/>
      <c r="X14" s="149">
        <f t="shared" si="1"/>
        <v>974150.36</v>
      </c>
      <c r="Y14" s="156">
        <f>ORÇAMENTO!I35</f>
        <v>974150.36</v>
      </c>
      <c r="AB14" s="153">
        <f t="shared" si="12"/>
        <v>1</v>
      </c>
    </row>
    <row r="15" spans="1:28" s="152" customFormat="1" ht="28.5" customHeight="1">
      <c r="A15" s="154">
        <v>6</v>
      </c>
      <c r="B15" s="157" t="str">
        <f>ORÇAMENTO!D43</f>
        <v>BOCA DE BUEIRO PARA TUBOS CIRCULARES (1,00m e 0,60m) - Esc. 30°</v>
      </c>
      <c r="C15" s="146">
        <f t="shared" si="0"/>
        <v>6.094412963747912E-4</v>
      </c>
      <c r="D15" s="147">
        <f t="shared" si="2"/>
        <v>0</v>
      </c>
      <c r="E15" s="150"/>
      <c r="F15" s="149">
        <f t="shared" si="3"/>
        <v>0</v>
      </c>
      <c r="G15" s="150"/>
      <c r="H15" s="147">
        <f t="shared" si="4"/>
        <v>6155.99</v>
      </c>
      <c r="I15" s="150">
        <v>1</v>
      </c>
      <c r="J15" s="147">
        <f t="shared" si="5"/>
        <v>0</v>
      </c>
      <c r="K15" s="150"/>
      <c r="L15" s="147">
        <f t="shared" si="6"/>
        <v>0</v>
      </c>
      <c r="M15" s="150"/>
      <c r="N15" s="149">
        <f t="shared" si="7"/>
        <v>0</v>
      </c>
      <c r="O15" s="150"/>
      <c r="P15" s="149">
        <f t="shared" si="8"/>
        <v>0</v>
      </c>
      <c r="Q15" s="150"/>
      <c r="R15" s="149">
        <f t="shared" si="9"/>
        <v>0</v>
      </c>
      <c r="S15" s="150"/>
      <c r="T15" s="149">
        <f t="shared" si="10"/>
        <v>0</v>
      </c>
      <c r="U15" s="150"/>
      <c r="V15" s="149">
        <f t="shared" si="11"/>
        <v>0</v>
      </c>
      <c r="W15" s="150"/>
      <c r="X15" s="149">
        <f t="shared" si="1"/>
        <v>6155.99</v>
      </c>
      <c r="Y15" s="156">
        <f>ORÇAMENTO!I43</f>
        <v>6155.99</v>
      </c>
      <c r="AB15" s="153">
        <f t="shared" si="12"/>
        <v>1</v>
      </c>
    </row>
    <row r="16" spans="1:28" s="152" customFormat="1" ht="28.5" customHeight="1">
      <c r="A16" s="154">
        <v>7</v>
      </c>
      <c r="B16" s="157" t="str">
        <f>ORÇAMENTO!D46</f>
        <v>DISSIPADOR DE ENERGIA (1,00m e 0,60m)</v>
      </c>
      <c r="C16" s="146">
        <f t="shared" si="0"/>
        <v>6.5718391213224754E-4</v>
      </c>
      <c r="D16" s="147"/>
      <c r="E16" s="150"/>
      <c r="F16" s="149"/>
      <c r="G16" s="150"/>
      <c r="H16" s="147">
        <f t="shared" si="4"/>
        <v>6638.24</v>
      </c>
      <c r="I16" s="150">
        <v>1</v>
      </c>
      <c r="J16" s="147"/>
      <c r="K16" s="150"/>
      <c r="L16" s="147"/>
      <c r="M16" s="150"/>
      <c r="N16" s="149"/>
      <c r="O16" s="150"/>
      <c r="P16" s="149"/>
      <c r="Q16" s="150"/>
      <c r="R16" s="149"/>
      <c r="S16" s="150"/>
      <c r="T16" s="149"/>
      <c r="U16" s="150"/>
      <c r="V16" s="149"/>
      <c r="W16" s="150"/>
      <c r="X16" s="149">
        <f t="shared" si="1"/>
        <v>6638.24</v>
      </c>
      <c r="Y16" s="156">
        <f>ORÇAMENTO!I46</f>
        <v>6638.24</v>
      </c>
      <c r="AB16" s="153">
        <f t="shared" si="12"/>
        <v>1</v>
      </c>
    </row>
    <row r="17" spans="1:28" s="152" customFormat="1" ht="28.5" customHeight="1">
      <c r="A17" s="154">
        <v>8</v>
      </c>
      <c r="B17" s="157" t="str">
        <f>ORÇAMENTO!D52</f>
        <v>BOCA DE LOBO SIMPLES</v>
      </c>
      <c r="C17" s="146">
        <f t="shared" si="0"/>
        <v>5.4877258396289486E-2</v>
      </c>
      <c r="D17" s="147">
        <f t="shared" si="2"/>
        <v>0</v>
      </c>
      <c r="E17" s="150"/>
      <c r="F17" s="149">
        <f t="shared" si="3"/>
        <v>0</v>
      </c>
      <c r="G17" s="150"/>
      <c r="H17" s="147">
        <f t="shared" si="4"/>
        <v>166295.19</v>
      </c>
      <c r="I17" s="150">
        <v>0.3</v>
      </c>
      <c r="J17" s="147">
        <f t="shared" si="5"/>
        <v>166295.19</v>
      </c>
      <c r="K17" s="150">
        <v>0.3</v>
      </c>
      <c r="L17" s="147">
        <f t="shared" si="6"/>
        <v>110863.46000000002</v>
      </c>
      <c r="M17" s="150">
        <v>0.2</v>
      </c>
      <c r="N17" s="149">
        <f t="shared" si="7"/>
        <v>110863.46000000002</v>
      </c>
      <c r="O17" s="150">
        <v>0.2</v>
      </c>
      <c r="P17" s="149">
        <f t="shared" si="8"/>
        <v>0</v>
      </c>
      <c r="Q17" s="150"/>
      <c r="R17" s="149">
        <f t="shared" si="9"/>
        <v>0</v>
      </c>
      <c r="S17" s="150"/>
      <c r="T17" s="149">
        <f t="shared" si="10"/>
        <v>0</v>
      </c>
      <c r="U17" s="150"/>
      <c r="V17" s="149">
        <f t="shared" si="11"/>
        <v>0</v>
      </c>
      <c r="W17" s="150"/>
      <c r="X17" s="149">
        <f t="shared" si="1"/>
        <v>554317.30000000005</v>
      </c>
      <c r="Y17" s="156">
        <f>ORÇAMENTO!I52</f>
        <v>554317.30000000005</v>
      </c>
      <c r="AB17" s="153">
        <f t="shared" si="12"/>
        <v>1</v>
      </c>
    </row>
    <row r="18" spans="1:28" s="152" customFormat="1" ht="28.5" customHeight="1">
      <c r="A18" s="154">
        <v>9</v>
      </c>
      <c r="B18" s="157" t="str">
        <f>ORÇAMENTO!D59</f>
        <v>BOCA DE LOBO DUPLA</v>
      </c>
      <c r="C18" s="146">
        <f t="shared" si="0"/>
        <v>1.8737068465167105E-2</v>
      </c>
      <c r="D18" s="147">
        <f t="shared" si="2"/>
        <v>0</v>
      </c>
      <c r="E18" s="150"/>
      <c r="F18" s="149">
        <f t="shared" si="3"/>
        <v>0</v>
      </c>
      <c r="G18" s="150"/>
      <c r="H18" s="147">
        <f t="shared" si="4"/>
        <v>0</v>
      </c>
      <c r="I18" s="150"/>
      <c r="J18" s="147">
        <f t="shared" si="5"/>
        <v>37852.770000000004</v>
      </c>
      <c r="K18" s="150">
        <v>0.2</v>
      </c>
      <c r="L18" s="147">
        <f t="shared" si="6"/>
        <v>75705.540000000008</v>
      </c>
      <c r="M18" s="150">
        <v>0.4</v>
      </c>
      <c r="N18" s="149">
        <f t="shared" si="7"/>
        <v>75705.540000000008</v>
      </c>
      <c r="O18" s="150">
        <v>0.4</v>
      </c>
      <c r="P18" s="149">
        <f t="shared" si="8"/>
        <v>0</v>
      </c>
      <c r="Q18" s="150"/>
      <c r="R18" s="149">
        <f t="shared" si="9"/>
        <v>0</v>
      </c>
      <c r="S18" s="150"/>
      <c r="T18" s="149">
        <f t="shared" si="10"/>
        <v>0</v>
      </c>
      <c r="U18" s="150"/>
      <c r="V18" s="149">
        <f t="shared" si="11"/>
        <v>0</v>
      </c>
      <c r="W18" s="150"/>
      <c r="X18" s="149">
        <f t="shared" si="1"/>
        <v>189263.85</v>
      </c>
      <c r="Y18" s="156">
        <f>ORÇAMENTO!I59</f>
        <v>189263.85</v>
      </c>
      <c r="AB18" s="153">
        <f t="shared" si="12"/>
        <v>1</v>
      </c>
    </row>
    <row r="19" spans="1:28" s="152" customFormat="1" ht="28.5" customHeight="1">
      <c r="A19" s="154">
        <v>10</v>
      </c>
      <c r="B19" s="157" t="str">
        <f>ORÇAMENTO!D66</f>
        <v>CAIXA DE LIGAÇÃO E PASSAGEM</v>
      </c>
      <c r="C19" s="146">
        <f t="shared" si="0"/>
        <v>1.853943928086025E-2</v>
      </c>
      <c r="D19" s="147">
        <f t="shared" si="2"/>
        <v>56180.276999999995</v>
      </c>
      <c r="E19" s="150">
        <v>0.3</v>
      </c>
      <c r="F19" s="149">
        <f t="shared" si="3"/>
        <v>56180.276999999995</v>
      </c>
      <c r="G19" s="150">
        <v>0.3</v>
      </c>
      <c r="H19" s="147">
        <f t="shared" si="4"/>
        <v>74907.036000000007</v>
      </c>
      <c r="I19" s="150">
        <v>0.4</v>
      </c>
      <c r="J19" s="147">
        <f t="shared" si="5"/>
        <v>0</v>
      </c>
      <c r="K19" s="150"/>
      <c r="L19" s="147">
        <f t="shared" si="6"/>
        <v>0</v>
      </c>
      <c r="M19" s="150"/>
      <c r="N19" s="149">
        <f t="shared" si="7"/>
        <v>0</v>
      </c>
      <c r="O19" s="150"/>
      <c r="P19" s="149">
        <f t="shared" si="8"/>
        <v>0</v>
      </c>
      <c r="Q19" s="150"/>
      <c r="R19" s="149">
        <f t="shared" si="9"/>
        <v>0</v>
      </c>
      <c r="S19" s="150"/>
      <c r="T19" s="149">
        <f t="shared" si="10"/>
        <v>0</v>
      </c>
      <c r="U19" s="150"/>
      <c r="V19" s="149">
        <f t="shared" si="11"/>
        <v>0</v>
      </c>
      <c r="W19" s="150"/>
      <c r="X19" s="149">
        <f t="shared" si="1"/>
        <v>187267.59</v>
      </c>
      <c r="Y19" s="156">
        <f>ORÇAMENTO!I66</f>
        <v>187267.59</v>
      </c>
      <c r="AB19" s="153">
        <f t="shared" si="12"/>
        <v>1</v>
      </c>
    </row>
    <row r="20" spans="1:28" s="152" customFormat="1" ht="28.5" customHeight="1">
      <c r="A20" s="154">
        <v>11</v>
      </c>
      <c r="B20" s="157" t="str">
        <f>ORÇAMENTO!D73</f>
        <v>POÇO DE VISITA</v>
      </c>
      <c r="C20" s="146">
        <f t="shared" si="0"/>
        <v>5.1519593737360892E-3</v>
      </c>
      <c r="D20" s="147">
        <f t="shared" si="2"/>
        <v>15612.041999999999</v>
      </c>
      <c r="E20" s="150">
        <v>0.3</v>
      </c>
      <c r="F20" s="149">
        <f t="shared" si="3"/>
        <v>20816.056</v>
      </c>
      <c r="G20" s="150">
        <v>0.4</v>
      </c>
      <c r="H20" s="147">
        <f t="shared" si="4"/>
        <v>15612.041999999999</v>
      </c>
      <c r="I20" s="150">
        <v>0.3</v>
      </c>
      <c r="J20" s="147">
        <f t="shared" si="5"/>
        <v>0</v>
      </c>
      <c r="K20" s="150"/>
      <c r="L20" s="147">
        <f t="shared" si="6"/>
        <v>0</v>
      </c>
      <c r="M20" s="150"/>
      <c r="N20" s="149">
        <f t="shared" si="7"/>
        <v>0</v>
      </c>
      <c r="O20" s="150"/>
      <c r="P20" s="149">
        <f t="shared" si="8"/>
        <v>0</v>
      </c>
      <c r="Q20" s="150"/>
      <c r="R20" s="149">
        <f t="shared" si="9"/>
        <v>0</v>
      </c>
      <c r="S20" s="150"/>
      <c r="T20" s="149">
        <f t="shared" si="10"/>
        <v>0</v>
      </c>
      <c r="U20" s="150"/>
      <c r="V20" s="149">
        <f t="shared" si="11"/>
        <v>0</v>
      </c>
      <c r="W20" s="150"/>
      <c r="X20" s="149">
        <f t="shared" si="1"/>
        <v>52040.14</v>
      </c>
      <c r="Y20" s="156">
        <f>ORÇAMENTO!I73</f>
        <v>52040.14</v>
      </c>
      <c r="AB20" s="153">
        <f t="shared" si="12"/>
        <v>1</v>
      </c>
    </row>
    <row r="21" spans="1:28" s="152" customFormat="1" ht="28.5" customHeight="1">
      <c r="A21" s="154">
        <v>12</v>
      </c>
      <c r="B21" s="157" t="str">
        <f>ORÇAMENTO!D80</f>
        <v>BTCC 3x4m</v>
      </c>
      <c r="C21" s="146">
        <f t="shared" si="0"/>
        <v>0.18094117842013738</v>
      </c>
      <c r="D21" s="147">
        <f t="shared" si="2"/>
        <v>456923.45250000001</v>
      </c>
      <c r="E21" s="150">
        <v>0.25</v>
      </c>
      <c r="F21" s="149">
        <f t="shared" si="3"/>
        <v>456923.45250000001</v>
      </c>
      <c r="G21" s="150">
        <v>0.25</v>
      </c>
      <c r="H21" s="147">
        <f t="shared" si="4"/>
        <v>456923.45250000001</v>
      </c>
      <c r="I21" s="150">
        <v>0.25</v>
      </c>
      <c r="J21" s="147">
        <f t="shared" si="5"/>
        <v>456923.45250000001</v>
      </c>
      <c r="K21" s="150">
        <v>0.25</v>
      </c>
      <c r="L21" s="147">
        <f t="shared" si="6"/>
        <v>0</v>
      </c>
      <c r="M21" s="150"/>
      <c r="N21" s="149">
        <f t="shared" si="7"/>
        <v>0</v>
      </c>
      <c r="O21" s="150"/>
      <c r="P21" s="149">
        <f t="shared" si="8"/>
        <v>0</v>
      </c>
      <c r="Q21" s="150"/>
      <c r="R21" s="149">
        <f t="shared" si="9"/>
        <v>0</v>
      </c>
      <c r="S21" s="150"/>
      <c r="T21" s="149">
        <f t="shared" si="10"/>
        <v>0</v>
      </c>
      <c r="U21" s="150"/>
      <c r="V21" s="149">
        <f t="shared" si="11"/>
        <v>0</v>
      </c>
      <c r="W21" s="150"/>
      <c r="X21" s="149">
        <f t="shared" si="1"/>
        <v>1827693.81</v>
      </c>
      <c r="Y21" s="156">
        <f>ORÇAMENTO!I80</f>
        <v>1827693.81</v>
      </c>
      <c r="AB21" s="153">
        <f t="shared" si="12"/>
        <v>1</v>
      </c>
    </row>
    <row r="22" spans="1:28" s="152" customFormat="1" ht="28.5" customHeight="1">
      <c r="A22" s="154">
        <v>13</v>
      </c>
      <c r="B22" s="157" t="str">
        <f>ORÇAMENTO!D87</f>
        <v>Boca de BTCC 3x4m - Quantidade para 02 Bocas</v>
      </c>
      <c r="C22" s="146">
        <f t="shared" si="0"/>
        <v>1.6271468517933638E-2</v>
      </c>
      <c r="D22" s="147">
        <f t="shared" si="2"/>
        <v>0</v>
      </c>
      <c r="E22" s="150"/>
      <c r="F22" s="149">
        <f t="shared" si="3"/>
        <v>0</v>
      </c>
      <c r="G22" s="150"/>
      <c r="H22" s="147">
        <f t="shared" si="4"/>
        <v>49307.618999999999</v>
      </c>
      <c r="I22" s="150">
        <v>0.3</v>
      </c>
      <c r="J22" s="147">
        <f t="shared" si="5"/>
        <v>115051.111</v>
      </c>
      <c r="K22" s="150">
        <v>0.7</v>
      </c>
      <c r="L22" s="147">
        <f t="shared" si="6"/>
        <v>0</v>
      </c>
      <c r="M22" s="150"/>
      <c r="N22" s="149">
        <f t="shared" si="7"/>
        <v>0</v>
      </c>
      <c r="O22" s="150"/>
      <c r="P22" s="149">
        <f t="shared" si="8"/>
        <v>0</v>
      </c>
      <c r="Q22" s="150"/>
      <c r="R22" s="149">
        <f t="shared" si="9"/>
        <v>0</v>
      </c>
      <c r="S22" s="150"/>
      <c r="T22" s="149">
        <f t="shared" si="10"/>
        <v>0</v>
      </c>
      <c r="U22" s="150"/>
      <c r="V22" s="149">
        <f t="shared" si="11"/>
        <v>0</v>
      </c>
      <c r="W22" s="150"/>
      <c r="X22" s="149">
        <f t="shared" si="1"/>
        <v>164358.73000000001</v>
      </c>
      <c r="Y22" s="156">
        <f>ORÇAMENTO!I87</f>
        <v>164358.73000000001</v>
      </c>
      <c r="AB22" s="153">
        <f t="shared" si="12"/>
        <v>1</v>
      </c>
    </row>
    <row r="23" spans="1:28" s="152" customFormat="1" ht="28.5" customHeight="1">
      <c r="A23" s="154">
        <v>14</v>
      </c>
      <c r="B23" s="157" t="str">
        <f>ORÇAMENTO!D93</f>
        <v>URBANIZAÇÃO</v>
      </c>
      <c r="C23" s="146">
        <f t="shared" si="0"/>
        <v>5.9689475475311927E-2</v>
      </c>
      <c r="D23" s="147">
        <f t="shared" si="2"/>
        <v>0</v>
      </c>
      <c r="E23" s="150"/>
      <c r="F23" s="149">
        <f t="shared" si="3"/>
        <v>0</v>
      </c>
      <c r="G23" s="150"/>
      <c r="H23" s="147">
        <f t="shared" si="4"/>
        <v>0</v>
      </c>
      <c r="I23" s="150"/>
      <c r="J23" s="147">
        <f t="shared" si="5"/>
        <v>0</v>
      </c>
      <c r="K23" s="150"/>
      <c r="L23" s="147">
        <f t="shared" si="6"/>
        <v>0</v>
      </c>
      <c r="M23" s="150"/>
      <c r="N23" s="149">
        <f t="shared" si="7"/>
        <v>120585.13799999999</v>
      </c>
      <c r="O23" s="150">
        <v>0.2</v>
      </c>
      <c r="P23" s="149">
        <f>IF(D23&lt;&gt;"",Q23*Y23," ")</f>
        <v>120585.13799999999</v>
      </c>
      <c r="Q23" s="150">
        <v>0.2</v>
      </c>
      <c r="R23" s="149">
        <f t="shared" si="9"/>
        <v>120585.13799999999</v>
      </c>
      <c r="S23" s="150">
        <v>0.2</v>
      </c>
      <c r="T23" s="149">
        <f t="shared" si="10"/>
        <v>120585.13799999999</v>
      </c>
      <c r="U23" s="150">
        <v>0.2</v>
      </c>
      <c r="V23" s="149">
        <f t="shared" si="11"/>
        <v>120585.13799999999</v>
      </c>
      <c r="W23" s="150">
        <v>0.2</v>
      </c>
      <c r="X23" s="149">
        <f t="shared" si="1"/>
        <v>602925.68999999994</v>
      </c>
      <c r="Y23" s="156">
        <f>ORÇAMENTO!I93</f>
        <v>602925.68999999994</v>
      </c>
      <c r="AB23" s="153">
        <f t="shared" si="12"/>
        <v>1</v>
      </c>
    </row>
    <row r="24" spans="1:28" s="152" customFormat="1" ht="28.5" customHeight="1" thickBot="1">
      <c r="A24" s="154">
        <v>15</v>
      </c>
      <c r="B24" s="157" t="str">
        <f>ORÇAMENTO!D100</f>
        <v>SINALIZAÇÃO</v>
      </c>
      <c r="C24" s="146">
        <f t="shared" si="0"/>
        <v>4.934355015595371E-3</v>
      </c>
      <c r="D24" s="147">
        <f t="shared" si="2"/>
        <v>0</v>
      </c>
      <c r="E24" s="150"/>
      <c r="F24" s="149">
        <f t="shared" si="3"/>
        <v>0</v>
      </c>
      <c r="G24" s="150"/>
      <c r="H24" s="147">
        <f t="shared" si="4"/>
        <v>0</v>
      </c>
      <c r="I24" s="150"/>
      <c r="J24" s="147">
        <f t="shared" si="5"/>
        <v>0</v>
      </c>
      <c r="K24" s="150"/>
      <c r="L24" s="147">
        <f t="shared" si="6"/>
        <v>0</v>
      </c>
      <c r="M24" s="150"/>
      <c r="N24" s="149">
        <f t="shared" si="7"/>
        <v>0</v>
      </c>
      <c r="O24" s="150"/>
      <c r="P24" s="149">
        <f t="shared" si="8"/>
        <v>0</v>
      </c>
      <c r="Q24" s="150"/>
      <c r="R24" s="149">
        <f t="shared" si="9"/>
        <v>0</v>
      </c>
      <c r="S24" s="150"/>
      <c r="T24" s="149">
        <f t="shared" si="10"/>
        <v>24921.055</v>
      </c>
      <c r="U24" s="150">
        <v>0.5</v>
      </c>
      <c r="V24" s="149">
        <f t="shared" si="11"/>
        <v>24921.055</v>
      </c>
      <c r="W24" s="150">
        <v>0.5</v>
      </c>
      <c r="X24" s="149">
        <f t="shared" si="1"/>
        <v>49842.11</v>
      </c>
      <c r="Y24" s="156">
        <f>ORÇAMENTO!I100</f>
        <v>49842.11</v>
      </c>
      <c r="AB24" s="153">
        <f t="shared" si="12"/>
        <v>1</v>
      </c>
    </row>
    <row r="25" spans="1:28" s="152" customFormat="1" ht="28.5" hidden="1" customHeight="1" thickBot="1">
      <c r="A25" s="154"/>
      <c r="B25" s="157"/>
      <c r="C25" s="146"/>
      <c r="D25" s="149"/>
      <c r="E25" s="150"/>
      <c r="F25" s="149"/>
      <c r="G25" s="150"/>
      <c r="H25" s="149"/>
      <c r="I25" s="150"/>
      <c r="J25" s="149"/>
      <c r="K25" s="150"/>
      <c r="L25" s="149"/>
      <c r="M25" s="150"/>
      <c r="N25" s="149"/>
      <c r="O25" s="150"/>
      <c r="P25" s="150"/>
      <c r="Q25" s="150"/>
      <c r="R25" s="150"/>
      <c r="S25" s="150"/>
      <c r="T25" s="150"/>
      <c r="U25" s="150"/>
      <c r="V25" s="150"/>
      <c r="W25" s="150"/>
      <c r="X25" s="149"/>
      <c r="Y25" s="156"/>
      <c r="AB25" s="153">
        <f t="shared" si="12"/>
        <v>0</v>
      </c>
    </row>
    <row r="26" spans="1:28" s="152" customFormat="1" ht="28.5" hidden="1" customHeight="1">
      <c r="A26" s="154">
        <v>16</v>
      </c>
      <c r="B26" s="155" t="str">
        <f>[206]RESUMO!C29</f>
        <v/>
      </c>
      <c r="C26" s="146">
        <f>IFERROR(X26/$X$31,0)</f>
        <v>0</v>
      </c>
      <c r="D26" s="149" t="str">
        <f>IF(B26&lt;&gt;"",E26*X26," ")</f>
        <v xml:space="preserve"> </v>
      </c>
      <c r="E26" s="150"/>
      <c r="F26" s="149" t="str">
        <f>IF(B26&lt;&gt;"",G26*X26," ")</f>
        <v xml:space="preserve"> </v>
      </c>
      <c r="G26" s="150"/>
      <c r="H26" s="149" t="str">
        <f>IF(B26&lt;&gt;"",I26*X26," ")</f>
        <v xml:space="preserve"> </v>
      </c>
      <c r="I26" s="150"/>
      <c r="J26" s="149" t="str">
        <f>IF(B26&lt;&gt;"",K26*X26," ")</f>
        <v xml:space="preserve"> </v>
      </c>
      <c r="K26" s="150"/>
      <c r="L26" s="149" t="str">
        <f>IF(B26&lt;&gt;"",M26*X26," ")</f>
        <v xml:space="preserve"> </v>
      </c>
      <c r="M26" s="150"/>
      <c r="N26" s="149" t="str">
        <f>IF(B26&lt;&gt;"",O26*X26," ")</f>
        <v xml:space="preserve"> </v>
      </c>
      <c r="O26" s="150"/>
      <c r="P26" s="150"/>
      <c r="Q26" s="150"/>
      <c r="R26" s="150"/>
      <c r="S26" s="150"/>
      <c r="T26" s="150"/>
      <c r="U26" s="150"/>
      <c r="V26" s="150"/>
      <c r="W26" s="150"/>
      <c r="X26" s="149" t="str">
        <f>(IF(B26&lt;&gt;"",Y26*(1+$Y$7)," "))</f>
        <v xml:space="preserve"> </v>
      </c>
      <c r="Y26" s="156" t="str">
        <f>[206]RESUMO!H29</f>
        <v/>
      </c>
      <c r="AB26" s="153">
        <f t="shared" si="12"/>
        <v>0</v>
      </c>
    </row>
    <row r="27" spans="1:28" s="152" customFormat="1" ht="28.5" hidden="1" customHeight="1">
      <c r="A27" s="154">
        <v>17</v>
      </c>
      <c r="B27" s="155" t="str">
        <f>[206]RESUMO!C30</f>
        <v/>
      </c>
      <c r="C27" s="146">
        <f>IFERROR(X27/$X$31,0)</f>
        <v>0</v>
      </c>
      <c r="D27" s="149" t="str">
        <f>IF(B27&lt;&gt;"",E27*X27," ")</f>
        <v xml:space="preserve"> </v>
      </c>
      <c r="E27" s="150"/>
      <c r="F27" s="149" t="str">
        <f>IF(B27&lt;&gt;"",G27*X27," ")</f>
        <v xml:space="preserve"> </v>
      </c>
      <c r="G27" s="150"/>
      <c r="H27" s="149" t="str">
        <f>IF(B27&lt;&gt;"",I27*X27," ")</f>
        <v xml:space="preserve"> </v>
      </c>
      <c r="I27" s="150"/>
      <c r="J27" s="149" t="str">
        <f>IF(B27&lt;&gt;"",K27*X27," ")</f>
        <v xml:space="preserve"> </v>
      </c>
      <c r="K27" s="150"/>
      <c r="L27" s="149" t="str">
        <f>IF(B27&lt;&gt;"",M27*X27," ")</f>
        <v xml:space="preserve"> </v>
      </c>
      <c r="M27" s="150"/>
      <c r="N27" s="149" t="str">
        <f>IF(B27&lt;&gt;"",O27*X27," ")</f>
        <v xml:space="preserve"> </v>
      </c>
      <c r="O27" s="150"/>
      <c r="P27" s="150"/>
      <c r="Q27" s="150"/>
      <c r="R27" s="150"/>
      <c r="S27" s="150"/>
      <c r="T27" s="150"/>
      <c r="U27" s="150"/>
      <c r="V27" s="150"/>
      <c r="W27" s="150"/>
      <c r="X27" s="149" t="str">
        <f>(IF(B27&lt;&gt;"",Y27*(1+$Y$7)," "))</f>
        <v xml:space="preserve"> </v>
      </c>
      <c r="Y27" s="156" t="str">
        <f>[206]RESUMO!H30</f>
        <v/>
      </c>
      <c r="AB27" s="153">
        <f t="shared" si="12"/>
        <v>0</v>
      </c>
    </row>
    <row r="28" spans="1:28" s="152" customFormat="1" ht="28.5" hidden="1" customHeight="1">
      <c r="A28" s="154">
        <v>18</v>
      </c>
      <c r="B28" s="155" t="str">
        <f>[206]RESUMO!C31</f>
        <v/>
      </c>
      <c r="C28" s="146">
        <f>IFERROR(X28/$X$31,0)</f>
        <v>0</v>
      </c>
      <c r="D28" s="149" t="str">
        <f>IF(B28&lt;&gt;"",E28*X28," ")</f>
        <v xml:space="preserve"> </v>
      </c>
      <c r="E28" s="150"/>
      <c r="F28" s="149" t="str">
        <f>IF(B28&lt;&gt;"",G28*X28," ")</f>
        <v xml:space="preserve"> </v>
      </c>
      <c r="G28" s="150"/>
      <c r="H28" s="149" t="str">
        <f>IF(B28&lt;&gt;"",I28*X28," ")</f>
        <v xml:space="preserve"> </v>
      </c>
      <c r="I28" s="150"/>
      <c r="J28" s="149" t="str">
        <f>IF(B28&lt;&gt;"",K28*X28," ")</f>
        <v xml:space="preserve"> </v>
      </c>
      <c r="K28" s="150"/>
      <c r="L28" s="149" t="str">
        <f>IF(B28&lt;&gt;"",M28*X28," ")</f>
        <v xml:space="preserve"> </v>
      </c>
      <c r="M28" s="150"/>
      <c r="N28" s="149" t="str">
        <f>IF(B28&lt;&gt;"",O28*X28," ")</f>
        <v xml:space="preserve"> </v>
      </c>
      <c r="O28" s="150"/>
      <c r="P28" s="150"/>
      <c r="Q28" s="150"/>
      <c r="R28" s="150"/>
      <c r="S28" s="150"/>
      <c r="T28" s="150"/>
      <c r="U28" s="150"/>
      <c r="V28" s="150"/>
      <c r="W28" s="150"/>
      <c r="X28" s="149" t="str">
        <f>(IF(B28&lt;&gt;"",Y28*(1+$Y$7)," "))</f>
        <v xml:space="preserve"> </v>
      </c>
      <c r="Y28" s="156" t="str">
        <f>[206]RESUMO!H31</f>
        <v/>
      </c>
      <c r="AB28" s="153">
        <f t="shared" si="12"/>
        <v>0</v>
      </c>
    </row>
    <row r="29" spans="1:28" s="152" customFormat="1" ht="28.5" hidden="1" customHeight="1">
      <c r="A29" s="154">
        <v>19</v>
      </c>
      <c r="B29" s="155" t="str">
        <f>[206]RESUMO!C32</f>
        <v/>
      </c>
      <c r="C29" s="146">
        <f>IFERROR(X29/$X$31,0)</f>
        <v>0</v>
      </c>
      <c r="D29" s="149" t="str">
        <f>IF(B29&lt;&gt;"",E29*X29," ")</f>
        <v xml:space="preserve"> </v>
      </c>
      <c r="E29" s="150"/>
      <c r="F29" s="149" t="str">
        <f>IF(B29&lt;&gt;"",G29*X29," ")</f>
        <v xml:space="preserve"> </v>
      </c>
      <c r="G29" s="150"/>
      <c r="H29" s="149" t="str">
        <f>IF(B29&lt;&gt;"",I29*X29," ")</f>
        <v xml:space="preserve"> </v>
      </c>
      <c r="I29" s="150"/>
      <c r="J29" s="149" t="str">
        <f>IF(B29&lt;&gt;"",K29*X29," ")</f>
        <v xml:space="preserve"> </v>
      </c>
      <c r="K29" s="150"/>
      <c r="L29" s="149" t="str">
        <f>IF(B29&lt;&gt;"",M29*X29," ")</f>
        <v xml:space="preserve"> </v>
      </c>
      <c r="M29" s="150"/>
      <c r="N29" s="149" t="str">
        <f>IF(B29&lt;&gt;"",O29*X29," ")</f>
        <v xml:space="preserve"> </v>
      </c>
      <c r="O29" s="150"/>
      <c r="P29" s="150"/>
      <c r="Q29" s="150"/>
      <c r="R29" s="150"/>
      <c r="S29" s="150"/>
      <c r="T29" s="150"/>
      <c r="U29" s="150"/>
      <c r="V29" s="150"/>
      <c r="W29" s="150"/>
      <c r="X29" s="149" t="str">
        <f>(IF(B29&lt;&gt;"",Y29*(1+$Y$7)," "))</f>
        <v xml:space="preserve"> </v>
      </c>
      <c r="Y29" s="156" t="str">
        <f>[206]RESUMO!H32</f>
        <v/>
      </c>
      <c r="AB29" s="153">
        <f t="shared" si="12"/>
        <v>0</v>
      </c>
    </row>
    <row r="30" spans="1:28" s="152" customFormat="1" ht="28.5" hidden="1" customHeight="1">
      <c r="A30" s="154">
        <v>20</v>
      </c>
      <c r="B30" s="155" t="str">
        <f>[206]RESUMO!C33</f>
        <v/>
      </c>
      <c r="C30" s="146">
        <f>IFERROR(X30/$X$31,0)</f>
        <v>0</v>
      </c>
      <c r="D30" s="149" t="str">
        <f>IF(B30&lt;&gt;"",E30*X30," ")</f>
        <v xml:space="preserve"> </v>
      </c>
      <c r="E30" s="150"/>
      <c r="F30" s="149" t="str">
        <f>IF(B30&lt;&gt;"",G30*X30," ")</f>
        <v xml:space="preserve"> </v>
      </c>
      <c r="G30" s="150"/>
      <c r="H30" s="149" t="str">
        <f>IF(B30&lt;&gt;"",I30*X30," ")</f>
        <v xml:space="preserve"> </v>
      </c>
      <c r="I30" s="150"/>
      <c r="J30" s="149" t="str">
        <f>IF(B30&lt;&gt;"",K30*X30," ")</f>
        <v xml:space="preserve"> </v>
      </c>
      <c r="K30" s="150"/>
      <c r="L30" s="149" t="str">
        <f>IF(B30&lt;&gt;"",M30*X30," ")</f>
        <v xml:space="preserve"> </v>
      </c>
      <c r="M30" s="150"/>
      <c r="N30" s="149" t="str">
        <f>IF(B30&lt;&gt;"",O30*X30," ")</f>
        <v xml:space="preserve"> </v>
      </c>
      <c r="O30" s="150"/>
      <c r="P30" s="150"/>
      <c r="Q30" s="150"/>
      <c r="R30" s="150"/>
      <c r="S30" s="150"/>
      <c r="T30" s="150"/>
      <c r="U30" s="150"/>
      <c r="V30" s="150"/>
      <c r="W30" s="150"/>
      <c r="X30" s="149" t="str">
        <f>(IF(B30&lt;&gt;"",Y30*(1+$Y$7)," "))</f>
        <v xml:space="preserve"> </v>
      </c>
      <c r="Y30" s="156" t="str">
        <f>[206]RESUMO!H33</f>
        <v/>
      </c>
      <c r="AB30" s="153">
        <f t="shared" si="12"/>
        <v>0</v>
      </c>
    </row>
    <row r="31" spans="1:28" ht="28.5" customHeight="1">
      <c r="A31" s="293" t="s">
        <v>153</v>
      </c>
      <c r="B31" s="293"/>
      <c r="C31" s="158">
        <f>SUMIF(C10:C30,"&gt;0",C10:C30)</f>
        <v>0.99999999999999989</v>
      </c>
      <c r="D31" s="159">
        <f>SUMIF(D10:D30,"&gt;0",D10:D30)</f>
        <v>1177852.0060999999</v>
      </c>
      <c r="E31" s="160">
        <f>IF($X$31=0,0,D31/$X$31)</f>
        <v>0.11660702072862894</v>
      </c>
      <c r="F31" s="159">
        <f>SUMIF(F10:F30,"&gt;0",F10:F30)</f>
        <v>1738083.9721000004</v>
      </c>
      <c r="G31" s="160">
        <f>IF($X$31=0,0,F31/$X$31)</f>
        <v>0.17206982941246993</v>
      </c>
      <c r="H31" s="159">
        <f>SUMIF(H10:H30,"&gt;0",H10:H30)</f>
        <v>2077418.7920999997</v>
      </c>
      <c r="I31" s="160">
        <f>IF($X$31=0,0,H31/$X$31)</f>
        <v>0.20566388213281322</v>
      </c>
      <c r="J31" s="159">
        <f>SUMIF(J10:J30,"&gt;0",J10:J30)</f>
        <v>2058757.3221</v>
      </c>
      <c r="K31" s="160">
        <f>IF($X$31=0,0,J31/$X$31)</f>
        <v>0.20381640179755289</v>
      </c>
      <c r="L31" s="159">
        <f>SUMIF(L10:L30,"&gt;0",L10:L30)</f>
        <v>1098488.0786000001</v>
      </c>
      <c r="M31" s="160">
        <f>IF($X$31=0,0,L31/$X$31)</f>
        <v>0.10875001399843692</v>
      </c>
      <c r="N31" s="159">
        <f>SUMIF(N10:N30,"&gt;0",N10:N30)</f>
        <v>1140218.8800000001</v>
      </c>
      <c r="O31" s="160">
        <f>IF($X$31=0,0,N31/$X$31)</f>
        <v>0.1128813517205539</v>
      </c>
      <c r="P31" s="159">
        <f t="shared" ref="P31" si="13">SUMIF(P10:P30,"&gt;0",P10:P30)</f>
        <v>120585.13799999999</v>
      </c>
      <c r="Q31" s="160">
        <f t="shared" ref="Q31" si="14">IF($X$31=0,0,P31/$X$31)</f>
        <v>1.1937895095062385E-2</v>
      </c>
      <c r="R31" s="159">
        <f t="shared" ref="R31" si="15">SUMIF(R10:R30,"&gt;0",R10:R30)</f>
        <v>120585.13799999999</v>
      </c>
      <c r="S31" s="160">
        <f t="shared" ref="S31" si="16">IF($X$31=0,0,R31/$X$31)</f>
        <v>1.1937895095062385E-2</v>
      </c>
      <c r="T31" s="159">
        <f t="shared" ref="T31" si="17">SUMIF(T10:T30,"&gt;0",T10:T30)</f>
        <v>145506.193</v>
      </c>
      <c r="U31" s="160">
        <f t="shared" ref="U31" si="18">IF($X$31=0,0,T31/$X$31)</f>
        <v>1.4405072602860072E-2</v>
      </c>
      <c r="V31" s="159">
        <f t="shared" ref="V31" si="19">SUMIF(V10:V30,"&gt;0",V10:V30)</f>
        <v>423542.98299999995</v>
      </c>
      <c r="W31" s="160">
        <f t="shared" ref="W31" si="20">IF($X$31=0,0,V31/$X$31)</f>
        <v>4.1930637416559502E-2</v>
      </c>
      <c r="X31" s="159">
        <f>SUMIF(X10:X30,"&gt;0",X10:X30)</f>
        <v>10101038.502999999</v>
      </c>
      <c r="Y31" s="159">
        <f>SUMIF(Y10:Y30,"&gt;0",Y10:Y30)</f>
        <v>10101038.502999999</v>
      </c>
      <c r="AB31" s="153">
        <f t="shared" si="12"/>
        <v>1.0000000000000002</v>
      </c>
    </row>
    <row r="32" spans="1:28" ht="28.5" customHeight="1">
      <c r="A32" s="294" t="s">
        <v>154</v>
      </c>
      <c r="B32" s="295"/>
      <c r="C32" s="161">
        <v>8459135.8260000013</v>
      </c>
      <c r="D32" s="278">
        <f>IF($C$32&lt;&gt;"",(1-$C$33)*D$31," ")</f>
        <v>986394.62660866987</v>
      </c>
      <c r="E32" s="276">
        <f>E31</f>
        <v>0.11660702072862894</v>
      </c>
      <c r="F32" s="278">
        <f>IF($C$32&lt;&gt;"",(1-$C$33)*F$31," ")</f>
        <v>1455562.0585567332</v>
      </c>
      <c r="G32" s="276">
        <f>G31</f>
        <v>0.17206982941246993</v>
      </c>
      <c r="H32" s="278">
        <f>IF($C$32&lt;&gt;"",(1-$C$33)*H$31," ")</f>
        <v>1739738.7134639218</v>
      </c>
      <c r="I32" s="276">
        <f>I31</f>
        <v>0.20566388213281322</v>
      </c>
      <c r="J32" s="278">
        <f>IF($C$32&lt;&gt;"",(1-$C$33)*J$31," ")</f>
        <v>1724110.626372091</v>
      </c>
      <c r="K32" s="276">
        <f>K31</f>
        <v>0.20381640179755289</v>
      </c>
      <c r="L32" s="278">
        <f>IF($C$32&lt;&gt;"",(1-$C$33)*L$31," ")</f>
        <v>919931.13949217938</v>
      </c>
      <c r="M32" s="276">
        <f>M31</f>
        <v>0.10875001399843692</v>
      </c>
      <c r="N32" s="278">
        <f>IF($C$32&lt;&gt;"",(1-$C$33)*N$31," ")</f>
        <v>954878.68642664445</v>
      </c>
      <c r="O32" s="276">
        <f>O31</f>
        <v>0.1128813517205539</v>
      </c>
      <c r="P32" s="278">
        <f>IF($C$32&lt;&gt;"",(1-$C$33)*P$31," ")</f>
        <v>100984.27608567193</v>
      </c>
      <c r="Q32" s="276">
        <f t="shared" ref="Q32:W32" si="21">Q31</f>
        <v>1.1937895095062385E-2</v>
      </c>
      <c r="R32" s="278">
        <f>IF($C$32&lt;&gt;"",(1-$C$33)*R$31," ")</f>
        <v>100984.27608567193</v>
      </c>
      <c r="S32" s="276">
        <f t="shared" si="21"/>
        <v>1.1937895095062385E-2</v>
      </c>
      <c r="T32" s="278">
        <f>IF($C$32&lt;&gt;"",(1-$C$33)*T$31," ")</f>
        <v>121854.46573098474</v>
      </c>
      <c r="U32" s="276">
        <f t="shared" si="21"/>
        <v>1.4405072602860072E-2</v>
      </c>
      <c r="V32" s="278">
        <f>IF($C$32&lt;&gt;"",(1-$C$33)*V$31," ")</f>
        <v>354696.95717743464</v>
      </c>
      <c r="W32" s="276">
        <f t="shared" si="21"/>
        <v>4.1930637416559502E-2</v>
      </c>
      <c r="X32" s="280">
        <f>IF(C32&lt;&gt;"",D32+F32+H32+J32+L32+N32+P32+R32+T32+V32," ")</f>
        <v>8459135.8260000031</v>
      </c>
      <c r="Y32" s="286"/>
    </row>
    <row r="33" spans="1:25" ht="28.5" customHeight="1">
      <c r="A33" s="288" t="s">
        <v>155</v>
      </c>
      <c r="B33" s="288"/>
      <c r="C33" s="162">
        <f>IF(C32&lt;&gt;"",(1-(C32/X31))," ")</f>
        <v>0.16254790797127971</v>
      </c>
      <c r="D33" s="279"/>
      <c r="E33" s="277"/>
      <c r="F33" s="279"/>
      <c r="G33" s="277"/>
      <c r="H33" s="279"/>
      <c r="I33" s="277"/>
      <c r="J33" s="279"/>
      <c r="K33" s="277"/>
      <c r="L33" s="279"/>
      <c r="M33" s="277"/>
      <c r="N33" s="279"/>
      <c r="O33" s="277"/>
      <c r="P33" s="279"/>
      <c r="Q33" s="277"/>
      <c r="R33" s="279"/>
      <c r="S33" s="277"/>
      <c r="T33" s="279"/>
      <c r="U33" s="277"/>
      <c r="V33" s="279"/>
      <c r="W33" s="277"/>
      <c r="X33" s="281"/>
      <c r="Y33" s="287"/>
    </row>
    <row r="34" spans="1:25" s="167" customFormat="1" ht="28.5" customHeight="1" thickBot="1">
      <c r="A34" s="289" t="s">
        <v>156</v>
      </c>
      <c r="B34" s="289"/>
      <c r="C34" s="163"/>
      <c r="D34" s="164">
        <f>IF(C32&lt;&gt;"",D32+C34,B34+D31)</f>
        <v>986394.62660866987</v>
      </c>
      <c r="E34" s="163">
        <f>E32</f>
        <v>0.11660702072862894</v>
      </c>
      <c r="F34" s="164">
        <f>IF(C32&lt;&gt;"",F32+D34,D34+F31)</f>
        <v>2441956.6851654029</v>
      </c>
      <c r="G34" s="163">
        <f>G32+E34</f>
        <v>0.2886768501410989</v>
      </c>
      <c r="H34" s="164">
        <f>IF(C32&lt;&gt;"",F34+H32,F34+H31)</f>
        <v>4181695.3986293245</v>
      </c>
      <c r="I34" s="163">
        <f>I32+G34</f>
        <v>0.49434073227391212</v>
      </c>
      <c r="J34" s="164">
        <f>IF(C32&lt;&gt;"",H34+J32,H34+J31)</f>
        <v>5905806.025001416</v>
      </c>
      <c r="K34" s="163">
        <f>K32+I34</f>
        <v>0.69815713407146496</v>
      </c>
      <c r="L34" s="164">
        <f>IF(C32&lt;&gt;"",J34+L32,J34+L31)</f>
        <v>6825737.1644935952</v>
      </c>
      <c r="M34" s="163">
        <f>M32+K34</f>
        <v>0.80690714806990194</v>
      </c>
      <c r="N34" s="164">
        <f>IF(E32&lt;&gt;"",L34+N32,L34+N31)</f>
        <v>7780615.8509202395</v>
      </c>
      <c r="O34" s="163">
        <f t="shared" ref="O34" si="22">O32+M34</f>
        <v>0.91978849979045585</v>
      </c>
      <c r="P34" s="164">
        <f>IF(G32&lt;&gt;"",N34+P32,N34+P31)</f>
        <v>7881600.1270059114</v>
      </c>
      <c r="Q34" s="163">
        <f t="shared" ref="Q34" si="23">Q32+O34</f>
        <v>0.93172639488551823</v>
      </c>
      <c r="R34" s="164">
        <f>IF(I32&lt;&gt;"",P34+R32,P34+R31)</f>
        <v>7982584.4030915834</v>
      </c>
      <c r="S34" s="163">
        <f t="shared" ref="S34" si="24">S32+Q34</f>
        <v>0.94366428998058061</v>
      </c>
      <c r="T34" s="164">
        <f t="shared" ref="T34" si="25">IF(K32&lt;&gt;"",R34+T32,R34+T31)</f>
        <v>8104438.8688225681</v>
      </c>
      <c r="U34" s="163">
        <f t="shared" ref="U34" si="26">U32+S34</f>
        <v>0.95806936258344066</v>
      </c>
      <c r="V34" s="164">
        <f t="shared" ref="V34" si="27">IF(M32&lt;&gt;"",T34+V32,T34+V31)</f>
        <v>8459135.8260000031</v>
      </c>
      <c r="W34" s="163">
        <f t="shared" ref="W34" si="28">W32+U34</f>
        <v>1.0000000000000002</v>
      </c>
      <c r="X34" s="165"/>
      <c r="Y34" s="166"/>
    </row>
    <row r="35" spans="1:25" ht="12.6" customHeight="1">
      <c r="A35" s="168"/>
      <c r="B35" s="169"/>
      <c r="C35" s="170"/>
      <c r="D35" s="171"/>
      <c r="E35" s="172"/>
      <c r="F35" s="171"/>
      <c r="G35" s="172"/>
      <c r="H35" s="171"/>
      <c r="I35" s="172"/>
      <c r="J35" s="171"/>
      <c r="K35" s="172"/>
      <c r="L35" s="171"/>
      <c r="M35" s="172"/>
      <c r="N35" s="171"/>
      <c r="O35" s="172"/>
      <c r="P35" s="172"/>
      <c r="Q35" s="172"/>
      <c r="R35" s="172"/>
      <c r="S35" s="172"/>
      <c r="T35" s="172"/>
      <c r="U35" s="172"/>
      <c r="V35" s="172"/>
      <c r="W35" s="172"/>
    </row>
    <row r="36" spans="1:25" ht="12.6" customHeight="1">
      <c r="A36" s="168"/>
      <c r="B36" s="234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</row>
    <row r="37" spans="1:25" ht="12.6" customHeight="1">
      <c r="A37" s="168"/>
      <c r="B37" s="234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</row>
    <row r="38" spans="1:25" ht="12.6" customHeight="1">
      <c r="A38" s="168"/>
      <c r="B38" s="234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</row>
    <row r="39" spans="1:25" ht="12.6" customHeight="1">
      <c r="A39" s="168"/>
      <c r="B39" s="234"/>
      <c r="C39" s="235"/>
      <c r="D39" s="235"/>
      <c r="E39" s="235"/>
      <c r="F39" s="236" t="s">
        <v>157</v>
      </c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</row>
    <row r="40" spans="1:25" ht="12.6" customHeight="1">
      <c r="A40" s="168"/>
      <c r="B40" s="234"/>
      <c r="C40" s="235"/>
      <c r="D40" s="235"/>
      <c r="E40" s="235"/>
      <c r="F40" s="236" t="s">
        <v>136</v>
      </c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</row>
    <row r="41" spans="1:25" ht="12.6" customHeight="1">
      <c r="A41" s="168"/>
      <c r="B41" s="234"/>
      <c r="C41" s="235"/>
      <c r="D41" s="235"/>
      <c r="E41" s="235"/>
      <c r="F41" s="236" t="s">
        <v>158</v>
      </c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</row>
    <row r="42" spans="1:25" ht="12.6" customHeight="1">
      <c r="A42" s="168"/>
      <c r="B42" s="234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</row>
    <row r="43" spans="1:25" ht="12.6" customHeight="1">
      <c r="A43" s="168"/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</row>
    <row r="44" spans="1:25" ht="12.6" customHeight="1">
      <c r="A44" s="168"/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</row>
    <row r="45" spans="1:25" ht="12.6" customHeight="1">
      <c r="A45" s="168"/>
      <c r="B45" s="275" t="s">
        <v>159</v>
      </c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</row>
    <row r="46" spans="1:25" ht="12.6" customHeight="1">
      <c r="A46" s="168"/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</row>
    <row r="47" spans="1:25" ht="12.6" customHeight="1">
      <c r="A47" s="168"/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</row>
    <row r="48" spans="1:25" ht="12.6" customHeight="1">
      <c r="A48" s="168"/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</row>
    <row r="49" spans="1:23" ht="12.6" customHeight="1">
      <c r="A49" s="168"/>
      <c r="B49" s="169"/>
      <c r="C49" s="170"/>
      <c r="D49" s="174"/>
      <c r="E49" s="175"/>
      <c r="F49" s="174"/>
      <c r="G49" s="175"/>
      <c r="H49" s="174"/>
      <c r="I49" s="175"/>
      <c r="J49" s="174"/>
      <c r="K49" s="175"/>
      <c r="L49" s="174"/>
      <c r="M49" s="175"/>
      <c r="N49" s="174"/>
      <c r="O49" s="175"/>
      <c r="P49" s="175"/>
      <c r="Q49" s="175"/>
      <c r="R49" s="175"/>
      <c r="S49" s="175"/>
      <c r="T49" s="175"/>
      <c r="U49" s="175"/>
      <c r="V49" s="175"/>
      <c r="W49" s="175"/>
    </row>
  </sheetData>
  <mergeCells count="55">
    <mergeCell ref="U8:U9"/>
    <mergeCell ref="V8:V9"/>
    <mergeCell ref="W8:W9"/>
    <mergeCell ref="P8:P9"/>
    <mergeCell ref="Q8:Q9"/>
    <mergeCell ref="R8:R9"/>
    <mergeCell ref="S8:S9"/>
    <mergeCell ref="T8:T9"/>
    <mergeCell ref="H8:H9"/>
    <mergeCell ref="A1:Y1"/>
    <mergeCell ref="A2:A3"/>
    <mergeCell ref="B2:F2"/>
    <mergeCell ref="B3:F3"/>
    <mergeCell ref="B4:F4"/>
    <mergeCell ref="B5:F7"/>
    <mergeCell ref="A8:A9"/>
    <mergeCell ref="B8:B9"/>
    <mergeCell ref="D8:D9"/>
    <mergeCell ref="E8:E9"/>
    <mergeCell ref="F8:F9"/>
    <mergeCell ref="G8:G9"/>
    <mergeCell ref="O8:O9"/>
    <mergeCell ref="K8:K9"/>
    <mergeCell ref="L8:L9"/>
    <mergeCell ref="M8:M9"/>
    <mergeCell ref="N8:N9"/>
    <mergeCell ref="Y32:Y33"/>
    <mergeCell ref="A33:B33"/>
    <mergeCell ref="A34:B34"/>
    <mergeCell ref="G32:G33"/>
    <mergeCell ref="H32:H33"/>
    <mergeCell ref="I32:I33"/>
    <mergeCell ref="J32:J33"/>
    <mergeCell ref="I8:I9"/>
    <mergeCell ref="J8:J9"/>
    <mergeCell ref="A31:B31"/>
    <mergeCell ref="A32:B32"/>
    <mergeCell ref="D32:D33"/>
    <mergeCell ref="E32:E33"/>
    <mergeCell ref="F32:F33"/>
    <mergeCell ref="B45:Y48"/>
    <mergeCell ref="K32:K33"/>
    <mergeCell ref="L32:L33"/>
    <mergeCell ref="M32:M33"/>
    <mergeCell ref="N32:N33"/>
    <mergeCell ref="O32:O33"/>
    <mergeCell ref="X32:X33"/>
    <mergeCell ref="P32:P33"/>
    <mergeCell ref="Q32:Q33"/>
    <mergeCell ref="R32:R33"/>
    <mergeCell ref="S32:S33"/>
    <mergeCell ref="T32:T33"/>
    <mergeCell ref="U32:U33"/>
    <mergeCell ref="V32:V33"/>
    <mergeCell ref="W32:W3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1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B285-B9B2-4998-B37E-A6768A70184C}">
  <sheetPr>
    <pageSetUpPr fitToPage="1"/>
  </sheetPr>
  <dimension ref="A1:K161"/>
  <sheetViews>
    <sheetView view="pageBreakPreview" zoomScaleNormal="100" zoomScaleSheetLayoutView="100" workbookViewId="0">
      <selection activeCell="P6" sqref="P6"/>
    </sheetView>
  </sheetViews>
  <sheetFormatPr defaultRowHeight="12.75"/>
  <cols>
    <col min="1" max="1" width="9.42578125" style="38" customWidth="1"/>
    <col min="2" max="2" width="25.7109375" style="38" customWidth="1"/>
    <col min="3" max="3" width="58.140625" style="38" customWidth="1"/>
    <col min="4" max="4" width="9.5703125" style="38" customWidth="1"/>
    <col min="5" max="6" width="9.140625" style="38"/>
    <col min="7" max="7" width="10.85546875" style="38" bestFit="1" customWidth="1"/>
    <col min="8" max="16384" width="9.140625" style="38"/>
  </cols>
  <sheetData>
    <row r="1" spans="1:11" ht="35.25" customHeight="1" thickBot="1">
      <c r="A1" s="33"/>
      <c r="B1" s="34" t="s">
        <v>160</v>
      </c>
      <c r="C1" s="35"/>
      <c r="D1" s="36"/>
      <c r="E1" s="36"/>
      <c r="F1" s="36"/>
      <c r="G1" s="37"/>
    </row>
    <row r="2" spans="1:11">
      <c r="A2" s="39" t="s">
        <v>161</v>
      </c>
      <c r="B2" s="40" t="s">
        <v>162</v>
      </c>
      <c r="C2" s="41"/>
      <c r="D2" s="42"/>
      <c r="E2" s="309" t="s">
        <v>163</v>
      </c>
      <c r="F2" s="309"/>
      <c r="G2" s="179">
        <v>29897.040000000001</v>
      </c>
    </row>
    <row r="3" spans="1:11">
      <c r="A3" s="39" t="s">
        <v>164</v>
      </c>
      <c r="B3" s="40" t="s">
        <v>165</v>
      </c>
      <c r="C3" s="41"/>
      <c r="D3" s="41"/>
      <c r="E3" s="309" t="s">
        <v>166</v>
      </c>
      <c r="F3" s="309"/>
      <c r="G3" s="178">
        <v>1845.7270000000001</v>
      </c>
      <c r="I3" s="38">
        <f>293*20</f>
        <v>5860</v>
      </c>
    </row>
    <row r="4" spans="1:11" ht="13.5" thickBot="1">
      <c r="A4" s="39" t="s">
        <v>167</v>
      </c>
      <c r="B4" s="44">
        <v>46098</v>
      </c>
      <c r="C4" s="41"/>
      <c r="D4" s="41"/>
      <c r="E4" s="310"/>
      <c r="F4" s="310"/>
      <c r="G4" s="43"/>
    </row>
    <row r="5" spans="1:11" ht="15.75" thickBot="1">
      <c r="A5" s="45"/>
      <c r="B5" s="46" t="s">
        <v>168</v>
      </c>
      <c r="C5" s="47"/>
      <c r="D5" s="48"/>
      <c r="E5" s="48"/>
      <c r="F5" s="48"/>
      <c r="G5" s="49"/>
    </row>
    <row r="6" spans="1:11">
      <c r="A6" s="50"/>
      <c r="B6" s="51" t="s">
        <v>169</v>
      </c>
      <c r="C6" s="52"/>
      <c r="D6" s="53" t="s">
        <v>170</v>
      </c>
      <c r="E6" s="53"/>
      <c r="F6" s="53" t="s">
        <v>171</v>
      </c>
      <c r="G6" s="54"/>
    </row>
    <row r="7" spans="1:11" ht="13.5" thickBot="1">
      <c r="A7" s="55"/>
      <c r="B7" s="56" t="s">
        <v>172</v>
      </c>
      <c r="C7" s="57" t="s">
        <v>12</v>
      </c>
      <c r="D7" s="58" t="s">
        <v>173</v>
      </c>
      <c r="E7" s="58" t="s">
        <v>174</v>
      </c>
      <c r="F7" s="58" t="s">
        <v>173</v>
      </c>
      <c r="G7" s="59" t="s">
        <v>174</v>
      </c>
    </row>
    <row r="8" spans="1:11" ht="13.5" thickBot="1">
      <c r="A8" s="60" t="s">
        <v>169</v>
      </c>
      <c r="B8" s="61" t="s">
        <v>175</v>
      </c>
      <c r="C8" s="251" t="s">
        <v>176</v>
      </c>
      <c r="D8" s="62"/>
      <c r="E8" s="62"/>
      <c r="F8" s="62"/>
      <c r="G8" s="63"/>
    </row>
    <row r="9" spans="1:11">
      <c r="A9" s="64"/>
      <c r="B9" s="61" t="s">
        <v>177</v>
      </c>
      <c r="C9" s="238" t="s">
        <v>178</v>
      </c>
      <c r="D9" s="62">
        <v>201</v>
      </c>
      <c r="E9" s="62"/>
      <c r="F9" s="62">
        <v>30</v>
      </c>
      <c r="G9" s="65"/>
    </row>
    <row r="10" spans="1:11" hidden="1">
      <c r="A10" s="66"/>
      <c r="B10" s="67" t="s">
        <v>179</v>
      </c>
      <c r="C10" s="239" t="s">
        <v>180</v>
      </c>
      <c r="D10" s="68"/>
      <c r="E10" s="68"/>
      <c r="F10" s="68"/>
      <c r="G10" s="69"/>
    </row>
    <row r="11" spans="1:11" hidden="1">
      <c r="A11" s="66"/>
      <c r="B11" s="67" t="s">
        <v>181</v>
      </c>
      <c r="C11" s="239" t="s">
        <v>182</v>
      </c>
      <c r="D11" s="68"/>
      <c r="E11" s="68"/>
      <c r="F11" s="70"/>
      <c r="G11" s="71"/>
    </row>
    <row r="12" spans="1:11">
      <c r="A12" s="66"/>
      <c r="B12" s="67" t="s">
        <v>183</v>
      </c>
      <c r="C12" s="239" t="s">
        <v>184</v>
      </c>
      <c r="D12" s="68"/>
      <c r="E12" s="68"/>
      <c r="F12" s="68">
        <v>22.4</v>
      </c>
      <c r="G12" s="69"/>
    </row>
    <row r="13" spans="1:11">
      <c r="A13" s="66"/>
      <c r="B13" s="67" t="s">
        <v>185</v>
      </c>
      <c r="C13" s="239" t="s">
        <v>186</v>
      </c>
      <c r="D13" s="68"/>
      <c r="E13" s="68"/>
      <c r="F13" s="68">
        <v>15.7</v>
      </c>
      <c r="G13" s="69"/>
    </row>
    <row r="14" spans="1:11">
      <c r="A14" s="66"/>
      <c r="B14" s="67" t="s">
        <v>187</v>
      </c>
      <c r="C14" s="240" t="s">
        <v>188</v>
      </c>
      <c r="D14" s="68"/>
      <c r="E14" s="68"/>
      <c r="F14" s="68">
        <v>6</v>
      </c>
      <c r="G14" s="69"/>
      <c r="K14" s="38">
        <f>71*20</f>
        <v>1420</v>
      </c>
    </row>
    <row r="15" spans="1:11">
      <c r="A15" s="66"/>
      <c r="B15" s="67" t="s">
        <v>189</v>
      </c>
      <c r="C15" s="241" t="s">
        <v>190</v>
      </c>
      <c r="D15" s="68">
        <v>440</v>
      </c>
      <c r="E15" s="68"/>
      <c r="F15" s="68">
        <v>30</v>
      </c>
      <c r="G15" s="69"/>
      <c r="K15" s="38">
        <v>2.2429999999999999</v>
      </c>
    </row>
    <row r="16" spans="1:11">
      <c r="A16" s="66"/>
      <c r="B16" s="67" t="s">
        <v>191</v>
      </c>
      <c r="C16" s="241" t="s">
        <v>192</v>
      </c>
      <c r="D16" s="68">
        <v>452</v>
      </c>
      <c r="E16" s="72" t="s">
        <v>193</v>
      </c>
      <c r="F16" s="72" t="s">
        <v>193</v>
      </c>
      <c r="G16" s="73" t="s">
        <v>193</v>
      </c>
    </row>
    <row r="17" spans="1:7">
      <c r="A17" s="66"/>
      <c r="B17" s="67" t="s">
        <v>194</v>
      </c>
      <c r="C17" s="240" t="s">
        <v>195</v>
      </c>
      <c r="D17" s="68">
        <v>372</v>
      </c>
      <c r="E17" s="68"/>
      <c r="F17" s="68"/>
      <c r="G17" s="69"/>
    </row>
    <row r="18" spans="1:7">
      <c r="A18" s="66"/>
      <c r="B18" s="67" t="s">
        <v>196</v>
      </c>
      <c r="C18" s="241" t="s">
        <v>192</v>
      </c>
      <c r="D18" s="68">
        <v>452</v>
      </c>
      <c r="E18" s="72" t="s">
        <v>193</v>
      </c>
      <c r="F18" s="72" t="s">
        <v>193</v>
      </c>
      <c r="G18" s="73" t="s">
        <v>193</v>
      </c>
    </row>
    <row r="19" spans="1:7">
      <c r="A19" s="74" t="s">
        <v>169</v>
      </c>
      <c r="B19" s="67" t="s">
        <v>197</v>
      </c>
      <c r="C19" s="240" t="s">
        <v>198</v>
      </c>
      <c r="D19" s="68">
        <v>109</v>
      </c>
      <c r="E19" s="72" t="s">
        <v>193</v>
      </c>
      <c r="F19" s="72" t="s">
        <v>193</v>
      </c>
      <c r="G19" s="73" t="s">
        <v>193</v>
      </c>
    </row>
    <row r="20" spans="1:7">
      <c r="A20" s="66"/>
      <c r="B20" s="67" t="s">
        <v>199</v>
      </c>
      <c r="C20" s="241" t="s">
        <v>200</v>
      </c>
      <c r="D20" s="68">
        <v>494</v>
      </c>
      <c r="E20" s="72" t="s">
        <v>193</v>
      </c>
      <c r="F20" s="72" t="s">
        <v>193</v>
      </c>
      <c r="G20" s="73" t="s">
        <v>193</v>
      </c>
    </row>
    <row r="21" spans="1:7" hidden="1">
      <c r="A21" s="66"/>
      <c r="B21" s="67" t="s">
        <v>201</v>
      </c>
      <c r="C21" s="241" t="s">
        <v>202</v>
      </c>
      <c r="D21" s="70"/>
      <c r="E21" s="70"/>
      <c r="F21" s="70"/>
      <c r="G21" s="71"/>
    </row>
    <row r="22" spans="1:7">
      <c r="A22" s="66"/>
      <c r="B22" s="67" t="s">
        <v>203</v>
      </c>
      <c r="C22" s="239" t="s">
        <v>184</v>
      </c>
      <c r="D22" s="68"/>
      <c r="E22" s="68"/>
      <c r="F22" s="68">
        <v>15.7</v>
      </c>
      <c r="G22" s="69"/>
    </row>
    <row r="23" spans="1:7">
      <c r="A23" s="66"/>
      <c r="B23" s="67" t="s">
        <v>204</v>
      </c>
      <c r="C23" s="239" t="s">
        <v>186</v>
      </c>
      <c r="D23" s="68"/>
      <c r="E23" s="68"/>
      <c r="F23" s="70">
        <v>15.7</v>
      </c>
      <c r="G23" s="71"/>
    </row>
    <row r="24" spans="1:7">
      <c r="A24" s="66"/>
      <c r="B24" s="67" t="s">
        <v>205</v>
      </c>
      <c r="C24" s="239" t="s">
        <v>186</v>
      </c>
      <c r="D24" s="68"/>
      <c r="E24" s="68"/>
      <c r="F24" s="70">
        <v>15.7</v>
      </c>
      <c r="G24" s="69"/>
    </row>
    <row r="25" spans="1:7" hidden="1">
      <c r="A25" s="66"/>
      <c r="B25" s="67" t="s">
        <v>206</v>
      </c>
      <c r="C25" s="239" t="s">
        <v>207</v>
      </c>
      <c r="D25" s="68">
        <v>28.1</v>
      </c>
      <c r="E25" s="68"/>
      <c r="F25" s="70">
        <v>30</v>
      </c>
      <c r="G25" s="69"/>
    </row>
    <row r="26" spans="1:7" hidden="1">
      <c r="A26" s="66"/>
      <c r="B26" s="75" t="s">
        <v>208</v>
      </c>
      <c r="C26" s="242" t="s">
        <v>209</v>
      </c>
      <c r="D26" s="68">
        <v>28.1</v>
      </c>
      <c r="E26" s="68"/>
      <c r="F26" s="70">
        <v>30</v>
      </c>
      <c r="G26" s="71"/>
    </row>
    <row r="27" spans="1:7" hidden="1">
      <c r="A27" s="66"/>
      <c r="B27" s="76" t="s">
        <v>210</v>
      </c>
      <c r="C27" s="243" t="s">
        <v>209</v>
      </c>
      <c r="D27" s="68">
        <v>28.1</v>
      </c>
      <c r="E27" s="68"/>
      <c r="F27" s="70">
        <v>30</v>
      </c>
      <c r="G27" s="71"/>
    </row>
    <row r="28" spans="1:7" hidden="1">
      <c r="A28" s="66"/>
      <c r="B28" s="76" t="s">
        <v>211</v>
      </c>
      <c r="C28" s="243" t="s">
        <v>212</v>
      </c>
      <c r="D28" s="68"/>
      <c r="E28" s="68"/>
      <c r="F28" s="70">
        <v>30</v>
      </c>
      <c r="G28" s="69"/>
    </row>
    <row r="29" spans="1:7" hidden="1">
      <c r="A29" s="66"/>
      <c r="B29" s="78" t="s">
        <v>213</v>
      </c>
      <c r="C29" s="244" t="s">
        <v>214</v>
      </c>
      <c r="D29" s="68"/>
      <c r="E29" s="68"/>
      <c r="F29" s="70">
        <v>6</v>
      </c>
      <c r="G29" s="79"/>
    </row>
    <row r="30" spans="1:7" hidden="1">
      <c r="A30" s="66"/>
      <c r="B30" s="67" t="s">
        <v>215</v>
      </c>
      <c r="C30" s="239" t="s">
        <v>216</v>
      </c>
      <c r="D30" s="68">
        <v>28.1</v>
      </c>
      <c r="E30" s="68"/>
      <c r="F30" s="70">
        <v>30</v>
      </c>
      <c r="G30" s="80"/>
    </row>
    <row r="31" spans="1:7" hidden="1">
      <c r="A31" s="66"/>
      <c r="B31" s="67" t="s">
        <v>217</v>
      </c>
      <c r="C31" s="239" t="s">
        <v>218</v>
      </c>
      <c r="D31" s="68">
        <v>28.1</v>
      </c>
      <c r="E31" s="68"/>
      <c r="F31" s="70">
        <v>30</v>
      </c>
      <c r="G31" s="80"/>
    </row>
    <row r="32" spans="1:7">
      <c r="A32" s="66"/>
      <c r="B32" s="67" t="s">
        <v>219</v>
      </c>
      <c r="C32" s="239" t="s">
        <v>220</v>
      </c>
      <c r="D32" s="68">
        <v>0</v>
      </c>
      <c r="E32" s="68"/>
      <c r="F32" s="70">
        <v>15.7</v>
      </c>
      <c r="G32" s="81"/>
    </row>
    <row r="33" spans="1:7" hidden="1">
      <c r="A33" s="66"/>
      <c r="B33" s="67" t="s">
        <v>221</v>
      </c>
      <c r="C33" s="239" t="s">
        <v>216</v>
      </c>
      <c r="D33" s="68">
        <v>28.1</v>
      </c>
      <c r="E33" s="68"/>
      <c r="F33" s="70">
        <v>30</v>
      </c>
      <c r="G33" s="82"/>
    </row>
    <row r="34" spans="1:7" hidden="1">
      <c r="A34" s="66"/>
      <c r="B34" s="67" t="s">
        <v>222</v>
      </c>
      <c r="C34" s="239" t="s">
        <v>216</v>
      </c>
      <c r="D34" s="68">
        <v>28.1</v>
      </c>
      <c r="E34" s="68"/>
      <c r="F34" s="70">
        <v>30</v>
      </c>
      <c r="G34" s="82"/>
    </row>
    <row r="35" spans="1:7" hidden="1">
      <c r="A35" s="66"/>
      <c r="B35" s="67" t="s">
        <v>223</v>
      </c>
      <c r="C35" s="239" t="s">
        <v>224</v>
      </c>
      <c r="D35" s="68">
        <v>28.1</v>
      </c>
      <c r="E35" s="68"/>
      <c r="F35" s="70">
        <v>30</v>
      </c>
      <c r="G35" s="82"/>
    </row>
    <row r="36" spans="1:7" ht="13.5" thickBot="1">
      <c r="A36" s="83"/>
      <c r="B36" s="84" t="s">
        <v>225</v>
      </c>
      <c r="C36" s="245" t="s">
        <v>186</v>
      </c>
      <c r="D36" s="85"/>
      <c r="E36" s="85"/>
      <c r="F36" s="221">
        <v>15.7</v>
      </c>
      <c r="G36" s="86"/>
    </row>
    <row r="37" spans="1:7" hidden="1">
      <c r="A37" s="66"/>
      <c r="B37" s="87" t="s">
        <v>226</v>
      </c>
      <c r="C37" s="246" t="s">
        <v>180</v>
      </c>
      <c r="D37" s="88"/>
      <c r="E37" s="88"/>
      <c r="F37" s="88"/>
      <c r="G37" s="89"/>
    </row>
    <row r="38" spans="1:7" hidden="1">
      <c r="A38" s="66"/>
      <c r="B38" s="67" t="s">
        <v>227</v>
      </c>
      <c r="C38" s="239" t="s">
        <v>212</v>
      </c>
      <c r="D38" s="68"/>
      <c r="E38" s="68"/>
      <c r="F38" s="68"/>
      <c r="G38" s="82"/>
    </row>
    <row r="39" spans="1:7">
      <c r="A39" s="66"/>
      <c r="B39" s="67" t="s">
        <v>228</v>
      </c>
      <c r="C39" s="243" t="s">
        <v>229</v>
      </c>
      <c r="D39" s="68"/>
      <c r="E39" s="68"/>
      <c r="F39" s="68">
        <v>5.6</v>
      </c>
      <c r="G39" s="82"/>
    </row>
    <row r="40" spans="1:7" hidden="1">
      <c r="A40" s="66"/>
      <c r="B40" s="67" t="s">
        <v>230</v>
      </c>
      <c r="C40" s="241" t="s">
        <v>202</v>
      </c>
      <c r="D40" s="68"/>
      <c r="E40" s="68"/>
      <c r="F40" s="68"/>
      <c r="G40" s="82"/>
    </row>
    <row r="41" spans="1:7" hidden="1">
      <c r="A41" s="66"/>
      <c r="B41" s="67" t="s">
        <v>231</v>
      </c>
      <c r="C41" s="241" t="s">
        <v>202</v>
      </c>
      <c r="D41" s="68"/>
      <c r="E41" s="68"/>
      <c r="F41" s="68"/>
      <c r="G41" s="82"/>
    </row>
    <row r="42" spans="1:7" hidden="1">
      <c r="A42" s="66"/>
      <c r="B42" s="67" t="s">
        <v>232</v>
      </c>
      <c r="C42" s="241" t="s">
        <v>202</v>
      </c>
      <c r="D42" s="68"/>
      <c r="E42" s="68"/>
      <c r="F42" s="68"/>
      <c r="G42" s="82"/>
    </row>
    <row r="43" spans="1:7" hidden="1">
      <c r="A43" s="66"/>
      <c r="B43" s="90" t="s">
        <v>233</v>
      </c>
      <c r="C43" s="247" t="s">
        <v>202</v>
      </c>
      <c r="D43" s="91"/>
      <c r="E43" s="91"/>
      <c r="F43" s="91"/>
      <c r="G43" s="92"/>
    </row>
    <row r="44" spans="1:7" ht="13.5" thickBot="1">
      <c r="A44" s="66"/>
      <c r="B44" s="76" t="s">
        <v>234</v>
      </c>
      <c r="C44" s="248" t="s">
        <v>184</v>
      </c>
      <c r="D44" s="68"/>
      <c r="E44" s="77"/>
      <c r="F44" s="77">
        <v>22.4</v>
      </c>
      <c r="G44" s="69"/>
    </row>
    <row r="45" spans="1:7" ht="13.5" hidden="1" thickBot="1">
      <c r="A45" s="83"/>
      <c r="B45" s="93" t="s">
        <v>235</v>
      </c>
      <c r="C45" s="249" t="s">
        <v>202</v>
      </c>
      <c r="D45" s="85"/>
      <c r="E45" s="85"/>
      <c r="F45" s="85"/>
      <c r="G45" s="86"/>
    </row>
    <row r="46" spans="1:7">
      <c r="A46" s="94"/>
      <c r="B46" s="95" t="s">
        <v>236</v>
      </c>
      <c r="C46" s="250" t="s">
        <v>178</v>
      </c>
      <c r="D46" s="96">
        <v>171</v>
      </c>
      <c r="E46" s="96"/>
      <c r="F46" s="96">
        <v>30</v>
      </c>
      <c r="G46" s="65"/>
    </row>
    <row r="47" spans="1:7">
      <c r="A47" s="97"/>
      <c r="B47" s="67" t="s">
        <v>237</v>
      </c>
      <c r="C47" s="243" t="s">
        <v>220</v>
      </c>
      <c r="D47" s="77"/>
      <c r="E47" s="77"/>
      <c r="F47" s="77">
        <v>1</v>
      </c>
      <c r="G47" s="69"/>
    </row>
    <row r="48" spans="1:7">
      <c r="A48" s="97"/>
      <c r="B48" s="67" t="s">
        <v>238</v>
      </c>
      <c r="C48" s="243"/>
      <c r="D48" s="77"/>
      <c r="E48" s="77"/>
      <c r="F48" s="77"/>
      <c r="G48" s="69"/>
    </row>
    <row r="49" spans="1:7">
      <c r="A49" s="97"/>
      <c r="B49" s="67" t="s">
        <v>239</v>
      </c>
      <c r="C49" s="243" t="s">
        <v>220</v>
      </c>
      <c r="D49" s="77"/>
      <c r="E49" s="77"/>
      <c r="F49" s="77">
        <v>1</v>
      </c>
      <c r="G49" s="69"/>
    </row>
    <row r="50" spans="1:7">
      <c r="A50" s="97"/>
      <c r="B50" s="67" t="s">
        <v>240</v>
      </c>
      <c r="C50" s="248" t="s">
        <v>241</v>
      </c>
      <c r="D50" s="77">
        <v>470</v>
      </c>
      <c r="E50" s="77"/>
      <c r="F50" s="77">
        <v>30</v>
      </c>
      <c r="G50" s="69"/>
    </row>
    <row r="51" spans="1:7">
      <c r="A51" s="97"/>
      <c r="B51" s="67" t="s">
        <v>242</v>
      </c>
      <c r="C51" s="248" t="s">
        <v>192</v>
      </c>
      <c r="D51" s="77">
        <v>452</v>
      </c>
      <c r="E51" s="98" t="s">
        <v>193</v>
      </c>
      <c r="F51" s="98" t="s">
        <v>193</v>
      </c>
      <c r="G51" s="73" t="s">
        <v>193</v>
      </c>
    </row>
    <row r="52" spans="1:7">
      <c r="A52" s="97"/>
      <c r="B52" s="67" t="s">
        <v>243</v>
      </c>
      <c r="C52" s="248" t="s">
        <v>190</v>
      </c>
      <c r="D52" s="77">
        <v>531</v>
      </c>
      <c r="E52" s="99"/>
      <c r="F52" s="99"/>
      <c r="G52" s="100"/>
    </row>
    <row r="53" spans="1:7">
      <c r="A53" s="97"/>
      <c r="B53" s="67" t="s">
        <v>244</v>
      </c>
      <c r="C53" s="248" t="s">
        <v>245</v>
      </c>
      <c r="D53" s="77">
        <v>156</v>
      </c>
      <c r="E53" s="98" t="s">
        <v>193</v>
      </c>
      <c r="F53" s="98" t="s">
        <v>193</v>
      </c>
      <c r="G53" s="73" t="s">
        <v>193</v>
      </c>
    </row>
    <row r="54" spans="1:7" ht="13.5" thickBot="1">
      <c r="A54" s="101"/>
      <c r="B54" s="84" t="s">
        <v>246</v>
      </c>
      <c r="C54" s="249" t="s">
        <v>200</v>
      </c>
      <c r="D54" s="102">
        <v>452</v>
      </c>
      <c r="E54" s="103" t="s">
        <v>193</v>
      </c>
      <c r="F54" s="103" t="s">
        <v>193</v>
      </c>
      <c r="G54" s="104" t="s">
        <v>193</v>
      </c>
    </row>
    <row r="55" spans="1:7" ht="13.5" hidden="1" thickBot="1">
      <c r="A55" s="101"/>
      <c r="B55" s="105" t="s">
        <v>226</v>
      </c>
      <c r="C55" s="106" t="s">
        <v>220</v>
      </c>
      <c r="D55" s="107">
        <v>1</v>
      </c>
      <c r="E55" s="108"/>
      <c r="F55" s="107"/>
      <c r="G55" s="109"/>
    </row>
    <row r="56" spans="1:7">
      <c r="A56" s="110"/>
      <c r="B56" s="111"/>
      <c r="C56" s="110"/>
      <c r="D56" s="112"/>
      <c r="E56" s="112"/>
      <c r="F56" s="112"/>
      <c r="G56" s="112"/>
    </row>
    <row r="57" spans="1:7">
      <c r="A57" s="110"/>
      <c r="B57" s="111"/>
      <c r="C57" s="110"/>
      <c r="D57" s="112"/>
      <c r="E57" s="112"/>
      <c r="F57" s="112"/>
      <c r="G57" s="112"/>
    </row>
    <row r="58" spans="1:7">
      <c r="A58" s="110"/>
      <c r="B58" s="111"/>
      <c r="C58" s="110"/>
      <c r="D58" s="112"/>
      <c r="E58" s="112"/>
      <c r="F58" s="112"/>
      <c r="G58" s="112"/>
    </row>
    <row r="59" spans="1:7">
      <c r="A59" s="110"/>
      <c r="B59" s="111"/>
      <c r="C59" s="110"/>
      <c r="D59" s="112"/>
      <c r="E59" s="112"/>
      <c r="F59" s="112"/>
      <c r="G59" s="112"/>
    </row>
    <row r="60" spans="1:7">
      <c r="A60" s="110"/>
      <c r="B60" s="111"/>
      <c r="C60" s="110"/>
      <c r="D60" s="112"/>
      <c r="E60" s="112"/>
      <c r="F60" s="112"/>
      <c r="G60" s="112"/>
    </row>
    <row r="61" spans="1:7" ht="15.75">
      <c r="A61" s="110"/>
      <c r="B61" s="111"/>
      <c r="C61" s="236" t="s">
        <v>157</v>
      </c>
      <c r="D61" s="112"/>
      <c r="E61" s="112"/>
      <c r="F61" s="112"/>
      <c r="G61" s="112"/>
    </row>
    <row r="62" spans="1:7" ht="15.75">
      <c r="A62" s="110"/>
      <c r="B62" s="111"/>
      <c r="C62" s="236" t="s">
        <v>136</v>
      </c>
      <c r="D62" s="112"/>
      <c r="E62" s="112"/>
      <c r="F62" s="112"/>
      <c r="G62" s="112"/>
    </row>
    <row r="63" spans="1:7" ht="15.75">
      <c r="A63" s="110"/>
      <c r="B63" s="111"/>
      <c r="C63" s="236" t="s">
        <v>158</v>
      </c>
      <c r="D63" s="112"/>
      <c r="E63" s="112"/>
      <c r="F63" s="112"/>
      <c r="G63" s="112"/>
    </row>
    <row r="64" spans="1:7">
      <c r="A64" s="110"/>
      <c r="B64" s="111"/>
      <c r="C64" s="110"/>
      <c r="D64" s="112"/>
      <c r="E64" s="112"/>
      <c r="F64" s="112"/>
      <c r="G64" s="112"/>
    </row>
    <row r="65" spans="1:7">
      <c r="A65" s="110"/>
      <c r="B65" s="111"/>
      <c r="C65" s="110"/>
      <c r="D65" s="112"/>
      <c r="E65" s="112"/>
      <c r="F65" s="112"/>
      <c r="G65" s="112"/>
    </row>
    <row r="66" spans="1:7">
      <c r="A66" s="110"/>
      <c r="B66" s="111"/>
      <c r="C66" s="110"/>
      <c r="D66" s="112"/>
      <c r="E66" s="112"/>
      <c r="F66" s="112"/>
      <c r="G66" s="112"/>
    </row>
    <row r="67" spans="1:7">
      <c r="A67" s="311" t="s">
        <v>247</v>
      </c>
      <c r="B67" s="311"/>
      <c r="C67" s="311"/>
      <c r="D67" s="311"/>
      <c r="E67" s="311"/>
      <c r="F67" s="311"/>
      <c r="G67" s="311"/>
    </row>
    <row r="69" spans="1:7">
      <c r="A69" s="113" t="s">
        <v>171</v>
      </c>
      <c r="B69" s="113" t="s">
        <v>12</v>
      </c>
    </row>
    <row r="70" spans="1:7">
      <c r="A70" s="114" t="s">
        <v>248</v>
      </c>
      <c r="B70" s="38" t="s">
        <v>249</v>
      </c>
    </row>
    <row r="71" spans="1:7">
      <c r="A71" s="114"/>
      <c r="B71" s="38" t="s">
        <v>250</v>
      </c>
    </row>
    <row r="72" spans="1:7">
      <c r="A72" s="114" t="s">
        <v>251</v>
      </c>
      <c r="B72" s="38" t="s">
        <v>252</v>
      </c>
    </row>
    <row r="73" spans="1:7">
      <c r="A73" s="114" t="s">
        <v>253</v>
      </c>
      <c r="B73" s="38" t="s">
        <v>254</v>
      </c>
    </row>
    <row r="74" spans="1:7">
      <c r="A74" s="114" t="s">
        <v>255</v>
      </c>
      <c r="B74" s="38" t="s">
        <v>256</v>
      </c>
    </row>
    <row r="75" spans="1:7">
      <c r="A75" s="114" t="s">
        <v>257</v>
      </c>
      <c r="B75" s="38" t="s">
        <v>258</v>
      </c>
    </row>
    <row r="76" spans="1:7">
      <c r="A76" s="114" t="s">
        <v>259</v>
      </c>
      <c r="B76" s="38" t="s">
        <v>245</v>
      </c>
    </row>
    <row r="77" spans="1:7">
      <c r="A77" s="114" t="s">
        <v>169</v>
      </c>
      <c r="B77" s="38" t="s">
        <v>169</v>
      </c>
    </row>
    <row r="79" spans="1:7">
      <c r="A79" s="312" t="s">
        <v>260</v>
      </c>
      <c r="B79" s="312"/>
      <c r="C79" s="312"/>
      <c r="D79" s="312"/>
      <c r="E79" s="312"/>
      <c r="F79" s="312"/>
      <c r="G79" s="312"/>
    </row>
    <row r="80" spans="1:7" ht="106.5" customHeight="1">
      <c r="A80" s="307" t="s">
        <v>261</v>
      </c>
      <c r="B80" s="307"/>
      <c r="C80" s="307"/>
      <c r="D80" s="307"/>
      <c r="E80" s="307"/>
      <c r="F80" s="307"/>
      <c r="G80" s="307"/>
    </row>
    <row r="81" spans="1:7" s="116" customFormat="1">
      <c r="A81" s="115" t="s">
        <v>262</v>
      </c>
    </row>
    <row r="82" spans="1:7" ht="26.25" customHeight="1">
      <c r="A82" s="307" t="s">
        <v>263</v>
      </c>
      <c r="B82" s="307"/>
      <c r="C82" s="307"/>
      <c r="D82" s="307"/>
      <c r="E82" s="307"/>
      <c r="F82" s="307"/>
      <c r="G82" s="307"/>
    </row>
    <row r="84" spans="1:7">
      <c r="A84" s="115" t="s">
        <v>264</v>
      </c>
      <c r="B84" s="115"/>
    </row>
    <row r="85" spans="1:7" ht="70.5" customHeight="1">
      <c r="A85" s="307" t="s">
        <v>265</v>
      </c>
      <c r="B85" s="307"/>
      <c r="C85" s="307"/>
      <c r="D85" s="307"/>
      <c r="E85" s="307"/>
      <c r="F85" s="307"/>
      <c r="G85" s="307"/>
    </row>
    <row r="161" spans="1:4" ht="36.75" customHeight="1">
      <c r="A161" s="308" t="s">
        <v>266</v>
      </c>
      <c r="B161" s="308"/>
      <c r="C161" s="308"/>
      <c r="D161" s="308"/>
    </row>
  </sheetData>
  <mergeCells count="9">
    <mergeCell ref="A82:G82"/>
    <mergeCell ref="A85:G85"/>
    <mergeCell ref="A161:D161"/>
    <mergeCell ref="E2:F2"/>
    <mergeCell ref="E3:F3"/>
    <mergeCell ref="E4:F4"/>
    <mergeCell ref="A67:G67"/>
    <mergeCell ref="A79:G79"/>
    <mergeCell ref="A80:G8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919F-540E-4EB4-A8AA-6DBD03900C87}">
  <sheetPr>
    <tabColor theme="0" tint="-0.499984740745262"/>
  </sheetPr>
  <dimension ref="A1:AA37"/>
  <sheetViews>
    <sheetView view="pageBreakPreview" zoomScaleNormal="100" zoomScaleSheetLayoutView="100" workbookViewId="0">
      <selection activeCell="A6" sqref="A6:AA6"/>
    </sheetView>
  </sheetViews>
  <sheetFormatPr defaultRowHeight="15"/>
  <cols>
    <col min="1" max="1" width="4.7109375" style="224" bestFit="1" customWidth="1"/>
    <col min="2" max="2" width="0.5703125" style="224" bestFit="1" customWidth="1"/>
    <col min="3" max="3" width="24.28515625" style="224" bestFit="1" customWidth="1"/>
    <col min="4" max="4" width="6.85546875" style="224" bestFit="1" customWidth="1"/>
    <col min="5" max="5" width="4.7109375" style="224" bestFit="1" customWidth="1"/>
    <col min="6" max="6" width="1" style="224" bestFit="1" customWidth="1"/>
    <col min="7" max="8" width="1.85546875" style="224" bestFit="1" customWidth="1"/>
    <col min="9" max="9" width="1" style="224" bestFit="1" customWidth="1"/>
    <col min="10" max="10" width="4.7109375" style="224" bestFit="1" customWidth="1"/>
    <col min="11" max="11" width="2.85546875" style="224" bestFit="1" customWidth="1"/>
    <col min="12" max="12" width="7" style="224" customWidth="1"/>
    <col min="13" max="14" width="1" style="224" bestFit="1" customWidth="1"/>
    <col min="15" max="15" width="3.7109375" style="224" bestFit="1" customWidth="1"/>
    <col min="16" max="16" width="1" style="224" bestFit="1" customWidth="1"/>
    <col min="17" max="17" width="1.85546875" style="224" bestFit="1" customWidth="1"/>
    <col min="18" max="18" width="1" style="224" bestFit="1" customWidth="1"/>
    <col min="19" max="19" width="4.7109375" style="224" bestFit="1" customWidth="1"/>
    <col min="20" max="20" width="2.85546875" style="224" bestFit="1" customWidth="1"/>
    <col min="21" max="21" width="1" style="224" bestFit="1" customWidth="1"/>
    <col min="22" max="22" width="2.85546875" style="224" bestFit="1" customWidth="1"/>
    <col min="23" max="24" width="1" style="224" bestFit="1" customWidth="1"/>
    <col min="25" max="25" width="2.85546875" style="224" bestFit="1" customWidth="1"/>
    <col min="26" max="26" width="4" style="224" customWidth="1"/>
    <col min="27" max="27" width="8.42578125" style="224" bestFit="1" customWidth="1"/>
    <col min="28" max="28" width="7.28515625" style="224" customWidth="1"/>
    <col min="29" max="256" width="9.140625" style="224"/>
    <col min="257" max="257" width="4.7109375" style="224" bestFit="1" customWidth="1"/>
    <col min="258" max="258" width="0.5703125" style="224" bestFit="1" customWidth="1"/>
    <col min="259" max="259" width="24.28515625" style="224" bestFit="1" customWidth="1"/>
    <col min="260" max="260" width="6.85546875" style="224" bestFit="1" customWidth="1"/>
    <col min="261" max="261" width="4.7109375" style="224" bestFit="1" customWidth="1"/>
    <col min="262" max="262" width="1" style="224" bestFit="1" customWidth="1"/>
    <col min="263" max="264" width="1.85546875" style="224" bestFit="1" customWidth="1"/>
    <col min="265" max="265" width="1" style="224" bestFit="1" customWidth="1"/>
    <col min="266" max="266" width="4.7109375" style="224" bestFit="1" customWidth="1"/>
    <col min="267" max="267" width="2.85546875" style="224" bestFit="1" customWidth="1"/>
    <col min="268" max="268" width="5.140625" style="224" customWidth="1"/>
    <col min="269" max="270" width="1" style="224" bestFit="1" customWidth="1"/>
    <col min="271" max="271" width="3.7109375" style="224" bestFit="1" customWidth="1"/>
    <col min="272" max="272" width="1" style="224" bestFit="1" customWidth="1"/>
    <col min="273" max="273" width="1.85546875" style="224" bestFit="1" customWidth="1"/>
    <col min="274" max="274" width="1" style="224" bestFit="1" customWidth="1"/>
    <col min="275" max="275" width="4.7109375" style="224" bestFit="1" customWidth="1"/>
    <col min="276" max="276" width="2.85546875" style="224" bestFit="1" customWidth="1"/>
    <col min="277" max="277" width="1" style="224" bestFit="1" customWidth="1"/>
    <col min="278" max="278" width="2.85546875" style="224" bestFit="1" customWidth="1"/>
    <col min="279" max="280" width="1" style="224" bestFit="1" customWidth="1"/>
    <col min="281" max="281" width="2.85546875" style="224" bestFit="1" customWidth="1"/>
    <col min="282" max="282" width="4" style="224" customWidth="1"/>
    <col min="283" max="283" width="8.42578125" style="224" bestFit="1" customWidth="1"/>
    <col min="284" max="284" width="7.28515625" style="224" customWidth="1"/>
    <col min="285" max="512" width="9.140625" style="224"/>
    <col min="513" max="513" width="4.7109375" style="224" bestFit="1" customWidth="1"/>
    <col min="514" max="514" width="0.5703125" style="224" bestFit="1" customWidth="1"/>
    <col min="515" max="515" width="24.28515625" style="224" bestFit="1" customWidth="1"/>
    <col min="516" max="516" width="6.85546875" style="224" bestFit="1" customWidth="1"/>
    <col min="517" max="517" width="4.7109375" style="224" bestFit="1" customWidth="1"/>
    <col min="518" max="518" width="1" style="224" bestFit="1" customWidth="1"/>
    <col min="519" max="520" width="1.85546875" style="224" bestFit="1" customWidth="1"/>
    <col min="521" max="521" width="1" style="224" bestFit="1" customWidth="1"/>
    <col min="522" max="522" width="4.7109375" style="224" bestFit="1" customWidth="1"/>
    <col min="523" max="523" width="2.85546875" style="224" bestFit="1" customWidth="1"/>
    <col min="524" max="524" width="5.140625" style="224" customWidth="1"/>
    <col min="525" max="526" width="1" style="224" bestFit="1" customWidth="1"/>
    <col min="527" max="527" width="3.7109375" style="224" bestFit="1" customWidth="1"/>
    <col min="528" max="528" width="1" style="224" bestFit="1" customWidth="1"/>
    <col min="529" max="529" width="1.85546875" style="224" bestFit="1" customWidth="1"/>
    <col min="530" max="530" width="1" style="224" bestFit="1" customWidth="1"/>
    <col min="531" max="531" width="4.7109375" style="224" bestFit="1" customWidth="1"/>
    <col min="532" max="532" width="2.85546875" style="224" bestFit="1" customWidth="1"/>
    <col min="533" max="533" width="1" style="224" bestFit="1" customWidth="1"/>
    <col min="534" max="534" width="2.85546875" style="224" bestFit="1" customWidth="1"/>
    <col min="535" max="536" width="1" style="224" bestFit="1" customWidth="1"/>
    <col min="537" max="537" width="2.85546875" style="224" bestFit="1" customWidth="1"/>
    <col min="538" max="538" width="4" style="224" customWidth="1"/>
    <col min="539" max="539" width="8.42578125" style="224" bestFit="1" customWidth="1"/>
    <col min="540" max="540" width="7.28515625" style="224" customWidth="1"/>
    <col min="541" max="768" width="9.140625" style="224"/>
    <col min="769" max="769" width="4.7109375" style="224" bestFit="1" customWidth="1"/>
    <col min="770" max="770" width="0.5703125" style="224" bestFit="1" customWidth="1"/>
    <col min="771" max="771" width="24.28515625" style="224" bestFit="1" customWidth="1"/>
    <col min="772" max="772" width="6.85546875" style="224" bestFit="1" customWidth="1"/>
    <col min="773" max="773" width="4.7109375" style="224" bestFit="1" customWidth="1"/>
    <col min="774" max="774" width="1" style="224" bestFit="1" customWidth="1"/>
    <col min="775" max="776" width="1.85546875" style="224" bestFit="1" customWidth="1"/>
    <col min="777" max="777" width="1" style="224" bestFit="1" customWidth="1"/>
    <col min="778" max="778" width="4.7109375" style="224" bestFit="1" customWidth="1"/>
    <col min="779" max="779" width="2.85546875" style="224" bestFit="1" customWidth="1"/>
    <col min="780" max="780" width="5.140625" style="224" customWidth="1"/>
    <col min="781" max="782" width="1" style="224" bestFit="1" customWidth="1"/>
    <col min="783" max="783" width="3.7109375" style="224" bestFit="1" customWidth="1"/>
    <col min="784" max="784" width="1" style="224" bestFit="1" customWidth="1"/>
    <col min="785" max="785" width="1.85546875" style="224" bestFit="1" customWidth="1"/>
    <col min="786" max="786" width="1" style="224" bestFit="1" customWidth="1"/>
    <col min="787" max="787" width="4.7109375" style="224" bestFit="1" customWidth="1"/>
    <col min="788" max="788" width="2.85546875" style="224" bestFit="1" customWidth="1"/>
    <col min="789" max="789" width="1" style="224" bestFit="1" customWidth="1"/>
    <col min="790" max="790" width="2.85546875" style="224" bestFit="1" customWidth="1"/>
    <col min="791" max="792" width="1" style="224" bestFit="1" customWidth="1"/>
    <col min="793" max="793" width="2.85546875" style="224" bestFit="1" customWidth="1"/>
    <col min="794" max="794" width="4" style="224" customWidth="1"/>
    <col min="795" max="795" width="8.42578125" style="224" bestFit="1" customWidth="1"/>
    <col min="796" max="796" width="7.28515625" style="224" customWidth="1"/>
    <col min="797" max="1024" width="9.140625" style="224"/>
    <col min="1025" max="1025" width="4.7109375" style="224" bestFit="1" customWidth="1"/>
    <col min="1026" max="1026" width="0.5703125" style="224" bestFit="1" customWidth="1"/>
    <col min="1027" max="1027" width="24.28515625" style="224" bestFit="1" customWidth="1"/>
    <col min="1028" max="1028" width="6.85546875" style="224" bestFit="1" customWidth="1"/>
    <col min="1029" max="1029" width="4.7109375" style="224" bestFit="1" customWidth="1"/>
    <col min="1030" max="1030" width="1" style="224" bestFit="1" customWidth="1"/>
    <col min="1031" max="1032" width="1.85546875" style="224" bestFit="1" customWidth="1"/>
    <col min="1033" max="1033" width="1" style="224" bestFit="1" customWidth="1"/>
    <col min="1034" max="1034" width="4.7109375" style="224" bestFit="1" customWidth="1"/>
    <col min="1035" max="1035" width="2.85546875" style="224" bestFit="1" customWidth="1"/>
    <col min="1036" max="1036" width="5.140625" style="224" customWidth="1"/>
    <col min="1037" max="1038" width="1" style="224" bestFit="1" customWidth="1"/>
    <col min="1039" max="1039" width="3.7109375" style="224" bestFit="1" customWidth="1"/>
    <col min="1040" max="1040" width="1" style="224" bestFit="1" customWidth="1"/>
    <col min="1041" max="1041" width="1.85546875" style="224" bestFit="1" customWidth="1"/>
    <col min="1042" max="1042" width="1" style="224" bestFit="1" customWidth="1"/>
    <col min="1043" max="1043" width="4.7109375" style="224" bestFit="1" customWidth="1"/>
    <col min="1044" max="1044" width="2.85546875" style="224" bestFit="1" customWidth="1"/>
    <col min="1045" max="1045" width="1" style="224" bestFit="1" customWidth="1"/>
    <col min="1046" max="1046" width="2.85546875" style="224" bestFit="1" customWidth="1"/>
    <col min="1047" max="1048" width="1" style="224" bestFit="1" customWidth="1"/>
    <col min="1049" max="1049" width="2.85546875" style="224" bestFit="1" customWidth="1"/>
    <col min="1050" max="1050" width="4" style="224" customWidth="1"/>
    <col min="1051" max="1051" width="8.42578125" style="224" bestFit="1" customWidth="1"/>
    <col min="1052" max="1052" width="7.28515625" style="224" customWidth="1"/>
    <col min="1053" max="1280" width="9.140625" style="224"/>
    <col min="1281" max="1281" width="4.7109375" style="224" bestFit="1" customWidth="1"/>
    <col min="1282" max="1282" width="0.5703125" style="224" bestFit="1" customWidth="1"/>
    <col min="1283" max="1283" width="24.28515625" style="224" bestFit="1" customWidth="1"/>
    <col min="1284" max="1284" width="6.85546875" style="224" bestFit="1" customWidth="1"/>
    <col min="1285" max="1285" width="4.7109375" style="224" bestFit="1" customWidth="1"/>
    <col min="1286" max="1286" width="1" style="224" bestFit="1" customWidth="1"/>
    <col min="1287" max="1288" width="1.85546875" style="224" bestFit="1" customWidth="1"/>
    <col min="1289" max="1289" width="1" style="224" bestFit="1" customWidth="1"/>
    <col min="1290" max="1290" width="4.7109375" style="224" bestFit="1" customWidth="1"/>
    <col min="1291" max="1291" width="2.85546875" style="224" bestFit="1" customWidth="1"/>
    <col min="1292" max="1292" width="5.140625" style="224" customWidth="1"/>
    <col min="1293" max="1294" width="1" style="224" bestFit="1" customWidth="1"/>
    <col min="1295" max="1295" width="3.7109375" style="224" bestFit="1" customWidth="1"/>
    <col min="1296" max="1296" width="1" style="224" bestFit="1" customWidth="1"/>
    <col min="1297" max="1297" width="1.85546875" style="224" bestFit="1" customWidth="1"/>
    <col min="1298" max="1298" width="1" style="224" bestFit="1" customWidth="1"/>
    <col min="1299" max="1299" width="4.7109375" style="224" bestFit="1" customWidth="1"/>
    <col min="1300" max="1300" width="2.85546875" style="224" bestFit="1" customWidth="1"/>
    <col min="1301" max="1301" width="1" style="224" bestFit="1" customWidth="1"/>
    <col min="1302" max="1302" width="2.85546875" style="224" bestFit="1" customWidth="1"/>
    <col min="1303" max="1304" width="1" style="224" bestFit="1" customWidth="1"/>
    <col min="1305" max="1305" width="2.85546875" style="224" bestFit="1" customWidth="1"/>
    <col min="1306" max="1306" width="4" style="224" customWidth="1"/>
    <col min="1307" max="1307" width="8.42578125" style="224" bestFit="1" customWidth="1"/>
    <col min="1308" max="1308" width="7.28515625" style="224" customWidth="1"/>
    <col min="1309" max="1536" width="9.140625" style="224"/>
    <col min="1537" max="1537" width="4.7109375" style="224" bestFit="1" customWidth="1"/>
    <col min="1538" max="1538" width="0.5703125" style="224" bestFit="1" customWidth="1"/>
    <col min="1539" max="1539" width="24.28515625" style="224" bestFit="1" customWidth="1"/>
    <col min="1540" max="1540" width="6.85546875" style="224" bestFit="1" customWidth="1"/>
    <col min="1541" max="1541" width="4.7109375" style="224" bestFit="1" customWidth="1"/>
    <col min="1542" max="1542" width="1" style="224" bestFit="1" customWidth="1"/>
    <col min="1543" max="1544" width="1.85546875" style="224" bestFit="1" customWidth="1"/>
    <col min="1545" max="1545" width="1" style="224" bestFit="1" customWidth="1"/>
    <col min="1546" max="1546" width="4.7109375" style="224" bestFit="1" customWidth="1"/>
    <col min="1547" max="1547" width="2.85546875" style="224" bestFit="1" customWidth="1"/>
    <col min="1548" max="1548" width="5.140625" style="224" customWidth="1"/>
    <col min="1549" max="1550" width="1" style="224" bestFit="1" customWidth="1"/>
    <col min="1551" max="1551" width="3.7109375" style="224" bestFit="1" customWidth="1"/>
    <col min="1552" max="1552" width="1" style="224" bestFit="1" customWidth="1"/>
    <col min="1553" max="1553" width="1.85546875" style="224" bestFit="1" customWidth="1"/>
    <col min="1554" max="1554" width="1" style="224" bestFit="1" customWidth="1"/>
    <col min="1555" max="1555" width="4.7109375" style="224" bestFit="1" customWidth="1"/>
    <col min="1556" max="1556" width="2.85546875" style="224" bestFit="1" customWidth="1"/>
    <col min="1557" max="1557" width="1" style="224" bestFit="1" customWidth="1"/>
    <col min="1558" max="1558" width="2.85546875" style="224" bestFit="1" customWidth="1"/>
    <col min="1559" max="1560" width="1" style="224" bestFit="1" customWidth="1"/>
    <col min="1561" max="1561" width="2.85546875" style="224" bestFit="1" customWidth="1"/>
    <col min="1562" max="1562" width="4" style="224" customWidth="1"/>
    <col min="1563" max="1563" width="8.42578125" style="224" bestFit="1" customWidth="1"/>
    <col min="1564" max="1564" width="7.28515625" style="224" customWidth="1"/>
    <col min="1565" max="1792" width="9.140625" style="224"/>
    <col min="1793" max="1793" width="4.7109375" style="224" bestFit="1" customWidth="1"/>
    <col min="1794" max="1794" width="0.5703125" style="224" bestFit="1" customWidth="1"/>
    <col min="1795" max="1795" width="24.28515625" style="224" bestFit="1" customWidth="1"/>
    <col min="1796" max="1796" width="6.85546875" style="224" bestFit="1" customWidth="1"/>
    <col min="1797" max="1797" width="4.7109375" style="224" bestFit="1" customWidth="1"/>
    <col min="1798" max="1798" width="1" style="224" bestFit="1" customWidth="1"/>
    <col min="1799" max="1800" width="1.85546875" style="224" bestFit="1" customWidth="1"/>
    <col min="1801" max="1801" width="1" style="224" bestFit="1" customWidth="1"/>
    <col min="1802" max="1802" width="4.7109375" style="224" bestFit="1" customWidth="1"/>
    <col min="1803" max="1803" width="2.85546875" style="224" bestFit="1" customWidth="1"/>
    <col min="1804" max="1804" width="5.140625" style="224" customWidth="1"/>
    <col min="1805" max="1806" width="1" style="224" bestFit="1" customWidth="1"/>
    <col min="1807" max="1807" width="3.7109375" style="224" bestFit="1" customWidth="1"/>
    <col min="1808" max="1808" width="1" style="224" bestFit="1" customWidth="1"/>
    <col min="1809" max="1809" width="1.85546875" style="224" bestFit="1" customWidth="1"/>
    <col min="1810" max="1810" width="1" style="224" bestFit="1" customWidth="1"/>
    <col min="1811" max="1811" width="4.7109375" style="224" bestFit="1" customWidth="1"/>
    <col min="1812" max="1812" width="2.85546875" style="224" bestFit="1" customWidth="1"/>
    <col min="1813" max="1813" width="1" style="224" bestFit="1" customWidth="1"/>
    <col min="1814" max="1814" width="2.85546875" style="224" bestFit="1" customWidth="1"/>
    <col min="1815" max="1816" width="1" style="224" bestFit="1" customWidth="1"/>
    <col min="1817" max="1817" width="2.85546875" style="224" bestFit="1" customWidth="1"/>
    <col min="1818" max="1818" width="4" style="224" customWidth="1"/>
    <col min="1819" max="1819" width="8.42578125" style="224" bestFit="1" customWidth="1"/>
    <col min="1820" max="1820" width="7.28515625" style="224" customWidth="1"/>
    <col min="1821" max="2048" width="9.140625" style="224"/>
    <col min="2049" max="2049" width="4.7109375" style="224" bestFit="1" customWidth="1"/>
    <col min="2050" max="2050" width="0.5703125" style="224" bestFit="1" customWidth="1"/>
    <col min="2051" max="2051" width="24.28515625" style="224" bestFit="1" customWidth="1"/>
    <col min="2052" max="2052" width="6.85546875" style="224" bestFit="1" customWidth="1"/>
    <col min="2053" max="2053" width="4.7109375" style="224" bestFit="1" customWidth="1"/>
    <col min="2054" max="2054" width="1" style="224" bestFit="1" customWidth="1"/>
    <col min="2055" max="2056" width="1.85546875" style="224" bestFit="1" customWidth="1"/>
    <col min="2057" max="2057" width="1" style="224" bestFit="1" customWidth="1"/>
    <col min="2058" max="2058" width="4.7109375" style="224" bestFit="1" customWidth="1"/>
    <col min="2059" max="2059" width="2.85546875" style="224" bestFit="1" customWidth="1"/>
    <col min="2060" max="2060" width="5.140625" style="224" customWidth="1"/>
    <col min="2061" max="2062" width="1" style="224" bestFit="1" customWidth="1"/>
    <col min="2063" max="2063" width="3.7109375" style="224" bestFit="1" customWidth="1"/>
    <col min="2064" max="2064" width="1" style="224" bestFit="1" customWidth="1"/>
    <col min="2065" max="2065" width="1.85546875" style="224" bestFit="1" customWidth="1"/>
    <col min="2066" max="2066" width="1" style="224" bestFit="1" customWidth="1"/>
    <col min="2067" max="2067" width="4.7109375" style="224" bestFit="1" customWidth="1"/>
    <col min="2068" max="2068" width="2.85546875" style="224" bestFit="1" customWidth="1"/>
    <col min="2069" max="2069" width="1" style="224" bestFit="1" customWidth="1"/>
    <col min="2070" max="2070" width="2.85546875" style="224" bestFit="1" customWidth="1"/>
    <col min="2071" max="2072" width="1" style="224" bestFit="1" customWidth="1"/>
    <col min="2073" max="2073" width="2.85546875" style="224" bestFit="1" customWidth="1"/>
    <col min="2074" max="2074" width="4" style="224" customWidth="1"/>
    <col min="2075" max="2075" width="8.42578125" style="224" bestFit="1" customWidth="1"/>
    <col min="2076" max="2076" width="7.28515625" style="224" customWidth="1"/>
    <col min="2077" max="2304" width="9.140625" style="224"/>
    <col min="2305" max="2305" width="4.7109375" style="224" bestFit="1" customWidth="1"/>
    <col min="2306" max="2306" width="0.5703125" style="224" bestFit="1" customWidth="1"/>
    <col min="2307" max="2307" width="24.28515625" style="224" bestFit="1" customWidth="1"/>
    <col min="2308" max="2308" width="6.85546875" style="224" bestFit="1" customWidth="1"/>
    <col min="2309" max="2309" width="4.7109375" style="224" bestFit="1" customWidth="1"/>
    <col min="2310" max="2310" width="1" style="224" bestFit="1" customWidth="1"/>
    <col min="2311" max="2312" width="1.85546875" style="224" bestFit="1" customWidth="1"/>
    <col min="2313" max="2313" width="1" style="224" bestFit="1" customWidth="1"/>
    <col min="2314" max="2314" width="4.7109375" style="224" bestFit="1" customWidth="1"/>
    <col min="2315" max="2315" width="2.85546875" style="224" bestFit="1" customWidth="1"/>
    <col min="2316" max="2316" width="5.140625" style="224" customWidth="1"/>
    <col min="2317" max="2318" width="1" style="224" bestFit="1" customWidth="1"/>
    <col min="2319" max="2319" width="3.7109375" style="224" bestFit="1" customWidth="1"/>
    <col min="2320" max="2320" width="1" style="224" bestFit="1" customWidth="1"/>
    <col min="2321" max="2321" width="1.85546875" style="224" bestFit="1" customWidth="1"/>
    <col min="2322" max="2322" width="1" style="224" bestFit="1" customWidth="1"/>
    <col min="2323" max="2323" width="4.7109375" style="224" bestFit="1" customWidth="1"/>
    <col min="2324" max="2324" width="2.85546875" style="224" bestFit="1" customWidth="1"/>
    <col min="2325" max="2325" width="1" style="224" bestFit="1" customWidth="1"/>
    <col min="2326" max="2326" width="2.85546875" style="224" bestFit="1" customWidth="1"/>
    <col min="2327" max="2328" width="1" style="224" bestFit="1" customWidth="1"/>
    <col min="2329" max="2329" width="2.85546875" style="224" bestFit="1" customWidth="1"/>
    <col min="2330" max="2330" width="4" style="224" customWidth="1"/>
    <col min="2331" max="2331" width="8.42578125" style="224" bestFit="1" customWidth="1"/>
    <col min="2332" max="2332" width="7.28515625" style="224" customWidth="1"/>
    <col min="2333" max="2560" width="9.140625" style="224"/>
    <col min="2561" max="2561" width="4.7109375" style="224" bestFit="1" customWidth="1"/>
    <col min="2562" max="2562" width="0.5703125" style="224" bestFit="1" customWidth="1"/>
    <col min="2563" max="2563" width="24.28515625" style="224" bestFit="1" customWidth="1"/>
    <col min="2564" max="2564" width="6.85546875" style="224" bestFit="1" customWidth="1"/>
    <col min="2565" max="2565" width="4.7109375" style="224" bestFit="1" customWidth="1"/>
    <col min="2566" max="2566" width="1" style="224" bestFit="1" customWidth="1"/>
    <col min="2567" max="2568" width="1.85546875" style="224" bestFit="1" customWidth="1"/>
    <col min="2569" max="2569" width="1" style="224" bestFit="1" customWidth="1"/>
    <col min="2570" max="2570" width="4.7109375" style="224" bestFit="1" customWidth="1"/>
    <col min="2571" max="2571" width="2.85546875" style="224" bestFit="1" customWidth="1"/>
    <col min="2572" max="2572" width="5.140625" style="224" customWidth="1"/>
    <col min="2573" max="2574" width="1" style="224" bestFit="1" customWidth="1"/>
    <col min="2575" max="2575" width="3.7109375" style="224" bestFit="1" customWidth="1"/>
    <col min="2576" max="2576" width="1" style="224" bestFit="1" customWidth="1"/>
    <col min="2577" max="2577" width="1.85546875" style="224" bestFit="1" customWidth="1"/>
    <col min="2578" max="2578" width="1" style="224" bestFit="1" customWidth="1"/>
    <col min="2579" max="2579" width="4.7109375" style="224" bestFit="1" customWidth="1"/>
    <col min="2580" max="2580" width="2.85546875" style="224" bestFit="1" customWidth="1"/>
    <col min="2581" max="2581" width="1" style="224" bestFit="1" customWidth="1"/>
    <col min="2582" max="2582" width="2.85546875" style="224" bestFit="1" customWidth="1"/>
    <col min="2583" max="2584" width="1" style="224" bestFit="1" customWidth="1"/>
    <col min="2585" max="2585" width="2.85546875" style="224" bestFit="1" customWidth="1"/>
    <col min="2586" max="2586" width="4" style="224" customWidth="1"/>
    <col min="2587" max="2587" width="8.42578125" style="224" bestFit="1" customWidth="1"/>
    <col min="2588" max="2588" width="7.28515625" style="224" customWidth="1"/>
    <col min="2589" max="2816" width="9.140625" style="224"/>
    <col min="2817" max="2817" width="4.7109375" style="224" bestFit="1" customWidth="1"/>
    <col min="2818" max="2818" width="0.5703125" style="224" bestFit="1" customWidth="1"/>
    <col min="2819" max="2819" width="24.28515625" style="224" bestFit="1" customWidth="1"/>
    <col min="2820" max="2820" width="6.85546875" style="224" bestFit="1" customWidth="1"/>
    <col min="2821" max="2821" width="4.7109375" style="224" bestFit="1" customWidth="1"/>
    <col min="2822" max="2822" width="1" style="224" bestFit="1" customWidth="1"/>
    <col min="2823" max="2824" width="1.85546875" style="224" bestFit="1" customWidth="1"/>
    <col min="2825" max="2825" width="1" style="224" bestFit="1" customWidth="1"/>
    <col min="2826" max="2826" width="4.7109375" style="224" bestFit="1" customWidth="1"/>
    <col min="2827" max="2827" width="2.85546875" style="224" bestFit="1" customWidth="1"/>
    <col min="2828" max="2828" width="5.140625" style="224" customWidth="1"/>
    <col min="2829" max="2830" width="1" style="224" bestFit="1" customWidth="1"/>
    <col min="2831" max="2831" width="3.7109375" style="224" bestFit="1" customWidth="1"/>
    <col min="2832" max="2832" width="1" style="224" bestFit="1" customWidth="1"/>
    <col min="2833" max="2833" width="1.85546875" style="224" bestFit="1" customWidth="1"/>
    <col min="2834" max="2834" width="1" style="224" bestFit="1" customWidth="1"/>
    <col min="2835" max="2835" width="4.7109375" style="224" bestFit="1" customWidth="1"/>
    <col min="2836" max="2836" width="2.85546875" style="224" bestFit="1" customWidth="1"/>
    <col min="2837" max="2837" width="1" style="224" bestFit="1" customWidth="1"/>
    <col min="2838" max="2838" width="2.85546875" style="224" bestFit="1" customWidth="1"/>
    <col min="2839" max="2840" width="1" style="224" bestFit="1" customWidth="1"/>
    <col min="2841" max="2841" width="2.85546875" style="224" bestFit="1" customWidth="1"/>
    <col min="2842" max="2842" width="4" style="224" customWidth="1"/>
    <col min="2843" max="2843" width="8.42578125" style="224" bestFit="1" customWidth="1"/>
    <col min="2844" max="2844" width="7.28515625" style="224" customWidth="1"/>
    <col min="2845" max="3072" width="9.140625" style="224"/>
    <col min="3073" max="3073" width="4.7109375" style="224" bestFit="1" customWidth="1"/>
    <col min="3074" max="3074" width="0.5703125" style="224" bestFit="1" customWidth="1"/>
    <col min="3075" max="3075" width="24.28515625" style="224" bestFit="1" customWidth="1"/>
    <col min="3076" max="3076" width="6.85546875" style="224" bestFit="1" customWidth="1"/>
    <col min="3077" max="3077" width="4.7109375" style="224" bestFit="1" customWidth="1"/>
    <col min="3078" max="3078" width="1" style="224" bestFit="1" customWidth="1"/>
    <col min="3079" max="3080" width="1.85546875" style="224" bestFit="1" customWidth="1"/>
    <col min="3081" max="3081" width="1" style="224" bestFit="1" customWidth="1"/>
    <col min="3082" max="3082" width="4.7109375" style="224" bestFit="1" customWidth="1"/>
    <col min="3083" max="3083" width="2.85546875" style="224" bestFit="1" customWidth="1"/>
    <col min="3084" max="3084" width="5.140625" style="224" customWidth="1"/>
    <col min="3085" max="3086" width="1" style="224" bestFit="1" customWidth="1"/>
    <col min="3087" max="3087" width="3.7109375" style="224" bestFit="1" customWidth="1"/>
    <col min="3088" max="3088" width="1" style="224" bestFit="1" customWidth="1"/>
    <col min="3089" max="3089" width="1.85546875" style="224" bestFit="1" customWidth="1"/>
    <col min="3090" max="3090" width="1" style="224" bestFit="1" customWidth="1"/>
    <col min="3091" max="3091" width="4.7109375" style="224" bestFit="1" customWidth="1"/>
    <col min="3092" max="3092" width="2.85546875" style="224" bestFit="1" customWidth="1"/>
    <col min="3093" max="3093" width="1" style="224" bestFit="1" customWidth="1"/>
    <col min="3094" max="3094" width="2.85546875" style="224" bestFit="1" customWidth="1"/>
    <col min="3095" max="3096" width="1" style="224" bestFit="1" customWidth="1"/>
    <col min="3097" max="3097" width="2.85546875" style="224" bestFit="1" customWidth="1"/>
    <col min="3098" max="3098" width="4" style="224" customWidth="1"/>
    <col min="3099" max="3099" width="8.42578125" style="224" bestFit="1" customWidth="1"/>
    <col min="3100" max="3100" width="7.28515625" style="224" customWidth="1"/>
    <col min="3101" max="3328" width="9.140625" style="224"/>
    <col min="3329" max="3329" width="4.7109375" style="224" bestFit="1" customWidth="1"/>
    <col min="3330" max="3330" width="0.5703125" style="224" bestFit="1" customWidth="1"/>
    <col min="3331" max="3331" width="24.28515625" style="224" bestFit="1" customWidth="1"/>
    <col min="3332" max="3332" width="6.85546875" style="224" bestFit="1" customWidth="1"/>
    <col min="3333" max="3333" width="4.7109375" style="224" bestFit="1" customWidth="1"/>
    <col min="3334" max="3334" width="1" style="224" bestFit="1" customWidth="1"/>
    <col min="3335" max="3336" width="1.85546875" style="224" bestFit="1" customWidth="1"/>
    <col min="3337" max="3337" width="1" style="224" bestFit="1" customWidth="1"/>
    <col min="3338" max="3338" width="4.7109375" style="224" bestFit="1" customWidth="1"/>
    <col min="3339" max="3339" width="2.85546875" style="224" bestFit="1" customWidth="1"/>
    <col min="3340" max="3340" width="5.140625" style="224" customWidth="1"/>
    <col min="3341" max="3342" width="1" style="224" bestFit="1" customWidth="1"/>
    <col min="3343" max="3343" width="3.7109375" style="224" bestFit="1" customWidth="1"/>
    <col min="3344" max="3344" width="1" style="224" bestFit="1" customWidth="1"/>
    <col min="3345" max="3345" width="1.85546875" style="224" bestFit="1" customWidth="1"/>
    <col min="3346" max="3346" width="1" style="224" bestFit="1" customWidth="1"/>
    <col min="3347" max="3347" width="4.7109375" style="224" bestFit="1" customWidth="1"/>
    <col min="3348" max="3348" width="2.85546875" style="224" bestFit="1" customWidth="1"/>
    <col min="3349" max="3349" width="1" style="224" bestFit="1" customWidth="1"/>
    <col min="3350" max="3350" width="2.85546875" style="224" bestFit="1" customWidth="1"/>
    <col min="3351" max="3352" width="1" style="224" bestFit="1" customWidth="1"/>
    <col min="3353" max="3353" width="2.85546875" style="224" bestFit="1" customWidth="1"/>
    <col min="3354" max="3354" width="4" style="224" customWidth="1"/>
    <col min="3355" max="3355" width="8.42578125" style="224" bestFit="1" customWidth="1"/>
    <col min="3356" max="3356" width="7.28515625" style="224" customWidth="1"/>
    <col min="3357" max="3584" width="9.140625" style="224"/>
    <col min="3585" max="3585" width="4.7109375" style="224" bestFit="1" customWidth="1"/>
    <col min="3586" max="3586" width="0.5703125" style="224" bestFit="1" customWidth="1"/>
    <col min="3587" max="3587" width="24.28515625" style="224" bestFit="1" customWidth="1"/>
    <col min="3588" max="3588" width="6.85546875" style="224" bestFit="1" customWidth="1"/>
    <col min="3589" max="3589" width="4.7109375" style="224" bestFit="1" customWidth="1"/>
    <col min="3590" max="3590" width="1" style="224" bestFit="1" customWidth="1"/>
    <col min="3591" max="3592" width="1.85546875" style="224" bestFit="1" customWidth="1"/>
    <col min="3593" max="3593" width="1" style="224" bestFit="1" customWidth="1"/>
    <col min="3594" max="3594" width="4.7109375" style="224" bestFit="1" customWidth="1"/>
    <col min="3595" max="3595" width="2.85546875" style="224" bestFit="1" customWidth="1"/>
    <col min="3596" max="3596" width="5.140625" style="224" customWidth="1"/>
    <col min="3597" max="3598" width="1" style="224" bestFit="1" customWidth="1"/>
    <col min="3599" max="3599" width="3.7109375" style="224" bestFit="1" customWidth="1"/>
    <col min="3600" max="3600" width="1" style="224" bestFit="1" customWidth="1"/>
    <col min="3601" max="3601" width="1.85546875" style="224" bestFit="1" customWidth="1"/>
    <col min="3602" max="3602" width="1" style="224" bestFit="1" customWidth="1"/>
    <col min="3603" max="3603" width="4.7109375" style="224" bestFit="1" customWidth="1"/>
    <col min="3604" max="3604" width="2.85546875" style="224" bestFit="1" customWidth="1"/>
    <col min="3605" max="3605" width="1" style="224" bestFit="1" customWidth="1"/>
    <col min="3606" max="3606" width="2.85546875" style="224" bestFit="1" customWidth="1"/>
    <col min="3607" max="3608" width="1" style="224" bestFit="1" customWidth="1"/>
    <col min="3609" max="3609" width="2.85546875" style="224" bestFit="1" customWidth="1"/>
    <col min="3610" max="3610" width="4" style="224" customWidth="1"/>
    <col min="3611" max="3611" width="8.42578125" style="224" bestFit="1" customWidth="1"/>
    <col min="3612" max="3612" width="7.28515625" style="224" customWidth="1"/>
    <col min="3613" max="3840" width="9.140625" style="224"/>
    <col min="3841" max="3841" width="4.7109375" style="224" bestFit="1" customWidth="1"/>
    <col min="3842" max="3842" width="0.5703125" style="224" bestFit="1" customWidth="1"/>
    <col min="3843" max="3843" width="24.28515625" style="224" bestFit="1" customWidth="1"/>
    <col min="3844" max="3844" width="6.85546875" style="224" bestFit="1" customWidth="1"/>
    <col min="3845" max="3845" width="4.7109375" style="224" bestFit="1" customWidth="1"/>
    <col min="3846" max="3846" width="1" style="224" bestFit="1" customWidth="1"/>
    <col min="3847" max="3848" width="1.85546875" style="224" bestFit="1" customWidth="1"/>
    <col min="3849" max="3849" width="1" style="224" bestFit="1" customWidth="1"/>
    <col min="3850" max="3850" width="4.7109375" style="224" bestFit="1" customWidth="1"/>
    <col min="3851" max="3851" width="2.85546875" style="224" bestFit="1" customWidth="1"/>
    <col min="3852" max="3852" width="5.140625" style="224" customWidth="1"/>
    <col min="3853" max="3854" width="1" style="224" bestFit="1" customWidth="1"/>
    <col min="3855" max="3855" width="3.7109375" style="224" bestFit="1" customWidth="1"/>
    <col min="3856" max="3856" width="1" style="224" bestFit="1" customWidth="1"/>
    <col min="3857" max="3857" width="1.85546875" style="224" bestFit="1" customWidth="1"/>
    <col min="3858" max="3858" width="1" style="224" bestFit="1" customWidth="1"/>
    <col min="3859" max="3859" width="4.7109375" style="224" bestFit="1" customWidth="1"/>
    <col min="3860" max="3860" width="2.85546875" style="224" bestFit="1" customWidth="1"/>
    <col min="3861" max="3861" width="1" style="224" bestFit="1" customWidth="1"/>
    <col min="3862" max="3862" width="2.85546875" style="224" bestFit="1" customWidth="1"/>
    <col min="3863" max="3864" width="1" style="224" bestFit="1" customWidth="1"/>
    <col min="3865" max="3865" width="2.85546875" style="224" bestFit="1" customWidth="1"/>
    <col min="3866" max="3866" width="4" style="224" customWidth="1"/>
    <col min="3867" max="3867" width="8.42578125" style="224" bestFit="1" customWidth="1"/>
    <col min="3868" max="3868" width="7.28515625" style="224" customWidth="1"/>
    <col min="3869" max="4096" width="9.140625" style="224"/>
    <col min="4097" max="4097" width="4.7109375" style="224" bestFit="1" customWidth="1"/>
    <col min="4098" max="4098" width="0.5703125" style="224" bestFit="1" customWidth="1"/>
    <col min="4099" max="4099" width="24.28515625" style="224" bestFit="1" customWidth="1"/>
    <col min="4100" max="4100" width="6.85546875" style="224" bestFit="1" customWidth="1"/>
    <col min="4101" max="4101" width="4.7109375" style="224" bestFit="1" customWidth="1"/>
    <col min="4102" max="4102" width="1" style="224" bestFit="1" customWidth="1"/>
    <col min="4103" max="4104" width="1.85546875" style="224" bestFit="1" customWidth="1"/>
    <col min="4105" max="4105" width="1" style="224" bestFit="1" customWidth="1"/>
    <col min="4106" max="4106" width="4.7109375" style="224" bestFit="1" customWidth="1"/>
    <col min="4107" max="4107" width="2.85546875" style="224" bestFit="1" customWidth="1"/>
    <col min="4108" max="4108" width="5.140625" style="224" customWidth="1"/>
    <col min="4109" max="4110" width="1" style="224" bestFit="1" customWidth="1"/>
    <col min="4111" max="4111" width="3.7109375" style="224" bestFit="1" customWidth="1"/>
    <col min="4112" max="4112" width="1" style="224" bestFit="1" customWidth="1"/>
    <col min="4113" max="4113" width="1.85546875" style="224" bestFit="1" customWidth="1"/>
    <col min="4114" max="4114" width="1" style="224" bestFit="1" customWidth="1"/>
    <col min="4115" max="4115" width="4.7109375" style="224" bestFit="1" customWidth="1"/>
    <col min="4116" max="4116" width="2.85546875" style="224" bestFit="1" customWidth="1"/>
    <col min="4117" max="4117" width="1" style="224" bestFit="1" customWidth="1"/>
    <col min="4118" max="4118" width="2.85546875" style="224" bestFit="1" customWidth="1"/>
    <col min="4119" max="4120" width="1" style="224" bestFit="1" customWidth="1"/>
    <col min="4121" max="4121" width="2.85546875" style="224" bestFit="1" customWidth="1"/>
    <col min="4122" max="4122" width="4" style="224" customWidth="1"/>
    <col min="4123" max="4123" width="8.42578125" style="224" bestFit="1" customWidth="1"/>
    <col min="4124" max="4124" width="7.28515625" style="224" customWidth="1"/>
    <col min="4125" max="4352" width="9.140625" style="224"/>
    <col min="4353" max="4353" width="4.7109375" style="224" bestFit="1" customWidth="1"/>
    <col min="4354" max="4354" width="0.5703125" style="224" bestFit="1" customWidth="1"/>
    <col min="4355" max="4355" width="24.28515625" style="224" bestFit="1" customWidth="1"/>
    <col min="4356" max="4356" width="6.85546875" style="224" bestFit="1" customWidth="1"/>
    <col min="4357" max="4357" width="4.7109375" style="224" bestFit="1" customWidth="1"/>
    <col min="4358" max="4358" width="1" style="224" bestFit="1" customWidth="1"/>
    <col min="4359" max="4360" width="1.85546875" style="224" bestFit="1" customWidth="1"/>
    <col min="4361" max="4361" width="1" style="224" bestFit="1" customWidth="1"/>
    <col min="4362" max="4362" width="4.7109375" style="224" bestFit="1" customWidth="1"/>
    <col min="4363" max="4363" width="2.85546875" style="224" bestFit="1" customWidth="1"/>
    <col min="4364" max="4364" width="5.140625" style="224" customWidth="1"/>
    <col min="4365" max="4366" width="1" style="224" bestFit="1" customWidth="1"/>
    <col min="4367" max="4367" width="3.7109375" style="224" bestFit="1" customWidth="1"/>
    <col min="4368" max="4368" width="1" style="224" bestFit="1" customWidth="1"/>
    <col min="4369" max="4369" width="1.85546875" style="224" bestFit="1" customWidth="1"/>
    <col min="4370" max="4370" width="1" style="224" bestFit="1" customWidth="1"/>
    <col min="4371" max="4371" width="4.7109375" style="224" bestFit="1" customWidth="1"/>
    <col min="4372" max="4372" width="2.85546875" style="224" bestFit="1" customWidth="1"/>
    <col min="4373" max="4373" width="1" style="224" bestFit="1" customWidth="1"/>
    <col min="4374" max="4374" width="2.85546875" style="224" bestFit="1" customWidth="1"/>
    <col min="4375" max="4376" width="1" style="224" bestFit="1" customWidth="1"/>
    <col min="4377" max="4377" width="2.85546875" style="224" bestFit="1" customWidth="1"/>
    <col min="4378" max="4378" width="4" style="224" customWidth="1"/>
    <col min="4379" max="4379" width="8.42578125" style="224" bestFit="1" customWidth="1"/>
    <col min="4380" max="4380" width="7.28515625" style="224" customWidth="1"/>
    <col min="4381" max="4608" width="9.140625" style="224"/>
    <col min="4609" max="4609" width="4.7109375" style="224" bestFit="1" customWidth="1"/>
    <col min="4610" max="4610" width="0.5703125" style="224" bestFit="1" customWidth="1"/>
    <col min="4611" max="4611" width="24.28515625" style="224" bestFit="1" customWidth="1"/>
    <col min="4612" max="4612" width="6.85546875" style="224" bestFit="1" customWidth="1"/>
    <col min="4613" max="4613" width="4.7109375" style="224" bestFit="1" customWidth="1"/>
    <col min="4614" max="4614" width="1" style="224" bestFit="1" customWidth="1"/>
    <col min="4615" max="4616" width="1.85546875" style="224" bestFit="1" customWidth="1"/>
    <col min="4617" max="4617" width="1" style="224" bestFit="1" customWidth="1"/>
    <col min="4618" max="4618" width="4.7109375" style="224" bestFit="1" customWidth="1"/>
    <col min="4619" max="4619" width="2.85546875" style="224" bestFit="1" customWidth="1"/>
    <col min="4620" max="4620" width="5.140625" style="224" customWidth="1"/>
    <col min="4621" max="4622" width="1" style="224" bestFit="1" customWidth="1"/>
    <col min="4623" max="4623" width="3.7109375" style="224" bestFit="1" customWidth="1"/>
    <col min="4624" max="4624" width="1" style="224" bestFit="1" customWidth="1"/>
    <col min="4625" max="4625" width="1.85546875" style="224" bestFit="1" customWidth="1"/>
    <col min="4626" max="4626" width="1" style="224" bestFit="1" customWidth="1"/>
    <col min="4627" max="4627" width="4.7109375" style="224" bestFit="1" customWidth="1"/>
    <col min="4628" max="4628" width="2.85546875" style="224" bestFit="1" customWidth="1"/>
    <col min="4629" max="4629" width="1" style="224" bestFit="1" customWidth="1"/>
    <col min="4630" max="4630" width="2.85546875" style="224" bestFit="1" customWidth="1"/>
    <col min="4631" max="4632" width="1" style="224" bestFit="1" customWidth="1"/>
    <col min="4633" max="4633" width="2.85546875" style="224" bestFit="1" customWidth="1"/>
    <col min="4634" max="4634" width="4" style="224" customWidth="1"/>
    <col min="4635" max="4635" width="8.42578125" style="224" bestFit="1" customWidth="1"/>
    <col min="4636" max="4636" width="7.28515625" style="224" customWidth="1"/>
    <col min="4637" max="4864" width="9.140625" style="224"/>
    <col min="4865" max="4865" width="4.7109375" style="224" bestFit="1" customWidth="1"/>
    <col min="4866" max="4866" width="0.5703125" style="224" bestFit="1" customWidth="1"/>
    <col min="4867" max="4867" width="24.28515625" style="224" bestFit="1" customWidth="1"/>
    <col min="4868" max="4868" width="6.85546875" style="224" bestFit="1" customWidth="1"/>
    <col min="4869" max="4869" width="4.7109375" style="224" bestFit="1" customWidth="1"/>
    <col min="4870" max="4870" width="1" style="224" bestFit="1" customWidth="1"/>
    <col min="4871" max="4872" width="1.85546875" style="224" bestFit="1" customWidth="1"/>
    <col min="4873" max="4873" width="1" style="224" bestFit="1" customWidth="1"/>
    <col min="4874" max="4874" width="4.7109375" style="224" bestFit="1" customWidth="1"/>
    <col min="4875" max="4875" width="2.85546875" style="224" bestFit="1" customWidth="1"/>
    <col min="4876" max="4876" width="5.140625" style="224" customWidth="1"/>
    <col min="4877" max="4878" width="1" style="224" bestFit="1" customWidth="1"/>
    <col min="4879" max="4879" width="3.7109375" style="224" bestFit="1" customWidth="1"/>
    <col min="4880" max="4880" width="1" style="224" bestFit="1" customWidth="1"/>
    <col min="4881" max="4881" width="1.85546875" style="224" bestFit="1" customWidth="1"/>
    <col min="4882" max="4882" width="1" style="224" bestFit="1" customWidth="1"/>
    <col min="4883" max="4883" width="4.7109375" style="224" bestFit="1" customWidth="1"/>
    <col min="4884" max="4884" width="2.85546875" style="224" bestFit="1" customWidth="1"/>
    <col min="4885" max="4885" width="1" style="224" bestFit="1" customWidth="1"/>
    <col min="4886" max="4886" width="2.85546875" style="224" bestFit="1" customWidth="1"/>
    <col min="4887" max="4888" width="1" style="224" bestFit="1" customWidth="1"/>
    <col min="4889" max="4889" width="2.85546875" style="224" bestFit="1" customWidth="1"/>
    <col min="4890" max="4890" width="4" style="224" customWidth="1"/>
    <col min="4891" max="4891" width="8.42578125" style="224" bestFit="1" customWidth="1"/>
    <col min="4892" max="4892" width="7.28515625" style="224" customWidth="1"/>
    <col min="4893" max="5120" width="9.140625" style="224"/>
    <col min="5121" max="5121" width="4.7109375" style="224" bestFit="1" customWidth="1"/>
    <col min="5122" max="5122" width="0.5703125" style="224" bestFit="1" customWidth="1"/>
    <col min="5123" max="5123" width="24.28515625" style="224" bestFit="1" customWidth="1"/>
    <col min="5124" max="5124" width="6.85546875" style="224" bestFit="1" customWidth="1"/>
    <col min="5125" max="5125" width="4.7109375" style="224" bestFit="1" customWidth="1"/>
    <col min="5126" max="5126" width="1" style="224" bestFit="1" customWidth="1"/>
    <col min="5127" max="5128" width="1.85546875" style="224" bestFit="1" customWidth="1"/>
    <col min="5129" max="5129" width="1" style="224" bestFit="1" customWidth="1"/>
    <col min="5130" max="5130" width="4.7109375" style="224" bestFit="1" customWidth="1"/>
    <col min="5131" max="5131" width="2.85546875" style="224" bestFit="1" customWidth="1"/>
    <col min="5132" max="5132" width="5.140625" style="224" customWidth="1"/>
    <col min="5133" max="5134" width="1" style="224" bestFit="1" customWidth="1"/>
    <col min="5135" max="5135" width="3.7109375" style="224" bestFit="1" customWidth="1"/>
    <col min="5136" max="5136" width="1" style="224" bestFit="1" customWidth="1"/>
    <col min="5137" max="5137" width="1.85546875" style="224" bestFit="1" customWidth="1"/>
    <col min="5138" max="5138" width="1" style="224" bestFit="1" customWidth="1"/>
    <col min="5139" max="5139" width="4.7109375" style="224" bestFit="1" customWidth="1"/>
    <col min="5140" max="5140" width="2.85546875" style="224" bestFit="1" customWidth="1"/>
    <col min="5141" max="5141" width="1" style="224" bestFit="1" customWidth="1"/>
    <col min="5142" max="5142" width="2.85546875" style="224" bestFit="1" customWidth="1"/>
    <col min="5143" max="5144" width="1" style="224" bestFit="1" customWidth="1"/>
    <col min="5145" max="5145" width="2.85546875" style="224" bestFit="1" customWidth="1"/>
    <col min="5146" max="5146" width="4" style="224" customWidth="1"/>
    <col min="5147" max="5147" width="8.42578125" style="224" bestFit="1" customWidth="1"/>
    <col min="5148" max="5148" width="7.28515625" style="224" customWidth="1"/>
    <col min="5149" max="5376" width="9.140625" style="224"/>
    <col min="5377" max="5377" width="4.7109375" style="224" bestFit="1" customWidth="1"/>
    <col min="5378" max="5378" width="0.5703125" style="224" bestFit="1" customWidth="1"/>
    <col min="5379" max="5379" width="24.28515625" style="224" bestFit="1" customWidth="1"/>
    <col min="5380" max="5380" width="6.85546875" style="224" bestFit="1" customWidth="1"/>
    <col min="5381" max="5381" width="4.7109375" style="224" bestFit="1" customWidth="1"/>
    <col min="5382" max="5382" width="1" style="224" bestFit="1" customWidth="1"/>
    <col min="5383" max="5384" width="1.85546875" style="224" bestFit="1" customWidth="1"/>
    <col min="5385" max="5385" width="1" style="224" bestFit="1" customWidth="1"/>
    <col min="5386" max="5386" width="4.7109375" style="224" bestFit="1" customWidth="1"/>
    <col min="5387" max="5387" width="2.85546875" style="224" bestFit="1" customWidth="1"/>
    <col min="5388" max="5388" width="5.140625" style="224" customWidth="1"/>
    <col min="5389" max="5390" width="1" style="224" bestFit="1" customWidth="1"/>
    <col min="5391" max="5391" width="3.7109375" style="224" bestFit="1" customWidth="1"/>
    <col min="5392" max="5392" width="1" style="224" bestFit="1" customWidth="1"/>
    <col min="5393" max="5393" width="1.85546875" style="224" bestFit="1" customWidth="1"/>
    <col min="5394" max="5394" width="1" style="224" bestFit="1" customWidth="1"/>
    <col min="5395" max="5395" width="4.7109375" style="224" bestFit="1" customWidth="1"/>
    <col min="5396" max="5396" width="2.85546875" style="224" bestFit="1" customWidth="1"/>
    <col min="5397" max="5397" width="1" style="224" bestFit="1" customWidth="1"/>
    <col min="5398" max="5398" width="2.85546875" style="224" bestFit="1" customWidth="1"/>
    <col min="5399" max="5400" width="1" style="224" bestFit="1" customWidth="1"/>
    <col min="5401" max="5401" width="2.85546875" style="224" bestFit="1" customWidth="1"/>
    <col min="5402" max="5402" width="4" style="224" customWidth="1"/>
    <col min="5403" max="5403" width="8.42578125" style="224" bestFit="1" customWidth="1"/>
    <col min="5404" max="5404" width="7.28515625" style="224" customWidth="1"/>
    <col min="5405" max="5632" width="9.140625" style="224"/>
    <col min="5633" max="5633" width="4.7109375" style="224" bestFit="1" customWidth="1"/>
    <col min="5634" max="5634" width="0.5703125" style="224" bestFit="1" customWidth="1"/>
    <col min="5635" max="5635" width="24.28515625" style="224" bestFit="1" customWidth="1"/>
    <col min="5636" max="5636" width="6.85546875" style="224" bestFit="1" customWidth="1"/>
    <col min="5637" max="5637" width="4.7109375" style="224" bestFit="1" customWidth="1"/>
    <col min="5638" max="5638" width="1" style="224" bestFit="1" customWidth="1"/>
    <col min="5639" max="5640" width="1.85546875" style="224" bestFit="1" customWidth="1"/>
    <col min="5641" max="5641" width="1" style="224" bestFit="1" customWidth="1"/>
    <col min="5642" max="5642" width="4.7109375" style="224" bestFit="1" customWidth="1"/>
    <col min="5643" max="5643" width="2.85546875" style="224" bestFit="1" customWidth="1"/>
    <col min="5644" max="5644" width="5.140625" style="224" customWidth="1"/>
    <col min="5645" max="5646" width="1" style="224" bestFit="1" customWidth="1"/>
    <col min="5647" max="5647" width="3.7109375" style="224" bestFit="1" customWidth="1"/>
    <col min="5648" max="5648" width="1" style="224" bestFit="1" customWidth="1"/>
    <col min="5649" max="5649" width="1.85546875" style="224" bestFit="1" customWidth="1"/>
    <col min="5650" max="5650" width="1" style="224" bestFit="1" customWidth="1"/>
    <col min="5651" max="5651" width="4.7109375" style="224" bestFit="1" customWidth="1"/>
    <col min="5652" max="5652" width="2.85546875" style="224" bestFit="1" customWidth="1"/>
    <col min="5653" max="5653" width="1" style="224" bestFit="1" customWidth="1"/>
    <col min="5654" max="5654" width="2.85546875" style="224" bestFit="1" customWidth="1"/>
    <col min="5655" max="5656" width="1" style="224" bestFit="1" customWidth="1"/>
    <col min="5657" max="5657" width="2.85546875" style="224" bestFit="1" customWidth="1"/>
    <col min="5658" max="5658" width="4" style="224" customWidth="1"/>
    <col min="5659" max="5659" width="8.42578125" style="224" bestFit="1" customWidth="1"/>
    <col min="5660" max="5660" width="7.28515625" style="224" customWidth="1"/>
    <col min="5661" max="5888" width="9.140625" style="224"/>
    <col min="5889" max="5889" width="4.7109375" style="224" bestFit="1" customWidth="1"/>
    <col min="5890" max="5890" width="0.5703125" style="224" bestFit="1" customWidth="1"/>
    <col min="5891" max="5891" width="24.28515625" style="224" bestFit="1" customWidth="1"/>
    <col min="5892" max="5892" width="6.85546875" style="224" bestFit="1" customWidth="1"/>
    <col min="5893" max="5893" width="4.7109375" style="224" bestFit="1" customWidth="1"/>
    <col min="5894" max="5894" width="1" style="224" bestFit="1" customWidth="1"/>
    <col min="5895" max="5896" width="1.85546875" style="224" bestFit="1" customWidth="1"/>
    <col min="5897" max="5897" width="1" style="224" bestFit="1" customWidth="1"/>
    <col min="5898" max="5898" width="4.7109375" style="224" bestFit="1" customWidth="1"/>
    <col min="5899" max="5899" width="2.85546875" style="224" bestFit="1" customWidth="1"/>
    <col min="5900" max="5900" width="5.140625" style="224" customWidth="1"/>
    <col min="5901" max="5902" width="1" style="224" bestFit="1" customWidth="1"/>
    <col min="5903" max="5903" width="3.7109375" style="224" bestFit="1" customWidth="1"/>
    <col min="5904" max="5904" width="1" style="224" bestFit="1" customWidth="1"/>
    <col min="5905" max="5905" width="1.85546875" style="224" bestFit="1" customWidth="1"/>
    <col min="5906" max="5906" width="1" style="224" bestFit="1" customWidth="1"/>
    <col min="5907" max="5907" width="4.7109375" style="224" bestFit="1" customWidth="1"/>
    <col min="5908" max="5908" width="2.85546875" style="224" bestFit="1" customWidth="1"/>
    <col min="5909" max="5909" width="1" style="224" bestFit="1" customWidth="1"/>
    <col min="5910" max="5910" width="2.85546875" style="224" bestFit="1" customWidth="1"/>
    <col min="5911" max="5912" width="1" style="224" bestFit="1" customWidth="1"/>
    <col min="5913" max="5913" width="2.85546875" style="224" bestFit="1" customWidth="1"/>
    <col min="5914" max="5914" width="4" style="224" customWidth="1"/>
    <col min="5915" max="5915" width="8.42578125" style="224" bestFit="1" customWidth="1"/>
    <col min="5916" max="5916" width="7.28515625" style="224" customWidth="1"/>
    <col min="5917" max="6144" width="9.140625" style="224"/>
    <col min="6145" max="6145" width="4.7109375" style="224" bestFit="1" customWidth="1"/>
    <col min="6146" max="6146" width="0.5703125" style="224" bestFit="1" customWidth="1"/>
    <col min="6147" max="6147" width="24.28515625" style="224" bestFit="1" customWidth="1"/>
    <col min="6148" max="6148" width="6.85546875" style="224" bestFit="1" customWidth="1"/>
    <col min="6149" max="6149" width="4.7109375" style="224" bestFit="1" customWidth="1"/>
    <col min="6150" max="6150" width="1" style="224" bestFit="1" customWidth="1"/>
    <col min="6151" max="6152" width="1.85546875" style="224" bestFit="1" customWidth="1"/>
    <col min="6153" max="6153" width="1" style="224" bestFit="1" customWidth="1"/>
    <col min="6154" max="6154" width="4.7109375" style="224" bestFit="1" customWidth="1"/>
    <col min="6155" max="6155" width="2.85546875" style="224" bestFit="1" customWidth="1"/>
    <col min="6156" max="6156" width="5.140625" style="224" customWidth="1"/>
    <col min="6157" max="6158" width="1" style="224" bestFit="1" customWidth="1"/>
    <col min="6159" max="6159" width="3.7109375" style="224" bestFit="1" customWidth="1"/>
    <col min="6160" max="6160" width="1" style="224" bestFit="1" customWidth="1"/>
    <col min="6161" max="6161" width="1.85546875" style="224" bestFit="1" customWidth="1"/>
    <col min="6162" max="6162" width="1" style="224" bestFit="1" customWidth="1"/>
    <col min="6163" max="6163" width="4.7109375" style="224" bestFit="1" customWidth="1"/>
    <col min="6164" max="6164" width="2.85546875" style="224" bestFit="1" customWidth="1"/>
    <col min="6165" max="6165" width="1" style="224" bestFit="1" customWidth="1"/>
    <col min="6166" max="6166" width="2.85546875" style="224" bestFit="1" customWidth="1"/>
    <col min="6167" max="6168" width="1" style="224" bestFit="1" customWidth="1"/>
    <col min="6169" max="6169" width="2.85546875" style="224" bestFit="1" customWidth="1"/>
    <col min="6170" max="6170" width="4" style="224" customWidth="1"/>
    <col min="6171" max="6171" width="8.42578125" style="224" bestFit="1" customWidth="1"/>
    <col min="6172" max="6172" width="7.28515625" style="224" customWidth="1"/>
    <col min="6173" max="6400" width="9.140625" style="224"/>
    <col min="6401" max="6401" width="4.7109375" style="224" bestFit="1" customWidth="1"/>
    <col min="6402" max="6402" width="0.5703125" style="224" bestFit="1" customWidth="1"/>
    <col min="6403" max="6403" width="24.28515625" style="224" bestFit="1" customWidth="1"/>
    <col min="6404" max="6404" width="6.85546875" style="224" bestFit="1" customWidth="1"/>
    <col min="6405" max="6405" width="4.7109375" style="224" bestFit="1" customWidth="1"/>
    <col min="6406" max="6406" width="1" style="224" bestFit="1" customWidth="1"/>
    <col min="6407" max="6408" width="1.85546875" style="224" bestFit="1" customWidth="1"/>
    <col min="6409" max="6409" width="1" style="224" bestFit="1" customWidth="1"/>
    <col min="6410" max="6410" width="4.7109375" style="224" bestFit="1" customWidth="1"/>
    <col min="6411" max="6411" width="2.85546875" style="224" bestFit="1" customWidth="1"/>
    <col min="6412" max="6412" width="5.140625" style="224" customWidth="1"/>
    <col min="6413" max="6414" width="1" style="224" bestFit="1" customWidth="1"/>
    <col min="6415" max="6415" width="3.7109375" style="224" bestFit="1" customWidth="1"/>
    <col min="6416" max="6416" width="1" style="224" bestFit="1" customWidth="1"/>
    <col min="6417" max="6417" width="1.85546875" style="224" bestFit="1" customWidth="1"/>
    <col min="6418" max="6418" width="1" style="224" bestFit="1" customWidth="1"/>
    <col min="6419" max="6419" width="4.7109375" style="224" bestFit="1" customWidth="1"/>
    <col min="6420" max="6420" width="2.85546875" style="224" bestFit="1" customWidth="1"/>
    <col min="6421" max="6421" width="1" style="224" bestFit="1" customWidth="1"/>
    <col min="6422" max="6422" width="2.85546875" style="224" bestFit="1" customWidth="1"/>
    <col min="6423" max="6424" width="1" style="224" bestFit="1" customWidth="1"/>
    <col min="6425" max="6425" width="2.85546875" style="224" bestFit="1" customWidth="1"/>
    <col min="6426" max="6426" width="4" style="224" customWidth="1"/>
    <col min="6427" max="6427" width="8.42578125" style="224" bestFit="1" customWidth="1"/>
    <col min="6428" max="6428" width="7.28515625" style="224" customWidth="1"/>
    <col min="6429" max="6656" width="9.140625" style="224"/>
    <col min="6657" max="6657" width="4.7109375" style="224" bestFit="1" customWidth="1"/>
    <col min="6658" max="6658" width="0.5703125" style="224" bestFit="1" customWidth="1"/>
    <col min="6659" max="6659" width="24.28515625" style="224" bestFit="1" customWidth="1"/>
    <col min="6660" max="6660" width="6.85546875" style="224" bestFit="1" customWidth="1"/>
    <col min="6661" max="6661" width="4.7109375" style="224" bestFit="1" customWidth="1"/>
    <col min="6662" max="6662" width="1" style="224" bestFit="1" customWidth="1"/>
    <col min="6663" max="6664" width="1.85546875" style="224" bestFit="1" customWidth="1"/>
    <col min="6665" max="6665" width="1" style="224" bestFit="1" customWidth="1"/>
    <col min="6666" max="6666" width="4.7109375" style="224" bestFit="1" customWidth="1"/>
    <col min="6667" max="6667" width="2.85546875" style="224" bestFit="1" customWidth="1"/>
    <col min="6668" max="6668" width="5.140625" style="224" customWidth="1"/>
    <col min="6669" max="6670" width="1" style="224" bestFit="1" customWidth="1"/>
    <col min="6671" max="6671" width="3.7109375" style="224" bestFit="1" customWidth="1"/>
    <col min="6672" max="6672" width="1" style="224" bestFit="1" customWidth="1"/>
    <col min="6673" max="6673" width="1.85546875" style="224" bestFit="1" customWidth="1"/>
    <col min="6674" max="6674" width="1" style="224" bestFit="1" customWidth="1"/>
    <col min="6675" max="6675" width="4.7109375" style="224" bestFit="1" customWidth="1"/>
    <col min="6676" max="6676" width="2.85546875" style="224" bestFit="1" customWidth="1"/>
    <col min="6677" max="6677" width="1" style="224" bestFit="1" customWidth="1"/>
    <col min="6678" max="6678" width="2.85546875" style="224" bestFit="1" customWidth="1"/>
    <col min="6679" max="6680" width="1" style="224" bestFit="1" customWidth="1"/>
    <col min="6681" max="6681" width="2.85546875" style="224" bestFit="1" customWidth="1"/>
    <col min="6682" max="6682" width="4" style="224" customWidth="1"/>
    <col min="6683" max="6683" width="8.42578125" style="224" bestFit="1" customWidth="1"/>
    <col min="6684" max="6684" width="7.28515625" style="224" customWidth="1"/>
    <col min="6685" max="6912" width="9.140625" style="224"/>
    <col min="6913" max="6913" width="4.7109375" style="224" bestFit="1" customWidth="1"/>
    <col min="6914" max="6914" width="0.5703125" style="224" bestFit="1" customWidth="1"/>
    <col min="6915" max="6915" width="24.28515625" style="224" bestFit="1" customWidth="1"/>
    <col min="6916" max="6916" width="6.85546875" style="224" bestFit="1" customWidth="1"/>
    <col min="6917" max="6917" width="4.7109375" style="224" bestFit="1" customWidth="1"/>
    <col min="6918" max="6918" width="1" style="224" bestFit="1" customWidth="1"/>
    <col min="6919" max="6920" width="1.85546875" style="224" bestFit="1" customWidth="1"/>
    <col min="6921" max="6921" width="1" style="224" bestFit="1" customWidth="1"/>
    <col min="6922" max="6922" width="4.7109375" style="224" bestFit="1" customWidth="1"/>
    <col min="6923" max="6923" width="2.85546875" style="224" bestFit="1" customWidth="1"/>
    <col min="6924" max="6924" width="5.140625" style="224" customWidth="1"/>
    <col min="6925" max="6926" width="1" style="224" bestFit="1" customWidth="1"/>
    <col min="6927" max="6927" width="3.7109375" style="224" bestFit="1" customWidth="1"/>
    <col min="6928" max="6928" width="1" style="224" bestFit="1" customWidth="1"/>
    <col min="6929" max="6929" width="1.85546875" style="224" bestFit="1" customWidth="1"/>
    <col min="6930" max="6930" width="1" style="224" bestFit="1" customWidth="1"/>
    <col min="6931" max="6931" width="4.7109375" style="224" bestFit="1" customWidth="1"/>
    <col min="6932" max="6932" width="2.85546875" style="224" bestFit="1" customWidth="1"/>
    <col min="6933" max="6933" width="1" style="224" bestFit="1" customWidth="1"/>
    <col min="6934" max="6934" width="2.85546875" style="224" bestFit="1" customWidth="1"/>
    <col min="6935" max="6936" width="1" style="224" bestFit="1" customWidth="1"/>
    <col min="6937" max="6937" width="2.85546875" style="224" bestFit="1" customWidth="1"/>
    <col min="6938" max="6938" width="4" style="224" customWidth="1"/>
    <col min="6939" max="6939" width="8.42578125" style="224" bestFit="1" customWidth="1"/>
    <col min="6940" max="6940" width="7.28515625" style="224" customWidth="1"/>
    <col min="6941" max="7168" width="9.140625" style="224"/>
    <col min="7169" max="7169" width="4.7109375" style="224" bestFit="1" customWidth="1"/>
    <col min="7170" max="7170" width="0.5703125" style="224" bestFit="1" customWidth="1"/>
    <col min="7171" max="7171" width="24.28515625" style="224" bestFit="1" customWidth="1"/>
    <col min="7172" max="7172" width="6.85546875" style="224" bestFit="1" customWidth="1"/>
    <col min="7173" max="7173" width="4.7109375" style="224" bestFit="1" customWidth="1"/>
    <col min="7174" max="7174" width="1" style="224" bestFit="1" customWidth="1"/>
    <col min="7175" max="7176" width="1.85546875" style="224" bestFit="1" customWidth="1"/>
    <col min="7177" max="7177" width="1" style="224" bestFit="1" customWidth="1"/>
    <col min="7178" max="7178" width="4.7109375" style="224" bestFit="1" customWidth="1"/>
    <col min="7179" max="7179" width="2.85546875" style="224" bestFit="1" customWidth="1"/>
    <col min="7180" max="7180" width="5.140625" style="224" customWidth="1"/>
    <col min="7181" max="7182" width="1" style="224" bestFit="1" customWidth="1"/>
    <col min="7183" max="7183" width="3.7109375" style="224" bestFit="1" customWidth="1"/>
    <col min="7184" max="7184" width="1" style="224" bestFit="1" customWidth="1"/>
    <col min="7185" max="7185" width="1.85546875" style="224" bestFit="1" customWidth="1"/>
    <col min="7186" max="7186" width="1" style="224" bestFit="1" customWidth="1"/>
    <col min="7187" max="7187" width="4.7109375" style="224" bestFit="1" customWidth="1"/>
    <col min="7188" max="7188" width="2.85546875" style="224" bestFit="1" customWidth="1"/>
    <col min="7189" max="7189" width="1" style="224" bestFit="1" customWidth="1"/>
    <col min="7190" max="7190" width="2.85546875" style="224" bestFit="1" customWidth="1"/>
    <col min="7191" max="7192" width="1" style="224" bestFit="1" customWidth="1"/>
    <col min="7193" max="7193" width="2.85546875" style="224" bestFit="1" customWidth="1"/>
    <col min="7194" max="7194" width="4" style="224" customWidth="1"/>
    <col min="7195" max="7195" width="8.42578125" style="224" bestFit="1" customWidth="1"/>
    <col min="7196" max="7196" width="7.28515625" style="224" customWidth="1"/>
    <col min="7197" max="7424" width="9.140625" style="224"/>
    <col min="7425" max="7425" width="4.7109375" style="224" bestFit="1" customWidth="1"/>
    <col min="7426" max="7426" width="0.5703125" style="224" bestFit="1" customWidth="1"/>
    <col min="7427" max="7427" width="24.28515625" style="224" bestFit="1" customWidth="1"/>
    <col min="7428" max="7428" width="6.85546875" style="224" bestFit="1" customWidth="1"/>
    <col min="7429" max="7429" width="4.7109375" style="224" bestFit="1" customWidth="1"/>
    <col min="7430" max="7430" width="1" style="224" bestFit="1" customWidth="1"/>
    <col min="7431" max="7432" width="1.85546875" style="224" bestFit="1" customWidth="1"/>
    <col min="7433" max="7433" width="1" style="224" bestFit="1" customWidth="1"/>
    <col min="7434" max="7434" width="4.7109375" style="224" bestFit="1" customWidth="1"/>
    <col min="7435" max="7435" width="2.85546875" style="224" bestFit="1" customWidth="1"/>
    <col min="7436" max="7436" width="5.140625" style="224" customWidth="1"/>
    <col min="7437" max="7438" width="1" style="224" bestFit="1" customWidth="1"/>
    <col min="7439" max="7439" width="3.7109375" style="224" bestFit="1" customWidth="1"/>
    <col min="7440" max="7440" width="1" style="224" bestFit="1" customWidth="1"/>
    <col min="7441" max="7441" width="1.85546875" style="224" bestFit="1" customWidth="1"/>
    <col min="7442" max="7442" width="1" style="224" bestFit="1" customWidth="1"/>
    <col min="7443" max="7443" width="4.7109375" style="224" bestFit="1" customWidth="1"/>
    <col min="7444" max="7444" width="2.85546875" style="224" bestFit="1" customWidth="1"/>
    <col min="7445" max="7445" width="1" style="224" bestFit="1" customWidth="1"/>
    <col min="7446" max="7446" width="2.85546875" style="224" bestFit="1" customWidth="1"/>
    <col min="7447" max="7448" width="1" style="224" bestFit="1" customWidth="1"/>
    <col min="7449" max="7449" width="2.85546875" style="224" bestFit="1" customWidth="1"/>
    <col min="7450" max="7450" width="4" style="224" customWidth="1"/>
    <col min="7451" max="7451" width="8.42578125" style="224" bestFit="1" customWidth="1"/>
    <col min="7452" max="7452" width="7.28515625" style="224" customWidth="1"/>
    <col min="7453" max="7680" width="9.140625" style="224"/>
    <col min="7681" max="7681" width="4.7109375" style="224" bestFit="1" customWidth="1"/>
    <col min="7682" max="7682" width="0.5703125" style="224" bestFit="1" customWidth="1"/>
    <col min="7683" max="7683" width="24.28515625" style="224" bestFit="1" customWidth="1"/>
    <col min="7684" max="7684" width="6.85546875" style="224" bestFit="1" customWidth="1"/>
    <col min="7685" max="7685" width="4.7109375" style="224" bestFit="1" customWidth="1"/>
    <col min="7686" max="7686" width="1" style="224" bestFit="1" customWidth="1"/>
    <col min="7687" max="7688" width="1.85546875" style="224" bestFit="1" customWidth="1"/>
    <col min="7689" max="7689" width="1" style="224" bestFit="1" customWidth="1"/>
    <col min="7690" max="7690" width="4.7109375" style="224" bestFit="1" customWidth="1"/>
    <col min="7691" max="7691" width="2.85546875" style="224" bestFit="1" customWidth="1"/>
    <col min="7692" max="7692" width="5.140625" style="224" customWidth="1"/>
    <col min="7693" max="7694" width="1" style="224" bestFit="1" customWidth="1"/>
    <col min="7695" max="7695" width="3.7109375" style="224" bestFit="1" customWidth="1"/>
    <col min="7696" max="7696" width="1" style="224" bestFit="1" customWidth="1"/>
    <col min="7697" max="7697" width="1.85546875" style="224" bestFit="1" customWidth="1"/>
    <col min="7698" max="7698" width="1" style="224" bestFit="1" customWidth="1"/>
    <col min="7699" max="7699" width="4.7109375" style="224" bestFit="1" customWidth="1"/>
    <col min="7700" max="7700" width="2.85546875" style="224" bestFit="1" customWidth="1"/>
    <col min="7701" max="7701" width="1" style="224" bestFit="1" customWidth="1"/>
    <col min="7702" max="7702" width="2.85546875" style="224" bestFit="1" customWidth="1"/>
    <col min="7703" max="7704" width="1" style="224" bestFit="1" customWidth="1"/>
    <col min="7705" max="7705" width="2.85546875" style="224" bestFit="1" customWidth="1"/>
    <col min="7706" max="7706" width="4" style="224" customWidth="1"/>
    <col min="7707" max="7707" width="8.42578125" style="224" bestFit="1" customWidth="1"/>
    <col min="7708" max="7708" width="7.28515625" style="224" customWidth="1"/>
    <col min="7709" max="7936" width="9.140625" style="224"/>
    <col min="7937" max="7937" width="4.7109375" style="224" bestFit="1" customWidth="1"/>
    <col min="7938" max="7938" width="0.5703125" style="224" bestFit="1" customWidth="1"/>
    <col min="7939" max="7939" width="24.28515625" style="224" bestFit="1" customWidth="1"/>
    <col min="7940" max="7940" width="6.85546875" style="224" bestFit="1" customWidth="1"/>
    <col min="7941" max="7941" width="4.7109375" style="224" bestFit="1" customWidth="1"/>
    <col min="7942" max="7942" width="1" style="224" bestFit="1" customWidth="1"/>
    <col min="7943" max="7944" width="1.85546875" style="224" bestFit="1" customWidth="1"/>
    <col min="7945" max="7945" width="1" style="224" bestFit="1" customWidth="1"/>
    <col min="7946" max="7946" width="4.7109375" style="224" bestFit="1" customWidth="1"/>
    <col min="7947" max="7947" width="2.85546875" style="224" bestFit="1" customWidth="1"/>
    <col min="7948" max="7948" width="5.140625" style="224" customWidth="1"/>
    <col min="7949" max="7950" width="1" style="224" bestFit="1" customWidth="1"/>
    <col min="7951" max="7951" width="3.7109375" style="224" bestFit="1" customWidth="1"/>
    <col min="7952" max="7952" width="1" style="224" bestFit="1" customWidth="1"/>
    <col min="7953" max="7953" width="1.85546875" style="224" bestFit="1" customWidth="1"/>
    <col min="7954" max="7954" width="1" style="224" bestFit="1" customWidth="1"/>
    <col min="7955" max="7955" width="4.7109375" style="224" bestFit="1" customWidth="1"/>
    <col min="7956" max="7956" width="2.85546875" style="224" bestFit="1" customWidth="1"/>
    <col min="7957" max="7957" width="1" style="224" bestFit="1" customWidth="1"/>
    <col min="7958" max="7958" width="2.85546875" style="224" bestFit="1" customWidth="1"/>
    <col min="7959" max="7960" width="1" style="224" bestFit="1" customWidth="1"/>
    <col min="7961" max="7961" width="2.85546875" style="224" bestFit="1" customWidth="1"/>
    <col min="7962" max="7962" width="4" style="224" customWidth="1"/>
    <col min="7963" max="7963" width="8.42578125" style="224" bestFit="1" customWidth="1"/>
    <col min="7964" max="7964" width="7.28515625" style="224" customWidth="1"/>
    <col min="7965" max="8192" width="9.140625" style="224"/>
    <col min="8193" max="8193" width="4.7109375" style="224" bestFit="1" customWidth="1"/>
    <col min="8194" max="8194" width="0.5703125" style="224" bestFit="1" customWidth="1"/>
    <col min="8195" max="8195" width="24.28515625" style="224" bestFit="1" customWidth="1"/>
    <col min="8196" max="8196" width="6.85546875" style="224" bestFit="1" customWidth="1"/>
    <col min="8197" max="8197" width="4.7109375" style="224" bestFit="1" customWidth="1"/>
    <col min="8198" max="8198" width="1" style="224" bestFit="1" customWidth="1"/>
    <col min="8199" max="8200" width="1.85546875" style="224" bestFit="1" customWidth="1"/>
    <col min="8201" max="8201" width="1" style="224" bestFit="1" customWidth="1"/>
    <col min="8202" max="8202" width="4.7109375" style="224" bestFit="1" customWidth="1"/>
    <col min="8203" max="8203" width="2.85546875" style="224" bestFit="1" customWidth="1"/>
    <col min="8204" max="8204" width="5.140625" style="224" customWidth="1"/>
    <col min="8205" max="8206" width="1" style="224" bestFit="1" customWidth="1"/>
    <col min="8207" max="8207" width="3.7109375" style="224" bestFit="1" customWidth="1"/>
    <col min="8208" max="8208" width="1" style="224" bestFit="1" customWidth="1"/>
    <col min="8209" max="8209" width="1.85546875" style="224" bestFit="1" customWidth="1"/>
    <col min="8210" max="8210" width="1" style="224" bestFit="1" customWidth="1"/>
    <col min="8211" max="8211" width="4.7109375" style="224" bestFit="1" customWidth="1"/>
    <col min="8212" max="8212" width="2.85546875" style="224" bestFit="1" customWidth="1"/>
    <col min="8213" max="8213" width="1" style="224" bestFit="1" customWidth="1"/>
    <col min="8214" max="8214" width="2.85546875" style="224" bestFit="1" customWidth="1"/>
    <col min="8215" max="8216" width="1" style="224" bestFit="1" customWidth="1"/>
    <col min="8217" max="8217" width="2.85546875" style="224" bestFit="1" customWidth="1"/>
    <col min="8218" max="8218" width="4" style="224" customWidth="1"/>
    <col min="8219" max="8219" width="8.42578125" style="224" bestFit="1" customWidth="1"/>
    <col min="8220" max="8220" width="7.28515625" style="224" customWidth="1"/>
    <col min="8221" max="8448" width="9.140625" style="224"/>
    <col min="8449" max="8449" width="4.7109375" style="224" bestFit="1" customWidth="1"/>
    <col min="8450" max="8450" width="0.5703125" style="224" bestFit="1" customWidth="1"/>
    <col min="8451" max="8451" width="24.28515625" style="224" bestFit="1" customWidth="1"/>
    <col min="8452" max="8452" width="6.85546875" style="224" bestFit="1" customWidth="1"/>
    <col min="8453" max="8453" width="4.7109375" style="224" bestFit="1" customWidth="1"/>
    <col min="8454" max="8454" width="1" style="224" bestFit="1" customWidth="1"/>
    <col min="8455" max="8456" width="1.85546875" style="224" bestFit="1" customWidth="1"/>
    <col min="8457" max="8457" width="1" style="224" bestFit="1" customWidth="1"/>
    <col min="8458" max="8458" width="4.7109375" style="224" bestFit="1" customWidth="1"/>
    <col min="8459" max="8459" width="2.85546875" style="224" bestFit="1" customWidth="1"/>
    <col min="8460" max="8460" width="5.140625" style="224" customWidth="1"/>
    <col min="8461" max="8462" width="1" style="224" bestFit="1" customWidth="1"/>
    <col min="8463" max="8463" width="3.7109375" style="224" bestFit="1" customWidth="1"/>
    <col min="8464" max="8464" width="1" style="224" bestFit="1" customWidth="1"/>
    <col min="8465" max="8465" width="1.85546875" style="224" bestFit="1" customWidth="1"/>
    <col min="8466" max="8466" width="1" style="224" bestFit="1" customWidth="1"/>
    <col min="8467" max="8467" width="4.7109375" style="224" bestFit="1" customWidth="1"/>
    <col min="8468" max="8468" width="2.85546875" style="224" bestFit="1" customWidth="1"/>
    <col min="8469" max="8469" width="1" style="224" bestFit="1" customWidth="1"/>
    <col min="8470" max="8470" width="2.85546875" style="224" bestFit="1" customWidth="1"/>
    <col min="8471" max="8472" width="1" style="224" bestFit="1" customWidth="1"/>
    <col min="8473" max="8473" width="2.85546875" style="224" bestFit="1" customWidth="1"/>
    <col min="8474" max="8474" width="4" style="224" customWidth="1"/>
    <col min="8475" max="8475" width="8.42578125" style="224" bestFit="1" customWidth="1"/>
    <col min="8476" max="8476" width="7.28515625" style="224" customWidth="1"/>
    <col min="8477" max="8704" width="9.140625" style="224"/>
    <col min="8705" max="8705" width="4.7109375" style="224" bestFit="1" customWidth="1"/>
    <col min="8706" max="8706" width="0.5703125" style="224" bestFit="1" customWidth="1"/>
    <col min="8707" max="8707" width="24.28515625" style="224" bestFit="1" customWidth="1"/>
    <col min="8708" max="8708" width="6.85546875" style="224" bestFit="1" customWidth="1"/>
    <col min="8709" max="8709" width="4.7109375" style="224" bestFit="1" customWidth="1"/>
    <col min="8710" max="8710" width="1" style="224" bestFit="1" customWidth="1"/>
    <col min="8711" max="8712" width="1.85546875" style="224" bestFit="1" customWidth="1"/>
    <col min="8713" max="8713" width="1" style="224" bestFit="1" customWidth="1"/>
    <col min="8714" max="8714" width="4.7109375" style="224" bestFit="1" customWidth="1"/>
    <col min="8715" max="8715" width="2.85546875" style="224" bestFit="1" customWidth="1"/>
    <col min="8716" max="8716" width="5.140625" style="224" customWidth="1"/>
    <col min="8717" max="8718" width="1" style="224" bestFit="1" customWidth="1"/>
    <col min="8719" max="8719" width="3.7109375" style="224" bestFit="1" customWidth="1"/>
    <col min="8720" max="8720" width="1" style="224" bestFit="1" customWidth="1"/>
    <col min="8721" max="8721" width="1.85546875" style="224" bestFit="1" customWidth="1"/>
    <col min="8722" max="8722" width="1" style="224" bestFit="1" customWidth="1"/>
    <col min="8723" max="8723" width="4.7109375" style="224" bestFit="1" customWidth="1"/>
    <col min="8724" max="8724" width="2.85546875" style="224" bestFit="1" customWidth="1"/>
    <col min="8725" max="8725" width="1" style="224" bestFit="1" customWidth="1"/>
    <col min="8726" max="8726" width="2.85546875" style="224" bestFit="1" customWidth="1"/>
    <col min="8727" max="8728" width="1" style="224" bestFit="1" customWidth="1"/>
    <col min="8729" max="8729" width="2.85546875" style="224" bestFit="1" customWidth="1"/>
    <col min="8730" max="8730" width="4" style="224" customWidth="1"/>
    <col min="8731" max="8731" width="8.42578125" style="224" bestFit="1" customWidth="1"/>
    <col min="8732" max="8732" width="7.28515625" style="224" customWidth="1"/>
    <col min="8733" max="8960" width="9.140625" style="224"/>
    <col min="8961" max="8961" width="4.7109375" style="224" bestFit="1" customWidth="1"/>
    <col min="8962" max="8962" width="0.5703125" style="224" bestFit="1" customWidth="1"/>
    <col min="8963" max="8963" width="24.28515625" style="224" bestFit="1" customWidth="1"/>
    <col min="8964" max="8964" width="6.85546875" style="224" bestFit="1" customWidth="1"/>
    <col min="8965" max="8965" width="4.7109375" style="224" bestFit="1" customWidth="1"/>
    <col min="8966" max="8966" width="1" style="224" bestFit="1" customWidth="1"/>
    <col min="8967" max="8968" width="1.85546875" style="224" bestFit="1" customWidth="1"/>
    <col min="8969" max="8969" width="1" style="224" bestFit="1" customWidth="1"/>
    <col min="8970" max="8970" width="4.7109375" style="224" bestFit="1" customWidth="1"/>
    <col min="8971" max="8971" width="2.85546875" style="224" bestFit="1" customWidth="1"/>
    <col min="8972" max="8972" width="5.140625" style="224" customWidth="1"/>
    <col min="8973" max="8974" width="1" style="224" bestFit="1" customWidth="1"/>
    <col min="8975" max="8975" width="3.7109375" style="224" bestFit="1" customWidth="1"/>
    <col min="8976" max="8976" width="1" style="224" bestFit="1" customWidth="1"/>
    <col min="8977" max="8977" width="1.85546875" style="224" bestFit="1" customWidth="1"/>
    <col min="8978" max="8978" width="1" style="224" bestFit="1" customWidth="1"/>
    <col min="8979" max="8979" width="4.7109375" style="224" bestFit="1" customWidth="1"/>
    <col min="8980" max="8980" width="2.85546875" style="224" bestFit="1" customWidth="1"/>
    <col min="8981" max="8981" width="1" style="224" bestFit="1" customWidth="1"/>
    <col min="8982" max="8982" width="2.85546875" style="224" bestFit="1" customWidth="1"/>
    <col min="8983" max="8984" width="1" style="224" bestFit="1" customWidth="1"/>
    <col min="8985" max="8985" width="2.85546875" style="224" bestFit="1" customWidth="1"/>
    <col min="8986" max="8986" width="4" style="224" customWidth="1"/>
    <col min="8987" max="8987" width="8.42578125" style="224" bestFit="1" customWidth="1"/>
    <col min="8988" max="8988" width="7.28515625" style="224" customWidth="1"/>
    <col min="8989" max="9216" width="9.140625" style="224"/>
    <col min="9217" max="9217" width="4.7109375" style="224" bestFit="1" customWidth="1"/>
    <col min="9218" max="9218" width="0.5703125" style="224" bestFit="1" customWidth="1"/>
    <col min="9219" max="9219" width="24.28515625" style="224" bestFit="1" customWidth="1"/>
    <col min="9220" max="9220" width="6.85546875" style="224" bestFit="1" customWidth="1"/>
    <col min="9221" max="9221" width="4.7109375" style="224" bestFit="1" customWidth="1"/>
    <col min="9222" max="9222" width="1" style="224" bestFit="1" customWidth="1"/>
    <col min="9223" max="9224" width="1.85546875" style="224" bestFit="1" customWidth="1"/>
    <col min="9225" max="9225" width="1" style="224" bestFit="1" customWidth="1"/>
    <col min="9226" max="9226" width="4.7109375" style="224" bestFit="1" customWidth="1"/>
    <col min="9227" max="9227" width="2.85546875" style="224" bestFit="1" customWidth="1"/>
    <col min="9228" max="9228" width="5.140625" style="224" customWidth="1"/>
    <col min="9229" max="9230" width="1" style="224" bestFit="1" customWidth="1"/>
    <col min="9231" max="9231" width="3.7109375" style="224" bestFit="1" customWidth="1"/>
    <col min="9232" max="9232" width="1" style="224" bestFit="1" customWidth="1"/>
    <col min="9233" max="9233" width="1.85546875" style="224" bestFit="1" customWidth="1"/>
    <col min="9234" max="9234" width="1" style="224" bestFit="1" customWidth="1"/>
    <col min="9235" max="9235" width="4.7109375" style="224" bestFit="1" customWidth="1"/>
    <col min="9236" max="9236" width="2.85546875" style="224" bestFit="1" customWidth="1"/>
    <col min="9237" max="9237" width="1" style="224" bestFit="1" customWidth="1"/>
    <col min="9238" max="9238" width="2.85546875" style="224" bestFit="1" customWidth="1"/>
    <col min="9239" max="9240" width="1" style="224" bestFit="1" customWidth="1"/>
    <col min="9241" max="9241" width="2.85546875" style="224" bestFit="1" customWidth="1"/>
    <col min="9242" max="9242" width="4" style="224" customWidth="1"/>
    <col min="9243" max="9243" width="8.42578125" style="224" bestFit="1" customWidth="1"/>
    <col min="9244" max="9244" width="7.28515625" style="224" customWidth="1"/>
    <col min="9245" max="9472" width="9.140625" style="224"/>
    <col min="9473" max="9473" width="4.7109375" style="224" bestFit="1" customWidth="1"/>
    <col min="9474" max="9474" width="0.5703125" style="224" bestFit="1" customWidth="1"/>
    <col min="9475" max="9475" width="24.28515625" style="224" bestFit="1" customWidth="1"/>
    <col min="9476" max="9476" width="6.85546875" style="224" bestFit="1" customWidth="1"/>
    <col min="9477" max="9477" width="4.7109375" style="224" bestFit="1" customWidth="1"/>
    <col min="9478" max="9478" width="1" style="224" bestFit="1" customWidth="1"/>
    <col min="9479" max="9480" width="1.85546875" style="224" bestFit="1" customWidth="1"/>
    <col min="9481" max="9481" width="1" style="224" bestFit="1" customWidth="1"/>
    <col min="9482" max="9482" width="4.7109375" style="224" bestFit="1" customWidth="1"/>
    <col min="9483" max="9483" width="2.85546875" style="224" bestFit="1" customWidth="1"/>
    <col min="9484" max="9484" width="5.140625" style="224" customWidth="1"/>
    <col min="9485" max="9486" width="1" style="224" bestFit="1" customWidth="1"/>
    <col min="9487" max="9487" width="3.7109375" style="224" bestFit="1" customWidth="1"/>
    <col min="9488" max="9488" width="1" style="224" bestFit="1" customWidth="1"/>
    <col min="9489" max="9489" width="1.85546875" style="224" bestFit="1" customWidth="1"/>
    <col min="9490" max="9490" width="1" style="224" bestFit="1" customWidth="1"/>
    <col min="9491" max="9491" width="4.7109375" style="224" bestFit="1" customWidth="1"/>
    <col min="9492" max="9492" width="2.85546875" style="224" bestFit="1" customWidth="1"/>
    <col min="9493" max="9493" width="1" style="224" bestFit="1" customWidth="1"/>
    <col min="9494" max="9494" width="2.85546875" style="224" bestFit="1" customWidth="1"/>
    <col min="9495" max="9496" width="1" style="224" bestFit="1" customWidth="1"/>
    <col min="9497" max="9497" width="2.85546875" style="224" bestFit="1" customWidth="1"/>
    <col min="9498" max="9498" width="4" style="224" customWidth="1"/>
    <col min="9499" max="9499" width="8.42578125" style="224" bestFit="1" customWidth="1"/>
    <col min="9500" max="9500" width="7.28515625" style="224" customWidth="1"/>
    <col min="9501" max="9728" width="9.140625" style="224"/>
    <col min="9729" max="9729" width="4.7109375" style="224" bestFit="1" customWidth="1"/>
    <col min="9730" max="9730" width="0.5703125" style="224" bestFit="1" customWidth="1"/>
    <col min="9731" max="9731" width="24.28515625" style="224" bestFit="1" customWidth="1"/>
    <col min="9732" max="9732" width="6.85546875" style="224" bestFit="1" customWidth="1"/>
    <col min="9733" max="9733" width="4.7109375" style="224" bestFit="1" customWidth="1"/>
    <col min="9734" max="9734" width="1" style="224" bestFit="1" customWidth="1"/>
    <col min="9735" max="9736" width="1.85546875" style="224" bestFit="1" customWidth="1"/>
    <col min="9737" max="9737" width="1" style="224" bestFit="1" customWidth="1"/>
    <col min="9738" max="9738" width="4.7109375" style="224" bestFit="1" customWidth="1"/>
    <col min="9739" max="9739" width="2.85546875" style="224" bestFit="1" customWidth="1"/>
    <col min="9740" max="9740" width="5.140625" style="224" customWidth="1"/>
    <col min="9741" max="9742" width="1" style="224" bestFit="1" customWidth="1"/>
    <col min="9743" max="9743" width="3.7109375" style="224" bestFit="1" customWidth="1"/>
    <col min="9744" max="9744" width="1" style="224" bestFit="1" customWidth="1"/>
    <col min="9745" max="9745" width="1.85546875" style="224" bestFit="1" customWidth="1"/>
    <col min="9746" max="9746" width="1" style="224" bestFit="1" customWidth="1"/>
    <col min="9747" max="9747" width="4.7109375" style="224" bestFit="1" customWidth="1"/>
    <col min="9748" max="9748" width="2.85546875" style="224" bestFit="1" customWidth="1"/>
    <col min="9749" max="9749" width="1" style="224" bestFit="1" customWidth="1"/>
    <col min="9750" max="9750" width="2.85546875" style="224" bestFit="1" customWidth="1"/>
    <col min="9751" max="9752" width="1" style="224" bestFit="1" customWidth="1"/>
    <col min="9753" max="9753" width="2.85546875" style="224" bestFit="1" customWidth="1"/>
    <col min="9754" max="9754" width="4" style="224" customWidth="1"/>
    <col min="9755" max="9755" width="8.42578125" style="224" bestFit="1" customWidth="1"/>
    <col min="9756" max="9756" width="7.28515625" style="224" customWidth="1"/>
    <col min="9757" max="9984" width="9.140625" style="224"/>
    <col min="9985" max="9985" width="4.7109375" style="224" bestFit="1" customWidth="1"/>
    <col min="9986" max="9986" width="0.5703125" style="224" bestFit="1" customWidth="1"/>
    <col min="9987" max="9987" width="24.28515625" style="224" bestFit="1" customWidth="1"/>
    <col min="9988" max="9988" width="6.85546875" style="224" bestFit="1" customWidth="1"/>
    <col min="9989" max="9989" width="4.7109375" style="224" bestFit="1" customWidth="1"/>
    <col min="9990" max="9990" width="1" style="224" bestFit="1" customWidth="1"/>
    <col min="9991" max="9992" width="1.85546875" style="224" bestFit="1" customWidth="1"/>
    <col min="9993" max="9993" width="1" style="224" bestFit="1" customWidth="1"/>
    <col min="9994" max="9994" width="4.7109375" style="224" bestFit="1" customWidth="1"/>
    <col min="9995" max="9995" width="2.85546875" style="224" bestFit="1" customWidth="1"/>
    <col min="9996" max="9996" width="5.140625" style="224" customWidth="1"/>
    <col min="9997" max="9998" width="1" style="224" bestFit="1" customWidth="1"/>
    <col min="9999" max="9999" width="3.7109375" style="224" bestFit="1" customWidth="1"/>
    <col min="10000" max="10000" width="1" style="224" bestFit="1" customWidth="1"/>
    <col min="10001" max="10001" width="1.85546875" style="224" bestFit="1" customWidth="1"/>
    <col min="10002" max="10002" width="1" style="224" bestFit="1" customWidth="1"/>
    <col min="10003" max="10003" width="4.7109375" style="224" bestFit="1" customWidth="1"/>
    <col min="10004" max="10004" width="2.85546875" style="224" bestFit="1" customWidth="1"/>
    <col min="10005" max="10005" width="1" style="224" bestFit="1" customWidth="1"/>
    <col min="10006" max="10006" width="2.85546875" style="224" bestFit="1" customWidth="1"/>
    <col min="10007" max="10008" width="1" style="224" bestFit="1" customWidth="1"/>
    <col min="10009" max="10009" width="2.85546875" style="224" bestFit="1" customWidth="1"/>
    <col min="10010" max="10010" width="4" style="224" customWidth="1"/>
    <col min="10011" max="10011" width="8.42578125" style="224" bestFit="1" customWidth="1"/>
    <col min="10012" max="10012" width="7.28515625" style="224" customWidth="1"/>
    <col min="10013" max="10240" width="9.140625" style="224"/>
    <col min="10241" max="10241" width="4.7109375" style="224" bestFit="1" customWidth="1"/>
    <col min="10242" max="10242" width="0.5703125" style="224" bestFit="1" customWidth="1"/>
    <col min="10243" max="10243" width="24.28515625" style="224" bestFit="1" customWidth="1"/>
    <col min="10244" max="10244" width="6.85546875" style="224" bestFit="1" customWidth="1"/>
    <col min="10245" max="10245" width="4.7109375" style="224" bestFit="1" customWidth="1"/>
    <col min="10246" max="10246" width="1" style="224" bestFit="1" customWidth="1"/>
    <col min="10247" max="10248" width="1.85546875" style="224" bestFit="1" customWidth="1"/>
    <col min="10249" max="10249" width="1" style="224" bestFit="1" customWidth="1"/>
    <col min="10250" max="10250" width="4.7109375" style="224" bestFit="1" customWidth="1"/>
    <col min="10251" max="10251" width="2.85546875" style="224" bestFit="1" customWidth="1"/>
    <col min="10252" max="10252" width="5.140625" style="224" customWidth="1"/>
    <col min="10253" max="10254" width="1" style="224" bestFit="1" customWidth="1"/>
    <col min="10255" max="10255" width="3.7109375" style="224" bestFit="1" customWidth="1"/>
    <col min="10256" max="10256" width="1" style="224" bestFit="1" customWidth="1"/>
    <col min="10257" max="10257" width="1.85546875" style="224" bestFit="1" customWidth="1"/>
    <col min="10258" max="10258" width="1" style="224" bestFit="1" customWidth="1"/>
    <col min="10259" max="10259" width="4.7109375" style="224" bestFit="1" customWidth="1"/>
    <col min="10260" max="10260" width="2.85546875" style="224" bestFit="1" customWidth="1"/>
    <col min="10261" max="10261" width="1" style="224" bestFit="1" customWidth="1"/>
    <col min="10262" max="10262" width="2.85546875" style="224" bestFit="1" customWidth="1"/>
    <col min="10263" max="10264" width="1" style="224" bestFit="1" customWidth="1"/>
    <col min="10265" max="10265" width="2.85546875" style="224" bestFit="1" customWidth="1"/>
    <col min="10266" max="10266" width="4" style="224" customWidth="1"/>
    <col min="10267" max="10267" width="8.42578125" style="224" bestFit="1" customWidth="1"/>
    <col min="10268" max="10268" width="7.28515625" style="224" customWidth="1"/>
    <col min="10269" max="10496" width="9.140625" style="224"/>
    <col min="10497" max="10497" width="4.7109375" style="224" bestFit="1" customWidth="1"/>
    <col min="10498" max="10498" width="0.5703125" style="224" bestFit="1" customWidth="1"/>
    <col min="10499" max="10499" width="24.28515625" style="224" bestFit="1" customWidth="1"/>
    <col min="10500" max="10500" width="6.85546875" style="224" bestFit="1" customWidth="1"/>
    <col min="10501" max="10501" width="4.7109375" style="224" bestFit="1" customWidth="1"/>
    <col min="10502" max="10502" width="1" style="224" bestFit="1" customWidth="1"/>
    <col min="10503" max="10504" width="1.85546875" style="224" bestFit="1" customWidth="1"/>
    <col min="10505" max="10505" width="1" style="224" bestFit="1" customWidth="1"/>
    <col min="10506" max="10506" width="4.7109375" style="224" bestFit="1" customWidth="1"/>
    <col min="10507" max="10507" width="2.85546875" style="224" bestFit="1" customWidth="1"/>
    <col min="10508" max="10508" width="5.140625" style="224" customWidth="1"/>
    <col min="10509" max="10510" width="1" style="224" bestFit="1" customWidth="1"/>
    <col min="10511" max="10511" width="3.7109375" style="224" bestFit="1" customWidth="1"/>
    <col min="10512" max="10512" width="1" style="224" bestFit="1" customWidth="1"/>
    <col min="10513" max="10513" width="1.85546875" style="224" bestFit="1" customWidth="1"/>
    <col min="10514" max="10514" width="1" style="224" bestFit="1" customWidth="1"/>
    <col min="10515" max="10515" width="4.7109375" style="224" bestFit="1" customWidth="1"/>
    <col min="10516" max="10516" width="2.85546875" style="224" bestFit="1" customWidth="1"/>
    <col min="10517" max="10517" width="1" style="224" bestFit="1" customWidth="1"/>
    <col min="10518" max="10518" width="2.85546875" style="224" bestFit="1" customWidth="1"/>
    <col min="10519" max="10520" width="1" style="224" bestFit="1" customWidth="1"/>
    <col min="10521" max="10521" width="2.85546875" style="224" bestFit="1" customWidth="1"/>
    <col min="10522" max="10522" width="4" style="224" customWidth="1"/>
    <col min="10523" max="10523" width="8.42578125" style="224" bestFit="1" customWidth="1"/>
    <col min="10524" max="10524" width="7.28515625" style="224" customWidth="1"/>
    <col min="10525" max="10752" width="9.140625" style="224"/>
    <col min="10753" max="10753" width="4.7109375" style="224" bestFit="1" customWidth="1"/>
    <col min="10754" max="10754" width="0.5703125" style="224" bestFit="1" customWidth="1"/>
    <col min="10755" max="10755" width="24.28515625" style="224" bestFit="1" customWidth="1"/>
    <col min="10756" max="10756" width="6.85546875" style="224" bestFit="1" customWidth="1"/>
    <col min="10757" max="10757" width="4.7109375" style="224" bestFit="1" customWidth="1"/>
    <col min="10758" max="10758" width="1" style="224" bestFit="1" customWidth="1"/>
    <col min="10759" max="10760" width="1.85546875" style="224" bestFit="1" customWidth="1"/>
    <col min="10761" max="10761" width="1" style="224" bestFit="1" customWidth="1"/>
    <col min="10762" max="10762" width="4.7109375" style="224" bestFit="1" customWidth="1"/>
    <col min="10763" max="10763" width="2.85546875" style="224" bestFit="1" customWidth="1"/>
    <col min="10764" max="10764" width="5.140625" style="224" customWidth="1"/>
    <col min="10765" max="10766" width="1" style="224" bestFit="1" customWidth="1"/>
    <col min="10767" max="10767" width="3.7109375" style="224" bestFit="1" customWidth="1"/>
    <col min="10768" max="10768" width="1" style="224" bestFit="1" customWidth="1"/>
    <col min="10769" max="10769" width="1.85546875" style="224" bestFit="1" customWidth="1"/>
    <col min="10770" max="10770" width="1" style="224" bestFit="1" customWidth="1"/>
    <col min="10771" max="10771" width="4.7109375" style="224" bestFit="1" customWidth="1"/>
    <col min="10772" max="10772" width="2.85546875" style="224" bestFit="1" customWidth="1"/>
    <col min="10773" max="10773" width="1" style="224" bestFit="1" customWidth="1"/>
    <col min="10774" max="10774" width="2.85546875" style="224" bestFit="1" customWidth="1"/>
    <col min="10775" max="10776" width="1" style="224" bestFit="1" customWidth="1"/>
    <col min="10777" max="10777" width="2.85546875" style="224" bestFit="1" customWidth="1"/>
    <col min="10778" max="10778" width="4" style="224" customWidth="1"/>
    <col min="10779" max="10779" width="8.42578125" style="224" bestFit="1" customWidth="1"/>
    <col min="10780" max="10780" width="7.28515625" style="224" customWidth="1"/>
    <col min="10781" max="11008" width="9.140625" style="224"/>
    <col min="11009" max="11009" width="4.7109375" style="224" bestFit="1" customWidth="1"/>
    <col min="11010" max="11010" width="0.5703125" style="224" bestFit="1" customWidth="1"/>
    <col min="11011" max="11011" width="24.28515625" style="224" bestFit="1" customWidth="1"/>
    <col min="11012" max="11012" width="6.85546875" style="224" bestFit="1" customWidth="1"/>
    <col min="11013" max="11013" width="4.7109375" style="224" bestFit="1" customWidth="1"/>
    <col min="11014" max="11014" width="1" style="224" bestFit="1" customWidth="1"/>
    <col min="11015" max="11016" width="1.85546875" style="224" bestFit="1" customWidth="1"/>
    <col min="11017" max="11017" width="1" style="224" bestFit="1" customWidth="1"/>
    <col min="11018" max="11018" width="4.7109375" style="224" bestFit="1" customWidth="1"/>
    <col min="11019" max="11019" width="2.85546875" style="224" bestFit="1" customWidth="1"/>
    <col min="11020" max="11020" width="5.140625" style="224" customWidth="1"/>
    <col min="11021" max="11022" width="1" style="224" bestFit="1" customWidth="1"/>
    <col min="11023" max="11023" width="3.7109375" style="224" bestFit="1" customWidth="1"/>
    <col min="11024" max="11024" width="1" style="224" bestFit="1" customWidth="1"/>
    <col min="11025" max="11025" width="1.85546875" style="224" bestFit="1" customWidth="1"/>
    <col min="11026" max="11026" width="1" style="224" bestFit="1" customWidth="1"/>
    <col min="11027" max="11027" width="4.7109375" style="224" bestFit="1" customWidth="1"/>
    <col min="11028" max="11028" width="2.85546875" style="224" bestFit="1" customWidth="1"/>
    <col min="11029" max="11029" width="1" style="224" bestFit="1" customWidth="1"/>
    <col min="11030" max="11030" width="2.85546875" style="224" bestFit="1" customWidth="1"/>
    <col min="11031" max="11032" width="1" style="224" bestFit="1" customWidth="1"/>
    <col min="11033" max="11033" width="2.85546875" style="224" bestFit="1" customWidth="1"/>
    <col min="11034" max="11034" width="4" style="224" customWidth="1"/>
    <col min="11035" max="11035" width="8.42578125" style="224" bestFit="1" customWidth="1"/>
    <col min="11036" max="11036" width="7.28515625" style="224" customWidth="1"/>
    <col min="11037" max="11264" width="9.140625" style="224"/>
    <col min="11265" max="11265" width="4.7109375" style="224" bestFit="1" customWidth="1"/>
    <col min="11266" max="11266" width="0.5703125" style="224" bestFit="1" customWidth="1"/>
    <col min="11267" max="11267" width="24.28515625" style="224" bestFit="1" customWidth="1"/>
    <col min="11268" max="11268" width="6.85546875" style="224" bestFit="1" customWidth="1"/>
    <col min="11269" max="11269" width="4.7109375" style="224" bestFit="1" customWidth="1"/>
    <col min="11270" max="11270" width="1" style="224" bestFit="1" customWidth="1"/>
    <col min="11271" max="11272" width="1.85546875" style="224" bestFit="1" customWidth="1"/>
    <col min="11273" max="11273" width="1" style="224" bestFit="1" customWidth="1"/>
    <col min="11274" max="11274" width="4.7109375" style="224" bestFit="1" customWidth="1"/>
    <col min="11275" max="11275" width="2.85546875" style="224" bestFit="1" customWidth="1"/>
    <col min="11276" max="11276" width="5.140625" style="224" customWidth="1"/>
    <col min="11277" max="11278" width="1" style="224" bestFit="1" customWidth="1"/>
    <col min="11279" max="11279" width="3.7109375" style="224" bestFit="1" customWidth="1"/>
    <col min="11280" max="11280" width="1" style="224" bestFit="1" customWidth="1"/>
    <col min="11281" max="11281" width="1.85546875" style="224" bestFit="1" customWidth="1"/>
    <col min="11282" max="11282" width="1" style="224" bestFit="1" customWidth="1"/>
    <col min="11283" max="11283" width="4.7109375" style="224" bestFit="1" customWidth="1"/>
    <col min="11284" max="11284" width="2.85546875" style="224" bestFit="1" customWidth="1"/>
    <col min="11285" max="11285" width="1" style="224" bestFit="1" customWidth="1"/>
    <col min="11286" max="11286" width="2.85546875" style="224" bestFit="1" customWidth="1"/>
    <col min="11287" max="11288" width="1" style="224" bestFit="1" customWidth="1"/>
    <col min="11289" max="11289" width="2.85546875" style="224" bestFit="1" customWidth="1"/>
    <col min="11290" max="11290" width="4" style="224" customWidth="1"/>
    <col min="11291" max="11291" width="8.42578125" style="224" bestFit="1" customWidth="1"/>
    <col min="11292" max="11292" width="7.28515625" style="224" customWidth="1"/>
    <col min="11293" max="11520" width="9.140625" style="224"/>
    <col min="11521" max="11521" width="4.7109375" style="224" bestFit="1" customWidth="1"/>
    <col min="11522" max="11522" width="0.5703125" style="224" bestFit="1" customWidth="1"/>
    <col min="11523" max="11523" width="24.28515625" style="224" bestFit="1" customWidth="1"/>
    <col min="11524" max="11524" width="6.85546875" style="224" bestFit="1" customWidth="1"/>
    <col min="11525" max="11525" width="4.7109375" style="224" bestFit="1" customWidth="1"/>
    <col min="11526" max="11526" width="1" style="224" bestFit="1" customWidth="1"/>
    <col min="11527" max="11528" width="1.85546875" style="224" bestFit="1" customWidth="1"/>
    <col min="11529" max="11529" width="1" style="224" bestFit="1" customWidth="1"/>
    <col min="11530" max="11530" width="4.7109375" style="224" bestFit="1" customWidth="1"/>
    <col min="11531" max="11531" width="2.85546875" style="224" bestFit="1" customWidth="1"/>
    <col min="11532" max="11532" width="5.140625" style="224" customWidth="1"/>
    <col min="11533" max="11534" width="1" style="224" bestFit="1" customWidth="1"/>
    <col min="11535" max="11535" width="3.7109375" style="224" bestFit="1" customWidth="1"/>
    <col min="11536" max="11536" width="1" style="224" bestFit="1" customWidth="1"/>
    <col min="11537" max="11537" width="1.85546875" style="224" bestFit="1" customWidth="1"/>
    <col min="11538" max="11538" width="1" style="224" bestFit="1" customWidth="1"/>
    <col min="11539" max="11539" width="4.7109375" style="224" bestFit="1" customWidth="1"/>
    <col min="11540" max="11540" width="2.85546875" style="224" bestFit="1" customWidth="1"/>
    <col min="11541" max="11541" width="1" style="224" bestFit="1" customWidth="1"/>
    <col min="11542" max="11542" width="2.85546875" style="224" bestFit="1" customWidth="1"/>
    <col min="11543" max="11544" width="1" style="224" bestFit="1" customWidth="1"/>
    <col min="11545" max="11545" width="2.85546875" style="224" bestFit="1" customWidth="1"/>
    <col min="11546" max="11546" width="4" style="224" customWidth="1"/>
    <col min="11547" max="11547" width="8.42578125" style="224" bestFit="1" customWidth="1"/>
    <col min="11548" max="11548" width="7.28515625" style="224" customWidth="1"/>
    <col min="11549" max="11776" width="9.140625" style="224"/>
    <col min="11777" max="11777" width="4.7109375" style="224" bestFit="1" customWidth="1"/>
    <col min="11778" max="11778" width="0.5703125" style="224" bestFit="1" customWidth="1"/>
    <col min="11779" max="11779" width="24.28515625" style="224" bestFit="1" customWidth="1"/>
    <col min="11780" max="11780" width="6.85546875" style="224" bestFit="1" customWidth="1"/>
    <col min="11781" max="11781" width="4.7109375" style="224" bestFit="1" customWidth="1"/>
    <col min="11782" max="11782" width="1" style="224" bestFit="1" customWidth="1"/>
    <col min="11783" max="11784" width="1.85546875" style="224" bestFit="1" customWidth="1"/>
    <col min="11785" max="11785" width="1" style="224" bestFit="1" customWidth="1"/>
    <col min="11786" max="11786" width="4.7109375" style="224" bestFit="1" customWidth="1"/>
    <col min="11787" max="11787" width="2.85546875" style="224" bestFit="1" customWidth="1"/>
    <col min="11788" max="11788" width="5.140625" style="224" customWidth="1"/>
    <col min="11789" max="11790" width="1" style="224" bestFit="1" customWidth="1"/>
    <col min="11791" max="11791" width="3.7109375" style="224" bestFit="1" customWidth="1"/>
    <col min="11792" max="11792" width="1" style="224" bestFit="1" customWidth="1"/>
    <col min="11793" max="11793" width="1.85546875" style="224" bestFit="1" customWidth="1"/>
    <col min="11794" max="11794" width="1" style="224" bestFit="1" customWidth="1"/>
    <col min="11795" max="11795" width="4.7109375" style="224" bestFit="1" customWidth="1"/>
    <col min="11796" max="11796" width="2.85546875" style="224" bestFit="1" customWidth="1"/>
    <col min="11797" max="11797" width="1" style="224" bestFit="1" customWidth="1"/>
    <col min="11798" max="11798" width="2.85546875" style="224" bestFit="1" customWidth="1"/>
    <col min="11799" max="11800" width="1" style="224" bestFit="1" customWidth="1"/>
    <col min="11801" max="11801" width="2.85546875" style="224" bestFit="1" customWidth="1"/>
    <col min="11802" max="11802" width="4" style="224" customWidth="1"/>
    <col min="11803" max="11803" width="8.42578125" style="224" bestFit="1" customWidth="1"/>
    <col min="11804" max="11804" width="7.28515625" style="224" customWidth="1"/>
    <col min="11805" max="12032" width="9.140625" style="224"/>
    <col min="12033" max="12033" width="4.7109375" style="224" bestFit="1" customWidth="1"/>
    <col min="12034" max="12034" width="0.5703125" style="224" bestFit="1" customWidth="1"/>
    <col min="12035" max="12035" width="24.28515625" style="224" bestFit="1" customWidth="1"/>
    <col min="12036" max="12036" width="6.85546875" style="224" bestFit="1" customWidth="1"/>
    <col min="12037" max="12037" width="4.7109375" style="224" bestFit="1" customWidth="1"/>
    <col min="12038" max="12038" width="1" style="224" bestFit="1" customWidth="1"/>
    <col min="12039" max="12040" width="1.85546875" style="224" bestFit="1" customWidth="1"/>
    <col min="12041" max="12041" width="1" style="224" bestFit="1" customWidth="1"/>
    <col min="12042" max="12042" width="4.7109375" style="224" bestFit="1" customWidth="1"/>
    <col min="12043" max="12043" width="2.85546875" style="224" bestFit="1" customWidth="1"/>
    <col min="12044" max="12044" width="5.140625" style="224" customWidth="1"/>
    <col min="12045" max="12046" width="1" style="224" bestFit="1" customWidth="1"/>
    <col min="12047" max="12047" width="3.7109375" style="224" bestFit="1" customWidth="1"/>
    <col min="12048" max="12048" width="1" style="224" bestFit="1" customWidth="1"/>
    <col min="12049" max="12049" width="1.85546875" style="224" bestFit="1" customWidth="1"/>
    <col min="12050" max="12050" width="1" style="224" bestFit="1" customWidth="1"/>
    <col min="12051" max="12051" width="4.7109375" style="224" bestFit="1" customWidth="1"/>
    <col min="12052" max="12052" width="2.85546875" style="224" bestFit="1" customWidth="1"/>
    <col min="12053" max="12053" width="1" style="224" bestFit="1" customWidth="1"/>
    <col min="12054" max="12054" width="2.85546875" style="224" bestFit="1" customWidth="1"/>
    <col min="12055" max="12056" width="1" style="224" bestFit="1" customWidth="1"/>
    <col min="12057" max="12057" width="2.85546875" style="224" bestFit="1" customWidth="1"/>
    <col min="12058" max="12058" width="4" style="224" customWidth="1"/>
    <col min="12059" max="12059" width="8.42578125" style="224" bestFit="1" customWidth="1"/>
    <col min="12060" max="12060" width="7.28515625" style="224" customWidth="1"/>
    <col min="12061" max="12288" width="9.140625" style="224"/>
    <col min="12289" max="12289" width="4.7109375" style="224" bestFit="1" customWidth="1"/>
    <col min="12290" max="12290" width="0.5703125" style="224" bestFit="1" customWidth="1"/>
    <col min="12291" max="12291" width="24.28515625" style="224" bestFit="1" customWidth="1"/>
    <col min="12292" max="12292" width="6.85546875" style="224" bestFit="1" customWidth="1"/>
    <col min="12293" max="12293" width="4.7109375" style="224" bestFit="1" customWidth="1"/>
    <col min="12294" max="12294" width="1" style="224" bestFit="1" customWidth="1"/>
    <col min="12295" max="12296" width="1.85546875" style="224" bestFit="1" customWidth="1"/>
    <col min="12297" max="12297" width="1" style="224" bestFit="1" customWidth="1"/>
    <col min="12298" max="12298" width="4.7109375" style="224" bestFit="1" customWidth="1"/>
    <col min="12299" max="12299" width="2.85546875" style="224" bestFit="1" customWidth="1"/>
    <col min="12300" max="12300" width="5.140625" style="224" customWidth="1"/>
    <col min="12301" max="12302" width="1" style="224" bestFit="1" customWidth="1"/>
    <col min="12303" max="12303" width="3.7109375" style="224" bestFit="1" customWidth="1"/>
    <col min="12304" max="12304" width="1" style="224" bestFit="1" customWidth="1"/>
    <col min="12305" max="12305" width="1.85546875" style="224" bestFit="1" customWidth="1"/>
    <col min="12306" max="12306" width="1" style="224" bestFit="1" customWidth="1"/>
    <col min="12307" max="12307" width="4.7109375" style="224" bestFit="1" customWidth="1"/>
    <col min="12308" max="12308" width="2.85546875" style="224" bestFit="1" customWidth="1"/>
    <col min="12309" max="12309" width="1" style="224" bestFit="1" customWidth="1"/>
    <col min="12310" max="12310" width="2.85546875" style="224" bestFit="1" customWidth="1"/>
    <col min="12311" max="12312" width="1" style="224" bestFit="1" customWidth="1"/>
    <col min="12313" max="12313" width="2.85546875" style="224" bestFit="1" customWidth="1"/>
    <col min="12314" max="12314" width="4" style="224" customWidth="1"/>
    <col min="12315" max="12315" width="8.42578125" style="224" bestFit="1" customWidth="1"/>
    <col min="12316" max="12316" width="7.28515625" style="224" customWidth="1"/>
    <col min="12317" max="12544" width="9.140625" style="224"/>
    <col min="12545" max="12545" width="4.7109375" style="224" bestFit="1" customWidth="1"/>
    <col min="12546" max="12546" width="0.5703125" style="224" bestFit="1" customWidth="1"/>
    <col min="12547" max="12547" width="24.28515625" style="224" bestFit="1" customWidth="1"/>
    <col min="12548" max="12548" width="6.85546875" style="224" bestFit="1" customWidth="1"/>
    <col min="12549" max="12549" width="4.7109375" style="224" bestFit="1" customWidth="1"/>
    <col min="12550" max="12550" width="1" style="224" bestFit="1" customWidth="1"/>
    <col min="12551" max="12552" width="1.85546875" style="224" bestFit="1" customWidth="1"/>
    <col min="12553" max="12553" width="1" style="224" bestFit="1" customWidth="1"/>
    <col min="12554" max="12554" width="4.7109375" style="224" bestFit="1" customWidth="1"/>
    <col min="12555" max="12555" width="2.85546875" style="224" bestFit="1" customWidth="1"/>
    <col min="12556" max="12556" width="5.140625" style="224" customWidth="1"/>
    <col min="12557" max="12558" width="1" style="224" bestFit="1" customWidth="1"/>
    <col min="12559" max="12559" width="3.7109375" style="224" bestFit="1" customWidth="1"/>
    <col min="12560" max="12560" width="1" style="224" bestFit="1" customWidth="1"/>
    <col min="12561" max="12561" width="1.85546875" style="224" bestFit="1" customWidth="1"/>
    <col min="12562" max="12562" width="1" style="224" bestFit="1" customWidth="1"/>
    <col min="12563" max="12563" width="4.7109375" style="224" bestFit="1" customWidth="1"/>
    <col min="12564" max="12564" width="2.85546875" style="224" bestFit="1" customWidth="1"/>
    <col min="12565" max="12565" width="1" style="224" bestFit="1" customWidth="1"/>
    <col min="12566" max="12566" width="2.85546875" style="224" bestFit="1" customWidth="1"/>
    <col min="12567" max="12568" width="1" style="224" bestFit="1" customWidth="1"/>
    <col min="12569" max="12569" width="2.85546875" style="224" bestFit="1" customWidth="1"/>
    <col min="12570" max="12570" width="4" style="224" customWidth="1"/>
    <col min="12571" max="12571" width="8.42578125" style="224" bestFit="1" customWidth="1"/>
    <col min="12572" max="12572" width="7.28515625" style="224" customWidth="1"/>
    <col min="12573" max="12800" width="9.140625" style="224"/>
    <col min="12801" max="12801" width="4.7109375" style="224" bestFit="1" customWidth="1"/>
    <col min="12802" max="12802" width="0.5703125" style="224" bestFit="1" customWidth="1"/>
    <col min="12803" max="12803" width="24.28515625" style="224" bestFit="1" customWidth="1"/>
    <col min="12804" max="12804" width="6.85546875" style="224" bestFit="1" customWidth="1"/>
    <col min="12805" max="12805" width="4.7109375" style="224" bestFit="1" customWidth="1"/>
    <col min="12806" max="12806" width="1" style="224" bestFit="1" customWidth="1"/>
    <col min="12807" max="12808" width="1.85546875" style="224" bestFit="1" customWidth="1"/>
    <col min="12809" max="12809" width="1" style="224" bestFit="1" customWidth="1"/>
    <col min="12810" max="12810" width="4.7109375" style="224" bestFit="1" customWidth="1"/>
    <col min="12811" max="12811" width="2.85546875" style="224" bestFit="1" customWidth="1"/>
    <col min="12812" max="12812" width="5.140625" style="224" customWidth="1"/>
    <col min="12813" max="12814" width="1" style="224" bestFit="1" customWidth="1"/>
    <col min="12815" max="12815" width="3.7109375" style="224" bestFit="1" customWidth="1"/>
    <col min="12816" max="12816" width="1" style="224" bestFit="1" customWidth="1"/>
    <col min="12817" max="12817" width="1.85546875" style="224" bestFit="1" customWidth="1"/>
    <col min="12818" max="12818" width="1" style="224" bestFit="1" customWidth="1"/>
    <col min="12819" max="12819" width="4.7109375" style="224" bestFit="1" customWidth="1"/>
    <col min="12820" max="12820" width="2.85546875" style="224" bestFit="1" customWidth="1"/>
    <col min="12821" max="12821" width="1" style="224" bestFit="1" customWidth="1"/>
    <col min="12822" max="12822" width="2.85546875" style="224" bestFit="1" customWidth="1"/>
    <col min="12823" max="12824" width="1" style="224" bestFit="1" customWidth="1"/>
    <col min="12825" max="12825" width="2.85546875" style="224" bestFit="1" customWidth="1"/>
    <col min="12826" max="12826" width="4" style="224" customWidth="1"/>
    <col min="12827" max="12827" width="8.42578125" style="224" bestFit="1" customWidth="1"/>
    <col min="12828" max="12828" width="7.28515625" style="224" customWidth="1"/>
    <col min="12829" max="13056" width="9.140625" style="224"/>
    <col min="13057" max="13057" width="4.7109375" style="224" bestFit="1" customWidth="1"/>
    <col min="13058" max="13058" width="0.5703125" style="224" bestFit="1" customWidth="1"/>
    <col min="13059" max="13059" width="24.28515625" style="224" bestFit="1" customWidth="1"/>
    <col min="13060" max="13060" width="6.85546875" style="224" bestFit="1" customWidth="1"/>
    <col min="13061" max="13061" width="4.7109375" style="224" bestFit="1" customWidth="1"/>
    <col min="13062" max="13062" width="1" style="224" bestFit="1" customWidth="1"/>
    <col min="13063" max="13064" width="1.85546875" style="224" bestFit="1" customWidth="1"/>
    <col min="13065" max="13065" width="1" style="224" bestFit="1" customWidth="1"/>
    <col min="13066" max="13066" width="4.7109375" style="224" bestFit="1" customWidth="1"/>
    <col min="13067" max="13067" width="2.85546875" style="224" bestFit="1" customWidth="1"/>
    <col min="13068" max="13068" width="5.140625" style="224" customWidth="1"/>
    <col min="13069" max="13070" width="1" style="224" bestFit="1" customWidth="1"/>
    <col min="13071" max="13071" width="3.7109375" style="224" bestFit="1" customWidth="1"/>
    <col min="13072" max="13072" width="1" style="224" bestFit="1" customWidth="1"/>
    <col min="13073" max="13073" width="1.85546875" style="224" bestFit="1" customWidth="1"/>
    <col min="13074" max="13074" width="1" style="224" bestFit="1" customWidth="1"/>
    <col min="13075" max="13075" width="4.7109375" style="224" bestFit="1" customWidth="1"/>
    <col min="13076" max="13076" width="2.85546875" style="224" bestFit="1" customWidth="1"/>
    <col min="13077" max="13077" width="1" style="224" bestFit="1" customWidth="1"/>
    <col min="13078" max="13078" width="2.85546875" style="224" bestFit="1" customWidth="1"/>
    <col min="13079" max="13080" width="1" style="224" bestFit="1" customWidth="1"/>
    <col min="13081" max="13081" width="2.85546875" style="224" bestFit="1" customWidth="1"/>
    <col min="13082" max="13082" width="4" style="224" customWidth="1"/>
    <col min="13083" max="13083" width="8.42578125" style="224" bestFit="1" customWidth="1"/>
    <col min="13084" max="13084" width="7.28515625" style="224" customWidth="1"/>
    <col min="13085" max="13312" width="9.140625" style="224"/>
    <col min="13313" max="13313" width="4.7109375" style="224" bestFit="1" customWidth="1"/>
    <col min="13314" max="13314" width="0.5703125" style="224" bestFit="1" customWidth="1"/>
    <col min="13315" max="13315" width="24.28515625" style="224" bestFit="1" customWidth="1"/>
    <col min="13316" max="13316" width="6.85546875" style="224" bestFit="1" customWidth="1"/>
    <col min="13317" max="13317" width="4.7109375" style="224" bestFit="1" customWidth="1"/>
    <col min="13318" max="13318" width="1" style="224" bestFit="1" customWidth="1"/>
    <col min="13319" max="13320" width="1.85546875" style="224" bestFit="1" customWidth="1"/>
    <col min="13321" max="13321" width="1" style="224" bestFit="1" customWidth="1"/>
    <col min="13322" max="13322" width="4.7109375" style="224" bestFit="1" customWidth="1"/>
    <col min="13323" max="13323" width="2.85546875" style="224" bestFit="1" customWidth="1"/>
    <col min="13324" max="13324" width="5.140625" style="224" customWidth="1"/>
    <col min="13325" max="13326" width="1" style="224" bestFit="1" customWidth="1"/>
    <col min="13327" max="13327" width="3.7109375" style="224" bestFit="1" customWidth="1"/>
    <col min="13328" max="13328" width="1" style="224" bestFit="1" customWidth="1"/>
    <col min="13329" max="13329" width="1.85546875" style="224" bestFit="1" customWidth="1"/>
    <col min="13330" max="13330" width="1" style="224" bestFit="1" customWidth="1"/>
    <col min="13331" max="13331" width="4.7109375" style="224" bestFit="1" customWidth="1"/>
    <col min="13332" max="13332" width="2.85546875" style="224" bestFit="1" customWidth="1"/>
    <col min="13333" max="13333" width="1" style="224" bestFit="1" customWidth="1"/>
    <col min="13334" max="13334" width="2.85546875" style="224" bestFit="1" customWidth="1"/>
    <col min="13335" max="13336" width="1" style="224" bestFit="1" customWidth="1"/>
    <col min="13337" max="13337" width="2.85546875" style="224" bestFit="1" customWidth="1"/>
    <col min="13338" max="13338" width="4" style="224" customWidth="1"/>
    <col min="13339" max="13339" width="8.42578125" style="224" bestFit="1" customWidth="1"/>
    <col min="13340" max="13340" width="7.28515625" style="224" customWidth="1"/>
    <col min="13341" max="13568" width="9.140625" style="224"/>
    <col min="13569" max="13569" width="4.7109375" style="224" bestFit="1" customWidth="1"/>
    <col min="13570" max="13570" width="0.5703125" style="224" bestFit="1" customWidth="1"/>
    <col min="13571" max="13571" width="24.28515625" style="224" bestFit="1" customWidth="1"/>
    <col min="13572" max="13572" width="6.85546875" style="224" bestFit="1" customWidth="1"/>
    <col min="13573" max="13573" width="4.7109375" style="224" bestFit="1" customWidth="1"/>
    <col min="13574" max="13574" width="1" style="224" bestFit="1" customWidth="1"/>
    <col min="13575" max="13576" width="1.85546875" style="224" bestFit="1" customWidth="1"/>
    <col min="13577" max="13577" width="1" style="224" bestFit="1" customWidth="1"/>
    <col min="13578" max="13578" width="4.7109375" style="224" bestFit="1" customWidth="1"/>
    <col min="13579" max="13579" width="2.85546875" style="224" bestFit="1" customWidth="1"/>
    <col min="13580" max="13580" width="5.140625" style="224" customWidth="1"/>
    <col min="13581" max="13582" width="1" style="224" bestFit="1" customWidth="1"/>
    <col min="13583" max="13583" width="3.7109375" style="224" bestFit="1" customWidth="1"/>
    <col min="13584" max="13584" width="1" style="224" bestFit="1" customWidth="1"/>
    <col min="13585" max="13585" width="1.85546875" style="224" bestFit="1" customWidth="1"/>
    <col min="13586" max="13586" width="1" style="224" bestFit="1" customWidth="1"/>
    <col min="13587" max="13587" width="4.7109375" style="224" bestFit="1" customWidth="1"/>
    <col min="13588" max="13588" width="2.85546875" style="224" bestFit="1" customWidth="1"/>
    <col min="13589" max="13589" width="1" style="224" bestFit="1" customWidth="1"/>
    <col min="13590" max="13590" width="2.85546875" style="224" bestFit="1" customWidth="1"/>
    <col min="13591" max="13592" width="1" style="224" bestFit="1" customWidth="1"/>
    <col min="13593" max="13593" width="2.85546875" style="224" bestFit="1" customWidth="1"/>
    <col min="13594" max="13594" width="4" style="224" customWidth="1"/>
    <col min="13595" max="13595" width="8.42578125" style="224" bestFit="1" customWidth="1"/>
    <col min="13596" max="13596" width="7.28515625" style="224" customWidth="1"/>
    <col min="13597" max="13824" width="9.140625" style="224"/>
    <col min="13825" max="13825" width="4.7109375" style="224" bestFit="1" customWidth="1"/>
    <col min="13826" max="13826" width="0.5703125" style="224" bestFit="1" customWidth="1"/>
    <col min="13827" max="13827" width="24.28515625" style="224" bestFit="1" customWidth="1"/>
    <col min="13828" max="13828" width="6.85546875" style="224" bestFit="1" customWidth="1"/>
    <col min="13829" max="13829" width="4.7109375" style="224" bestFit="1" customWidth="1"/>
    <col min="13830" max="13830" width="1" style="224" bestFit="1" customWidth="1"/>
    <col min="13831" max="13832" width="1.85546875" style="224" bestFit="1" customWidth="1"/>
    <col min="13833" max="13833" width="1" style="224" bestFit="1" customWidth="1"/>
    <col min="13834" max="13834" width="4.7109375" style="224" bestFit="1" customWidth="1"/>
    <col min="13835" max="13835" width="2.85546875" style="224" bestFit="1" customWidth="1"/>
    <col min="13836" max="13836" width="5.140625" style="224" customWidth="1"/>
    <col min="13837" max="13838" width="1" style="224" bestFit="1" customWidth="1"/>
    <col min="13839" max="13839" width="3.7109375" style="224" bestFit="1" customWidth="1"/>
    <col min="13840" max="13840" width="1" style="224" bestFit="1" customWidth="1"/>
    <col min="13841" max="13841" width="1.85546875" style="224" bestFit="1" customWidth="1"/>
    <col min="13842" max="13842" width="1" style="224" bestFit="1" customWidth="1"/>
    <col min="13843" max="13843" width="4.7109375" style="224" bestFit="1" customWidth="1"/>
    <col min="13844" max="13844" width="2.85546875" style="224" bestFit="1" customWidth="1"/>
    <col min="13845" max="13845" width="1" style="224" bestFit="1" customWidth="1"/>
    <col min="13846" max="13846" width="2.85546875" style="224" bestFit="1" customWidth="1"/>
    <col min="13847" max="13848" width="1" style="224" bestFit="1" customWidth="1"/>
    <col min="13849" max="13849" width="2.85546875" style="224" bestFit="1" customWidth="1"/>
    <col min="13850" max="13850" width="4" style="224" customWidth="1"/>
    <col min="13851" max="13851" width="8.42578125" style="224" bestFit="1" customWidth="1"/>
    <col min="13852" max="13852" width="7.28515625" style="224" customWidth="1"/>
    <col min="13853" max="14080" width="9.140625" style="224"/>
    <col min="14081" max="14081" width="4.7109375" style="224" bestFit="1" customWidth="1"/>
    <col min="14082" max="14082" width="0.5703125" style="224" bestFit="1" customWidth="1"/>
    <col min="14083" max="14083" width="24.28515625" style="224" bestFit="1" customWidth="1"/>
    <col min="14084" max="14084" width="6.85546875" style="224" bestFit="1" customWidth="1"/>
    <col min="14085" max="14085" width="4.7109375" style="224" bestFit="1" customWidth="1"/>
    <col min="14086" max="14086" width="1" style="224" bestFit="1" customWidth="1"/>
    <col min="14087" max="14088" width="1.85546875" style="224" bestFit="1" customWidth="1"/>
    <col min="14089" max="14089" width="1" style="224" bestFit="1" customWidth="1"/>
    <col min="14090" max="14090" width="4.7109375" style="224" bestFit="1" customWidth="1"/>
    <col min="14091" max="14091" width="2.85546875" style="224" bestFit="1" customWidth="1"/>
    <col min="14092" max="14092" width="5.140625" style="224" customWidth="1"/>
    <col min="14093" max="14094" width="1" style="224" bestFit="1" customWidth="1"/>
    <col min="14095" max="14095" width="3.7109375" style="224" bestFit="1" customWidth="1"/>
    <col min="14096" max="14096" width="1" style="224" bestFit="1" customWidth="1"/>
    <col min="14097" max="14097" width="1.85546875" style="224" bestFit="1" customWidth="1"/>
    <col min="14098" max="14098" width="1" style="224" bestFit="1" customWidth="1"/>
    <col min="14099" max="14099" width="4.7109375" style="224" bestFit="1" customWidth="1"/>
    <col min="14100" max="14100" width="2.85546875" style="224" bestFit="1" customWidth="1"/>
    <col min="14101" max="14101" width="1" style="224" bestFit="1" customWidth="1"/>
    <col min="14102" max="14102" width="2.85546875" style="224" bestFit="1" customWidth="1"/>
    <col min="14103" max="14104" width="1" style="224" bestFit="1" customWidth="1"/>
    <col min="14105" max="14105" width="2.85546875" style="224" bestFit="1" customWidth="1"/>
    <col min="14106" max="14106" width="4" style="224" customWidth="1"/>
    <col min="14107" max="14107" width="8.42578125" style="224" bestFit="1" customWidth="1"/>
    <col min="14108" max="14108" width="7.28515625" style="224" customWidth="1"/>
    <col min="14109" max="14336" width="9.140625" style="224"/>
    <col min="14337" max="14337" width="4.7109375" style="224" bestFit="1" customWidth="1"/>
    <col min="14338" max="14338" width="0.5703125" style="224" bestFit="1" customWidth="1"/>
    <col min="14339" max="14339" width="24.28515625" style="224" bestFit="1" customWidth="1"/>
    <col min="14340" max="14340" width="6.85546875" style="224" bestFit="1" customWidth="1"/>
    <col min="14341" max="14341" width="4.7109375" style="224" bestFit="1" customWidth="1"/>
    <col min="14342" max="14342" width="1" style="224" bestFit="1" customWidth="1"/>
    <col min="14343" max="14344" width="1.85546875" style="224" bestFit="1" customWidth="1"/>
    <col min="14345" max="14345" width="1" style="224" bestFit="1" customWidth="1"/>
    <col min="14346" max="14346" width="4.7109375" style="224" bestFit="1" customWidth="1"/>
    <col min="14347" max="14347" width="2.85546875" style="224" bestFit="1" customWidth="1"/>
    <col min="14348" max="14348" width="5.140625" style="224" customWidth="1"/>
    <col min="14349" max="14350" width="1" style="224" bestFit="1" customWidth="1"/>
    <col min="14351" max="14351" width="3.7109375" style="224" bestFit="1" customWidth="1"/>
    <col min="14352" max="14352" width="1" style="224" bestFit="1" customWidth="1"/>
    <col min="14353" max="14353" width="1.85546875" style="224" bestFit="1" customWidth="1"/>
    <col min="14354" max="14354" width="1" style="224" bestFit="1" customWidth="1"/>
    <col min="14355" max="14355" width="4.7109375" style="224" bestFit="1" customWidth="1"/>
    <col min="14356" max="14356" width="2.85546875" style="224" bestFit="1" customWidth="1"/>
    <col min="14357" max="14357" width="1" style="224" bestFit="1" customWidth="1"/>
    <col min="14358" max="14358" width="2.85546875" style="224" bestFit="1" customWidth="1"/>
    <col min="14359" max="14360" width="1" style="224" bestFit="1" customWidth="1"/>
    <col min="14361" max="14361" width="2.85546875" style="224" bestFit="1" customWidth="1"/>
    <col min="14362" max="14362" width="4" style="224" customWidth="1"/>
    <col min="14363" max="14363" width="8.42578125" style="224" bestFit="1" customWidth="1"/>
    <col min="14364" max="14364" width="7.28515625" style="224" customWidth="1"/>
    <col min="14365" max="14592" width="9.140625" style="224"/>
    <col min="14593" max="14593" width="4.7109375" style="224" bestFit="1" customWidth="1"/>
    <col min="14594" max="14594" width="0.5703125" style="224" bestFit="1" customWidth="1"/>
    <col min="14595" max="14595" width="24.28515625" style="224" bestFit="1" customWidth="1"/>
    <col min="14596" max="14596" width="6.85546875" style="224" bestFit="1" customWidth="1"/>
    <col min="14597" max="14597" width="4.7109375" style="224" bestFit="1" customWidth="1"/>
    <col min="14598" max="14598" width="1" style="224" bestFit="1" customWidth="1"/>
    <col min="14599" max="14600" width="1.85546875" style="224" bestFit="1" customWidth="1"/>
    <col min="14601" max="14601" width="1" style="224" bestFit="1" customWidth="1"/>
    <col min="14602" max="14602" width="4.7109375" style="224" bestFit="1" customWidth="1"/>
    <col min="14603" max="14603" width="2.85546875" style="224" bestFit="1" customWidth="1"/>
    <col min="14604" max="14604" width="5.140625" style="224" customWidth="1"/>
    <col min="14605" max="14606" width="1" style="224" bestFit="1" customWidth="1"/>
    <col min="14607" max="14607" width="3.7109375" style="224" bestFit="1" customWidth="1"/>
    <col min="14608" max="14608" width="1" style="224" bestFit="1" customWidth="1"/>
    <col min="14609" max="14609" width="1.85546875" style="224" bestFit="1" customWidth="1"/>
    <col min="14610" max="14610" width="1" style="224" bestFit="1" customWidth="1"/>
    <col min="14611" max="14611" width="4.7109375" style="224" bestFit="1" customWidth="1"/>
    <col min="14612" max="14612" width="2.85546875" style="224" bestFit="1" customWidth="1"/>
    <col min="14613" max="14613" width="1" style="224" bestFit="1" customWidth="1"/>
    <col min="14614" max="14614" width="2.85546875" style="224" bestFit="1" customWidth="1"/>
    <col min="14615" max="14616" width="1" style="224" bestFit="1" customWidth="1"/>
    <col min="14617" max="14617" width="2.85546875" style="224" bestFit="1" customWidth="1"/>
    <col min="14618" max="14618" width="4" style="224" customWidth="1"/>
    <col min="14619" max="14619" width="8.42578125" style="224" bestFit="1" customWidth="1"/>
    <col min="14620" max="14620" width="7.28515625" style="224" customWidth="1"/>
    <col min="14621" max="14848" width="9.140625" style="224"/>
    <col min="14849" max="14849" width="4.7109375" style="224" bestFit="1" customWidth="1"/>
    <col min="14850" max="14850" width="0.5703125" style="224" bestFit="1" customWidth="1"/>
    <col min="14851" max="14851" width="24.28515625" style="224" bestFit="1" customWidth="1"/>
    <col min="14852" max="14852" width="6.85546875" style="224" bestFit="1" customWidth="1"/>
    <col min="14853" max="14853" width="4.7109375" style="224" bestFit="1" customWidth="1"/>
    <col min="14854" max="14854" width="1" style="224" bestFit="1" customWidth="1"/>
    <col min="14855" max="14856" width="1.85546875" style="224" bestFit="1" customWidth="1"/>
    <col min="14857" max="14857" width="1" style="224" bestFit="1" customWidth="1"/>
    <col min="14858" max="14858" width="4.7109375" style="224" bestFit="1" customWidth="1"/>
    <col min="14859" max="14859" width="2.85546875" style="224" bestFit="1" customWidth="1"/>
    <col min="14860" max="14860" width="5.140625" style="224" customWidth="1"/>
    <col min="14861" max="14862" width="1" style="224" bestFit="1" customWidth="1"/>
    <col min="14863" max="14863" width="3.7109375" style="224" bestFit="1" customWidth="1"/>
    <col min="14864" max="14864" width="1" style="224" bestFit="1" customWidth="1"/>
    <col min="14865" max="14865" width="1.85546875" style="224" bestFit="1" customWidth="1"/>
    <col min="14866" max="14866" width="1" style="224" bestFit="1" customWidth="1"/>
    <col min="14867" max="14867" width="4.7109375" style="224" bestFit="1" customWidth="1"/>
    <col min="14868" max="14868" width="2.85546875" style="224" bestFit="1" customWidth="1"/>
    <col min="14869" max="14869" width="1" style="224" bestFit="1" customWidth="1"/>
    <col min="14870" max="14870" width="2.85546875" style="224" bestFit="1" customWidth="1"/>
    <col min="14871" max="14872" width="1" style="224" bestFit="1" customWidth="1"/>
    <col min="14873" max="14873" width="2.85546875" style="224" bestFit="1" customWidth="1"/>
    <col min="14874" max="14874" width="4" style="224" customWidth="1"/>
    <col min="14875" max="14875" width="8.42578125" style="224" bestFit="1" customWidth="1"/>
    <col min="14876" max="14876" width="7.28515625" style="224" customWidth="1"/>
    <col min="14877" max="15104" width="9.140625" style="224"/>
    <col min="15105" max="15105" width="4.7109375" style="224" bestFit="1" customWidth="1"/>
    <col min="15106" max="15106" width="0.5703125" style="224" bestFit="1" customWidth="1"/>
    <col min="15107" max="15107" width="24.28515625" style="224" bestFit="1" customWidth="1"/>
    <col min="15108" max="15108" width="6.85546875" style="224" bestFit="1" customWidth="1"/>
    <col min="15109" max="15109" width="4.7109375" style="224" bestFit="1" customWidth="1"/>
    <col min="15110" max="15110" width="1" style="224" bestFit="1" customWidth="1"/>
    <col min="15111" max="15112" width="1.85546875" style="224" bestFit="1" customWidth="1"/>
    <col min="15113" max="15113" width="1" style="224" bestFit="1" customWidth="1"/>
    <col min="15114" max="15114" width="4.7109375" style="224" bestFit="1" customWidth="1"/>
    <col min="15115" max="15115" width="2.85546875" style="224" bestFit="1" customWidth="1"/>
    <col min="15116" max="15116" width="5.140625" style="224" customWidth="1"/>
    <col min="15117" max="15118" width="1" style="224" bestFit="1" customWidth="1"/>
    <col min="15119" max="15119" width="3.7109375" style="224" bestFit="1" customWidth="1"/>
    <col min="15120" max="15120" width="1" style="224" bestFit="1" customWidth="1"/>
    <col min="15121" max="15121" width="1.85546875" style="224" bestFit="1" customWidth="1"/>
    <col min="15122" max="15122" width="1" style="224" bestFit="1" customWidth="1"/>
    <col min="15123" max="15123" width="4.7109375" style="224" bestFit="1" customWidth="1"/>
    <col min="15124" max="15124" width="2.85546875" style="224" bestFit="1" customWidth="1"/>
    <col min="15125" max="15125" width="1" style="224" bestFit="1" customWidth="1"/>
    <col min="15126" max="15126" width="2.85546875" style="224" bestFit="1" customWidth="1"/>
    <col min="15127" max="15128" width="1" style="224" bestFit="1" customWidth="1"/>
    <col min="15129" max="15129" width="2.85546875" style="224" bestFit="1" customWidth="1"/>
    <col min="15130" max="15130" width="4" style="224" customWidth="1"/>
    <col min="15131" max="15131" width="8.42578125" style="224" bestFit="1" customWidth="1"/>
    <col min="15132" max="15132" width="7.28515625" style="224" customWidth="1"/>
    <col min="15133" max="15360" width="9.140625" style="224"/>
    <col min="15361" max="15361" width="4.7109375" style="224" bestFit="1" customWidth="1"/>
    <col min="15362" max="15362" width="0.5703125" style="224" bestFit="1" customWidth="1"/>
    <col min="15363" max="15363" width="24.28515625" style="224" bestFit="1" customWidth="1"/>
    <col min="15364" max="15364" width="6.85546875" style="224" bestFit="1" customWidth="1"/>
    <col min="15365" max="15365" width="4.7109375" style="224" bestFit="1" customWidth="1"/>
    <col min="15366" max="15366" width="1" style="224" bestFit="1" customWidth="1"/>
    <col min="15367" max="15368" width="1.85546875" style="224" bestFit="1" customWidth="1"/>
    <col min="15369" max="15369" width="1" style="224" bestFit="1" customWidth="1"/>
    <col min="15370" max="15370" width="4.7109375" style="224" bestFit="1" customWidth="1"/>
    <col min="15371" max="15371" width="2.85546875" style="224" bestFit="1" customWidth="1"/>
    <col min="15372" max="15372" width="5.140625" style="224" customWidth="1"/>
    <col min="15373" max="15374" width="1" style="224" bestFit="1" customWidth="1"/>
    <col min="15375" max="15375" width="3.7109375" style="224" bestFit="1" customWidth="1"/>
    <col min="15376" max="15376" width="1" style="224" bestFit="1" customWidth="1"/>
    <col min="15377" max="15377" width="1.85546875" style="224" bestFit="1" customWidth="1"/>
    <col min="15378" max="15378" width="1" style="224" bestFit="1" customWidth="1"/>
    <col min="15379" max="15379" width="4.7109375" style="224" bestFit="1" customWidth="1"/>
    <col min="15380" max="15380" width="2.85546875" style="224" bestFit="1" customWidth="1"/>
    <col min="15381" max="15381" width="1" style="224" bestFit="1" customWidth="1"/>
    <col min="15382" max="15382" width="2.85546875" style="224" bestFit="1" customWidth="1"/>
    <col min="15383" max="15384" width="1" style="224" bestFit="1" customWidth="1"/>
    <col min="15385" max="15385" width="2.85546875" style="224" bestFit="1" customWidth="1"/>
    <col min="15386" max="15386" width="4" style="224" customWidth="1"/>
    <col min="15387" max="15387" width="8.42578125" style="224" bestFit="1" customWidth="1"/>
    <col min="15388" max="15388" width="7.28515625" style="224" customWidth="1"/>
    <col min="15389" max="15616" width="9.140625" style="224"/>
    <col min="15617" max="15617" width="4.7109375" style="224" bestFit="1" customWidth="1"/>
    <col min="15618" max="15618" width="0.5703125" style="224" bestFit="1" customWidth="1"/>
    <col min="15619" max="15619" width="24.28515625" style="224" bestFit="1" customWidth="1"/>
    <col min="15620" max="15620" width="6.85546875" style="224" bestFit="1" customWidth="1"/>
    <col min="15621" max="15621" width="4.7109375" style="224" bestFit="1" customWidth="1"/>
    <col min="15622" max="15622" width="1" style="224" bestFit="1" customWidth="1"/>
    <col min="15623" max="15624" width="1.85546875" style="224" bestFit="1" customWidth="1"/>
    <col min="15625" max="15625" width="1" style="224" bestFit="1" customWidth="1"/>
    <col min="15626" max="15626" width="4.7109375" style="224" bestFit="1" customWidth="1"/>
    <col min="15627" max="15627" width="2.85546875" style="224" bestFit="1" customWidth="1"/>
    <col min="15628" max="15628" width="5.140625" style="224" customWidth="1"/>
    <col min="15629" max="15630" width="1" style="224" bestFit="1" customWidth="1"/>
    <col min="15631" max="15631" width="3.7109375" style="224" bestFit="1" customWidth="1"/>
    <col min="15632" max="15632" width="1" style="224" bestFit="1" customWidth="1"/>
    <col min="15633" max="15633" width="1.85546875" style="224" bestFit="1" customWidth="1"/>
    <col min="15634" max="15634" width="1" style="224" bestFit="1" customWidth="1"/>
    <col min="15635" max="15635" width="4.7109375" style="224" bestFit="1" customWidth="1"/>
    <col min="15636" max="15636" width="2.85546875" style="224" bestFit="1" customWidth="1"/>
    <col min="15637" max="15637" width="1" style="224" bestFit="1" customWidth="1"/>
    <col min="15638" max="15638" width="2.85546875" style="224" bestFit="1" customWidth="1"/>
    <col min="15639" max="15640" width="1" style="224" bestFit="1" customWidth="1"/>
    <col min="15641" max="15641" width="2.85546875" style="224" bestFit="1" customWidth="1"/>
    <col min="15642" max="15642" width="4" style="224" customWidth="1"/>
    <col min="15643" max="15643" width="8.42578125" style="224" bestFit="1" customWidth="1"/>
    <col min="15644" max="15644" width="7.28515625" style="224" customWidth="1"/>
    <col min="15645" max="15872" width="9.140625" style="224"/>
    <col min="15873" max="15873" width="4.7109375" style="224" bestFit="1" customWidth="1"/>
    <col min="15874" max="15874" width="0.5703125" style="224" bestFit="1" customWidth="1"/>
    <col min="15875" max="15875" width="24.28515625" style="224" bestFit="1" customWidth="1"/>
    <col min="15876" max="15876" width="6.85546875" style="224" bestFit="1" customWidth="1"/>
    <col min="15877" max="15877" width="4.7109375" style="224" bestFit="1" customWidth="1"/>
    <col min="15878" max="15878" width="1" style="224" bestFit="1" customWidth="1"/>
    <col min="15879" max="15880" width="1.85546875" style="224" bestFit="1" customWidth="1"/>
    <col min="15881" max="15881" width="1" style="224" bestFit="1" customWidth="1"/>
    <col min="15882" max="15882" width="4.7109375" style="224" bestFit="1" customWidth="1"/>
    <col min="15883" max="15883" width="2.85546875" style="224" bestFit="1" customWidth="1"/>
    <col min="15884" max="15884" width="5.140625" style="224" customWidth="1"/>
    <col min="15885" max="15886" width="1" style="224" bestFit="1" customWidth="1"/>
    <col min="15887" max="15887" width="3.7109375" style="224" bestFit="1" customWidth="1"/>
    <col min="15888" max="15888" width="1" style="224" bestFit="1" customWidth="1"/>
    <col min="15889" max="15889" width="1.85546875" style="224" bestFit="1" customWidth="1"/>
    <col min="15890" max="15890" width="1" style="224" bestFit="1" customWidth="1"/>
    <col min="15891" max="15891" width="4.7109375" style="224" bestFit="1" customWidth="1"/>
    <col min="15892" max="15892" width="2.85546875" style="224" bestFit="1" customWidth="1"/>
    <col min="15893" max="15893" width="1" style="224" bestFit="1" customWidth="1"/>
    <col min="15894" max="15894" width="2.85546875" style="224" bestFit="1" customWidth="1"/>
    <col min="15895" max="15896" width="1" style="224" bestFit="1" customWidth="1"/>
    <col min="15897" max="15897" width="2.85546875" style="224" bestFit="1" customWidth="1"/>
    <col min="15898" max="15898" width="4" style="224" customWidth="1"/>
    <col min="15899" max="15899" width="8.42578125" style="224" bestFit="1" customWidth="1"/>
    <col min="15900" max="15900" width="7.28515625" style="224" customWidth="1"/>
    <col min="15901" max="16128" width="9.140625" style="224"/>
    <col min="16129" max="16129" width="4.7109375" style="224" bestFit="1" customWidth="1"/>
    <col min="16130" max="16130" width="0.5703125" style="224" bestFit="1" customWidth="1"/>
    <col min="16131" max="16131" width="24.28515625" style="224" bestFit="1" customWidth="1"/>
    <col min="16132" max="16132" width="6.85546875" style="224" bestFit="1" customWidth="1"/>
    <col min="16133" max="16133" width="4.7109375" style="224" bestFit="1" customWidth="1"/>
    <col min="16134" max="16134" width="1" style="224" bestFit="1" customWidth="1"/>
    <col min="16135" max="16136" width="1.85546875" style="224" bestFit="1" customWidth="1"/>
    <col min="16137" max="16137" width="1" style="224" bestFit="1" customWidth="1"/>
    <col min="16138" max="16138" width="4.7109375" style="224" bestFit="1" customWidth="1"/>
    <col min="16139" max="16139" width="2.85546875" style="224" bestFit="1" customWidth="1"/>
    <col min="16140" max="16140" width="5.140625" style="224" customWidth="1"/>
    <col min="16141" max="16142" width="1" style="224" bestFit="1" customWidth="1"/>
    <col min="16143" max="16143" width="3.7109375" style="224" bestFit="1" customWidth="1"/>
    <col min="16144" max="16144" width="1" style="224" bestFit="1" customWidth="1"/>
    <col min="16145" max="16145" width="1.85546875" style="224" bestFit="1" customWidth="1"/>
    <col min="16146" max="16146" width="1" style="224" bestFit="1" customWidth="1"/>
    <col min="16147" max="16147" width="4.7109375" style="224" bestFit="1" customWidth="1"/>
    <col min="16148" max="16148" width="2.85546875" style="224" bestFit="1" customWidth="1"/>
    <col min="16149" max="16149" width="1" style="224" bestFit="1" customWidth="1"/>
    <col min="16150" max="16150" width="2.85546875" style="224" bestFit="1" customWidth="1"/>
    <col min="16151" max="16152" width="1" style="224" bestFit="1" customWidth="1"/>
    <col min="16153" max="16153" width="2.85546875" style="224" bestFit="1" customWidth="1"/>
    <col min="16154" max="16154" width="4" style="224" customWidth="1"/>
    <col min="16155" max="16155" width="8.42578125" style="224" bestFit="1" customWidth="1"/>
    <col min="16156" max="16156" width="7.28515625" style="224" customWidth="1"/>
    <col min="16157" max="16384" width="9.140625" style="224"/>
  </cols>
  <sheetData>
    <row r="1" spans="1:27" ht="13.35" customHeight="1">
      <c r="A1" s="313"/>
      <c r="B1" s="313"/>
      <c r="C1" s="316" t="s">
        <v>267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4"/>
      <c r="Y1" s="314"/>
      <c r="Z1" s="314"/>
      <c r="AA1" s="314"/>
    </row>
    <row r="2" spans="1:27" ht="13.35" customHeight="1">
      <c r="A2" s="313"/>
      <c r="B2" s="313"/>
      <c r="C2" s="316" t="s">
        <v>268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4"/>
      <c r="Y2" s="314"/>
      <c r="Z2" s="314"/>
      <c r="AA2" s="314"/>
    </row>
    <row r="3" spans="1:27" ht="13.35" customHeight="1">
      <c r="A3" s="317"/>
      <c r="B3" s="317"/>
      <c r="C3" s="318" t="s">
        <v>269</v>
      </c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9"/>
      <c r="Y3" s="319"/>
      <c r="Z3" s="319"/>
      <c r="AA3" s="319"/>
    </row>
    <row r="4" spans="1:27" ht="13.35" customHeight="1">
      <c r="A4" s="313"/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4"/>
      <c r="Y4" s="314"/>
      <c r="Z4" s="314"/>
      <c r="AA4" s="314"/>
    </row>
    <row r="5" spans="1:27" ht="13.35" customHeight="1">
      <c r="A5" s="313" t="s">
        <v>270</v>
      </c>
      <c r="B5" s="313"/>
      <c r="C5" s="313"/>
      <c r="D5" s="313"/>
      <c r="E5" s="313"/>
      <c r="F5" s="313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4" t="s">
        <v>271</v>
      </c>
      <c r="S5" s="314"/>
      <c r="T5" s="314"/>
      <c r="U5" s="314"/>
      <c r="V5" s="314"/>
      <c r="W5" s="314"/>
      <c r="X5" s="314"/>
      <c r="Y5" s="314"/>
      <c r="Z5" s="314"/>
      <c r="AA5" s="314"/>
    </row>
    <row r="6" spans="1:27" ht="10.9" customHeight="1">
      <c r="A6" s="326"/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</row>
    <row r="7" spans="1:27" ht="13.35" customHeight="1">
      <c r="A7" s="313" t="s">
        <v>272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4" t="s">
        <v>273</v>
      </c>
      <c r="S7" s="314"/>
      <c r="T7" s="314"/>
      <c r="U7" s="314"/>
      <c r="V7" s="314"/>
      <c r="W7" s="314"/>
      <c r="X7" s="314"/>
      <c r="Y7" s="314"/>
      <c r="Z7" s="314"/>
      <c r="AA7" s="314"/>
    </row>
    <row r="8" spans="1:27" ht="10.9" customHeight="1">
      <c r="A8" s="326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326"/>
      <c r="AA8" s="326"/>
    </row>
    <row r="9" spans="1:27" ht="11.65" customHeight="1">
      <c r="A9" s="327" t="s">
        <v>274</v>
      </c>
      <c r="B9" s="327"/>
      <c r="C9" s="327"/>
      <c r="D9" s="225" t="s">
        <v>275</v>
      </c>
      <c r="E9" s="320" t="s">
        <v>15</v>
      </c>
      <c r="F9" s="320"/>
      <c r="G9" s="320"/>
      <c r="H9" s="320"/>
      <c r="I9" s="320" t="s">
        <v>276</v>
      </c>
      <c r="J9" s="320"/>
      <c r="K9" s="320"/>
      <c r="L9" s="320" t="s">
        <v>277</v>
      </c>
      <c r="M9" s="320"/>
      <c r="N9" s="320"/>
      <c r="O9" s="320"/>
      <c r="P9" s="320" t="s">
        <v>278</v>
      </c>
      <c r="Q9" s="320"/>
      <c r="R9" s="320"/>
      <c r="S9" s="320"/>
      <c r="T9" s="320"/>
      <c r="U9" s="320" t="s">
        <v>279</v>
      </c>
      <c r="V9" s="320"/>
      <c r="W9" s="320"/>
      <c r="X9" s="320"/>
      <c r="Y9" s="320"/>
      <c r="Z9" s="320" t="s">
        <v>280</v>
      </c>
      <c r="AA9" s="320"/>
    </row>
    <row r="10" spans="1:27" ht="11.65" customHeight="1">
      <c r="A10" s="321" t="s">
        <v>281</v>
      </c>
      <c r="B10" s="321"/>
      <c r="C10" s="321"/>
      <c r="D10" s="227">
        <v>390100</v>
      </c>
      <c r="E10" s="322">
        <v>1</v>
      </c>
      <c r="F10" s="323"/>
      <c r="G10" s="323"/>
      <c r="H10" s="323"/>
      <c r="I10" s="322">
        <v>1</v>
      </c>
      <c r="J10" s="323"/>
      <c r="K10" s="323"/>
      <c r="L10" s="322">
        <v>0</v>
      </c>
      <c r="M10" s="323"/>
      <c r="N10" s="323"/>
      <c r="O10" s="323"/>
      <c r="P10" s="324">
        <v>43.86</v>
      </c>
      <c r="Q10" s="323"/>
      <c r="R10" s="323"/>
      <c r="S10" s="323"/>
      <c r="T10" s="323"/>
      <c r="U10" s="325">
        <v>31.8</v>
      </c>
      <c r="V10" s="323"/>
      <c r="W10" s="323"/>
      <c r="X10" s="323"/>
      <c r="Y10" s="323"/>
      <c r="Z10" s="324">
        <f>TRUNC(E10*((I10*P10)+(L10*U10)),2)</f>
        <v>43.86</v>
      </c>
      <c r="AA10" s="323"/>
    </row>
    <row r="11" spans="1:27" ht="11.65" customHeight="1">
      <c r="A11" s="321"/>
      <c r="B11" s="321"/>
      <c r="C11" s="321"/>
      <c r="D11" s="227"/>
      <c r="E11" s="322"/>
      <c r="F11" s="323"/>
      <c r="G11" s="323"/>
      <c r="H11" s="323"/>
      <c r="I11" s="322"/>
      <c r="J11" s="323"/>
      <c r="K11" s="323"/>
      <c r="L11" s="322"/>
      <c r="M11" s="323"/>
      <c r="N11" s="323"/>
      <c r="O11" s="323"/>
      <c r="P11" s="325"/>
      <c r="Q11" s="323"/>
      <c r="R11" s="323"/>
      <c r="S11" s="323"/>
      <c r="T11" s="323"/>
      <c r="U11" s="325"/>
      <c r="V11" s="323"/>
      <c r="W11" s="323"/>
      <c r="X11" s="323"/>
      <c r="Y11" s="323"/>
      <c r="Z11" s="324"/>
      <c r="AA11" s="323"/>
    </row>
    <row r="12" spans="1:27" ht="11.65" customHeight="1">
      <c r="A12" s="321"/>
      <c r="B12" s="321"/>
      <c r="C12" s="321"/>
      <c r="D12" s="227"/>
      <c r="E12" s="322"/>
      <c r="F12" s="323"/>
      <c r="G12" s="323"/>
      <c r="H12" s="323"/>
      <c r="I12" s="322"/>
      <c r="J12" s="323"/>
      <c r="K12" s="323"/>
      <c r="L12" s="322"/>
      <c r="M12" s="323"/>
      <c r="N12" s="323"/>
      <c r="O12" s="323"/>
      <c r="P12" s="325"/>
      <c r="Q12" s="323"/>
      <c r="R12" s="323"/>
      <c r="S12" s="323"/>
      <c r="T12" s="323"/>
      <c r="U12" s="325"/>
      <c r="V12" s="323"/>
      <c r="W12" s="323"/>
      <c r="X12" s="323"/>
      <c r="Y12" s="323"/>
      <c r="Z12" s="324"/>
      <c r="AA12" s="323"/>
    </row>
    <row r="13" spans="1:27" ht="11.65" customHeight="1">
      <c r="A13" s="328" t="s">
        <v>282</v>
      </c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9">
        <f>Z10+Z11+Z12</f>
        <v>43.86</v>
      </c>
      <c r="W13" s="330"/>
      <c r="X13" s="330"/>
      <c r="Y13" s="330"/>
      <c r="Z13" s="330"/>
      <c r="AA13" s="330"/>
    </row>
    <row r="14" spans="1:27" ht="10.9" customHeight="1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/>
      <c r="Z14" s="326"/>
      <c r="AA14" s="326"/>
    </row>
    <row r="15" spans="1:27" ht="11.65" customHeight="1">
      <c r="A15" s="327" t="s">
        <v>283</v>
      </c>
      <c r="B15" s="327"/>
      <c r="C15" s="327"/>
      <c r="D15" s="225" t="s">
        <v>275</v>
      </c>
      <c r="E15" s="320" t="s">
        <v>284</v>
      </c>
      <c r="F15" s="320"/>
      <c r="G15" s="320"/>
      <c r="H15" s="320"/>
      <c r="I15" s="320"/>
      <c r="J15" s="320" t="s">
        <v>285</v>
      </c>
      <c r="K15" s="320"/>
      <c r="L15" s="320"/>
      <c r="M15" s="320"/>
      <c r="N15" s="320" t="s">
        <v>286</v>
      </c>
      <c r="O15" s="320"/>
      <c r="P15" s="320"/>
      <c r="Q15" s="320"/>
      <c r="R15" s="320"/>
      <c r="S15" s="320" t="s">
        <v>287</v>
      </c>
      <c r="T15" s="320"/>
      <c r="U15" s="320"/>
      <c r="V15" s="320"/>
      <c r="W15" s="320"/>
      <c r="X15" s="320"/>
      <c r="Y15" s="320" t="s">
        <v>280</v>
      </c>
      <c r="Z15" s="320"/>
      <c r="AA15" s="320"/>
    </row>
    <row r="16" spans="1:27" ht="11.65" customHeight="1">
      <c r="A16" s="321" t="s">
        <v>288</v>
      </c>
      <c r="B16" s="321"/>
      <c r="C16" s="321"/>
      <c r="D16" s="227" t="s">
        <v>289</v>
      </c>
      <c r="E16" s="325">
        <v>1.48</v>
      </c>
      <c r="F16" s="323"/>
      <c r="G16" s="323"/>
      <c r="H16" s="323"/>
      <c r="I16" s="323"/>
      <c r="J16" s="331">
        <v>148.91999999999999</v>
      </c>
      <c r="K16" s="323"/>
      <c r="L16" s="323"/>
      <c r="M16" s="323"/>
      <c r="N16" s="324">
        <v>25.41</v>
      </c>
      <c r="O16" s="323"/>
      <c r="P16" s="323"/>
      <c r="Q16" s="323"/>
      <c r="R16" s="323"/>
      <c r="S16" s="332">
        <v>2</v>
      </c>
      <c r="T16" s="323"/>
      <c r="U16" s="323"/>
      <c r="V16" s="323"/>
      <c r="W16" s="323"/>
      <c r="X16" s="323"/>
      <c r="Y16" s="324">
        <f t="shared" ref="Y16:Y17" si="0">TRUNC(N16*S16,2)</f>
        <v>50.82</v>
      </c>
      <c r="Z16" s="323"/>
      <c r="AA16" s="323"/>
    </row>
    <row r="17" spans="1:27" ht="11.65" customHeight="1">
      <c r="A17" s="321" t="s">
        <v>290</v>
      </c>
      <c r="B17" s="321"/>
      <c r="C17" s="321"/>
      <c r="D17" s="227" t="s">
        <v>291</v>
      </c>
      <c r="E17" s="325">
        <v>2.62</v>
      </c>
      <c r="F17" s="323"/>
      <c r="G17" s="323"/>
      <c r="H17" s="323"/>
      <c r="I17" s="323"/>
      <c r="J17" s="331">
        <v>148.91999999999999</v>
      </c>
      <c r="K17" s="323"/>
      <c r="L17" s="323"/>
      <c r="M17" s="323"/>
      <c r="N17" s="324">
        <v>44.99</v>
      </c>
      <c r="O17" s="323"/>
      <c r="P17" s="323"/>
      <c r="Q17" s="323"/>
      <c r="R17" s="323"/>
      <c r="S17" s="322">
        <v>1</v>
      </c>
      <c r="T17" s="323"/>
      <c r="U17" s="323"/>
      <c r="V17" s="323"/>
      <c r="W17" s="323"/>
      <c r="X17" s="323"/>
      <c r="Y17" s="324">
        <f t="shared" si="0"/>
        <v>44.99</v>
      </c>
      <c r="Z17" s="323"/>
      <c r="AA17" s="323"/>
    </row>
    <row r="18" spans="1:27" ht="11.65" customHeight="1">
      <c r="A18" s="328" t="s">
        <v>292</v>
      </c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8"/>
      <c r="T18" s="328"/>
      <c r="U18" s="328"/>
      <c r="V18" s="333">
        <f>Y16+Y17</f>
        <v>95.81</v>
      </c>
      <c r="W18" s="330"/>
      <c r="X18" s="330"/>
      <c r="Y18" s="330"/>
      <c r="Z18" s="330"/>
      <c r="AA18" s="330"/>
    </row>
    <row r="19" spans="1:27" ht="10.9" customHeight="1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6"/>
      <c r="Z19" s="326"/>
      <c r="AA19" s="326"/>
    </row>
    <row r="20" spans="1:27" ht="11.65" customHeight="1">
      <c r="A20" s="327" t="s">
        <v>293</v>
      </c>
      <c r="B20" s="327"/>
      <c r="C20" s="327"/>
      <c r="D20" s="225" t="s">
        <v>275</v>
      </c>
      <c r="E20" s="334" t="s">
        <v>294</v>
      </c>
      <c r="F20" s="334"/>
      <c r="G20" s="334"/>
      <c r="H20" s="334" t="s">
        <v>295</v>
      </c>
      <c r="I20" s="334"/>
      <c r="J20" s="334"/>
      <c r="K20" s="334" t="s">
        <v>296</v>
      </c>
      <c r="L20" s="334"/>
      <c r="M20" s="334"/>
      <c r="N20" s="334"/>
      <c r="O20" s="334" t="s">
        <v>297</v>
      </c>
      <c r="P20" s="334"/>
      <c r="Q20" s="334"/>
      <c r="R20" s="334"/>
      <c r="S20" s="320" t="s">
        <v>298</v>
      </c>
      <c r="T20" s="320"/>
      <c r="U20" s="320"/>
      <c r="V20" s="320"/>
      <c r="W20" s="320"/>
      <c r="X20" s="320"/>
      <c r="Y20" s="320"/>
      <c r="Z20" s="320"/>
      <c r="AA20" s="320"/>
    </row>
    <row r="21" spans="1:27" ht="11.65" customHeight="1">
      <c r="A21" s="321" t="s">
        <v>299</v>
      </c>
      <c r="B21" s="321"/>
      <c r="C21" s="321"/>
      <c r="D21" s="227" t="s">
        <v>300</v>
      </c>
      <c r="E21" s="337">
        <v>5</v>
      </c>
      <c r="F21" s="338"/>
      <c r="G21" s="338"/>
      <c r="H21" s="338" t="s">
        <v>301</v>
      </c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24">
        <f>TRUNC(V18*5%,2)</f>
        <v>4.79</v>
      </c>
      <c r="T21" s="323"/>
      <c r="U21" s="323"/>
      <c r="V21" s="323"/>
      <c r="W21" s="323"/>
      <c r="X21" s="323"/>
      <c r="Y21" s="323"/>
      <c r="Z21" s="323"/>
      <c r="AA21" s="323"/>
    </row>
    <row r="22" spans="1:27" ht="11.65" customHeight="1">
      <c r="A22" s="328" t="s">
        <v>302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9">
        <f>S21</f>
        <v>4.79</v>
      </c>
      <c r="W22" s="330"/>
      <c r="X22" s="330"/>
      <c r="Y22" s="330"/>
      <c r="Z22" s="330"/>
      <c r="AA22" s="330"/>
    </row>
    <row r="23" spans="1:27" ht="10.9" customHeight="1">
      <c r="A23" s="326"/>
      <c r="B23" s="326"/>
      <c r="C23" s="326"/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  <c r="U23" s="326"/>
      <c r="V23" s="326"/>
      <c r="W23" s="326"/>
      <c r="X23" s="326"/>
      <c r="Y23" s="326"/>
      <c r="Z23" s="326"/>
      <c r="AA23" s="326"/>
    </row>
    <row r="24" spans="1:27" ht="11.65" customHeight="1">
      <c r="A24" s="335" t="s">
        <v>303</v>
      </c>
      <c r="B24" s="335"/>
      <c r="C24" s="335"/>
      <c r="D24" s="335"/>
      <c r="E24" s="335"/>
      <c r="F24" s="335"/>
      <c r="G24" s="335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3">
        <f>V13+V18+V22</f>
        <v>144.46</v>
      </c>
      <c r="S24" s="330"/>
      <c r="T24" s="330"/>
      <c r="U24" s="330"/>
      <c r="V24" s="330"/>
      <c r="W24" s="330"/>
      <c r="X24" s="330"/>
      <c r="Y24" s="330"/>
      <c r="Z24" s="330"/>
      <c r="AA24" s="330"/>
    </row>
    <row r="25" spans="1:27" ht="11.65" customHeight="1">
      <c r="A25" s="335" t="s">
        <v>304</v>
      </c>
      <c r="B25" s="335"/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6">
        <v>50</v>
      </c>
      <c r="S25" s="330"/>
      <c r="T25" s="330"/>
      <c r="U25" s="330"/>
      <c r="V25" s="330"/>
      <c r="W25" s="330"/>
      <c r="X25" s="330"/>
      <c r="Y25" s="330"/>
      <c r="Z25" s="330"/>
      <c r="AA25" s="330"/>
    </row>
    <row r="26" spans="1:27" ht="11.65" customHeight="1">
      <c r="A26" s="335" t="s">
        <v>305</v>
      </c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3">
        <f>TRUNC(R24/R25,2)</f>
        <v>2.88</v>
      </c>
      <c r="S26" s="330"/>
      <c r="T26" s="330"/>
      <c r="U26" s="330"/>
      <c r="V26" s="330"/>
      <c r="W26" s="330"/>
      <c r="X26" s="330"/>
      <c r="Y26" s="330"/>
      <c r="Z26" s="330"/>
      <c r="AA26" s="330"/>
    </row>
    <row r="27" spans="1:27" ht="10.9" customHeight="1">
      <c r="A27" s="326"/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</row>
    <row r="28" spans="1:27" ht="11.65" customHeight="1">
      <c r="A28" s="327" t="s">
        <v>306</v>
      </c>
      <c r="B28" s="327"/>
      <c r="C28" s="327"/>
      <c r="D28" s="225" t="s">
        <v>275</v>
      </c>
      <c r="E28" s="334" t="s">
        <v>307</v>
      </c>
      <c r="F28" s="334"/>
      <c r="G28" s="334"/>
      <c r="H28" s="320" t="s">
        <v>308</v>
      </c>
      <c r="I28" s="320"/>
      <c r="J28" s="320"/>
      <c r="K28" s="320"/>
      <c r="L28" s="320"/>
      <c r="M28" s="320"/>
      <c r="N28" s="320"/>
      <c r="O28" s="320" t="s">
        <v>287</v>
      </c>
      <c r="P28" s="320"/>
      <c r="Q28" s="320"/>
      <c r="R28" s="320"/>
      <c r="S28" s="320"/>
      <c r="T28" s="320"/>
      <c r="U28" s="320" t="s">
        <v>308</v>
      </c>
      <c r="V28" s="320"/>
      <c r="W28" s="320"/>
      <c r="X28" s="320"/>
      <c r="Y28" s="320"/>
      <c r="Z28" s="320"/>
      <c r="AA28" s="320"/>
    </row>
    <row r="29" spans="1:27" ht="11.65" customHeight="1">
      <c r="A29" s="321"/>
      <c r="B29" s="321"/>
      <c r="C29" s="321"/>
      <c r="D29" s="227"/>
      <c r="E29" s="338"/>
      <c r="F29" s="338"/>
      <c r="G29" s="338"/>
      <c r="H29" s="324"/>
      <c r="I29" s="323"/>
      <c r="J29" s="323"/>
      <c r="K29" s="323"/>
      <c r="L29" s="323"/>
      <c r="M29" s="323"/>
      <c r="N29" s="323"/>
      <c r="O29" s="322"/>
      <c r="P29" s="323"/>
      <c r="Q29" s="323"/>
      <c r="R29" s="323"/>
      <c r="S29" s="323"/>
      <c r="T29" s="323"/>
      <c r="U29" s="324"/>
      <c r="V29" s="323"/>
      <c r="W29" s="323"/>
      <c r="X29" s="323"/>
      <c r="Y29" s="323"/>
      <c r="Z29" s="323"/>
      <c r="AA29" s="323"/>
    </row>
    <row r="30" spans="1:27" ht="11.65" customHeight="1">
      <c r="A30" s="328" t="s">
        <v>309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33">
        <f>U29</f>
        <v>0</v>
      </c>
      <c r="W30" s="330"/>
      <c r="X30" s="330"/>
      <c r="Y30" s="330"/>
      <c r="Z30" s="330"/>
      <c r="AA30" s="330"/>
    </row>
    <row r="31" spans="1:27" ht="10.9" customHeight="1">
      <c r="A31" s="326"/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6"/>
      <c r="T31" s="326"/>
      <c r="U31" s="326"/>
      <c r="V31" s="326"/>
      <c r="W31" s="326"/>
      <c r="X31" s="326"/>
      <c r="Y31" s="326"/>
      <c r="Z31" s="326"/>
      <c r="AA31" s="326"/>
    </row>
    <row r="32" spans="1:27" ht="11.65" customHeight="1">
      <c r="A32" s="327" t="s">
        <v>310</v>
      </c>
      <c r="B32" s="327"/>
      <c r="C32" s="327"/>
      <c r="D32" s="225" t="s">
        <v>275</v>
      </c>
      <c r="E32" s="334" t="s">
        <v>307</v>
      </c>
      <c r="F32" s="334"/>
      <c r="G32" s="334"/>
      <c r="H32" s="320" t="s">
        <v>308</v>
      </c>
      <c r="I32" s="320"/>
      <c r="J32" s="320"/>
      <c r="K32" s="320"/>
      <c r="L32" s="320"/>
      <c r="M32" s="320"/>
      <c r="N32" s="320"/>
      <c r="O32" s="320" t="s">
        <v>287</v>
      </c>
      <c r="P32" s="320"/>
      <c r="Q32" s="320"/>
      <c r="R32" s="320"/>
      <c r="S32" s="320"/>
      <c r="T32" s="320"/>
      <c r="U32" s="320" t="s">
        <v>308</v>
      </c>
      <c r="V32" s="320"/>
      <c r="W32" s="320"/>
      <c r="X32" s="320"/>
      <c r="Y32" s="320"/>
      <c r="Z32" s="320"/>
      <c r="AA32" s="320"/>
    </row>
    <row r="33" spans="1:27" ht="23.25" customHeight="1">
      <c r="A33" s="321" t="s">
        <v>311</v>
      </c>
      <c r="B33" s="321"/>
      <c r="C33" s="321"/>
      <c r="D33" s="227">
        <v>605500</v>
      </c>
      <c r="E33" s="338" t="s">
        <v>312</v>
      </c>
      <c r="F33" s="338"/>
      <c r="G33" s="338"/>
      <c r="H33" s="324">
        <v>525.55999999999995</v>
      </c>
      <c r="I33" s="323"/>
      <c r="J33" s="323"/>
      <c r="K33" s="323"/>
      <c r="L33" s="323"/>
      <c r="M33" s="323"/>
      <c r="N33" s="323"/>
      <c r="O33" s="322">
        <v>0.05</v>
      </c>
      <c r="P33" s="323"/>
      <c r="Q33" s="323"/>
      <c r="R33" s="323"/>
      <c r="S33" s="323"/>
      <c r="T33" s="323"/>
      <c r="U33" s="324">
        <f>H33*O33</f>
        <v>26.277999999999999</v>
      </c>
      <c r="V33" s="323"/>
      <c r="W33" s="323"/>
      <c r="X33" s="323"/>
      <c r="Y33" s="323"/>
      <c r="Z33" s="323"/>
      <c r="AA33" s="323"/>
    </row>
    <row r="34" spans="1:27" ht="11.65" customHeight="1">
      <c r="A34" s="321" t="s">
        <v>313</v>
      </c>
      <c r="B34" s="321"/>
      <c r="C34" s="321"/>
      <c r="D34" s="227">
        <v>600000</v>
      </c>
      <c r="E34" s="338" t="s">
        <v>312</v>
      </c>
      <c r="F34" s="338"/>
      <c r="G34" s="338"/>
      <c r="H34" s="324">
        <v>40.01</v>
      </c>
      <c r="I34" s="323"/>
      <c r="J34" s="323"/>
      <c r="K34" s="323"/>
      <c r="L34" s="323"/>
      <c r="M34" s="323"/>
      <c r="N34" s="323"/>
      <c r="O34" s="322">
        <v>0.03</v>
      </c>
      <c r="P34" s="323"/>
      <c r="Q34" s="323"/>
      <c r="R34" s="323"/>
      <c r="S34" s="323"/>
      <c r="T34" s="323"/>
      <c r="U34" s="324">
        <f t="shared" ref="U34:U35" si="1">H34*O34</f>
        <v>1.2002999999999999</v>
      </c>
      <c r="V34" s="323"/>
      <c r="W34" s="323"/>
      <c r="X34" s="323"/>
      <c r="Y34" s="323"/>
      <c r="Z34" s="323"/>
      <c r="AA34" s="323"/>
    </row>
    <row r="35" spans="1:27" ht="11.65" customHeight="1">
      <c r="A35" s="321" t="s">
        <v>314</v>
      </c>
      <c r="B35" s="321"/>
      <c r="C35" s="321"/>
      <c r="D35" s="227">
        <v>603900</v>
      </c>
      <c r="E35" s="338" t="s">
        <v>312</v>
      </c>
      <c r="F35" s="338"/>
      <c r="G35" s="338"/>
      <c r="H35" s="324">
        <v>133.49</v>
      </c>
      <c r="I35" s="323"/>
      <c r="J35" s="323"/>
      <c r="K35" s="323"/>
      <c r="L35" s="323"/>
      <c r="M35" s="323"/>
      <c r="N35" s="323"/>
      <c r="O35" s="322">
        <v>2.5000000000000001E-2</v>
      </c>
      <c r="P35" s="323"/>
      <c r="Q35" s="323"/>
      <c r="R35" s="323"/>
      <c r="S35" s="323"/>
      <c r="T35" s="323"/>
      <c r="U35" s="324">
        <f t="shared" si="1"/>
        <v>3.3372500000000005</v>
      </c>
      <c r="V35" s="323"/>
      <c r="W35" s="323"/>
      <c r="X35" s="323"/>
      <c r="Y35" s="323"/>
      <c r="Z35" s="323"/>
      <c r="AA35" s="323"/>
    </row>
    <row r="36" spans="1:27" ht="11.65" customHeight="1">
      <c r="A36" s="328" t="s">
        <v>315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36">
        <f>SUM(U33:AA35)</f>
        <v>30.815549999999998</v>
      </c>
      <c r="W36" s="330"/>
      <c r="X36" s="330"/>
      <c r="Y36" s="330"/>
      <c r="Z36" s="330"/>
      <c r="AA36" s="330"/>
    </row>
    <row r="37" spans="1:27" ht="10.9" customHeight="1">
      <c r="A37" s="326"/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</row>
  </sheetData>
  <mergeCells count="128">
    <mergeCell ref="A36:U36"/>
    <mergeCell ref="V36:AA36"/>
    <mergeCell ref="A37:AA37"/>
    <mergeCell ref="A31:AA31"/>
    <mergeCell ref="A32:C32"/>
    <mergeCell ref="E32:G32"/>
    <mergeCell ref="H32:N32"/>
    <mergeCell ref="O32:T32"/>
    <mergeCell ref="U32:AA32"/>
    <mergeCell ref="A35:C35"/>
    <mergeCell ref="E35:G35"/>
    <mergeCell ref="H35:N35"/>
    <mergeCell ref="O35:T35"/>
    <mergeCell ref="U35:AA35"/>
    <mergeCell ref="A33:C33"/>
    <mergeCell ref="E33:G33"/>
    <mergeCell ref="H33:N33"/>
    <mergeCell ref="O33:T33"/>
    <mergeCell ref="U33:AA33"/>
    <mergeCell ref="A34:C34"/>
    <mergeCell ref="E34:G34"/>
    <mergeCell ref="H34:N34"/>
    <mergeCell ref="O34:T34"/>
    <mergeCell ref="U34:AA34"/>
    <mergeCell ref="A29:C29"/>
    <mergeCell ref="E29:G29"/>
    <mergeCell ref="H29:N29"/>
    <mergeCell ref="O29:T29"/>
    <mergeCell ref="U29:AA29"/>
    <mergeCell ref="A30:U30"/>
    <mergeCell ref="V30:AA30"/>
    <mergeCell ref="A26:Q26"/>
    <mergeCell ref="R26:AA26"/>
    <mergeCell ref="A27:AA27"/>
    <mergeCell ref="A28:C28"/>
    <mergeCell ref="E28:G28"/>
    <mergeCell ref="H28:N28"/>
    <mergeCell ref="O28:T28"/>
    <mergeCell ref="U28:AA28"/>
    <mergeCell ref="A22:U22"/>
    <mergeCell ref="V22:AA22"/>
    <mergeCell ref="A23:AA23"/>
    <mergeCell ref="A24:Q24"/>
    <mergeCell ref="R24:AA24"/>
    <mergeCell ref="A25:Q25"/>
    <mergeCell ref="R25:AA25"/>
    <mergeCell ref="A21:C21"/>
    <mergeCell ref="E21:G21"/>
    <mergeCell ref="H21:J21"/>
    <mergeCell ref="K21:N21"/>
    <mergeCell ref="O21:R21"/>
    <mergeCell ref="S21:AA21"/>
    <mergeCell ref="A18:U18"/>
    <mergeCell ref="V18:AA18"/>
    <mergeCell ref="A19:AA19"/>
    <mergeCell ref="A20:C20"/>
    <mergeCell ref="E20:G20"/>
    <mergeCell ref="H20:J20"/>
    <mergeCell ref="K20:N20"/>
    <mergeCell ref="O20:R20"/>
    <mergeCell ref="S20:AA20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5AF7-8AE5-4B57-9A8E-41C634E9A20D}">
  <dimension ref="A1:K721"/>
  <sheetViews>
    <sheetView topLeftCell="A9" workbookViewId="0">
      <selection activeCell="B25" sqref="B25"/>
    </sheetView>
  </sheetViews>
  <sheetFormatPr defaultRowHeight="15"/>
  <cols>
    <col min="1" max="1" width="9" style="31" customWidth="1"/>
    <col min="2" max="2" width="80" style="31" bestFit="1" customWidth="1"/>
    <col min="3" max="3" width="9.7109375" style="31" customWidth="1"/>
    <col min="4" max="4" width="14.42578125" style="31" customWidth="1"/>
    <col min="5" max="5" width="13.140625" style="31" customWidth="1"/>
    <col min="6" max="6" width="17.140625" style="31" customWidth="1"/>
    <col min="7" max="7" width="16.140625" style="31" customWidth="1"/>
    <col min="8" max="8" width="14.7109375" style="31" customWidth="1"/>
    <col min="9" max="9" width="9.140625" style="180"/>
    <col min="10" max="16384" width="9.140625" style="31"/>
  </cols>
  <sheetData>
    <row r="1" spans="1:8" ht="12.75" customHeight="1">
      <c r="A1" s="28" t="s">
        <v>316</v>
      </c>
      <c r="B1" s="28" t="s">
        <v>317</v>
      </c>
      <c r="C1" s="29" t="s">
        <v>318</v>
      </c>
      <c r="D1" s="30" t="s">
        <v>319</v>
      </c>
      <c r="E1" s="30" t="s">
        <v>320</v>
      </c>
      <c r="F1" s="30" t="s">
        <v>321</v>
      </c>
      <c r="G1" s="30" t="s">
        <v>322</v>
      </c>
      <c r="H1" s="28" t="s">
        <v>323</v>
      </c>
    </row>
    <row r="2" spans="1:8" ht="14.25" customHeight="1">
      <c r="A2" s="205">
        <v>400500</v>
      </c>
      <c r="B2" s="206" t="s">
        <v>324</v>
      </c>
      <c r="C2" s="207" t="s">
        <v>325</v>
      </c>
      <c r="D2" s="218">
        <v>1.08</v>
      </c>
      <c r="E2" s="218">
        <v>90.97</v>
      </c>
      <c r="F2" s="218">
        <v>0</v>
      </c>
      <c r="G2" s="218">
        <v>92.05</v>
      </c>
      <c r="H2" s="207" t="s">
        <v>326</v>
      </c>
    </row>
    <row r="3" spans="1:8" ht="14.25" customHeight="1">
      <c r="A3" s="205">
        <v>400950</v>
      </c>
      <c r="B3" s="206" t="s">
        <v>327</v>
      </c>
      <c r="C3" s="207" t="s">
        <v>325</v>
      </c>
      <c r="D3" s="218">
        <v>5.14</v>
      </c>
      <c r="E3" s="218">
        <v>0</v>
      </c>
      <c r="F3" s="218">
        <v>0</v>
      </c>
      <c r="G3" s="218">
        <v>5.14</v>
      </c>
      <c r="H3" s="209"/>
    </row>
    <row r="4" spans="1:8" ht="14.25" customHeight="1">
      <c r="A4" s="205">
        <v>401950</v>
      </c>
      <c r="B4" s="206" t="s">
        <v>328</v>
      </c>
      <c r="C4" s="207" t="s">
        <v>325</v>
      </c>
      <c r="D4" s="218">
        <v>5.16</v>
      </c>
      <c r="E4" s="218">
        <v>0</v>
      </c>
      <c r="F4" s="218">
        <v>0</v>
      </c>
      <c r="G4" s="218">
        <v>5.16</v>
      </c>
      <c r="H4" s="209"/>
    </row>
    <row r="5" spans="1:8" ht="14.25" customHeight="1">
      <c r="A5" s="205">
        <v>401200</v>
      </c>
      <c r="B5" s="206" t="s">
        <v>329</v>
      </c>
      <c r="C5" s="207" t="s">
        <v>325</v>
      </c>
      <c r="D5" s="218">
        <v>1.5</v>
      </c>
      <c r="E5" s="218">
        <v>0</v>
      </c>
      <c r="F5" s="218">
        <v>0</v>
      </c>
      <c r="G5" s="218">
        <v>1.5</v>
      </c>
      <c r="H5" s="209"/>
    </row>
    <row r="6" spans="1:8" ht="14.25" customHeight="1">
      <c r="A6" s="205">
        <v>402000</v>
      </c>
      <c r="B6" s="206" t="s">
        <v>330</v>
      </c>
      <c r="C6" s="207" t="s">
        <v>325</v>
      </c>
      <c r="D6" s="218">
        <v>6.77</v>
      </c>
      <c r="E6" s="218">
        <v>0</v>
      </c>
      <c r="F6" s="218">
        <v>0</v>
      </c>
      <c r="G6" s="218">
        <v>6.77</v>
      </c>
      <c r="H6" s="209"/>
    </row>
    <row r="7" spans="1:8" ht="14.25" customHeight="1">
      <c r="A7" s="205">
        <v>403000</v>
      </c>
      <c r="B7" s="206" t="s">
        <v>331</v>
      </c>
      <c r="C7" s="207" t="s">
        <v>325</v>
      </c>
      <c r="D7" s="218">
        <v>6.53</v>
      </c>
      <c r="E7" s="218">
        <v>0</v>
      </c>
      <c r="F7" s="218">
        <v>0</v>
      </c>
      <c r="G7" s="218">
        <v>6.53</v>
      </c>
      <c r="H7" s="209"/>
    </row>
    <row r="8" spans="1:8" ht="14.25" customHeight="1">
      <c r="A8" s="205">
        <v>401000</v>
      </c>
      <c r="B8" s="206" t="s">
        <v>332</v>
      </c>
      <c r="C8" s="207" t="s">
        <v>325</v>
      </c>
      <c r="D8" s="218">
        <v>6.26</v>
      </c>
      <c r="E8" s="218">
        <v>0</v>
      </c>
      <c r="F8" s="218">
        <v>0</v>
      </c>
      <c r="G8" s="218">
        <v>6.26</v>
      </c>
      <c r="H8" s="209"/>
    </row>
    <row r="9" spans="1:8" ht="14.25" customHeight="1">
      <c r="A9" s="205">
        <v>401100</v>
      </c>
      <c r="B9" s="206" t="s">
        <v>333</v>
      </c>
      <c r="C9" s="207" t="s">
        <v>325</v>
      </c>
      <c r="D9" s="218">
        <v>6.19</v>
      </c>
      <c r="E9" s="218">
        <v>0</v>
      </c>
      <c r="F9" s="218">
        <v>0</v>
      </c>
      <c r="G9" s="218">
        <v>6.19</v>
      </c>
      <c r="H9" s="209"/>
    </row>
    <row r="10" spans="1:8">
      <c r="A10" s="205">
        <v>401025</v>
      </c>
      <c r="B10" s="206" t="s">
        <v>334</v>
      </c>
      <c r="C10" s="207" t="s">
        <v>325</v>
      </c>
      <c r="D10" s="218">
        <v>153.9</v>
      </c>
      <c r="E10" s="218">
        <v>0</v>
      </c>
      <c r="F10" s="218">
        <v>0</v>
      </c>
      <c r="G10" s="218">
        <v>153.9</v>
      </c>
      <c r="H10" s="207" t="s">
        <v>326</v>
      </c>
    </row>
    <row r="11" spans="1:8" ht="14.25" customHeight="1">
      <c r="A11" s="205">
        <v>400000</v>
      </c>
      <c r="B11" s="206" t="s">
        <v>335</v>
      </c>
      <c r="C11" s="207" t="s">
        <v>336</v>
      </c>
      <c r="D11" s="218">
        <v>1.1100000000000001</v>
      </c>
      <c r="E11" s="218">
        <v>0</v>
      </c>
      <c r="F11" s="218">
        <v>0</v>
      </c>
      <c r="G11" s="218">
        <v>1.1100000000000001</v>
      </c>
      <c r="H11" s="209"/>
    </row>
    <row r="12" spans="1:8" ht="14.25" customHeight="1">
      <c r="A12" s="205">
        <v>400300</v>
      </c>
      <c r="B12" s="206" t="s">
        <v>337</v>
      </c>
      <c r="C12" s="207" t="s">
        <v>338</v>
      </c>
      <c r="D12" s="218">
        <v>47.44</v>
      </c>
      <c r="E12" s="218">
        <v>0</v>
      </c>
      <c r="F12" s="218">
        <v>0</v>
      </c>
      <c r="G12" s="218">
        <v>47.44</v>
      </c>
      <c r="H12" s="209"/>
    </row>
    <row r="13" spans="1:8" ht="14.25" customHeight="1">
      <c r="A13" s="205">
        <v>410200</v>
      </c>
      <c r="B13" s="206" t="s">
        <v>339</v>
      </c>
      <c r="C13" s="207" t="s">
        <v>325</v>
      </c>
      <c r="D13" s="218">
        <v>8.02</v>
      </c>
      <c r="E13" s="218">
        <v>0</v>
      </c>
      <c r="F13" s="218">
        <v>0</v>
      </c>
      <c r="G13" s="218">
        <v>8.02</v>
      </c>
      <c r="H13" s="209"/>
    </row>
    <row r="14" spans="1:8" ht="14.25" customHeight="1">
      <c r="A14" s="205">
        <v>410400</v>
      </c>
      <c r="B14" s="206" t="s">
        <v>340</v>
      </c>
      <c r="C14" s="207" t="s">
        <v>325</v>
      </c>
      <c r="D14" s="218">
        <v>8.2899999999999991</v>
      </c>
      <c r="E14" s="218">
        <v>0</v>
      </c>
      <c r="F14" s="218">
        <v>0</v>
      </c>
      <c r="G14" s="218">
        <v>8.2899999999999991</v>
      </c>
      <c r="H14" s="209"/>
    </row>
    <row r="15" spans="1:8" ht="14.25" customHeight="1">
      <c r="A15" s="205">
        <v>410600</v>
      </c>
      <c r="B15" s="206" t="s">
        <v>341</v>
      </c>
      <c r="C15" s="207" t="s">
        <v>325</v>
      </c>
      <c r="D15" s="218">
        <v>8.64</v>
      </c>
      <c r="E15" s="218">
        <v>0</v>
      </c>
      <c r="F15" s="218">
        <v>0</v>
      </c>
      <c r="G15" s="218">
        <v>8.64</v>
      </c>
      <c r="H15" s="209"/>
    </row>
    <row r="16" spans="1:8" ht="14.25" customHeight="1">
      <c r="A16" s="205">
        <v>410800</v>
      </c>
      <c r="B16" s="206" t="s">
        <v>342</v>
      </c>
      <c r="C16" s="207" t="s">
        <v>325</v>
      </c>
      <c r="D16" s="218">
        <v>9</v>
      </c>
      <c r="E16" s="218">
        <v>0</v>
      </c>
      <c r="F16" s="218">
        <v>0</v>
      </c>
      <c r="G16" s="218">
        <v>9</v>
      </c>
      <c r="H16" s="209"/>
    </row>
    <row r="17" spans="1:8" ht="14.25" customHeight="1">
      <c r="A17" s="205">
        <v>411000</v>
      </c>
      <c r="B17" s="206" t="s">
        <v>343</v>
      </c>
      <c r="C17" s="207" t="s">
        <v>325</v>
      </c>
      <c r="D17" s="218">
        <v>9.4</v>
      </c>
      <c r="E17" s="218">
        <v>0</v>
      </c>
      <c r="F17" s="218">
        <v>0</v>
      </c>
      <c r="G17" s="218">
        <v>9.4</v>
      </c>
      <c r="H17" s="209"/>
    </row>
    <row r="18" spans="1:8" ht="14.25" customHeight="1">
      <c r="A18" s="205">
        <v>411200</v>
      </c>
      <c r="B18" s="206" t="s">
        <v>344</v>
      </c>
      <c r="C18" s="207" t="s">
        <v>325</v>
      </c>
      <c r="D18" s="218">
        <v>9.75</v>
      </c>
      <c r="E18" s="218">
        <v>0</v>
      </c>
      <c r="F18" s="218">
        <v>0</v>
      </c>
      <c r="G18" s="218">
        <v>9.75</v>
      </c>
      <c r="H18" s="209"/>
    </row>
    <row r="19" spans="1:8" ht="14.25" customHeight="1">
      <c r="A19" s="205">
        <v>411400</v>
      </c>
      <c r="B19" s="206" t="s">
        <v>345</v>
      </c>
      <c r="C19" s="207" t="s">
        <v>325</v>
      </c>
      <c r="D19" s="218">
        <v>10.86</v>
      </c>
      <c r="E19" s="218">
        <v>0</v>
      </c>
      <c r="F19" s="218">
        <v>0</v>
      </c>
      <c r="G19" s="218">
        <v>10.86</v>
      </c>
      <c r="H19" s="209"/>
    </row>
    <row r="20" spans="1:8" ht="14.25" customHeight="1">
      <c r="A20" s="205">
        <v>411600</v>
      </c>
      <c r="B20" s="206" t="s">
        <v>346</v>
      </c>
      <c r="C20" s="207" t="s">
        <v>325</v>
      </c>
      <c r="D20" s="218">
        <v>11.26</v>
      </c>
      <c r="E20" s="218">
        <v>0</v>
      </c>
      <c r="F20" s="218">
        <v>0</v>
      </c>
      <c r="G20" s="218">
        <v>11.26</v>
      </c>
      <c r="H20" s="209"/>
    </row>
    <row r="21" spans="1:8" ht="14.25" customHeight="1">
      <c r="A21" s="205">
        <v>412000</v>
      </c>
      <c r="B21" s="206" t="s">
        <v>347</v>
      </c>
      <c r="C21" s="207" t="s">
        <v>325</v>
      </c>
      <c r="D21" s="218">
        <v>11.93</v>
      </c>
      <c r="E21" s="218">
        <v>0</v>
      </c>
      <c r="F21" s="218">
        <v>0</v>
      </c>
      <c r="G21" s="218">
        <v>11.93</v>
      </c>
      <c r="H21" s="209"/>
    </row>
    <row r="22" spans="1:8" ht="14.25" customHeight="1">
      <c r="A22" s="205">
        <v>413000</v>
      </c>
      <c r="B22" s="206" t="s">
        <v>348</v>
      </c>
      <c r="C22" s="207" t="s">
        <v>325</v>
      </c>
      <c r="D22" s="218">
        <v>13.92</v>
      </c>
      <c r="E22" s="218">
        <v>0</v>
      </c>
      <c r="F22" s="218">
        <v>0</v>
      </c>
      <c r="G22" s="218">
        <v>13.92</v>
      </c>
      <c r="H22" s="209"/>
    </row>
    <row r="23" spans="1:8" ht="14.25" customHeight="1">
      <c r="A23" s="205">
        <v>414000</v>
      </c>
      <c r="B23" s="206" t="s">
        <v>349</v>
      </c>
      <c r="C23" s="207" t="s">
        <v>325</v>
      </c>
      <c r="D23" s="218">
        <v>15.79</v>
      </c>
      <c r="E23" s="218">
        <v>0</v>
      </c>
      <c r="F23" s="218">
        <v>0</v>
      </c>
      <c r="G23" s="218">
        <v>15.79</v>
      </c>
      <c r="H23" s="209"/>
    </row>
    <row r="24" spans="1:8" ht="14.25" customHeight="1">
      <c r="A24" s="205">
        <v>415000</v>
      </c>
      <c r="B24" s="206" t="s">
        <v>350</v>
      </c>
      <c r="C24" s="207" t="s">
        <v>325</v>
      </c>
      <c r="D24" s="218">
        <v>18.39</v>
      </c>
      <c r="E24" s="218">
        <v>0</v>
      </c>
      <c r="F24" s="218">
        <v>0</v>
      </c>
      <c r="G24" s="218">
        <v>18.39</v>
      </c>
      <c r="H24" s="209"/>
    </row>
    <row r="25" spans="1:8" ht="14.25" customHeight="1">
      <c r="A25" s="205">
        <v>416010</v>
      </c>
      <c r="B25" s="206" t="s">
        <v>351</v>
      </c>
      <c r="C25" s="207" t="s">
        <v>325</v>
      </c>
      <c r="D25" s="218">
        <v>21.11</v>
      </c>
      <c r="E25" s="218">
        <v>0</v>
      </c>
      <c r="F25" s="218">
        <v>0</v>
      </c>
      <c r="G25" s="218">
        <v>21.11</v>
      </c>
      <c r="H25" s="209"/>
    </row>
    <row r="26" spans="1:8" ht="14.25" customHeight="1">
      <c r="A26" s="205">
        <v>418000</v>
      </c>
      <c r="B26" s="206" t="s">
        <v>352</v>
      </c>
      <c r="C26" s="207" t="s">
        <v>325</v>
      </c>
      <c r="D26" s="218">
        <v>24.58</v>
      </c>
      <c r="E26" s="218">
        <v>0</v>
      </c>
      <c r="F26" s="218">
        <v>0</v>
      </c>
      <c r="G26" s="218">
        <v>24.58</v>
      </c>
      <c r="H26" s="209"/>
    </row>
    <row r="27" spans="1:8" ht="14.25" customHeight="1">
      <c r="A27" s="205">
        <v>419000</v>
      </c>
      <c r="B27" s="206" t="s">
        <v>353</v>
      </c>
      <c r="C27" s="207" t="s">
        <v>325</v>
      </c>
      <c r="D27" s="218">
        <v>29.84</v>
      </c>
      <c r="E27" s="218">
        <v>0</v>
      </c>
      <c r="F27" s="218">
        <v>0</v>
      </c>
      <c r="G27" s="218">
        <v>29.84</v>
      </c>
      <c r="H27" s="209"/>
    </row>
    <row r="28" spans="1:8" ht="14.25" customHeight="1">
      <c r="A28" s="205">
        <v>420200</v>
      </c>
      <c r="B28" s="206" t="s">
        <v>354</v>
      </c>
      <c r="C28" s="207" t="s">
        <v>325</v>
      </c>
      <c r="D28" s="218">
        <v>11.18</v>
      </c>
      <c r="E28" s="218">
        <v>0</v>
      </c>
      <c r="F28" s="218">
        <v>0</v>
      </c>
      <c r="G28" s="218">
        <v>11.18</v>
      </c>
      <c r="H28" s="209"/>
    </row>
    <row r="29" spans="1:8" ht="14.25" customHeight="1">
      <c r="A29" s="205">
        <v>420400</v>
      </c>
      <c r="B29" s="206" t="s">
        <v>355</v>
      </c>
      <c r="C29" s="207" t="s">
        <v>325</v>
      </c>
      <c r="D29" s="218">
        <v>11.47</v>
      </c>
      <c r="E29" s="218">
        <v>0</v>
      </c>
      <c r="F29" s="218">
        <v>0</v>
      </c>
      <c r="G29" s="218">
        <v>11.47</v>
      </c>
      <c r="H29" s="209"/>
    </row>
    <row r="30" spans="1:8" ht="14.25" customHeight="1">
      <c r="A30" s="205">
        <v>420600</v>
      </c>
      <c r="B30" s="206" t="s">
        <v>356</v>
      </c>
      <c r="C30" s="207" t="s">
        <v>325</v>
      </c>
      <c r="D30" s="218">
        <v>11.9</v>
      </c>
      <c r="E30" s="218">
        <v>0</v>
      </c>
      <c r="F30" s="218">
        <v>0</v>
      </c>
      <c r="G30" s="218">
        <v>11.9</v>
      </c>
      <c r="H30" s="209"/>
    </row>
    <row r="31" spans="1:8" ht="14.25" customHeight="1">
      <c r="A31" s="205">
        <v>420800</v>
      </c>
      <c r="B31" s="206" t="s">
        <v>357</v>
      </c>
      <c r="C31" s="207" t="s">
        <v>325</v>
      </c>
      <c r="D31" s="218">
        <v>12.35</v>
      </c>
      <c r="E31" s="218">
        <v>0</v>
      </c>
      <c r="F31" s="218">
        <v>0</v>
      </c>
      <c r="G31" s="218">
        <v>12.35</v>
      </c>
      <c r="H31" s="209"/>
    </row>
    <row r="32" spans="1:8" ht="14.25" customHeight="1">
      <c r="A32" s="205">
        <v>421000</v>
      </c>
      <c r="B32" s="206" t="s">
        <v>358</v>
      </c>
      <c r="C32" s="207" t="s">
        <v>325</v>
      </c>
      <c r="D32" s="218">
        <v>12.79</v>
      </c>
      <c r="E32" s="218">
        <v>0</v>
      </c>
      <c r="F32" s="218">
        <v>0</v>
      </c>
      <c r="G32" s="218">
        <v>12.79</v>
      </c>
      <c r="H32" s="209"/>
    </row>
    <row r="33" spans="1:8">
      <c r="A33" s="205">
        <v>421200</v>
      </c>
      <c r="B33" s="206" t="s">
        <v>359</v>
      </c>
      <c r="C33" s="207" t="s">
        <v>325</v>
      </c>
      <c r="D33" s="218">
        <v>13.12</v>
      </c>
      <c r="E33" s="218">
        <v>0</v>
      </c>
      <c r="F33" s="218">
        <v>0</v>
      </c>
      <c r="G33" s="218">
        <v>13.12</v>
      </c>
      <c r="H33" s="209"/>
    </row>
    <row r="34" spans="1:8">
      <c r="A34" s="205">
        <v>421400</v>
      </c>
      <c r="B34" s="206" t="s">
        <v>360</v>
      </c>
      <c r="C34" s="207" t="s">
        <v>325</v>
      </c>
      <c r="D34" s="218">
        <v>13.76</v>
      </c>
      <c r="E34" s="218">
        <v>0</v>
      </c>
      <c r="F34" s="218">
        <v>0</v>
      </c>
      <c r="G34" s="218">
        <v>13.76</v>
      </c>
      <c r="H34" s="209"/>
    </row>
    <row r="35" spans="1:8">
      <c r="A35" s="205">
        <v>421600</v>
      </c>
      <c r="B35" s="206" t="s">
        <v>361</v>
      </c>
      <c r="C35" s="207" t="s">
        <v>325</v>
      </c>
      <c r="D35" s="218">
        <v>15.26</v>
      </c>
      <c r="E35" s="218">
        <v>0</v>
      </c>
      <c r="F35" s="218">
        <v>0</v>
      </c>
      <c r="G35" s="218">
        <v>15.26</v>
      </c>
      <c r="H35" s="209"/>
    </row>
    <row r="36" spans="1:8">
      <c r="A36" s="205">
        <v>422000</v>
      </c>
      <c r="B36" s="206" t="s">
        <v>362</v>
      </c>
      <c r="C36" s="207" t="s">
        <v>325</v>
      </c>
      <c r="D36" s="218">
        <v>16</v>
      </c>
      <c r="E36" s="218">
        <v>0</v>
      </c>
      <c r="F36" s="218">
        <v>0</v>
      </c>
      <c r="G36" s="218">
        <v>16</v>
      </c>
      <c r="H36" s="209"/>
    </row>
    <row r="37" spans="1:8">
      <c r="A37" s="205">
        <v>423000</v>
      </c>
      <c r="B37" s="206" t="s">
        <v>363</v>
      </c>
      <c r="C37" s="207" t="s">
        <v>325</v>
      </c>
      <c r="D37" s="218">
        <v>17.670000000000002</v>
      </c>
      <c r="E37" s="218">
        <v>0</v>
      </c>
      <c r="F37" s="218">
        <v>0</v>
      </c>
      <c r="G37" s="218">
        <v>17.670000000000002</v>
      </c>
      <c r="H37" s="209"/>
    </row>
    <row r="38" spans="1:8">
      <c r="A38" s="205">
        <v>424000</v>
      </c>
      <c r="B38" s="206" t="s">
        <v>364</v>
      </c>
      <c r="C38" s="207" t="s">
        <v>325</v>
      </c>
      <c r="D38" s="218">
        <v>21.02</v>
      </c>
      <c r="E38" s="218">
        <v>0</v>
      </c>
      <c r="F38" s="218">
        <v>0</v>
      </c>
      <c r="G38" s="218">
        <v>21.02</v>
      </c>
      <c r="H38" s="209"/>
    </row>
    <row r="39" spans="1:8">
      <c r="A39" s="205">
        <v>425000</v>
      </c>
      <c r="B39" s="206" t="s">
        <v>365</v>
      </c>
      <c r="C39" s="207" t="s">
        <v>325</v>
      </c>
      <c r="D39" s="218">
        <v>24.37</v>
      </c>
      <c r="E39" s="218">
        <v>0</v>
      </c>
      <c r="F39" s="218">
        <v>0</v>
      </c>
      <c r="G39" s="218">
        <v>24.37</v>
      </c>
      <c r="H39" s="209"/>
    </row>
    <row r="40" spans="1:8">
      <c r="A40" s="205">
        <v>426010</v>
      </c>
      <c r="B40" s="206" t="s">
        <v>366</v>
      </c>
      <c r="C40" s="207" t="s">
        <v>325</v>
      </c>
      <c r="D40" s="218">
        <v>27.73</v>
      </c>
      <c r="E40" s="218">
        <v>0</v>
      </c>
      <c r="F40" s="218">
        <v>0</v>
      </c>
      <c r="G40" s="218">
        <v>27.73</v>
      </c>
      <c r="H40" s="209"/>
    </row>
    <row r="41" spans="1:8">
      <c r="A41" s="205">
        <v>428000</v>
      </c>
      <c r="B41" s="206" t="s">
        <v>367</v>
      </c>
      <c r="C41" s="207" t="s">
        <v>325</v>
      </c>
      <c r="D41" s="218">
        <v>32.26</v>
      </c>
      <c r="E41" s="218">
        <v>0</v>
      </c>
      <c r="F41" s="218">
        <v>0</v>
      </c>
      <c r="G41" s="218">
        <v>32.26</v>
      </c>
      <c r="H41" s="209"/>
    </row>
    <row r="42" spans="1:8">
      <c r="A42" s="205">
        <v>429000</v>
      </c>
      <c r="B42" s="206" t="s">
        <v>368</v>
      </c>
      <c r="C42" s="207" t="s">
        <v>325</v>
      </c>
      <c r="D42" s="218">
        <v>38.020000000000003</v>
      </c>
      <c r="E42" s="218">
        <v>0</v>
      </c>
      <c r="F42" s="218">
        <v>0</v>
      </c>
      <c r="G42" s="218">
        <v>38.020000000000003</v>
      </c>
      <c r="H42" s="209"/>
    </row>
    <row r="43" spans="1:8">
      <c r="A43" s="205">
        <v>430210</v>
      </c>
      <c r="B43" s="206" t="s">
        <v>369</v>
      </c>
      <c r="C43" s="207" t="s">
        <v>325</v>
      </c>
      <c r="D43" s="218">
        <v>10.45</v>
      </c>
      <c r="E43" s="218">
        <v>0</v>
      </c>
      <c r="F43" s="218">
        <v>26.6</v>
      </c>
      <c r="G43" s="218">
        <v>37.049999999999997</v>
      </c>
      <c r="H43" s="209"/>
    </row>
    <row r="44" spans="1:8">
      <c r="A44" s="205">
        <v>430410</v>
      </c>
      <c r="B44" s="206" t="s">
        <v>370</v>
      </c>
      <c r="C44" s="207" t="s">
        <v>325</v>
      </c>
      <c r="D44" s="218">
        <v>12.12</v>
      </c>
      <c r="E44" s="218">
        <v>0</v>
      </c>
      <c r="F44" s="218">
        <v>26.6</v>
      </c>
      <c r="G44" s="218">
        <v>38.72</v>
      </c>
      <c r="H44" s="209"/>
    </row>
    <row r="45" spans="1:8">
      <c r="A45" s="205">
        <v>430610</v>
      </c>
      <c r="B45" s="206" t="s">
        <v>371</v>
      </c>
      <c r="C45" s="207" t="s">
        <v>325</v>
      </c>
      <c r="D45" s="218">
        <v>13.53</v>
      </c>
      <c r="E45" s="218">
        <v>0</v>
      </c>
      <c r="F45" s="218">
        <v>26.6</v>
      </c>
      <c r="G45" s="218">
        <v>40.130000000000003</v>
      </c>
      <c r="H45" s="209"/>
    </row>
    <row r="46" spans="1:8">
      <c r="A46" s="205">
        <v>430810</v>
      </c>
      <c r="B46" s="206" t="s">
        <v>372</v>
      </c>
      <c r="C46" s="207" t="s">
        <v>325</v>
      </c>
      <c r="D46" s="218">
        <v>13.69</v>
      </c>
      <c r="E46" s="218">
        <v>0</v>
      </c>
      <c r="F46" s="218">
        <v>26.6</v>
      </c>
      <c r="G46" s="218">
        <v>40.29</v>
      </c>
      <c r="H46" s="209"/>
    </row>
    <row r="47" spans="1:8">
      <c r="A47" s="205">
        <v>431010</v>
      </c>
      <c r="B47" s="206" t="s">
        <v>373</v>
      </c>
      <c r="C47" s="207" t="s">
        <v>325</v>
      </c>
      <c r="D47" s="218">
        <v>14.5</v>
      </c>
      <c r="E47" s="218">
        <v>0</v>
      </c>
      <c r="F47" s="218">
        <v>26.6</v>
      </c>
      <c r="G47" s="218">
        <v>41.1</v>
      </c>
      <c r="H47" s="209"/>
    </row>
    <row r="48" spans="1:8">
      <c r="A48" s="205">
        <v>431210</v>
      </c>
      <c r="B48" s="206" t="s">
        <v>374</v>
      </c>
      <c r="C48" s="207" t="s">
        <v>325</v>
      </c>
      <c r="D48" s="218">
        <v>15.3</v>
      </c>
      <c r="E48" s="218">
        <v>0</v>
      </c>
      <c r="F48" s="218">
        <v>26.6</v>
      </c>
      <c r="G48" s="218">
        <v>41.9</v>
      </c>
      <c r="H48" s="209"/>
    </row>
    <row r="49" spans="1:8">
      <c r="A49" s="205">
        <v>431410</v>
      </c>
      <c r="B49" s="206" t="s">
        <v>375</v>
      </c>
      <c r="C49" s="207" t="s">
        <v>325</v>
      </c>
      <c r="D49" s="218">
        <v>15.54</v>
      </c>
      <c r="E49" s="218">
        <v>0</v>
      </c>
      <c r="F49" s="218">
        <v>26.6</v>
      </c>
      <c r="G49" s="218">
        <v>42.14</v>
      </c>
      <c r="H49" s="209"/>
    </row>
    <row r="50" spans="1:8">
      <c r="A50" s="205">
        <v>431610</v>
      </c>
      <c r="B50" s="206" t="s">
        <v>376</v>
      </c>
      <c r="C50" s="207" t="s">
        <v>325</v>
      </c>
      <c r="D50" s="218">
        <v>17.36</v>
      </c>
      <c r="E50" s="218">
        <v>0</v>
      </c>
      <c r="F50" s="218">
        <v>26.6</v>
      </c>
      <c r="G50" s="218">
        <v>43.96</v>
      </c>
      <c r="H50" s="209"/>
    </row>
    <row r="51" spans="1:8">
      <c r="A51" s="205">
        <v>432010</v>
      </c>
      <c r="B51" s="206" t="s">
        <v>377</v>
      </c>
      <c r="C51" s="207" t="s">
        <v>325</v>
      </c>
      <c r="D51" s="218">
        <v>18.43</v>
      </c>
      <c r="E51" s="218">
        <v>0</v>
      </c>
      <c r="F51" s="218">
        <v>26.6</v>
      </c>
      <c r="G51" s="218">
        <v>45.03</v>
      </c>
      <c r="H51" s="209"/>
    </row>
    <row r="52" spans="1:8">
      <c r="A52" s="205">
        <v>433010</v>
      </c>
      <c r="B52" s="206" t="s">
        <v>378</v>
      </c>
      <c r="C52" s="207" t="s">
        <v>325</v>
      </c>
      <c r="D52" s="218">
        <v>22.02</v>
      </c>
      <c r="E52" s="218">
        <v>0</v>
      </c>
      <c r="F52" s="218">
        <v>26.6</v>
      </c>
      <c r="G52" s="218">
        <v>48.62</v>
      </c>
      <c r="H52" s="209"/>
    </row>
    <row r="53" spans="1:8">
      <c r="A53" s="205">
        <v>434010</v>
      </c>
      <c r="B53" s="206" t="s">
        <v>379</v>
      </c>
      <c r="C53" s="207" t="s">
        <v>325</v>
      </c>
      <c r="D53" s="218">
        <v>26.14</v>
      </c>
      <c r="E53" s="218">
        <v>0</v>
      </c>
      <c r="F53" s="218">
        <v>26.6</v>
      </c>
      <c r="G53" s="218">
        <v>52.74</v>
      </c>
      <c r="H53" s="209"/>
    </row>
    <row r="54" spans="1:8">
      <c r="A54" s="205">
        <v>435010</v>
      </c>
      <c r="B54" s="206" t="s">
        <v>380</v>
      </c>
      <c r="C54" s="207" t="s">
        <v>325</v>
      </c>
      <c r="D54" s="218">
        <v>33.32</v>
      </c>
      <c r="E54" s="218">
        <v>0</v>
      </c>
      <c r="F54" s="218">
        <v>26.6</v>
      </c>
      <c r="G54" s="218">
        <v>59.92</v>
      </c>
      <c r="H54" s="209"/>
    </row>
    <row r="55" spans="1:8">
      <c r="A55" s="205">
        <v>436010</v>
      </c>
      <c r="B55" s="206" t="s">
        <v>381</v>
      </c>
      <c r="C55" s="207" t="s">
        <v>325</v>
      </c>
      <c r="D55" s="218">
        <v>36.18</v>
      </c>
      <c r="E55" s="218">
        <v>0</v>
      </c>
      <c r="F55" s="218">
        <v>26.6</v>
      </c>
      <c r="G55" s="218">
        <v>62.78</v>
      </c>
      <c r="H55" s="209"/>
    </row>
    <row r="56" spans="1:8">
      <c r="A56" s="205">
        <v>438010</v>
      </c>
      <c r="B56" s="206" t="s">
        <v>382</v>
      </c>
      <c r="C56" s="207" t="s">
        <v>325</v>
      </c>
      <c r="D56" s="218">
        <v>43.78</v>
      </c>
      <c r="E56" s="218">
        <v>0</v>
      </c>
      <c r="F56" s="218">
        <v>26.6</v>
      </c>
      <c r="G56" s="218">
        <v>70.38</v>
      </c>
      <c r="H56" s="209"/>
    </row>
    <row r="57" spans="1:8">
      <c r="A57" s="205">
        <v>439010</v>
      </c>
      <c r="B57" s="206" t="s">
        <v>383</v>
      </c>
      <c r="C57" s="207" t="s">
        <v>325</v>
      </c>
      <c r="D57" s="218">
        <v>52.65</v>
      </c>
      <c r="E57" s="218">
        <v>0</v>
      </c>
      <c r="F57" s="218">
        <v>26.6</v>
      </c>
      <c r="G57" s="218">
        <v>79.25</v>
      </c>
      <c r="H57" s="209"/>
    </row>
    <row r="58" spans="1:8">
      <c r="A58" s="205">
        <v>404300</v>
      </c>
      <c r="B58" s="206" t="s">
        <v>384</v>
      </c>
      <c r="C58" s="207" t="s">
        <v>325</v>
      </c>
      <c r="D58" s="218">
        <v>0.8</v>
      </c>
      <c r="E58" s="218">
        <v>0</v>
      </c>
      <c r="F58" s="218">
        <v>0</v>
      </c>
      <c r="G58" s="218">
        <v>0.8</v>
      </c>
      <c r="H58" s="209"/>
    </row>
    <row r="59" spans="1:8">
      <c r="A59" s="205">
        <v>430010</v>
      </c>
      <c r="B59" s="206" t="s">
        <v>385</v>
      </c>
      <c r="C59" s="207" t="s">
        <v>325</v>
      </c>
      <c r="D59" s="218">
        <v>16.96</v>
      </c>
      <c r="E59" s="218">
        <v>9.64</v>
      </c>
      <c r="F59" s="218">
        <v>0</v>
      </c>
      <c r="G59" s="218">
        <v>26.6</v>
      </c>
      <c r="H59" s="209"/>
    </row>
    <row r="60" spans="1:8">
      <c r="A60" s="205">
        <v>401160</v>
      </c>
      <c r="B60" s="206" t="s">
        <v>386</v>
      </c>
      <c r="C60" s="207" t="s">
        <v>336</v>
      </c>
      <c r="D60" s="218">
        <v>0.25</v>
      </c>
      <c r="E60" s="218">
        <v>0</v>
      </c>
      <c r="F60" s="218">
        <v>0</v>
      </c>
      <c r="G60" s="218">
        <v>0.25</v>
      </c>
      <c r="H60" s="209"/>
    </row>
    <row r="61" spans="1:8">
      <c r="A61" s="205">
        <v>404000</v>
      </c>
      <c r="B61" s="206" t="s">
        <v>387</v>
      </c>
      <c r="C61" s="207" t="s">
        <v>325</v>
      </c>
      <c r="D61" s="218">
        <v>7.74</v>
      </c>
      <c r="E61" s="218">
        <v>0</v>
      </c>
      <c r="F61" s="218">
        <v>0</v>
      </c>
      <c r="G61" s="218">
        <v>7.74</v>
      </c>
      <c r="H61" s="207" t="s">
        <v>326</v>
      </c>
    </row>
    <row r="62" spans="1:8">
      <c r="A62" s="205">
        <v>450000</v>
      </c>
      <c r="B62" s="206" t="s">
        <v>388</v>
      </c>
      <c r="C62" s="207" t="s">
        <v>325</v>
      </c>
      <c r="D62" s="218">
        <v>6.51</v>
      </c>
      <c r="E62" s="218">
        <v>0</v>
      </c>
      <c r="F62" s="218">
        <v>5.35</v>
      </c>
      <c r="G62" s="218">
        <v>11.86</v>
      </c>
      <c r="H62" s="207" t="s">
        <v>326</v>
      </c>
    </row>
    <row r="63" spans="1:8">
      <c r="A63" s="205">
        <v>416000</v>
      </c>
      <c r="B63" s="206" t="s">
        <v>389</v>
      </c>
      <c r="C63" s="207" t="s">
        <v>325</v>
      </c>
      <c r="D63" s="218">
        <v>9.0500000000000007</v>
      </c>
      <c r="E63" s="218">
        <v>0</v>
      </c>
      <c r="F63" s="218">
        <v>0</v>
      </c>
      <c r="G63" s="218">
        <v>9.0500000000000007</v>
      </c>
      <c r="H63" s="209"/>
    </row>
    <row r="64" spans="1:8">
      <c r="A64" s="205">
        <v>416100</v>
      </c>
      <c r="B64" s="206" t="s">
        <v>390</v>
      </c>
      <c r="C64" s="207" t="s">
        <v>325</v>
      </c>
      <c r="D64" s="218">
        <v>10.49</v>
      </c>
      <c r="E64" s="218">
        <v>0</v>
      </c>
      <c r="F64" s="218">
        <v>0</v>
      </c>
      <c r="G64" s="218">
        <v>10.49</v>
      </c>
      <c r="H64" s="209"/>
    </row>
    <row r="65" spans="1:8">
      <c r="A65" s="205">
        <v>416200</v>
      </c>
      <c r="B65" s="206" t="s">
        <v>391</v>
      </c>
      <c r="C65" s="207" t="s">
        <v>325</v>
      </c>
      <c r="D65" s="218">
        <v>10.029999999999999</v>
      </c>
      <c r="E65" s="218">
        <v>0</v>
      </c>
      <c r="F65" s="218">
        <v>0</v>
      </c>
      <c r="G65" s="218">
        <v>10.029999999999999</v>
      </c>
      <c r="H65" s="209"/>
    </row>
    <row r="66" spans="1:8">
      <c r="A66" s="205">
        <v>416300</v>
      </c>
      <c r="B66" s="206" t="s">
        <v>392</v>
      </c>
      <c r="C66" s="207" t="s">
        <v>325</v>
      </c>
      <c r="D66" s="218">
        <v>11.45</v>
      </c>
      <c r="E66" s="218">
        <v>0</v>
      </c>
      <c r="F66" s="218">
        <v>0</v>
      </c>
      <c r="G66" s="218">
        <v>11.45</v>
      </c>
      <c r="H66" s="209"/>
    </row>
    <row r="67" spans="1:8">
      <c r="A67" s="205">
        <v>426000</v>
      </c>
      <c r="B67" s="206" t="s">
        <v>393</v>
      </c>
      <c r="C67" s="207" t="s">
        <v>325</v>
      </c>
      <c r="D67" s="218">
        <v>12.16</v>
      </c>
      <c r="E67" s="218">
        <v>0</v>
      </c>
      <c r="F67" s="218">
        <v>0</v>
      </c>
      <c r="G67" s="218">
        <v>12.16</v>
      </c>
      <c r="H67" s="209"/>
    </row>
    <row r="68" spans="1:8">
      <c r="A68" s="205">
        <v>426100</v>
      </c>
      <c r="B68" s="206" t="s">
        <v>394</v>
      </c>
      <c r="C68" s="207" t="s">
        <v>325</v>
      </c>
      <c r="D68" s="218">
        <v>14.05</v>
      </c>
      <c r="E68" s="218">
        <v>0</v>
      </c>
      <c r="F68" s="218">
        <v>0</v>
      </c>
      <c r="G68" s="218">
        <v>14.05</v>
      </c>
      <c r="H68" s="209"/>
    </row>
    <row r="69" spans="1:8">
      <c r="A69" s="205">
        <v>426200</v>
      </c>
      <c r="B69" s="206" t="s">
        <v>395</v>
      </c>
      <c r="C69" s="207" t="s">
        <v>325</v>
      </c>
      <c r="D69" s="218">
        <v>13.21</v>
      </c>
      <c r="E69" s="218">
        <v>0</v>
      </c>
      <c r="F69" s="218">
        <v>0</v>
      </c>
      <c r="G69" s="218">
        <v>13.21</v>
      </c>
      <c r="H69" s="209"/>
    </row>
    <row r="70" spans="1:8">
      <c r="A70" s="205">
        <v>426300</v>
      </c>
      <c r="B70" s="206" t="s">
        <v>396</v>
      </c>
      <c r="C70" s="207" t="s">
        <v>325</v>
      </c>
      <c r="D70" s="218">
        <v>15.22</v>
      </c>
      <c r="E70" s="218">
        <v>0</v>
      </c>
      <c r="F70" s="218">
        <v>0</v>
      </c>
      <c r="G70" s="218">
        <v>15.22</v>
      </c>
      <c r="H70" s="209"/>
    </row>
    <row r="71" spans="1:8">
      <c r="A71" s="340" t="s">
        <v>397</v>
      </c>
      <c r="B71" s="340"/>
      <c r="C71" s="340"/>
      <c r="D71" s="340"/>
      <c r="E71" s="340"/>
      <c r="F71" s="340"/>
      <c r="G71" s="340"/>
      <c r="H71" s="340"/>
    </row>
    <row r="72" spans="1:8">
      <c r="A72" s="205">
        <v>530200</v>
      </c>
      <c r="B72" s="206" t="s">
        <v>398</v>
      </c>
      <c r="C72" s="207" t="s">
        <v>325</v>
      </c>
      <c r="D72" s="218">
        <v>11.2</v>
      </c>
      <c r="E72" s="218">
        <v>104.16</v>
      </c>
      <c r="F72" s="218">
        <v>0</v>
      </c>
      <c r="G72" s="218">
        <v>115.36</v>
      </c>
      <c r="H72" s="207" t="s">
        <v>326</v>
      </c>
    </row>
    <row r="73" spans="1:8">
      <c r="A73" s="205">
        <v>570210</v>
      </c>
      <c r="B73" s="206" t="s">
        <v>399</v>
      </c>
      <c r="C73" s="207" t="s">
        <v>400</v>
      </c>
      <c r="D73" s="218">
        <v>68.37</v>
      </c>
      <c r="E73" s="218">
        <v>93.7</v>
      </c>
      <c r="F73" s="218">
        <v>0</v>
      </c>
      <c r="G73" s="218">
        <v>162.07</v>
      </c>
      <c r="H73" s="207" t="s">
        <v>326</v>
      </c>
    </row>
    <row r="74" spans="1:8">
      <c r="A74" s="205">
        <v>570200</v>
      </c>
      <c r="B74" s="206" t="s">
        <v>401</v>
      </c>
      <c r="C74" s="207" t="s">
        <v>400</v>
      </c>
      <c r="D74" s="218">
        <v>84.01</v>
      </c>
      <c r="E74" s="218">
        <v>96.38</v>
      </c>
      <c r="F74" s="218">
        <v>0</v>
      </c>
      <c r="G74" s="218">
        <v>180.39</v>
      </c>
      <c r="H74" s="207" t="s">
        <v>326</v>
      </c>
    </row>
    <row r="75" spans="1:8">
      <c r="A75" s="205">
        <v>531200</v>
      </c>
      <c r="B75" s="206" t="s">
        <v>402</v>
      </c>
      <c r="C75" s="207" t="s">
        <v>325</v>
      </c>
      <c r="D75" s="218">
        <v>8.24</v>
      </c>
      <c r="E75" s="218">
        <v>80.13</v>
      </c>
      <c r="F75" s="218">
        <v>0</v>
      </c>
      <c r="G75" s="218">
        <v>88.37</v>
      </c>
      <c r="H75" s="207" t="s">
        <v>326</v>
      </c>
    </row>
    <row r="76" spans="1:8">
      <c r="A76" s="205">
        <v>531215</v>
      </c>
      <c r="B76" s="206" t="s">
        <v>403</v>
      </c>
      <c r="C76" s="207" t="s">
        <v>325</v>
      </c>
      <c r="D76" s="218">
        <v>7.23</v>
      </c>
      <c r="E76" s="218">
        <v>116.56</v>
      </c>
      <c r="F76" s="218">
        <v>0</v>
      </c>
      <c r="G76" s="218">
        <v>123.79</v>
      </c>
      <c r="H76" s="207" t="s">
        <v>326</v>
      </c>
    </row>
    <row r="77" spans="1:8">
      <c r="A77" s="205">
        <v>531120</v>
      </c>
      <c r="B77" s="206" t="s">
        <v>404</v>
      </c>
      <c r="C77" s="207" t="s">
        <v>325</v>
      </c>
      <c r="D77" s="218">
        <v>12.87</v>
      </c>
      <c r="E77" s="218">
        <v>0</v>
      </c>
      <c r="F77" s="218">
        <v>198.06</v>
      </c>
      <c r="G77" s="218">
        <v>210.93</v>
      </c>
      <c r="H77" s="207" t="s">
        <v>326</v>
      </c>
    </row>
    <row r="78" spans="1:8">
      <c r="A78" s="205">
        <v>531130</v>
      </c>
      <c r="B78" s="206" t="s">
        <v>405</v>
      </c>
      <c r="C78" s="207" t="s">
        <v>325</v>
      </c>
      <c r="D78" s="218">
        <v>13.8</v>
      </c>
      <c r="E78" s="218">
        <v>0</v>
      </c>
      <c r="F78" s="218">
        <v>206.23</v>
      </c>
      <c r="G78" s="218">
        <v>220.03</v>
      </c>
      <c r="H78" s="207" t="s">
        <v>326</v>
      </c>
    </row>
    <row r="79" spans="1:8">
      <c r="A79" s="205">
        <v>531000</v>
      </c>
      <c r="B79" s="206" t="s">
        <v>406</v>
      </c>
      <c r="C79" s="207" t="s">
        <v>325</v>
      </c>
      <c r="D79" s="218">
        <v>12.53</v>
      </c>
      <c r="E79" s="218">
        <v>0</v>
      </c>
      <c r="F79" s="218">
        <v>141.38999999999999</v>
      </c>
      <c r="G79" s="218">
        <v>153.91999999999999</v>
      </c>
      <c r="H79" s="207" t="s">
        <v>326</v>
      </c>
    </row>
    <row r="80" spans="1:8">
      <c r="A80" s="205">
        <v>531100</v>
      </c>
      <c r="B80" s="206" t="s">
        <v>407</v>
      </c>
      <c r="C80" s="207" t="s">
        <v>325</v>
      </c>
      <c r="D80" s="218">
        <v>13.44</v>
      </c>
      <c r="E80" s="218">
        <v>0</v>
      </c>
      <c r="F80" s="218">
        <v>147.22</v>
      </c>
      <c r="G80" s="218">
        <v>160.66</v>
      </c>
      <c r="H80" s="207" t="s">
        <v>326</v>
      </c>
    </row>
    <row r="81" spans="1:8">
      <c r="A81" s="205">
        <v>532100</v>
      </c>
      <c r="B81" s="206" t="s">
        <v>408</v>
      </c>
      <c r="C81" s="207" t="s">
        <v>325</v>
      </c>
      <c r="D81" s="218">
        <v>6.42</v>
      </c>
      <c r="E81" s="218">
        <v>104.16</v>
      </c>
      <c r="F81" s="218">
        <v>0</v>
      </c>
      <c r="G81" s="218">
        <v>110.58</v>
      </c>
      <c r="H81" s="207" t="s">
        <v>326</v>
      </c>
    </row>
    <row r="82" spans="1:8">
      <c r="A82" s="205">
        <v>563100</v>
      </c>
      <c r="B82" s="206" t="s">
        <v>409</v>
      </c>
      <c r="C82" s="207" t="s">
        <v>336</v>
      </c>
      <c r="D82" s="218">
        <v>0.88</v>
      </c>
      <c r="E82" s="218">
        <v>0.37</v>
      </c>
      <c r="F82" s="218">
        <v>0</v>
      </c>
      <c r="G82" s="218">
        <v>1.25</v>
      </c>
      <c r="H82" s="207" t="s">
        <v>326</v>
      </c>
    </row>
    <row r="83" spans="1:8">
      <c r="A83" s="205">
        <v>535150</v>
      </c>
      <c r="B83" s="206" t="s">
        <v>410</v>
      </c>
      <c r="C83" s="207" t="s">
        <v>411</v>
      </c>
      <c r="D83" s="218">
        <v>0.84</v>
      </c>
      <c r="E83" s="218">
        <v>0</v>
      </c>
      <c r="F83" s="218">
        <v>0</v>
      </c>
      <c r="G83" s="218">
        <v>0.84</v>
      </c>
      <c r="H83" s="209"/>
    </row>
    <row r="84" spans="1:8">
      <c r="A84" s="205">
        <v>535100</v>
      </c>
      <c r="B84" s="206" t="s">
        <v>412</v>
      </c>
      <c r="C84" s="207" t="s">
        <v>336</v>
      </c>
      <c r="D84" s="218">
        <v>1.69</v>
      </c>
      <c r="E84" s="218">
        <v>0</v>
      </c>
      <c r="F84" s="218">
        <v>0</v>
      </c>
      <c r="G84" s="218">
        <v>1.69</v>
      </c>
      <c r="H84" s="209"/>
    </row>
    <row r="85" spans="1:8">
      <c r="A85" s="205">
        <v>570100</v>
      </c>
      <c r="B85" s="206" t="s">
        <v>413</v>
      </c>
      <c r="C85" s="207" t="s">
        <v>400</v>
      </c>
      <c r="D85" s="218">
        <v>51.69</v>
      </c>
      <c r="E85" s="218">
        <v>101</v>
      </c>
      <c r="F85" s="218">
        <v>0</v>
      </c>
      <c r="G85" s="218">
        <v>152.69</v>
      </c>
      <c r="H85" s="207" t="s">
        <v>326</v>
      </c>
    </row>
    <row r="86" spans="1:8">
      <c r="A86" s="205">
        <v>570160</v>
      </c>
      <c r="B86" s="206" t="s">
        <v>414</v>
      </c>
      <c r="C86" s="207" t="s">
        <v>400</v>
      </c>
      <c r="D86" s="218">
        <v>41.78</v>
      </c>
      <c r="E86" s="218">
        <v>95.63</v>
      </c>
      <c r="F86" s="218">
        <v>0</v>
      </c>
      <c r="G86" s="218">
        <v>137.41</v>
      </c>
      <c r="H86" s="207" t="s">
        <v>326</v>
      </c>
    </row>
    <row r="87" spans="1:8">
      <c r="A87" s="205">
        <v>570350</v>
      </c>
      <c r="B87" s="206" t="s">
        <v>415</v>
      </c>
      <c r="C87" s="207" t="s">
        <v>400</v>
      </c>
      <c r="D87" s="218">
        <v>73.739999999999995</v>
      </c>
      <c r="E87" s="218">
        <v>114.27</v>
      </c>
      <c r="F87" s="218">
        <v>0</v>
      </c>
      <c r="G87" s="218">
        <v>188.01</v>
      </c>
      <c r="H87" s="207" t="s">
        <v>326</v>
      </c>
    </row>
    <row r="88" spans="1:8">
      <c r="A88" s="205">
        <v>570360</v>
      </c>
      <c r="B88" s="206" t="s">
        <v>416</v>
      </c>
      <c r="C88" s="207" t="s">
        <v>400</v>
      </c>
      <c r="D88" s="218">
        <v>69.19</v>
      </c>
      <c r="E88" s="218">
        <v>108.95</v>
      </c>
      <c r="F88" s="218">
        <v>0</v>
      </c>
      <c r="G88" s="218">
        <v>178.14</v>
      </c>
      <c r="H88" s="207" t="s">
        <v>326</v>
      </c>
    </row>
    <row r="89" spans="1:8">
      <c r="A89" s="205">
        <v>570000</v>
      </c>
      <c r="B89" s="206" t="s">
        <v>417</v>
      </c>
      <c r="C89" s="207" t="s">
        <v>400</v>
      </c>
      <c r="D89" s="218">
        <v>32.74</v>
      </c>
      <c r="E89" s="218">
        <v>0</v>
      </c>
      <c r="F89" s="218">
        <v>152.69</v>
      </c>
      <c r="G89" s="218">
        <v>185.43</v>
      </c>
      <c r="H89" s="207" t="s">
        <v>326</v>
      </c>
    </row>
    <row r="90" spans="1:8">
      <c r="A90" s="205">
        <v>570400</v>
      </c>
      <c r="B90" s="206" t="s">
        <v>418</v>
      </c>
      <c r="C90" s="207" t="s">
        <v>400</v>
      </c>
      <c r="D90" s="218">
        <v>31.2</v>
      </c>
      <c r="E90" s="218">
        <v>0</v>
      </c>
      <c r="F90" s="218">
        <v>137.41</v>
      </c>
      <c r="G90" s="218">
        <v>168.61</v>
      </c>
      <c r="H90" s="207" t="s">
        <v>326</v>
      </c>
    </row>
    <row r="91" spans="1:8">
      <c r="A91" s="205">
        <v>532500</v>
      </c>
      <c r="B91" s="206" t="s">
        <v>419</v>
      </c>
      <c r="C91" s="207" t="s">
        <v>325</v>
      </c>
      <c r="D91" s="218">
        <v>14.23</v>
      </c>
      <c r="E91" s="218">
        <v>90.97</v>
      </c>
      <c r="F91" s="218">
        <v>0</v>
      </c>
      <c r="G91" s="218">
        <v>105.2</v>
      </c>
      <c r="H91" s="207" t="s">
        <v>326</v>
      </c>
    </row>
    <row r="92" spans="1:8">
      <c r="A92" s="205">
        <v>532600</v>
      </c>
      <c r="B92" s="206" t="s">
        <v>420</v>
      </c>
      <c r="C92" s="207" t="s">
        <v>336</v>
      </c>
      <c r="D92" s="218">
        <v>1.17</v>
      </c>
      <c r="E92" s="218">
        <v>0</v>
      </c>
      <c r="F92" s="218">
        <v>0.54</v>
      </c>
      <c r="G92" s="218">
        <v>1.71</v>
      </c>
      <c r="H92" s="207" t="s">
        <v>326</v>
      </c>
    </row>
    <row r="93" spans="1:8">
      <c r="A93" s="205">
        <v>532700</v>
      </c>
      <c r="B93" s="206" t="s">
        <v>421</v>
      </c>
      <c r="C93" s="207" t="s">
        <v>336</v>
      </c>
      <c r="D93" s="218">
        <v>0.62</v>
      </c>
      <c r="E93" s="218">
        <v>0</v>
      </c>
      <c r="F93" s="218">
        <v>0</v>
      </c>
      <c r="G93" s="218">
        <v>0.62</v>
      </c>
      <c r="H93" s="209"/>
    </row>
    <row r="94" spans="1:8">
      <c r="A94" s="205">
        <v>575100</v>
      </c>
      <c r="B94" s="206" t="s">
        <v>422</v>
      </c>
      <c r="C94" s="207" t="s">
        <v>336</v>
      </c>
      <c r="D94" s="218">
        <v>1.45</v>
      </c>
      <c r="E94" s="218">
        <v>0</v>
      </c>
      <c r="F94" s="218">
        <v>0</v>
      </c>
      <c r="G94" s="218">
        <v>1.45</v>
      </c>
      <c r="H94" s="209"/>
    </row>
    <row r="95" spans="1:8">
      <c r="A95" s="205">
        <v>575000</v>
      </c>
      <c r="B95" s="206" t="s">
        <v>423</v>
      </c>
      <c r="C95" s="207" t="s">
        <v>325</v>
      </c>
      <c r="D95" s="218">
        <v>29.23</v>
      </c>
      <c r="E95" s="218">
        <v>0</v>
      </c>
      <c r="F95" s="218">
        <v>4.74</v>
      </c>
      <c r="G95" s="218">
        <v>33.97</v>
      </c>
      <c r="H95" s="209"/>
    </row>
    <row r="96" spans="1:8">
      <c r="A96" s="205">
        <v>521500</v>
      </c>
      <c r="B96" s="206" t="s">
        <v>424</v>
      </c>
      <c r="C96" s="207" t="s">
        <v>411</v>
      </c>
      <c r="D96" s="218">
        <v>3.15</v>
      </c>
      <c r="E96" s="218">
        <v>0</v>
      </c>
      <c r="F96" s="218">
        <v>0</v>
      </c>
      <c r="G96" s="218">
        <v>3.15</v>
      </c>
      <c r="H96" s="209"/>
    </row>
    <row r="97" spans="1:11">
      <c r="A97" s="205">
        <v>521400</v>
      </c>
      <c r="B97" s="206" t="s">
        <v>425</v>
      </c>
      <c r="C97" s="207" t="s">
        <v>336</v>
      </c>
      <c r="D97" s="218">
        <v>10.51</v>
      </c>
      <c r="E97" s="218">
        <v>0</v>
      </c>
      <c r="F97" s="218">
        <v>0</v>
      </c>
      <c r="G97" s="218">
        <v>10.51</v>
      </c>
      <c r="H97" s="209"/>
    </row>
    <row r="98" spans="1:11">
      <c r="A98" s="205">
        <v>510300</v>
      </c>
      <c r="B98" s="206" t="s">
        <v>426</v>
      </c>
      <c r="C98" s="207" t="s">
        <v>336</v>
      </c>
      <c r="D98" s="218">
        <v>2.57</v>
      </c>
      <c r="E98" s="218">
        <v>0</v>
      </c>
      <c r="F98" s="218">
        <v>0.23</v>
      </c>
      <c r="G98" s="218">
        <v>2.8</v>
      </c>
      <c r="H98" s="209"/>
    </row>
    <row r="99" spans="1:11">
      <c r="A99" s="205">
        <v>521550</v>
      </c>
      <c r="B99" s="206" t="s">
        <v>427</v>
      </c>
      <c r="C99" s="207" t="s">
        <v>336</v>
      </c>
      <c r="D99" s="218">
        <v>1.1299999999999999</v>
      </c>
      <c r="E99" s="218">
        <v>0</v>
      </c>
      <c r="F99" s="218">
        <v>0</v>
      </c>
      <c r="G99" s="218">
        <v>1.1299999999999999</v>
      </c>
      <c r="H99" s="209"/>
    </row>
    <row r="100" spans="1:11">
      <c r="A100" s="205">
        <v>532650</v>
      </c>
      <c r="B100" s="206" t="s">
        <v>428</v>
      </c>
      <c r="C100" s="207" t="s">
        <v>336</v>
      </c>
      <c r="D100" s="218">
        <v>0.7</v>
      </c>
      <c r="E100" s="218">
        <v>0</v>
      </c>
      <c r="F100" s="218">
        <v>0.1</v>
      </c>
      <c r="G100" s="218">
        <v>0.8</v>
      </c>
      <c r="H100" s="207" t="s">
        <v>326</v>
      </c>
    </row>
    <row r="101" spans="1:11">
      <c r="A101" s="205">
        <v>501000</v>
      </c>
      <c r="B101" s="206" t="s">
        <v>429</v>
      </c>
      <c r="C101" s="207" t="s">
        <v>325</v>
      </c>
      <c r="D101" s="218">
        <v>5.8</v>
      </c>
      <c r="E101" s="218">
        <v>0</v>
      </c>
      <c r="F101" s="218">
        <v>0</v>
      </c>
      <c r="G101" s="218">
        <v>5.8</v>
      </c>
      <c r="H101" s="207" t="s">
        <v>326</v>
      </c>
      <c r="J101" s="31">
        <f>0.73*5.6+1.84</f>
        <v>5.9279999999999999</v>
      </c>
      <c r="K101" s="31">
        <f>J101*1.8</f>
        <v>10.670400000000001</v>
      </c>
    </row>
    <row r="102" spans="1:11">
      <c r="A102" s="205">
        <v>500000</v>
      </c>
      <c r="B102" s="237" t="s">
        <v>430</v>
      </c>
      <c r="C102" s="207" t="s">
        <v>336</v>
      </c>
      <c r="D102" s="218">
        <v>4.0199999999999996</v>
      </c>
      <c r="E102" s="218">
        <v>0</v>
      </c>
      <c r="F102" s="218">
        <v>0</v>
      </c>
      <c r="G102" s="218">
        <v>4.0199999999999996</v>
      </c>
      <c r="H102" s="209"/>
    </row>
    <row r="103" spans="1:11">
      <c r="A103" s="205">
        <v>520100</v>
      </c>
      <c r="B103" s="206" t="s">
        <v>431</v>
      </c>
      <c r="C103" s="207" t="s">
        <v>325</v>
      </c>
      <c r="D103" s="218">
        <v>3.65</v>
      </c>
      <c r="E103" s="218">
        <v>0</v>
      </c>
      <c r="F103" s="218">
        <v>0</v>
      </c>
      <c r="G103" s="218">
        <v>3.65</v>
      </c>
      <c r="H103" s="209"/>
    </row>
    <row r="104" spans="1:11">
      <c r="A104" s="205">
        <v>520200</v>
      </c>
      <c r="B104" s="206" t="s">
        <v>432</v>
      </c>
      <c r="C104" s="207" t="s">
        <v>325</v>
      </c>
      <c r="D104" s="218">
        <v>4.46</v>
      </c>
      <c r="E104" s="218">
        <v>0</v>
      </c>
      <c r="F104" s="218">
        <v>0</v>
      </c>
      <c r="G104" s="218">
        <v>4.46</v>
      </c>
      <c r="H104" s="209"/>
    </row>
    <row r="105" spans="1:11">
      <c r="A105" s="205">
        <v>521300</v>
      </c>
      <c r="B105" s="206" t="s">
        <v>433</v>
      </c>
      <c r="C105" s="207" t="s">
        <v>325</v>
      </c>
      <c r="D105" s="218">
        <v>28.34</v>
      </c>
      <c r="E105" s="218">
        <v>11.72</v>
      </c>
      <c r="F105" s="218">
        <v>2.36</v>
      </c>
      <c r="G105" s="218">
        <v>42.42</v>
      </c>
      <c r="H105" s="209"/>
    </row>
    <row r="106" spans="1:11">
      <c r="A106" s="205">
        <v>535200</v>
      </c>
      <c r="B106" s="206" t="s">
        <v>434</v>
      </c>
      <c r="C106" s="207" t="s">
        <v>411</v>
      </c>
      <c r="D106" s="218">
        <v>5.47</v>
      </c>
      <c r="E106" s="218">
        <v>0</v>
      </c>
      <c r="F106" s="218">
        <v>3.99</v>
      </c>
      <c r="G106" s="218">
        <v>9.4600000000000009</v>
      </c>
      <c r="H106" s="207" t="s">
        <v>326</v>
      </c>
    </row>
    <row r="107" spans="1:11">
      <c r="A107" s="205">
        <v>521450</v>
      </c>
      <c r="B107" s="206" t="s">
        <v>435</v>
      </c>
      <c r="C107" s="207" t="s">
        <v>336</v>
      </c>
      <c r="D107" s="218">
        <v>6.05</v>
      </c>
      <c r="E107" s="218">
        <v>0</v>
      </c>
      <c r="F107" s="218">
        <v>13.33</v>
      </c>
      <c r="G107" s="218">
        <v>19.38</v>
      </c>
      <c r="H107" s="207" t="s">
        <v>326</v>
      </c>
    </row>
    <row r="108" spans="1:11">
      <c r="A108" s="205">
        <v>560100</v>
      </c>
      <c r="B108" s="206" t="s">
        <v>436</v>
      </c>
      <c r="C108" s="207" t="s">
        <v>336</v>
      </c>
      <c r="D108" s="218">
        <v>0.49</v>
      </c>
      <c r="E108" s="218">
        <v>0</v>
      </c>
      <c r="F108" s="218">
        <v>0</v>
      </c>
      <c r="G108" s="218">
        <v>0.49</v>
      </c>
      <c r="H108" s="209"/>
    </row>
    <row r="109" spans="1:11">
      <c r="A109" s="205">
        <v>560400</v>
      </c>
      <c r="B109" s="206" t="s">
        <v>437</v>
      </c>
      <c r="C109" s="207" t="s">
        <v>336</v>
      </c>
      <c r="D109" s="218">
        <v>0.49</v>
      </c>
      <c r="E109" s="218">
        <v>0</v>
      </c>
      <c r="F109" s="218">
        <v>0</v>
      </c>
      <c r="G109" s="218">
        <v>0.49</v>
      </c>
      <c r="H109" s="209"/>
    </row>
    <row r="110" spans="1:11">
      <c r="A110" s="205">
        <v>510100</v>
      </c>
      <c r="B110" s="206" t="s">
        <v>438</v>
      </c>
      <c r="C110" s="207" t="s">
        <v>325</v>
      </c>
      <c r="D110" s="218">
        <v>8.19</v>
      </c>
      <c r="E110" s="218">
        <v>0</v>
      </c>
      <c r="F110" s="218">
        <v>0</v>
      </c>
      <c r="G110" s="218">
        <v>8.19</v>
      </c>
      <c r="H110" s="209"/>
    </row>
    <row r="111" spans="1:11">
      <c r="A111" s="205">
        <v>510200</v>
      </c>
      <c r="B111" s="206" t="s">
        <v>439</v>
      </c>
      <c r="C111" s="207" t="s">
        <v>325</v>
      </c>
      <c r="D111" s="218">
        <v>11.54</v>
      </c>
      <c r="E111" s="218">
        <v>0</v>
      </c>
      <c r="F111" s="218">
        <v>0</v>
      </c>
      <c r="G111" s="218">
        <v>11.54</v>
      </c>
      <c r="H111" s="209"/>
    </row>
    <row r="112" spans="1:11">
      <c r="A112" s="205">
        <v>515580</v>
      </c>
      <c r="B112" s="206" t="s">
        <v>440</v>
      </c>
      <c r="C112" s="207" t="s">
        <v>336</v>
      </c>
      <c r="D112" s="218">
        <v>2.41</v>
      </c>
      <c r="E112" s="218">
        <v>0</v>
      </c>
      <c r="F112" s="218">
        <v>0</v>
      </c>
      <c r="G112" s="218">
        <v>2.41</v>
      </c>
      <c r="H112" s="209"/>
    </row>
    <row r="113" spans="1:8">
      <c r="A113" s="205">
        <v>564000</v>
      </c>
      <c r="B113" s="206" t="s">
        <v>441</v>
      </c>
      <c r="C113" s="207" t="s">
        <v>325</v>
      </c>
      <c r="D113" s="218">
        <v>29.09</v>
      </c>
      <c r="E113" s="218">
        <v>108.97</v>
      </c>
      <c r="F113" s="218">
        <v>0</v>
      </c>
      <c r="G113" s="218">
        <v>138.06</v>
      </c>
      <c r="H113" s="207" t="s">
        <v>326</v>
      </c>
    </row>
    <row r="114" spans="1:8">
      <c r="A114" s="205">
        <v>564300</v>
      </c>
      <c r="B114" s="206" t="s">
        <v>442</v>
      </c>
      <c r="C114" s="207" t="s">
        <v>325</v>
      </c>
      <c r="D114" s="218">
        <v>35.15</v>
      </c>
      <c r="E114" s="218">
        <v>110.57</v>
      </c>
      <c r="F114" s="218">
        <v>0</v>
      </c>
      <c r="G114" s="218">
        <v>145.72</v>
      </c>
      <c r="H114" s="207" t="s">
        <v>326</v>
      </c>
    </row>
    <row r="115" spans="1:8">
      <c r="A115" s="205">
        <v>532000</v>
      </c>
      <c r="B115" s="206" t="s">
        <v>443</v>
      </c>
      <c r="C115" s="207" t="s">
        <v>325</v>
      </c>
      <c r="D115" s="218">
        <v>24.19</v>
      </c>
      <c r="E115" s="218">
        <v>116.65</v>
      </c>
      <c r="F115" s="218">
        <v>0</v>
      </c>
      <c r="G115" s="218">
        <v>140.84</v>
      </c>
      <c r="H115" s="207" t="s">
        <v>326</v>
      </c>
    </row>
    <row r="116" spans="1:8">
      <c r="A116" s="205">
        <v>531350</v>
      </c>
      <c r="B116" s="206" t="s">
        <v>444</v>
      </c>
      <c r="C116" s="207" t="s">
        <v>325</v>
      </c>
      <c r="D116" s="218">
        <v>19.3</v>
      </c>
      <c r="E116" s="218">
        <v>103.24</v>
      </c>
      <c r="F116" s="218">
        <v>0</v>
      </c>
      <c r="G116" s="218">
        <v>122.54</v>
      </c>
      <c r="H116" s="207" t="s">
        <v>326</v>
      </c>
    </row>
    <row r="117" spans="1:8">
      <c r="A117" s="205">
        <v>531300</v>
      </c>
      <c r="B117" s="206" t="s">
        <v>445</v>
      </c>
      <c r="C117" s="207" t="s">
        <v>325</v>
      </c>
      <c r="D117" s="218">
        <v>19.3</v>
      </c>
      <c r="E117" s="218">
        <v>71.19</v>
      </c>
      <c r="F117" s="218">
        <v>35.340000000000003</v>
      </c>
      <c r="G117" s="218">
        <v>125.83</v>
      </c>
      <c r="H117" s="207" t="s">
        <v>326</v>
      </c>
    </row>
    <row r="118" spans="1:8">
      <c r="A118" s="205">
        <v>531500</v>
      </c>
      <c r="B118" s="206" t="s">
        <v>446</v>
      </c>
      <c r="C118" s="207" t="s">
        <v>325</v>
      </c>
      <c r="D118" s="218">
        <v>19.3</v>
      </c>
      <c r="E118" s="218">
        <v>104.24</v>
      </c>
      <c r="F118" s="218">
        <v>0</v>
      </c>
      <c r="G118" s="218">
        <v>123.54</v>
      </c>
      <c r="H118" s="207" t="s">
        <v>326</v>
      </c>
    </row>
    <row r="119" spans="1:8">
      <c r="A119" s="205">
        <v>535000</v>
      </c>
      <c r="B119" s="206" t="s">
        <v>447</v>
      </c>
      <c r="C119" s="207" t="s">
        <v>336</v>
      </c>
      <c r="D119" s="218">
        <v>36.130000000000003</v>
      </c>
      <c r="E119" s="218">
        <v>85.85</v>
      </c>
      <c r="F119" s="218">
        <v>0</v>
      </c>
      <c r="G119" s="218">
        <v>121.98</v>
      </c>
      <c r="H119" s="207" t="s">
        <v>326</v>
      </c>
    </row>
    <row r="120" spans="1:8">
      <c r="A120" s="205">
        <v>534906</v>
      </c>
      <c r="B120" s="206" t="s">
        <v>448</v>
      </c>
      <c r="C120" s="207" t="s">
        <v>336</v>
      </c>
      <c r="D120" s="218">
        <v>21.7</v>
      </c>
      <c r="E120" s="218">
        <v>55.04</v>
      </c>
      <c r="F120" s="218">
        <v>0</v>
      </c>
      <c r="G120" s="218">
        <v>76.739999999999995</v>
      </c>
      <c r="H120" s="207" t="s">
        <v>326</v>
      </c>
    </row>
    <row r="121" spans="1:8" ht="25.5">
      <c r="A121" s="205">
        <v>534916</v>
      </c>
      <c r="B121" s="206" t="s">
        <v>449</v>
      </c>
      <c r="C121" s="207" t="s">
        <v>336</v>
      </c>
      <c r="D121" s="218">
        <v>21.7</v>
      </c>
      <c r="E121" s="218">
        <v>55.22</v>
      </c>
      <c r="F121" s="218">
        <v>0</v>
      </c>
      <c r="G121" s="218">
        <v>76.92</v>
      </c>
      <c r="H121" s="207" t="s">
        <v>326</v>
      </c>
    </row>
    <row r="122" spans="1:8">
      <c r="A122" s="205">
        <v>534908</v>
      </c>
      <c r="B122" s="206" t="s">
        <v>450</v>
      </c>
      <c r="C122" s="207" t="s">
        <v>336</v>
      </c>
      <c r="D122" s="218">
        <v>21.7</v>
      </c>
      <c r="E122" s="218">
        <v>68.98</v>
      </c>
      <c r="F122" s="218">
        <v>0</v>
      </c>
      <c r="G122" s="218">
        <v>90.68</v>
      </c>
      <c r="H122" s="207" t="s">
        <v>326</v>
      </c>
    </row>
    <row r="123" spans="1:8" ht="25.5">
      <c r="A123" s="205">
        <v>534918</v>
      </c>
      <c r="B123" s="206" t="s">
        <v>451</v>
      </c>
      <c r="C123" s="207" t="s">
        <v>336</v>
      </c>
      <c r="D123" s="218">
        <v>21.7</v>
      </c>
      <c r="E123" s="218">
        <v>69.16</v>
      </c>
      <c r="F123" s="218">
        <v>0</v>
      </c>
      <c r="G123" s="218">
        <v>90.86</v>
      </c>
      <c r="H123" s="207" t="s">
        <v>326</v>
      </c>
    </row>
    <row r="124" spans="1:8">
      <c r="A124" s="205">
        <v>530000</v>
      </c>
      <c r="B124" s="206" t="s">
        <v>452</v>
      </c>
      <c r="C124" s="207" t="s">
        <v>325</v>
      </c>
      <c r="D124" s="218">
        <v>24.12</v>
      </c>
      <c r="E124" s="218">
        <v>0</v>
      </c>
      <c r="F124" s="218">
        <v>22.05</v>
      </c>
      <c r="G124" s="218">
        <v>46.17</v>
      </c>
      <c r="H124" s="209"/>
    </row>
    <row r="125" spans="1:8">
      <c r="A125" s="205">
        <v>530060</v>
      </c>
      <c r="B125" s="206" t="s">
        <v>453</v>
      </c>
      <c r="C125" s="207" t="s">
        <v>325</v>
      </c>
      <c r="D125" s="218">
        <v>22.61</v>
      </c>
      <c r="E125" s="218">
        <v>0</v>
      </c>
      <c r="F125" s="218">
        <v>20.36</v>
      </c>
      <c r="G125" s="218">
        <v>42.97</v>
      </c>
      <c r="H125" s="209"/>
    </row>
    <row r="126" spans="1:8">
      <c r="A126" s="205">
        <v>561100</v>
      </c>
      <c r="B126" s="206" t="s">
        <v>454</v>
      </c>
      <c r="C126" s="207" t="s">
        <v>336</v>
      </c>
      <c r="D126" s="218">
        <v>0.34</v>
      </c>
      <c r="E126" s="218">
        <v>0</v>
      </c>
      <c r="F126" s="218">
        <v>0</v>
      </c>
      <c r="G126" s="218">
        <v>0.34</v>
      </c>
      <c r="H126" s="209"/>
    </row>
    <row r="127" spans="1:8">
      <c r="A127" s="205">
        <v>561130</v>
      </c>
      <c r="B127" s="206" t="s">
        <v>455</v>
      </c>
      <c r="C127" s="207" t="s">
        <v>336</v>
      </c>
      <c r="D127" s="218">
        <v>0.35</v>
      </c>
      <c r="E127" s="218">
        <v>0</v>
      </c>
      <c r="F127" s="218">
        <v>0</v>
      </c>
      <c r="G127" s="218">
        <v>0.35</v>
      </c>
      <c r="H127" s="209"/>
    </row>
    <row r="128" spans="1:8">
      <c r="A128" s="205">
        <v>516300</v>
      </c>
      <c r="B128" s="206" t="s">
        <v>456</v>
      </c>
      <c r="C128" s="207" t="s">
        <v>325</v>
      </c>
      <c r="D128" s="218">
        <v>14.37</v>
      </c>
      <c r="E128" s="218">
        <v>0</v>
      </c>
      <c r="F128" s="218">
        <v>0</v>
      </c>
      <c r="G128" s="218">
        <v>14.37</v>
      </c>
      <c r="H128" s="207" t="s">
        <v>326</v>
      </c>
    </row>
    <row r="129" spans="1:8">
      <c r="A129" s="205">
        <v>516000</v>
      </c>
      <c r="B129" s="206" t="s">
        <v>457</v>
      </c>
      <c r="C129" s="207" t="s">
        <v>325</v>
      </c>
      <c r="D129" s="218">
        <v>4.8099999999999996</v>
      </c>
      <c r="E129" s="218">
        <v>104.16</v>
      </c>
      <c r="F129" s="218">
        <v>0</v>
      </c>
      <c r="G129" s="218">
        <v>108.97</v>
      </c>
      <c r="H129" s="207" t="s">
        <v>326</v>
      </c>
    </row>
    <row r="130" spans="1:8">
      <c r="A130" s="205">
        <v>516100</v>
      </c>
      <c r="B130" s="206" t="s">
        <v>458</v>
      </c>
      <c r="C130" s="207" t="s">
        <v>325</v>
      </c>
      <c r="D130" s="218">
        <v>10.85</v>
      </c>
      <c r="E130" s="218">
        <v>102.83</v>
      </c>
      <c r="F130" s="218">
        <v>0</v>
      </c>
      <c r="G130" s="218">
        <v>113.68</v>
      </c>
      <c r="H130" s="207" t="s">
        <v>326</v>
      </c>
    </row>
    <row r="131" spans="1:8">
      <c r="A131" s="205">
        <v>516200</v>
      </c>
      <c r="B131" s="206" t="s">
        <v>459</v>
      </c>
      <c r="C131" s="207" t="s">
        <v>325</v>
      </c>
      <c r="D131" s="218">
        <v>10.85</v>
      </c>
      <c r="E131" s="218">
        <v>90.67</v>
      </c>
      <c r="F131" s="218">
        <v>0</v>
      </c>
      <c r="G131" s="218">
        <v>101.52</v>
      </c>
      <c r="H131" s="207" t="s">
        <v>326</v>
      </c>
    </row>
    <row r="132" spans="1:8">
      <c r="A132" s="205">
        <v>534600</v>
      </c>
      <c r="B132" s="206" t="s">
        <v>460</v>
      </c>
      <c r="C132" s="207" t="s">
        <v>325</v>
      </c>
      <c r="D132" s="218">
        <v>27.2</v>
      </c>
      <c r="E132" s="218">
        <v>80.13</v>
      </c>
      <c r="F132" s="218">
        <v>0</v>
      </c>
      <c r="G132" s="218">
        <v>107.33</v>
      </c>
      <c r="H132" s="207" t="s">
        <v>326</v>
      </c>
    </row>
    <row r="133" spans="1:8">
      <c r="A133" s="205">
        <v>534000</v>
      </c>
      <c r="B133" s="206" t="s">
        <v>461</v>
      </c>
      <c r="C133" s="207" t="s">
        <v>325</v>
      </c>
      <c r="D133" s="218">
        <v>48.38</v>
      </c>
      <c r="E133" s="218">
        <v>113.22</v>
      </c>
      <c r="F133" s="218">
        <v>0</v>
      </c>
      <c r="G133" s="218">
        <v>161.6</v>
      </c>
      <c r="H133" s="207" t="s">
        <v>326</v>
      </c>
    </row>
    <row r="134" spans="1:8">
      <c r="A134" s="205">
        <v>534650</v>
      </c>
      <c r="B134" s="206" t="s">
        <v>462</v>
      </c>
      <c r="C134" s="207" t="s">
        <v>325</v>
      </c>
      <c r="D134" s="218">
        <v>27.2</v>
      </c>
      <c r="E134" s="218">
        <v>80.13</v>
      </c>
      <c r="F134" s="218">
        <v>0</v>
      </c>
      <c r="G134" s="218">
        <v>107.33</v>
      </c>
      <c r="H134" s="207" t="s">
        <v>326</v>
      </c>
    </row>
    <row r="135" spans="1:8">
      <c r="A135" s="205">
        <v>534300</v>
      </c>
      <c r="B135" s="206" t="s">
        <v>463</v>
      </c>
      <c r="C135" s="207" t="s">
        <v>325</v>
      </c>
      <c r="D135" s="218">
        <v>48.15</v>
      </c>
      <c r="E135" s="218">
        <v>111.62</v>
      </c>
      <c r="F135" s="218">
        <v>0</v>
      </c>
      <c r="G135" s="218">
        <v>159.77000000000001</v>
      </c>
      <c r="H135" s="207" t="s">
        <v>326</v>
      </c>
    </row>
    <row r="136" spans="1:8">
      <c r="A136" s="205">
        <v>570310</v>
      </c>
      <c r="B136" s="206" t="s">
        <v>464</v>
      </c>
      <c r="C136" s="207" t="s">
        <v>400</v>
      </c>
      <c r="D136" s="218">
        <v>68.41</v>
      </c>
      <c r="E136" s="218">
        <v>91.25</v>
      </c>
      <c r="F136" s="218">
        <v>0</v>
      </c>
      <c r="G136" s="218">
        <v>159.66</v>
      </c>
      <c r="H136" s="207" t="s">
        <v>326</v>
      </c>
    </row>
    <row r="137" spans="1:8">
      <c r="A137" s="205">
        <v>570300</v>
      </c>
      <c r="B137" s="206" t="s">
        <v>465</v>
      </c>
      <c r="C137" s="207" t="s">
        <v>400</v>
      </c>
      <c r="D137" s="218">
        <v>84.05</v>
      </c>
      <c r="E137" s="218">
        <v>93.94</v>
      </c>
      <c r="F137" s="218">
        <v>0</v>
      </c>
      <c r="G137" s="218">
        <v>177.99</v>
      </c>
      <c r="H137" s="207" t="s">
        <v>326</v>
      </c>
    </row>
    <row r="138" spans="1:8">
      <c r="A138" s="205">
        <v>530160</v>
      </c>
      <c r="B138" s="206" t="s">
        <v>466</v>
      </c>
      <c r="C138" s="207" t="s">
        <v>325</v>
      </c>
      <c r="D138" s="218">
        <v>0</v>
      </c>
      <c r="E138" s="218">
        <v>0</v>
      </c>
      <c r="F138" s="218">
        <v>42.42</v>
      </c>
      <c r="G138" s="218">
        <v>42.42</v>
      </c>
      <c r="H138" s="209"/>
    </row>
    <row r="139" spans="1:8">
      <c r="A139" s="205">
        <v>511000</v>
      </c>
      <c r="B139" s="206" t="s">
        <v>467</v>
      </c>
      <c r="C139" s="207" t="s">
        <v>336</v>
      </c>
      <c r="D139" s="218">
        <v>4.53</v>
      </c>
      <c r="E139" s="218">
        <v>0</v>
      </c>
      <c r="F139" s="218">
        <v>0</v>
      </c>
      <c r="G139" s="218">
        <v>4.53</v>
      </c>
      <c r="H139" s="209"/>
    </row>
    <row r="140" spans="1:8">
      <c r="A140" s="205">
        <v>511100</v>
      </c>
      <c r="B140" s="206" t="s">
        <v>468</v>
      </c>
      <c r="C140" s="207" t="s">
        <v>336</v>
      </c>
      <c r="D140" s="218">
        <v>3.98</v>
      </c>
      <c r="E140" s="218">
        <v>0</v>
      </c>
      <c r="F140" s="218">
        <v>0</v>
      </c>
      <c r="G140" s="218">
        <v>3.98</v>
      </c>
      <c r="H140" s="209"/>
    </row>
    <row r="141" spans="1:8">
      <c r="A141" s="205">
        <v>511200</v>
      </c>
      <c r="B141" s="206" t="s">
        <v>469</v>
      </c>
      <c r="C141" s="207" t="s">
        <v>336</v>
      </c>
      <c r="D141" s="218">
        <v>4.38</v>
      </c>
      <c r="E141" s="218">
        <v>0</v>
      </c>
      <c r="F141" s="218">
        <v>0</v>
      </c>
      <c r="G141" s="218">
        <v>4.38</v>
      </c>
      <c r="H141" s="209"/>
    </row>
    <row r="142" spans="1:8">
      <c r="A142" s="205">
        <v>511300</v>
      </c>
      <c r="B142" s="206" t="s">
        <v>470</v>
      </c>
      <c r="C142" s="207" t="s">
        <v>336</v>
      </c>
      <c r="D142" s="218">
        <v>0.28000000000000003</v>
      </c>
      <c r="E142" s="218">
        <v>0</v>
      </c>
      <c r="F142" s="218">
        <v>0</v>
      </c>
      <c r="G142" s="218">
        <v>0.28000000000000003</v>
      </c>
      <c r="H142" s="209"/>
    </row>
    <row r="143" spans="1:8">
      <c r="A143" s="205">
        <v>550000</v>
      </c>
      <c r="B143" s="206" t="s">
        <v>471</v>
      </c>
      <c r="C143" s="207" t="s">
        <v>325</v>
      </c>
      <c r="D143" s="218">
        <v>24.07</v>
      </c>
      <c r="E143" s="218">
        <v>70.510000000000005</v>
      </c>
      <c r="F143" s="218">
        <v>2.14</v>
      </c>
      <c r="G143" s="218">
        <v>96.72</v>
      </c>
      <c r="H143" s="207" t="s">
        <v>326</v>
      </c>
    </row>
    <row r="144" spans="1:8">
      <c r="A144" s="205">
        <v>550500</v>
      </c>
      <c r="B144" s="206" t="s">
        <v>472</v>
      </c>
      <c r="C144" s="207" t="s">
        <v>325</v>
      </c>
      <c r="D144" s="218">
        <v>24.07</v>
      </c>
      <c r="E144" s="218">
        <v>58.73</v>
      </c>
      <c r="F144" s="218">
        <v>2.67</v>
      </c>
      <c r="G144" s="218">
        <v>85.47</v>
      </c>
      <c r="H144" s="207" t="s">
        <v>326</v>
      </c>
    </row>
    <row r="145" spans="1:8">
      <c r="A145" s="205">
        <v>541000</v>
      </c>
      <c r="B145" s="206" t="s">
        <v>473</v>
      </c>
      <c r="C145" s="207" t="s">
        <v>325</v>
      </c>
      <c r="D145" s="218">
        <v>20.83</v>
      </c>
      <c r="E145" s="218">
        <v>0</v>
      </c>
      <c r="F145" s="218">
        <v>4.92</v>
      </c>
      <c r="G145" s="218">
        <v>25.75</v>
      </c>
      <c r="H145" s="207" t="s">
        <v>326</v>
      </c>
    </row>
    <row r="146" spans="1:8">
      <c r="A146" s="205">
        <v>541100</v>
      </c>
      <c r="B146" s="206" t="s">
        <v>474</v>
      </c>
      <c r="C146" s="207" t="s">
        <v>325</v>
      </c>
      <c r="D146" s="218">
        <v>24.85</v>
      </c>
      <c r="E146" s="218">
        <v>0</v>
      </c>
      <c r="F146" s="218">
        <v>5</v>
      </c>
      <c r="G146" s="218">
        <v>29.85</v>
      </c>
      <c r="H146" s="207" t="s">
        <v>326</v>
      </c>
    </row>
    <row r="147" spans="1:8">
      <c r="A147" s="205">
        <v>541300</v>
      </c>
      <c r="B147" s="206" t="s">
        <v>475</v>
      </c>
      <c r="C147" s="207" t="s">
        <v>325</v>
      </c>
      <c r="D147" s="218">
        <v>20.97</v>
      </c>
      <c r="E147" s="218">
        <v>0</v>
      </c>
      <c r="F147" s="218">
        <v>0</v>
      </c>
      <c r="G147" s="218">
        <v>20.97</v>
      </c>
      <c r="H147" s="209"/>
    </row>
    <row r="148" spans="1:8">
      <c r="A148" s="205">
        <v>541200</v>
      </c>
      <c r="B148" s="206" t="s">
        <v>476</v>
      </c>
      <c r="C148" s="207" t="s">
        <v>325</v>
      </c>
      <c r="D148" s="218">
        <v>25.02</v>
      </c>
      <c r="E148" s="218">
        <v>0</v>
      </c>
      <c r="F148" s="218">
        <v>0</v>
      </c>
      <c r="G148" s="218">
        <v>25.02</v>
      </c>
      <c r="H148" s="209"/>
    </row>
    <row r="149" spans="1:8">
      <c r="A149" s="205">
        <v>542000</v>
      </c>
      <c r="B149" s="206" t="s">
        <v>477</v>
      </c>
      <c r="C149" s="207" t="s">
        <v>325</v>
      </c>
      <c r="D149" s="218">
        <v>27.93</v>
      </c>
      <c r="E149" s="218">
        <v>22.46</v>
      </c>
      <c r="F149" s="218">
        <v>4.53</v>
      </c>
      <c r="G149" s="218">
        <v>54.92</v>
      </c>
      <c r="H149" s="207" t="s">
        <v>326</v>
      </c>
    </row>
    <row r="150" spans="1:8">
      <c r="A150" s="205">
        <v>543000</v>
      </c>
      <c r="B150" s="206" t="s">
        <v>478</v>
      </c>
      <c r="C150" s="207" t="s">
        <v>325</v>
      </c>
      <c r="D150" s="218">
        <v>30.78</v>
      </c>
      <c r="E150" s="218">
        <v>33.39</v>
      </c>
      <c r="F150" s="218">
        <v>4.4800000000000004</v>
      </c>
      <c r="G150" s="218">
        <v>68.650000000000006</v>
      </c>
      <c r="H150" s="207" t="s">
        <v>326</v>
      </c>
    </row>
    <row r="151" spans="1:8">
      <c r="A151" s="205">
        <v>544200</v>
      </c>
      <c r="B151" s="206" t="s">
        <v>479</v>
      </c>
      <c r="C151" s="207" t="s">
        <v>325</v>
      </c>
      <c r="D151" s="218">
        <v>33.69</v>
      </c>
      <c r="E151" s="218">
        <v>44.32</v>
      </c>
      <c r="F151" s="218">
        <v>4.4400000000000004</v>
      </c>
      <c r="G151" s="218">
        <v>82.45</v>
      </c>
      <c r="H151" s="207" t="s">
        <v>326</v>
      </c>
    </row>
    <row r="152" spans="1:8">
      <c r="A152" s="205">
        <v>544000</v>
      </c>
      <c r="B152" s="206" t="s">
        <v>480</v>
      </c>
      <c r="C152" s="207" t="s">
        <v>325</v>
      </c>
      <c r="D152" s="218">
        <v>27.11</v>
      </c>
      <c r="E152" s="218">
        <v>43.11</v>
      </c>
      <c r="F152" s="218">
        <v>4.32</v>
      </c>
      <c r="G152" s="218">
        <v>74.540000000000006</v>
      </c>
      <c r="H152" s="207" t="s">
        <v>326</v>
      </c>
    </row>
    <row r="153" spans="1:8">
      <c r="A153" s="205">
        <v>545200</v>
      </c>
      <c r="B153" s="206" t="s">
        <v>481</v>
      </c>
      <c r="C153" s="207" t="s">
        <v>325</v>
      </c>
      <c r="D153" s="218">
        <v>36.46</v>
      </c>
      <c r="E153" s="218">
        <v>55.25</v>
      </c>
      <c r="F153" s="218">
        <v>4.4000000000000004</v>
      </c>
      <c r="G153" s="218">
        <v>96.11</v>
      </c>
      <c r="H153" s="207" t="s">
        <v>326</v>
      </c>
    </row>
    <row r="154" spans="1:8">
      <c r="A154" s="205">
        <v>545000</v>
      </c>
      <c r="B154" s="206" t="s">
        <v>482</v>
      </c>
      <c r="C154" s="207" t="s">
        <v>325</v>
      </c>
      <c r="D154" s="218">
        <v>29.32</v>
      </c>
      <c r="E154" s="218">
        <v>53.43</v>
      </c>
      <c r="F154" s="218">
        <v>4.28</v>
      </c>
      <c r="G154" s="218">
        <v>87.03</v>
      </c>
      <c r="H154" s="207" t="s">
        <v>326</v>
      </c>
    </row>
    <row r="155" spans="1:8">
      <c r="A155" s="205">
        <v>546000</v>
      </c>
      <c r="B155" s="206" t="s">
        <v>483</v>
      </c>
      <c r="C155" s="207" t="s">
        <v>325</v>
      </c>
      <c r="D155" s="218">
        <v>31.52</v>
      </c>
      <c r="E155" s="218">
        <v>63.75</v>
      </c>
      <c r="F155" s="218">
        <v>4.24</v>
      </c>
      <c r="G155" s="218">
        <v>99.51</v>
      </c>
      <c r="H155" s="207" t="s">
        <v>326</v>
      </c>
    </row>
    <row r="156" spans="1:8">
      <c r="A156" s="205">
        <v>547000</v>
      </c>
      <c r="B156" s="206" t="s">
        <v>484</v>
      </c>
      <c r="C156" s="207" t="s">
        <v>325</v>
      </c>
      <c r="D156" s="218">
        <v>35.33</v>
      </c>
      <c r="E156" s="218">
        <v>73.47</v>
      </c>
      <c r="F156" s="218">
        <v>4.2</v>
      </c>
      <c r="G156" s="218">
        <v>113</v>
      </c>
      <c r="H156" s="207" t="s">
        <v>326</v>
      </c>
    </row>
    <row r="157" spans="1:8">
      <c r="A157" s="205">
        <v>542100</v>
      </c>
      <c r="B157" s="206" t="s">
        <v>485</v>
      </c>
      <c r="C157" s="207" t="s">
        <v>325</v>
      </c>
      <c r="D157" s="218">
        <v>29.2</v>
      </c>
      <c r="E157" s="218">
        <v>24.72</v>
      </c>
      <c r="F157" s="218">
        <v>4.53</v>
      </c>
      <c r="G157" s="218">
        <v>58.45</v>
      </c>
      <c r="H157" s="207" t="s">
        <v>326</v>
      </c>
    </row>
    <row r="158" spans="1:8">
      <c r="A158" s="205">
        <v>543100</v>
      </c>
      <c r="B158" s="206" t="s">
        <v>486</v>
      </c>
      <c r="C158" s="207" t="s">
        <v>325</v>
      </c>
      <c r="D158" s="218">
        <v>29.2</v>
      </c>
      <c r="E158" s="218">
        <v>36.75</v>
      </c>
      <c r="F158" s="218">
        <v>4.4800000000000004</v>
      </c>
      <c r="G158" s="218">
        <v>70.430000000000007</v>
      </c>
      <c r="H158" s="207" t="s">
        <v>326</v>
      </c>
    </row>
    <row r="159" spans="1:8">
      <c r="A159" s="205">
        <v>544300</v>
      </c>
      <c r="B159" s="206" t="s">
        <v>487</v>
      </c>
      <c r="C159" s="207" t="s">
        <v>325</v>
      </c>
      <c r="D159" s="218">
        <v>29.2</v>
      </c>
      <c r="E159" s="218">
        <v>48.78</v>
      </c>
      <c r="F159" s="218">
        <v>4.4400000000000004</v>
      </c>
      <c r="G159" s="218">
        <v>82.42</v>
      </c>
      <c r="H159" s="207" t="s">
        <v>326</v>
      </c>
    </row>
    <row r="160" spans="1:8">
      <c r="A160" s="205">
        <v>544100</v>
      </c>
      <c r="B160" s="206" t="s">
        <v>488</v>
      </c>
      <c r="C160" s="207" t="s">
        <v>325</v>
      </c>
      <c r="D160" s="218">
        <v>22.98</v>
      </c>
      <c r="E160" s="218">
        <v>47.44</v>
      </c>
      <c r="F160" s="218">
        <v>4.32</v>
      </c>
      <c r="G160" s="218">
        <v>74.739999999999995</v>
      </c>
      <c r="H160" s="207" t="s">
        <v>326</v>
      </c>
    </row>
    <row r="161" spans="1:8">
      <c r="A161" s="205">
        <v>545300</v>
      </c>
      <c r="B161" s="206" t="s">
        <v>489</v>
      </c>
      <c r="C161" s="207" t="s">
        <v>325</v>
      </c>
      <c r="D161" s="218">
        <v>29.2</v>
      </c>
      <c r="E161" s="218">
        <v>60.8</v>
      </c>
      <c r="F161" s="218">
        <v>4.4000000000000004</v>
      </c>
      <c r="G161" s="218">
        <v>94.4</v>
      </c>
      <c r="H161" s="207" t="s">
        <v>326</v>
      </c>
    </row>
    <row r="162" spans="1:8">
      <c r="A162" s="205">
        <v>545100</v>
      </c>
      <c r="B162" s="206" t="s">
        <v>490</v>
      </c>
      <c r="C162" s="207" t="s">
        <v>325</v>
      </c>
      <c r="D162" s="218">
        <v>22.98</v>
      </c>
      <c r="E162" s="218">
        <v>58.8</v>
      </c>
      <c r="F162" s="218">
        <v>4.28</v>
      </c>
      <c r="G162" s="218">
        <v>86.06</v>
      </c>
      <c r="H162" s="207" t="s">
        <v>326</v>
      </c>
    </row>
    <row r="163" spans="1:8">
      <c r="A163" s="205">
        <v>546100</v>
      </c>
      <c r="B163" s="206" t="s">
        <v>491</v>
      </c>
      <c r="C163" s="207" t="s">
        <v>325</v>
      </c>
      <c r="D163" s="218">
        <v>22.98</v>
      </c>
      <c r="E163" s="218">
        <v>70.16</v>
      </c>
      <c r="F163" s="218">
        <v>4.24</v>
      </c>
      <c r="G163" s="218">
        <v>97.38</v>
      </c>
      <c r="H163" s="207" t="s">
        <v>326</v>
      </c>
    </row>
    <row r="164" spans="1:8">
      <c r="A164" s="205">
        <v>547100</v>
      </c>
      <c r="B164" s="206" t="s">
        <v>492</v>
      </c>
      <c r="C164" s="207" t="s">
        <v>325</v>
      </c>
      <c r="D164" s="218">
        <v>22.98</v>
      </c>
      <c r="E164" s="218">
        <v>80.849999999999994</v>
      </c>
      <c r="F164" s="218">
        <v>4.2</v>
      </c>
      <c r="G164" s="218">
        <v>108.03</v>
      </c>
      <c r="H164" s="207" t="s">
        <v>326</v>
      </c>
    </row>
    <row r="165" spans="1:8">
      <c r="A165" s="205">
        <v>533000</v>
      </c>
      <c r="B165" s="206" t="s">
        <v>493</v>
      </c>
      <c r="C165" s="207" t="s">
        <v>325</v>
      </c>
      <c r="D165" s="218">
        <v>20.83</v>
      </c>
      <c r="E165" s="218">
        <v>0</v>
      </c>
      <c r="F165" s="218">
        <v>4.92</v>
      </c>
      <c r="G165" s="218">
        <v>25.75</v>
      </c>
      <c r="H165" s="207" t="s">
        <v>326</v>
      </c>
    </row>
    <row r="166" spans="1:8">
      <c r="A166" s="205">
        <v>533100</v>
      </c>
      <c r="B166" s="206" t="s">
        <v>494</v>
      </c>
      <c r="C166" s="207" t="s">
        <v>325</v>
      </c>
      <c r="D166" s="218">
        <v>20.83</v>
      </c>
      <c r="E166" s="218">
        <v>0</v>
      </c>
      <c r="F166" s="218">
        <v>6.02</v>
      </c>
      <c r="G166" s="218">
        <v>26.85</v>
      </c>
      <c r="H166" s="207" t="s">
        <v>326</v>
      </c>
    </row>
    <row r="167" spans="1:8">
      <c r="A167" s="205">
        <v>533200</v>
      </c>
      <c r="B167" s="206" t="s">
        <v>495</v>
      </c>
      <c r="C167" s="207" t="s">
        <v>325</v>
      </c>
      <c r="D167" s="218">
        <v>23.81</v>
      </c>
      <c r="E167" s="218">
        <v>0</v>
      </c>
      <c r="F167" s="218">
        <v>5.03</v>
      </c>
      <c r="G167" s="218">
        <v>28.84</v>
      </c>
      <c r="H167" s="207" t="s">
        <v>326</v>
      </c>
    </row>
    <row r="168" spans="1:8">
      <c r="A168" s="205">
        <v>533300</v>
      </c>
      <c r="B168" s="206" t="s">
        <v>496</v>
      </c>
      <c r="C168" s="207" t="s">
        <v>325</v>
      </c>
      <c r="D168" s="218">
        <v>23.81</v>
      </c>
      <c r="E168" s="218">
        <v>0</v>
      </c>
      <c r="F168" s="218">
        <v>6.15</v>
      </c>
      <c r="G168" s="218">
        <v>29.96</v>
      </c>
      <c r="H168" s="207" t="s">
        <v>326</v>
      </c>
    </row>
    <row r="169" spans="1:8">
      <c r="A169" s="205">
        <v>533500</v>
      </c>
      <c r="B169" s="206" t="s">
        <v>497</v>
      </c>
      <c r="C169" s="207" t="s">
        <v>325</v>
      </c>
      <c r="D169" s="218">
        <v>17.82</v>
      </c>
      <c r="E169" s="218">
        <v>0</v>
      </c>
      <c r="F169" s="218">
        <v>4.92</v>
      </c>
      <c r="G169" s="218">
        <v>22.74</v>
      </c>
      <c r="H169" s="207" t="s">
        <v>326</v>
      </c>
    </row>
    <row r="170" spans="1:8">
      <c r="A170" s="205">
        <v>533600</v>
      </c>
      <c r="B170" s="206" t="s">
        <v>498</v>
      </c>
      <c r="C170" s="207" t="s">
        <v>325</v>
      </c>
      <c r="D170" s="218">
        <v>17.82</v>
      </c>
      <c r="E170" s="218">
        <v>0</v>
      </c>
      <c r="F170" s="218">
        <v>6.02</v>
      </c>
      <c r="G170" s="218">
        <v>23.84</v>
      </c>
      <c r="H170" s="207" t="s">
        <v>326</v>
      </c>
    </row>
    <row r="171" spans="1:8">
      <c r="A171" s="205">
        <v>581030</v>
      </c>
      <c r="B171" s="206" t="s">
        <v>499</v>
      </c>
      <c r="C171" s="207" t="s">
        <v>500</v>
      </c>
      <c r="D171" s="218">
        <v>0.86</v>
      </c>
      <c r="E171" s="218">
        <v>0</v>
      </c>
      <c r="F171" s="218">
        <v>0</v>
      </c>
      <c r="G171" s="218">
        <v>0.86</v>
      </c>
      <c r="H171" s="209"/>
    </row>
    <row r="172" spans="1:8">
      <c r="A172" s="205">
        <v>581054</v>
      </c>
      <c r="B172" s="206" t="s">
        <v>501</v>
      </c>
      <c r="C172" s="207" t="s">
        <v>500</v>
      </c>
      <c r="D172" s="218">
        <v>0.94</v>
      </c>
      <c r="E172" s="218">
        <v>0</v>
      </c>
      <c r="F172" s="218">
        <v>0</v>
      </c>
      <c r="G172" s="218">
        <v>0.94</v>
      </c>
      <c r="H172" s="209"/>
    </row>
    <row r="173" spans="1:8">
      <c r="A173" s="205">
        <v>581052</v>
      </c>
      <c r="B173" s="206" t="s">
        <v>502</v>
      </c>
      <c r="C173" s="207" t="s">
        <v>500</v>
      </c>
      <c r="D173" s="218">
        <v>0.94</v>
      </c>
      <c r="E173" s="218">
        <v>0</v>
      </c>
      <c r="F173" s="218">
        <v>0</v>
      </c>
      <c r="G173" s="218">
        <v>0.94</v>
      </c>
      <c r="H173" s="209"/>
    </row>
    <row r="174" spans="1:8">
      <c r="A174" s="205">
        <v>581053</v>
      </c>
      <c r="B174" s="206" t="s">
        <v>503</v>
      </c>
      <c r="C174" s="207" t="s">
        <v>500</v>
      </c>
      <c r="D174" s="218">
        <v>0.94</v>
      </c>
      <c r="E174" s="218">
        <v>0</v>
      </c>
      <c r="F174" s="218">
        <v>0</v>
      </c>
      <c r="G174" s="218">
        <v>0.94</v>
      </c>
      <c r="H174" s="209"/>
    </row>
    <row r="175" spans="1:8">
      <c r="A175" s="205">
        <v>581051</v>
      </c>
      <c r="B175" s="206" t="s">
        <v>504</v>
      </c>
      <c r="C175" s="207" t="s">
        <v>500</v>
      </c>
      <c r="D175" s="218">
        <v>0.94</v>
      </c>
      <c r="E175" s="218">
        <v>0</v>
      </c>
      <c r="F175" s="218">
        <v>0</v>
      </c>
      <c r="G175" s="218">
        <v>0.94</v>
      </c>
      <c r="H175" s="209"/>
    </row>
    <row r="176" spans="1:8">
      <c r="A176" s="205">
        <v>581050</v>
      </c>
      <c r="B176" s="206" t="s">
        <v>505</v>
      </c>
      <c r="C176" s="207" t="s">
        <v>500</v>
      </c>
      <c r="D176" s="218">
        <v>0.94</v>
      </c>
      <c r="E176" s="218">
        <v>0</v>
      </c>
      <c r="F176" s="218">
        <v>0</v>
      </c>
      <c r="G176" s="218">
        <v>0.94</v>
      </c>
      <c r="H176" s="209"/>
    </row>
    <row r="177" spans="1:8">
      <c r="A177" s="205">
        <v>581020</v>
      </c>
      <c r="B177" s="206" t="s">
        <v>506</v>
      </c>
      <c r="C177" s="207" t="s">
        <v>500</v>
      </c>
      <c r="D177" s="218">
        <v>0.86</v>
      </c>
      <c r="E177" s="218">
        <v>0</v>
      </c>
      <c r="F177" s="218">
        <v>0</v>
      </c>
      <c r="G177" s="218">
        <v>0.86</v>
      </c>
      <c r="H177" s="209"/>
    </row>
    <row r="178" spans="1:8">
      <c r="A178" s="205">
        <v>581011</v>
      </c>
      <c r="B178" s="206" t="s">
        <v>507</v>
      </c>
      <c r="C178" s="207" t="s">
        <v>500</v>
      </c>
      <c r="D178" s="218">
        <v>0.86</v>
      </c>
      <c r="E178" s="218">
        <v>0</v>
      </c>
      <c r="F178" s="218">
        <v>0</v>
      </c>
      <c r="G178" s="218">
        <v>0.86</v>
      </c>
      <c r="H178" s="209"/>
    </row>
    <row r="179" spans="1:8">
      <c r="A179" s="205">
        <v>581010</v>
      </c>
      <c r="B179" s="206" t="s">
        <v>508</v>
      </c>
      <c r="C179" s="207" t="s">
        <v>500</v>
      </c>
      <c r="D179" s="218">
        <v>0.86</v>
      </c>
      <c r="E179" s="218">
        <v>0</v>
      </c>
      <c r="F179" s="218">
        <v>0</v>
      </c>
      <c r="G179" s="218">
        <v>0.86</v>
      </c>
      <c r="H179" s="209"/>
    </row>
    <row r="180" spans="1:8">
      <c r="A180" s="205">
        <v>583100</v>
      </c>
      <c r="B180" s="206" t="s">
        <v>509</v>
      </c>
      <c r="C180" s="207" t="s">
        <v>336</v>
      </c>
      <c r="D180" s="218">
        <v>4.6900000000000004</v>
      </c>
      <c r="E180" s="218">
        <v>2</v>
      </c>
      <c r="F180" s="218">
        <v>0</v>
      </c>
      <c r="G180" s="218">
        <v>6.69</v>
      </c>
      <c r="H180" s="207" t="s">
        <v>326</v>
      </c>
    </row>
    <row r="181" spans="1:8">
      <c r="A181" s="205">
        <v>587000</v>
      </c>
      <c r="B181" s="206" t="s">
        <v>510</v>
      </c>
      <c r="C181" s="207" t="s">
        <v>336</v>
      </c>
      <c r="D181" s="218">
        <v>3.52</v>
      </c>
      <c r="E181" s="218">
        <v>0.8</v>
      </c>
      <c r="F181" s="218">
        <v>0</v>
      </c>
      <c r="G181" s="218">
        <v>4.32</v>
      </c>
      <c r="H181" s="207" t="s">
        <v>326</v>
      </c>
    </row>
    <row r="182" spans="1:8">
      <c r="A182" s="205">
        <v>584200</v>
      </c>
      <c r="B182" s="206" t="s">
        <v>511</v>
      </c>
      <c r="C182" s="207" t="s">
        <v>336</v>
      </c>
      <c r="D182" s="218">
        <v>5.13</v>
      </c>
      <c r="E182" s="218">
        <v>2.56</v>
      </c>
      <c r="F182" s="218">
        <v>0</v>
      </c>
      <c r="G182" s="218">
        <v>7.69</v>
      </c>
      <c r="H182" s="207" t="s">
        <v>326</v>
      </c>
    </row>
    <row r="183" spans="1:8">
      <c r="A183" s="340" t="s">
        <v>512</v>
      </c>
      <c r="B183" s="340"/>
      <c r="C183" s="340"/>
      <c r="D183" s="340"/>
      <c r="E183" s="340"/>
      <c r="F183" s="340"/>
      <c r="G183" s="340"/>
      <c r="H183" s="340"/>
    </row>
    <row r="184" spans="1:8">
      <c r="A184" s="205">
        <v>602600</v>
      </c>
      <c r="B184" s="206" t="s">
        <v>513</v>
      </c>
      <c r="C184" s="207" t="s">
        <v>514</v>
      </c>
      <c r="D184" s="218">
        <v>7.28</v>
      </c>
      <c r="E184" s="218">
        <v>7.75</v>
      </c>
      <c r="F184" s="218">
        <v>0</v>
      </c>
      <c r="G184" s="218">
        <v>15.03</v>
      </c>
      <c r="H184" s="209"/>
    </row>
    <row r="185" spans="1:8">
      <c r="A185" s="205">
        <v>603000</v>
      </c>
      <c r="B185" s="206" t="s">
        <v>515</v>
      </c>
      <c r="C185" s="207" t="s">
        <v>514</v>
      </c>
      <c r="D185" s="218">
        <v>7.28</v>
      </c>
      <c r="E185" s="218">
        <v>6.35</v>
      </c>
      <c r="F185" s="218">
        <v>0</v>
      </c>
      <c r="G185" s="218">
        <v>13.63</v>
      </c>
      <c r="H185" s="209"/>
    </row>
    <row r="186" spans="1:8">
      <c r="A186" s="205">
        <v>603300</v>
      </c>
      <c r="B186" s="206" t="s">
        <v>516</v>
      </c>
      <c r="C186" s="207" t="s">
        <v>514</v>
      </c>
      <c r="D186" s="218">
        <v>7.28</v>
      </c>
      <c r="E186" s="218">
        <v>7.3</v>
      </c>
      <c r="F186" s="218">
        <v>0</v>
      </c>
      <c r="G186" s="218">
        <v>14.58</v>
      </c>
      <c r="H186" s="209"/>
    </row>
    <row r="187" spans="1:8">
      <c r="A187" s="205">
        <v>603500</v>
      </c>
      <c r="B187" s="206" t="s">
        <v>517</v>
      </c>
      <c r="C187" s="207" t="s">
        <v>325</v>
      </c>
      <c r="D187" s="218">
        <v>431.38</v>
      </c>
      <c r="E187" s="218">
        <v>1074.92</v>
      </c>
      <c r="F187" s="218">
        <v>0</v>
      </c>
      <c r="G187" s="222">
        <v>1506.3</v>
      </c>
      <c r="H187" s="207" t="s">
        <v>326</v>
      </c>
    </row>
    <row r="188" spans="1:8">
      <c r="A188" s="205">
        <v>603600</v>
      </c>
      <c r="B188" s="206" t="s">
        <v>518</v>
      </c>
      <c r="C188" s="207" t="s">
        <v>325</v>
      </c>
      <c r="D188" s="218">
        <v>121.18</v>
      </c>
      <c r="E188" s="218">
        <v>166.03</v>
      </c>
      <c r="F188" s="218">
        <v>0</v>
      </c>
      <c r="G188" s="218">
        <v>287.20999999999998</v>
      </c>
      <c r="H188" s="207" t="s">
        <v>326</v>
      </c>
    </row>
    <row r="189" spans="1:8">
      <c r="A189" s="205">
        <v>601100</v>
      </c>
      <c r="B189" s="206" t="s">
        <v>519</v>
      </c>
      <c r="C189" s="207" t="s">
        <v>325</v>
      </c>
      <c r="D189" s="218">
        <v>42.36</v>
      </c>
      <c r="E189" s="218">
        <v>0</v>
      </c>
      <c r="F189" s="218">
        <v>0</v>
      </c>
      <c r="G189" s="218">
        <v>42.36</v>
      </c>
      <c r="H189" s="209"/>
    </row>
    <row r="190" spans="1:8">
      <c r="A190" s="205">
        <v>604000</v>
      </c>
      <c r="B190" s="206" t="s">
        <v>520</v>
      </c>
      <c r="C190" s="207" t="s">
        <v>325</v>
      </c>
      <c r="D190" s="218">
        <v>163.98</v>
      </c>
      <c r="E190" s="218">
        <v>346.58</v>
      </c>
      <c r="F190" s="218">
        <v>0</v>
      </c>
      <c r="G190" s="218">
        <v>510.56</v>
      </c>
      <c r="H190" s="207" t="s">
        <v>326</v>
      </c>
    </row>
    <row r="191" spans="1:8">
      <c r="A191" s="205">
        <v>604100</v>
      </c>
      <c r="B191" s="206" t="s">
        <v>521</v>
      </c>
      <c r="C191" s="207" t="s">
        <v>325</v>
      </c>
      <c r="D191" s="218">
        <v>163.98</v>
      </c>
      <c r="E191" s="218">
        <v>285.94</v>
      </c>
      <c r="F191" s="218">
        <v>0</v>
      </c>
      <c r="G191" s="218">
        <v>449.92</v>
      </c>
      <c r="H191" s="207" t="s">
        <v>326</v>
      </c>
    </row>
    <row r="192" spans="1:8">
      <c r="A192" s="205">
        <v>620700</v>
      </c>
      <c r="B192" s="206" t="s">
        <v>522</v>
      </c>
      <c r="C192" s="207" t="s">
        <v>338</v>
      </c>
      <c r="D192" s="218">
        <v>147.86000000000001</v>
      </c>
      <c r="E192" s="218">
        <v>0</v>
      </c>
      <c r="F192" s="222">
        <v>2465.1999999999998</v>
      </c>
      <c r="G192" s="222">
        <v>2613.06</v>
      </c>
      <c r="H192" s="207" t="s">
        <v>326</v>
      </c>
    </row>
    <row r="193" spans="1:8">
      <c r="A193" s="205">
        <v>620800</v>
      </c>
      <c r="B193" s="206" t="s">
        <v>523</v>
      </c>
      <c r="C193" s="207" t="s">
        <v>338</v>
      </c>
      <c r="D193" s="218">
        <v>147.86000000000001</v>
      </c>
      <c r="E193" s="218">
        <v>0</v>
      </c>
      <c r="F193" s="222">
        <v>3190.49</v>
      </c>
      <c r="G193" s="222">
        <v>3338.35</v>
      </c>
      <c r="H193" s="207" t="s">
        <v>326</v>
      </c>
    </row>
    <row r="194" spans="1:8">
      <c r="A194" s="205">
        <v>620900</v>
      </c>
      <c r="B194" s="206" t="s">
        <v>524</v>
      </c>
      <c r="C194" s="207" t="s">
        <v>338</v>
      </c>
      <c r="D194" s="218">
        <v>214.55</v>
      </c>
      <c r="E194" s="218">
        <v>0</v>
      </c>
      <c r="F194" s="222">
        <v>5710.16</v>
      </c>
      <c r="G194" s="222">
        <v>5924.71</v>
      </c>
      <c r="H194" s="207" t="s">
        <v>326</v>
      </c>
    </row>
    <row r="195" spans="1:8">
      <c r="A195" s="205">
        <v>621000</v>
      </c>
      <c r="B195" s="206" t="s">
        <v>525</v>
      </c>
      <c r="C195" s="207" t="s">
        <v>338</v>
      </c>
      <c r="D195" s="218">
        <v>307.94</v>
      </c>
      <c r="E195" s="218">
        <v>0</v>
      </c>
      <c r="F195" s="222">
        <v>10284.75</v>
      </c>
      <c r="G195" s="222">
        <v>10592.69</v>
      </c>
      <c r="H195" s="207" t="s">
        <v>326</v>
      </c>
    </row>
    <row r="196" spans="1:8">
      <c r="A196" s="205">
        <v>620000</v>
      </c>
      <c r="B196" s="206" t="s">
        <v>526</v>
      </c>
      <c r="C196" s="207" t="s">
        <v>338</v>
      </c>
      <c r="D196" s="218">
        <v>94.5</v>
      </c>
      <c r="E196" s="218">
        <v>0</v>
      </c>
      <c r="F196" s="218">
        <v>529.11</v>
      </c>
      <c r="G196" s="218">
        <v>623.61</v>
      </c>
      <c r="H196" s="207" t="s">
        <v>326</v>
      </c>
    </row>
    <row r="197" spans="1:8">
      <c r="A197" s="205">
        <v>620100</v>
      </c>
      <c r="B197" s="206" t="s">
        <v>527</v>
      </c>
      <c r="C197" s="207" t="s">
        <v>338</v>
      </c>
      <c r="D197" s="218">
        <v>94.5</v>
      </c>
      <c r="E197" s="218">
        <v>0</v>
      </c>
      <c r="F197" s="218">
        <v>846.93</v>
      </c>
      <c r="G197" s="218">
        <v>941.43</v>
      </c>
      <c r="H197" s="207" t="s">
        <v>326</v>
      </c>
    </row>
    <row r="198" spans="1:8">
      <c r="A198" s="205">
        <v>620200</v>
      </c>
      <c r="B198" s="206" t="s">
        <v>528</v>
      </c>
      <c r="C198" s="207" t="s">
        <v>338</v>
      </c>
      <c r="D198" s="218">
        <v>94.5</v>
      </c>
      <c r="E198" s="218">
        <v>0</v>
      </c>
      <c r="F198" s="222">
        <v>1219.5999999999999</v>
      </c>
      <c r="G198" s="222">
        <v>1314.1</v>
      </c>
      <c r="H198" s="207" t="s">
        <v>326</v>
      </c>
    </row>
    <row r="199" spans="1:8">
      <c r="A199" s="205">
        <v>620300</v>
      </c>
      <c r="B199" s="206" t="s">
        <v>529</v>
      </c>
      <c r="C199" s="207" t="s">
        <v>338</v>
      </c>
      <c r="D199" s="218">
        <v>121.18</v>
      </c>
      <c r="E199" s="218">
        <v>0</v>
      </c>
      <c r="F199" s="222">
        <v>1758.34</v>
      </c>
      <c r="G199" s="222">
        <v>1879.52</v>
      </c>
      <c r="H199" s="207" t="s">
        <v>326</v>
      </c>
    </row>
    <row r="200" spans="1:8">
      <c r="A200" s="205">
        <v>620400</v>
      </c>
      <c r="B200" s="206" t="s">
        <v>530</v>
      </c>
      <c r="C200" s="207" t="s">
        <v>338</v>
      </c>
      <c r="D200" s="218">
        <v>121.18</v>
      </c>
      <c r="E200" s="218">
        <v>0</v>
      </c>
      <c r="F200" s="222">
        <v>2301.25</v>
      </c>
      <c r="G200" s="222">
        <v>2422.4299999999998</v>
      </c>
      <c r="H200" s="207" t="s">
        <v>326</v>
      </c>
    </row>
    <row r="201" spans="1:8">
      <c r="A201" s="205">
        <v>620500</v>
      </c>
      <c r="B201" s="206" t="s">
        <v>531</v>
      </c>
      <c r="C201" s="207" t="s">
        <v>338</v>
      </c>
      <c r="D201" s="218">
        <v>174.54</v>
      </c>
      <c r="E201" s="218">
        <v>0</v>
      </c>
      <c r="F201" s="222">
        <v>4204.58</v>
      </c>
      <c r="G201" s="222">
        <v>4379.12</v>
      </c>
      <c r="H201" s="207" t="s">
        <v>326</v>
      </c>
    </row>
    <row r="202" spans="1:8">
      <c r="A202" s="205">
        <v>620600</v>
      </c>
      <c r="B202" s="206" t="s">
        <v>532</v>
      </c>
      <c r="C202" s="207" t="s">
        <v>338</v>
      </c>
      <c r="D202" s="218">
        <v>254.58</v>
      </c>
      <c r="E202" s="218">
        <v>0</v>
      </c>
      <c r="F202" s="222">
        <v>7615.3</v>
      </c>
      <c r="G202" s="222">
        <v>7869.88</v>
      </c>
      <c r="H202" s="207" t="s">
        <v>326</v>
      </c>
    </row>
    <row r="203" spans="1:8">
      <c r="A203" s="205">
        <v>621100</v>
      </c>
      <c r="B203" s="206" t="s">
        <v>533</v>
      </c>
      <c r="C203" s="207" t="s">
        <v>338</v>
      </c>
      <c r="D203" s="218">
        <v>174.54</v>
      </c>
      <c r="E203" s="218">
        <v>0</v>
      </c>
      <c r="F203" s="222">
        <v>3172.07</v>
      </c>
      <c r="G203" s="222">
        <v>3346.61</v>
      </c>
      <c r="H203" s="207" t="s">
        <v>326</v>
      </c>
    </row>
    <row r="204" spans="1:8">
      <c r="A204" s="205">
        <v>621200</v>
      </c>
      <c r="B204" s="206" t="s">
        <v>534</v>
      </c>
      <c r="C204" s="207" t="s">
        <v>338</v>
      </c>
      <c r="D204" s="218">
        <v>174.54</v>
      </c>
      <c r="E204" s="218">
        <v>0</v>
      </c>
      <c r="F204" s="222">
        <v>4080.16</v>
      </c>
      <c r="G204" s="222">
        <v>4254.7</v>
      </c>
      <c r="H204" s="207" t="s">
        <v>326</v>
      </c>
    </row>
    <row r="205" spans="1:8">
      <c r="A205" s="205">
        <v>621300</v>
      </c>
      <c r="B205" s="206" t="s">
        <v>535</v>
      </c>
      <c r="C205" s="207" t="s">
        <v>338</v>
      </c>
      <c r="D205" s="218">
        <v>254.58</v>
      </c>
      <c r="E205" s="218">
        <v>0</v>
      </c>
      <c r="F205" s="222">
        <v>7218.41</v>
      </c>
      <c r="G205" s="222">
        <v>7472.99</v>
      </c>
      <c r="H205" s="207" t="s">
        <v>326</v>
      </c>
    </row>
    <row r="206" spans="1:8">
      <c r="A206" s="205">
        <v>621400</v>
      </c>
      <c r="B206" s="206" t="s">
        <v>536</v>
      </c>
      <c r="C206" s="207" t="s">
        <v>338</v>
      </c>
      <c r="D206" s="218">
        <v>361.3</v>
      </c>
      <c r="E206" s="218">
        <v>0</v>
      </c>
      <c r="F206" s="222">
        <v>12953.2</v>
      </c>
      <c r="G206" s="222">
        <v>13314.5</v>
      </c>
      <c r="H206" s="207" t="s">
        <v>326</v>
      </c>
    </row>
    <row r="207" spans="1:8">
      <c r="A207" s="205">
        <v>622000</v>
      </c>
      <c r="B207" s="206" t="s">
        <v>537</v>
      </c>
      <c r="C207" s="207" t="s">
        <v>338</v>
      </c>
      <c r="D207" s="218">
        <v>16.96</v>
      </c>
      <c r="E207" s="218">
        <v>41</v>
      </c>
      <c r="F207" s="218">
        <v>180.28</v>
      </c>
      <c r="G207" s="218">
        <v>238.24</v>
      </c>
      <c r="H207" s="207" t="s">
        <v>326</v>
      </c>
    </row>
    <row r="208" spans="1:8">
      <c r="A208" s="205">
        <v>622100</v>
      </c>
      <c r="B208" s="206" t="s">
        <v>538</v>
      </c>
      <c r="C208" s="207" t="s">
        <v>338</v>
      </c>
      <c r="D208" s="218">
        <v>22.3</v>
      </c>
      <c r="E208" s="218">
        <v>41</v>
      </c>
      <c r="F208" s="218">
        <v>227.33</v>
      </c>
      <c r="G208" s="218">
        <v>290.63</v>
      </c>
      <c r="H208" s="207" t="s">
        <v>326</v>
      </c>
    </row>
    <row r="209" spans="1:8">
      <c r="A209" s="205">
        <v>622300</v>
      </c>
      <c r="B209" s="206" t="s">
        <v>539</v>
      </c>
      <c r="C209" s="207" t="s">
        <v>338</v>
      </c>
      <c r="D209" s="218">
        <v>14.3</v>
      </c>
      <c r="E209" s="218">
        <v>0</v>
      </c>
      <c r="F209" s="218">
        <v>33.369999999999997</v>
      </c>
      <c r="G209" s="218">
        <v>47.67</v>
      </c>
      <c r="H209" s="207" t="s">
        <v>326</v>
      </c>
    </row>
    <row r="210" spans="1:8">
      <c r="A210" s="205">
        <v>622200</v>
      </c>
      <c r="B210" s="206" t="s">
        <v>540</v>
      </c>
      <c r="C210" s="207" t="s">
        <v>338</v>
      </c>
      <c r="D210" s="218">
        <v>37.47</v>
      </c>
      <c r="E210" s="218">
        <v>31.63</v>
      </c>
      <c r="F210" s="218">
        <v>88.64</v>
      </c>
      <c r="G210" s="218">
        <v>157.74</v>
      </c>
      <c r="H210" s="207" t="s">
        <v>326</v>
      </c>
    </row>
    <row r="211" spans="1:8">
      <c r="A211" s="205">
        <v>613000</v>
      </c>
      <c r="B211" s="206" t="s">
        <v>541</v>
      </c>
      <c r="C211" s="207" t="s">
        <v>514</v>
      </c>
      <c r="D211" s="218">
        <v>0.46</v>
      </c>
      <c r="E211" s="218">
        <v>39.700000000000003</v>
      </c>
      <c r="F211" s="218">
        <v>0</v>
      </c>
      <c r="G211" s="218">
        <v>40.159999999999997</v>
      </c>
      <c r="H211" s="207" t="s">
        <v>326</v>
      </c>
    </row>
    <row r="212" spans="1:8">
      <c r="A212" s="205">
        <v>613100</v>
      </c>
      <c r="B212" s="206" t="s">
        <v>542</v>
      </c>
      <c r="C212" s="207" t="s">
        <v>514</v>
      </c>
      <c r="D212" s="218">
        <v>0.46</v>
      </c>
      <c r="E212" s="218">
        <v>38.200000000000003</v>
      </c>
      <c r="F212" s="218">
        <v>0</v>
      </c>
      <c r="G212" s="218">
        <v>38.659999999999997</v>
      </c>
      <c r="H212" s="207" t="s">
        <v>326</v>
      </c>
    </row>
    <row r="213" spans="1:8">
      <c r="A213" s="205">
        <v>613200</v>
      </c>
      <c r="B213" s="206" t="s">
        <v>543</v>
      </c>
      <c r="C213" s="207" t="s">
        <v>514</v>
      </c>
      <c r="D213" s="218">
        <v>0.46</v>
      </c>
      <c r="E213" s="218">
        <v>37</v>
      </c>
      <c r="F213" s="218">
        <v>0</v>
      </c>
      <c r="G213" s="218">
        <v>37.46</v>
      </c>
      <c r="H213" s="207" t="s">
        <v>326</v>
      </c>
    </row>
    <row r="214" spans="1:8">
      <c r="A214" s="205">
        <v>613300</v>
      </c>
      <c r="B214" s="206" t="s">
        <v>544</v>
      </c>
      <c r="C214" s="207" t="s">
        <v>514</v>
      </c>
      <c r="D214" s="218">
        <v>0.95</v>
      </c>
      <c r="E214" s="218">
        <v>41</v>
      </c>
      <c r="F214" s="218">
        <v>0</v>
      </c>
      <c r="G214" s="218">
        <v>41.95</v>
      </c>
      <c r="H214" s="207" t="s">
        <v>326</v>
      </c>
    </row>
    <row r="215" spans="1:8">
      <c r="A215" s="205">
        <v>613400</v>
      </c>
      <c r="B215" s="206" t="s">
        <v>545</v>
      </c>
      <c r="C215" s="207" t="s">
        <v>514</v>
      </c>
      <c r="D215" s="218">
        <v>0.95</v>
      </c>
      <c r="E215" s="218">
        <v>41</v>
      </c>
      <c r="F215" s="218">
        <v>0</v>
      </c>
      <c r="G215" s="218">
        <v>41.95</v>
      </c>
      <c r="H215" s="207" t="s">
        <v>326</v>
      </c>
    </row>
    <row r="216" spans="1:8">
      <c r="A216" s="205">
        <v>613500</v>
      </c>
      <c r="B216" s="206" t="s">
        <v>546</v>
      </c>
      <c r="C216" s="207" t="s">
        <v>514</v>
      </c>
      <c r="D216" s="218">
        <v>0.95</v>
      </c>
      <c r="E216" s="218">
        <v>37.5</v>
      </c>
      <c r="F216" s="218">
        <v>0</v>
      </c>
      <c r="G216" s="218">
        <v>38.450000000000003</v>
      </c>
      <c r="H216" s="207" t="s">
        <v>326</v>
      </c>
    </row>
    <row r="217" spans="1:8">
      <c r="A217" s="205">
        <v>613600</v>
      </c>
      <c r="B217" s="206" t="s">
        <v>547</v>
      </c>
      <c r="C217" s="207" t="s">
        <v>514</v>
      </c>
      <c r="D217" s="218">
        <v>0.95</v>
      </c>
      <c r="E217" s="218">
        <v>38.200000000000003</v>
      </c>
      <c r="F217" s="218">
        <v>0</v>
      </c>
      <c r="G217" s="218">
        <v>39.15</v>
      </c>
      <c r="H217" s="207" t="s">
        <v>326</v>
      </c>
    </row>
    <row r="218" spans="1:8">
      <c r="A218" s="205">
        <v>606100</v>
      </c>
      <c r="B218" s="206" t="s">
        <v>548</v>
      </c>
      <c r="C218" s="207" t="s">
        <v>325</v>
      </c>
      <c r="D218" s="218">
        <v>25.65</v>
      </c>
      <c r="E218" s="218">
        <v>23.52</v>
      </c>
      <c r="F218" s="218">
        <v>345.86</v>
      </c>
      <c r="G218" s="218">
        <v>395.03</v>
      </c>
      <c r="H218" s="207" t="s">
        <v>326</v>
      </c>
    </row>
    <row r="219" spans="1:8">
      <c r="A219" s="205">
        <v>606020</v>
      </c>
      <c r="B219" s="206" t="s">
        <v>549</v>
      </c>
      <c r="C219" s="207" t="s">
        <v>325</v>
      </c>
      <c r="D219" s="218">
        <v>25.65</v>
      </c>
      <c r="E219" s="218">
        <v>23.52</v>
      </c>
      <c r="F219" s="218">
        <v>367.89</v>
      </c>
      <c r="G219" s="218">
        <v>417.06</v>
      </c>
      <c r="H219" s="207" t="s">
        <v>326</v>
      </c>
    </row>
    <row r="220" spans="1:8">
      <c r="A220" s="205">
        <v>605100</v>
      </c>
      <c r="B220" s="206" t="s">
        <v>550</v>
      </c>
      <c r="C220" s="207" t="s">
        <v>325</v>
      </c>
      <c r="D220" s="218">
        <v>185.86</v>
      </c>
      <c r="E220" s="218">
        <v>236.89</v>
      </c>
      <c r="F220" s="218">
        <v>0</v>
      </c>
      <c r="G220" s="218">
        <v>422.75</v>
      </c>
      <c r="H220" s="207" t="s">
        <v>326</v>
      </c>
    </row>
    <row r="221" spans="1:8">
      <c r="A221" s="205">
        <v>605300</v>
      </c>
      <c r="B221" s="206" t="s">
        <v>551</v>
      </c>
      <c r="C221" s="207" t="s">
        <v>325</v>
      </c>
      <c r="D221" s="218">
        <v>185.86</v>
      </c>
      <c r="E221" s="218">
        <v>308.23</v>
      </c>
      <c r="F221" s="218">
        <v>0</v>
      </c>
      <c r="G221" s="218">
        <v>494.09</v>
      </c>
      <c r="H221" s="207" t="s">
        <v>326</v>
      </c>
    </row>
    <row r="222" spans="1:8">
      <c r="A222" s="205">
        <v>605400</v>
      </c>
      <c r="B222" s="206" t="s">
        <v>552</v>
      </c>
      <c r="C222" s="207" t="s">
        <v>325</v>
      </c>
      <c r="D222" s="218">
        <v>185.86</v>
      </c>
      <c r="E222" s="218">
        <v>316.41000000000003</v>
      </c>
      <c r="F222" s="218">
        <v>0</v>
      </c>
      <c r="G222" s="218">
        <v>502.27</v>
      </c>
      <c r="H222" s="207" t="s">
        <v>326</v>
      </c>
    </row>
    <row r="223" spans="1:8">
      <c r="A223" s="205">
        <v>605500</v>
      </c>
      <c r="B223" s="206" t="s">
        <v>553</v>
      </c>
      <c r="C223" s="207" t="s">
        <v>325</v>
      </c>
      <c r="D223" s="218">
        <v>185.86</v>
      </c>
      <c r="E223" s="218">
        <v>339.7</v>
      </c>
      <c r="F223" s="218">
        <v>0</v>
      </c>
      <c r="G223" s="218">
        <v>525.55999999999995</v>
      </c>
      <c r="H223" s="207" t="s">
        <v>326</v>
      </c>
    </row>
    <row r="224" spans="1:8">
      <c r="A224" s="205">
        <v>605600</v>
      </c>
      <c r="B224" s="206" t="s">
        <v>554</v>
      </c>
      <c r="C224" s="207" t="s">
        <v>325</v>
      </c>
      <c r="D224" s="218">
        <v>185.86</v>
      </c>
      <c r="E224" s="218">
        <v>352.54</v>
      </c>
      <c r="F224" s="218">
        <v>0</v>
      </c>
      <c r="G224" s="218">
        <v>538.4</v>
      </c>
      <c r="H224" s="207" t="s">
        <v>326</v>
      </c>
    </row>
    <row r="225" spans="1:8">
      <c r="A225" s="205">
        <v>605700</v>
      </c>
      <c r="B225" s="206" t="s">
        <v>555</v>
      </c>
      <c r="C225" s="207" t="s">
        <v>325</v>
      </c>
      <c r="D225" s="218">
        <v>185.86</v>
      </c>
      <c r="E225" s="218">
        <v>363.89</v>
      </c>
      <c r="F225" s="218">
        <v>0</v>
      </c>
      <c r="G225" s="218">
        <v>549.75</v>
      </c>
      <c r="H225" s="207" t="s">
        <v>326</v>
      </c>
    </row>
    <row r="226" spans="1:8">
      <c r="A226" s="205">
        <v>605800</v>
      </c>
      <c r="B226" s="206" t="s">
        <v>556</v>
      </c>
      <c r="C226" s="207" t="s">
        <v>325</v>
      </c>
      <c r="D226" s="218">
        <v>185.86</v>
      </c>
      <c r="E226" s="218">
        <v>366.93</v>
      </c>
      <c r="F226" s="218">
        <v>0</v>
      </c>
      <c r="G226" s="218">
        <v>552.79</v>
      </c>
      <c r="H226" s="207" t="s">
        <v>326</v>
      </c>
    </row>
    <row r="227" spans="1:8">
      <c r="A227" s="205">
        <v>605900</v>
      </c>
      <c r="B227" s="206" t="s">
        <v>557</v>
      </c>
      <c r="C227" s="207" t="s">
        <v>325</v>
      </c>
      <c r="D227" s="218">
        <v>185.86</v>
      </c>
      <c r="E227" s="218">
        <v>391.87</v>
      </c>
      <c r="F227" s="218">
        <v>0</v>
      </c>
      <c r="G227" s="218">
        <v>577.73</v>
      </c>
      <c r="H227" s="207" t="s">
        <v>326</v>
      </c>
    </row>
    <row r="228" spans="1:8">
      <c r="A228" s="205">
        <v>606200</v>
      </c>
      <c r="B228" s="206" t="s">
        <v>558</v>
      </c>
      <c r="C228" s="207" t="s">
        <v>325</v>
      </c>
      <c r="D228" s="218">
        <v>185.86</v>
      </c>
      <c r="E228" s="218">
        <v>409.72</v>
      </c>
      <c r="F228" s="218">
        <v>0</v>
      </c>
      <c r="G228" s="218">
        <v>595.58000000000004</v>
      </c>
      <c r="H228" s="207" t="s">
        <v>326</v>
      </c>
    </row>
    <row r="229" spans="1:8">
      <c r="A229" s="205">
        <v>605000</v>
      </c>
      <c r="B229" s="206" t="s">
        <v>559</v>
      </c>
      <c r="C229" s="207" t="s">
        <v>325</v>
      </c>
      <c r="D229" s="218">
        <v>185.86</v>
      </c>
      <c r="E229" s="218">
        <v>224.74</v>
      </c>
      <c r="F229" s="218">
        <v>0</v>
      </c>
      <c r="G229" s="218">
        <v>410.6</v>
      </c>
      <c r="H229" s="207" t="s">
        <v>326</v>
      </c>
    </row>
    <row r="230" spans="1:8">
      <c r="A230" s="205">
        <v>612600</v>
      </c>
      <c r="B230" s="206" t="s">
        <v>560</v>
      </c>
      <c r="C230" s="207" t="s">
        <v>411</v>
      </c>
      <c r="D230" s="218">
        <v>133.76</v>
      </c>
      <c r="E230" s="218">
        <v>758.8</v>
      </c>
      <c r="F230" s="218">
        <v>300.07</v>
      </c>
      <c r="G230" s="222">
        <v>1192.6300000000001</v>
      </c>
      <c r="H230" s="207" t="s">
        <v>326</v>
      </c>
    </row>
    <row r="231" spans="1:8">
      <c r="A231" s="205">
        <v>611800</v>
      </c>
      <c r="B231" s="206" t="s">
        <v>561</v>
      </c>
      <c r="C231" s="207" t="s">
        <v>411</v>
      </c>
      <c r="D231" s="218">
        <v>185.8</v>
      </c>
      <c r="E231" s="222">
        <v>1078</v>
      </c>
      <c r="F231" s="218">
        <v>429.43</v>
      </c>
      <c r="G231" s="222">
        <v>1693.23</v>
      </c>
      <c r="H231" s="207" t="s">
        <v>326</v>
      </c>
    </row>
    <row r="232" spans="1:8">
      <c r="A232" s="205">
        <v>611050</v>
      </c>
      <c r="B232" s="206" t="s">
        <v>562</v>
      </c>
      <c r="C232" s="207" t="s">
        <v>411</v>
      </c>
      <c r="D232" s="218">
        <v>154.25</v>
      </c>
      <c r="E232" s="222">
        <v>1078</v>
      </c>
      <c r="F232" s="218">
        <v>13.49</v>
      </c>
      <c r="G232" s="222">
        <v>1245.74</v>
      </c>
      <c r="H232" s="207" t="s">
        <v>326</v>
      </c>
    </row>
    <row r="233" spans="1:8">
      <c r="A233" s="205">
        <v>611900</v>
      </c>
      <c r="B233" s="206" t="s">
        <v>563</v>
      </c>
      <c r="C233" s="207" t="s">
        <v>411</v>
      </c>
      <c r="D233" s="218">
        <v>247.74</v>
      </c>
      <c r="E233" s="222">
        <v>1526</v>
      </c>
      <c r="F233" s="218">
        <v>587.02</v>
      </c>
      <c r="G233" s="222">
        <v>2360.7600000000002</v>
      </c>
      <c r="H233" s="207" t="s">
        <v>326</v>
      </c>
    </row>
    <row r="234" spans="1:8">
      <c r="A234" s="205">
        <v>611250</v>
      </c>
      <c r="B234" s="206" t="s">
        <v>564</v>
      </c>
      <c r="C234" s="207" t="s">
        <v>411</v>
      </c>
      <c r="D234" s="218">
        <v>205.66</v>
      </c>
      <c r="E234" s="222">
        <v>1526</v>
      </c>
      <c r="F234" s="218">
        <v>17.989999999999998</v>
      </c>
      <c r="G234" s="222">
        <v>1749.65</v>
      </c>
      <c r="H234" s="207" t="s">
        <v>326</v>
      </c>
    </row>
    <row r="235" spans="1:8">
      <c r="A235" s="205">
        <v>612000</v>
      </c>
      <c r="B235" s="206" t="s">
        <v>565</v>
      </c>
      <c r="C235" s="207" t="s">
        <v>411</v>
      </c>
      <c r="D235" s="218">
        <v>371.61</v>
      </c>
      <c r="E235" s="222">
        <v>2604</v>
      </c>
      <c r="F235" s="218">
        <v>850.03</v>
      </c>
      <c r="G235" s="222">
        <v>3825.64</v>
      </c>
      <c r="H235" s="207" t="s">
        <v>326</v>
      </c>
    </row>
    <row r="236" spans="1:8">
      <c r="A236" s="205">
        <v>611450</v>
      </c>
      <c r="B236" s="206" t="s">
        <v>566</v>
      </c>
      <c r="C236" s="207" t="s">
        <v>411</v>
      </c>
      <c r="D236" s="218">
        <v>308.5</v>
      </c>
      <c r="E236" s="222">
        <v>2604</v>
      </c>
      <c r="F236" s="218">
        <v>22.49</v>
      </c>
      <c r="G236" s="222">
        <v>2934.99</v>
      </c>
      <c r="H236" s="207" t="s">
        <v>326</v>
      </c>
    </row>
    <row r="237" spans="1:8">
      <c r="A237" s="205">
        <v>612100</v>
      </c>
      <c r="B237" s="206" t="s">
        <v>567</v>
      </c>
      <c r="C237" s="207" t="s">
        <v>411</v>
      </c>
      <c r="D237" s="218">
        <v>796.58</v>
      </c>
      <c r="E237" s="222">
        <v>4795</v>
      </c>
      <c r="F237" s="222">
        <v>1371.63</v>
      </c>
      <c r="G237" s="222">
        <v>6963.21</v>
      </c>
      <c r="H237" s="207" t="s">
        <v>326</v>
      </c>
    </row>
    <row r="238" spans="1:8">
      <c r="A238" s="205">
        <v>610500</v>
      </c>
      <c r="B238" s="206" t="s">
        <v>568</v>
      </c>
      <c r="C238" s="207" t="s">
        <v>411</v>
      </c>
      <c r="D238" s="218">
        <v>28.12</v>
      </c>
      <c r="E238" s="218">
        <v>142.19999999999999</v>
      </c>
      <c r="F238" s="218">
        <v>69.48</v>
      </c>
      <c r="G238" s="218">
        <v>239.8</v>
      </c>
      <c r="H238" s="207" t="s">
        <v>326</v>
      </c>
    </row>
    <row r="239" spans="1:8">
      <c r="A239" s="205">
        <v>610400</v>
      </c>
      <c r="B239" s="206" t="s">
        <v>569</v>
      </c>
      <c r="C239" s="207" t="s">
        <v>411</v>
      </c>
      <c r="D239" s="218">
        <v>26.3</v>
      </c>
      <c r="E239" s="218">
        <v>142.19999999999999</v>
      </c>
      <c r="F239" s="218">
        <v>2.69</v>
      </c>
      <c r="G239" s="218">
        <v>171.19</v>
      </c>
      <c r="H239" s="207" t="s">
        <v>326</v>
      </c>
    </row>
    <row r="240" spans="1:8">
      <c r="A240" s="205">
        <v>610700</v>
      </c>
      <c r="B240" s="206" t="s">
        <v>570</v>
      </c>
      <c r="C240" s="207" t="s">
        <v>411</v>
      </c>
      <c r="D240" s="218">
        <v>44.58</v>
      </c>
      <c r="E240" s="218">
        <v>238</v>
      </c>
      <c r="F240" s="218">
        <v>99.53</v>
      </c>
      <c r="G240" s="218">
        <v>382.11</v>
      </c>
      <c r="H240" s="207" t="s">
        <v>326</v>
      </c>
    </row>
    <row r="241" spans="1:8">
      <c r="A241" s="205">
        <v>610600</v>
      </c>
      <c r="B241" s="206" t="s">
        <v>571</v>
      </c>
      <c r="C241" s="207" t="s">
        <v>411</v>
      </c>
      <c r="D241" s="218">
        <v>41.55</v>
      </c>
      <c r="E241" s="218">
        <v>238</v>
      </c>
      <c r="F241" s="218">
        <v>3.59</v>
      </c>
      <c r="G241" s="218">
        <v>283.14</v>
      </c>
      <c r="H241" s="207" t="s">
        <v>326</v>
      </c>
    </row>
    <row r="242" spans="1:8">
      <c r="A242" s="205">
        <v>610900</v>
      </c>
      <c r="B242" s="206" t="s">
        <v>572</v>
      </c>
      <c r="C242" s="207" t="s">
        <v>411</v>
      </c>
      <c r="D242" s="218">
        <v>66.88</v>
      </c>
      <c r="E242" s="218">
        <v>379.4</v>
      </c>
      <c r="F242" s="218">
        <v>163.84</v>
      </c>
      <c r="G242" s="218">
        <v>610.12</v>
      </c>
      <c r="H242" s="207" t="s">
        <v>326</v>
      </c>
    </row>
    <row r="243" spans="1:8">
      <c r="A243" s="205">
        <v>610800</v>
      </c>
      <c r="B243" s="206" t="s">
        <v>573</v>
      </c>
      <c r="C243" s="207" t="s">
        <v>411</v>
      </c>
      <c r="D243" s="218">
        <v>62.33</v>
      </c>
      <c r="E243" s="218">
        <v>379.4</v>
      </c>
      <c r="F243" s="218">
        <v>4.49</v>
      </c>
      <c r="G243" s="218">
        <v>446.22</v>
      </c>
      <c r="H243" s="207" t="s">
        <v>326</v>
      </c>
    </row>
    <row r="244" spans="1:8">
      <c r="A244" s="205">
        <v>611100</v>
      </c>
      <c r="B244" s="206" t="s">
        <v>574</v>
      </c>
      <c r="C244" s="207" t="s">
        <v>411</v>
      </c>
      <c r="D244" s="218">
        <v>92.9</v>
      </c>
      <c r="E244" s="218">
        <v>539</v>
      </c>
      <c r="F244" s="218">
        <v>240.97</v>
      </c>
      <c r="G244" s="218">
        <v>872.87</v>
      </c>
      <c r="H244" s="207" t="s">
        <v>326</v>
      </c>
    </row>
    <row r="245" spans="1:8">
      <c r="A245" s="205">
        <v>611000</v>
      </c>
      <c r="B245" s="206" t="s">
        <v>575</v>
      </c>
      <c r="C245" s="207" t="s">
        <v>411</v>
      </c>
      <c r="D245" s="218">
        <v>77.12</v>
      </c>
      <c r="E245" s="218">
        <v>539</v>
      </c>
      <c r="F245" s="218">
        <v>6.74</v>
      </c>
      <c r="G245" s="218">
        <v>622.86</v>
      </c>
      <c r="H245" s="207" t="s">
        <v>326</v>
      </c>
    </row>
    <row r="246" spans="1:8">
      <c r="A246" s="205">
        <v>611300</v>
      </c>
      <c r="B246" s="206" t="s">
        <v>576</v>
      </c>
      <c r="C246" s="207" t="s">
        <v>411</v>
      </c>
      <c r="D246" s="218">
        <v>123.87</v>
      </c>
      <c r="E246" s="218">
        <v>763</v>
      </c>
      <c r="F246" s="218">
        <v>325.60000000000002</v>
      </c>
      <c r="G246" s="222">
        <v>1212.47</v>
      </c>
      <c r="H246" s="207" t="s">
        <v>326</v>
      </c>
    </row>
    <row r="247" spans="1:8">
      <c r="A247" s="205">
        <v>611200</v>
      </c>
      <c r="B247" s="206" t="s">
        <v>577</v>
      </c>
      <c r="C247" s="207" t="s">
        <v>411</v>
      </c>
      <c r="D247" s="218">
        <v>102.83</v>
      </c>
      <c r="E247" s="218">
        <v>763</v>
      </c>
      <c r="F247" s="218">
        <v>8.99</v>
      </c>
      <c r="G247" s="218">
        <v>874.82</v>
      </c>
      <c r="H247" s="207" t="s">
        <v>326</v>
      </c>
    </row>
    <row r="248" spans="1:8">
      <c r="A248" s="205">
        <v>611500</v>
      </c>
      <c r="B248" s="206" t="s">
        <v>578</v>
      </c>
      <c r="C248" s="207" t="s">
        <v>411</v>
      </c>
      <c r="D248" s="218">
        <v>185.8</v>
      </c>
      <c r="E248" s="222">
        <v>1302</v>
      </c>
      <c r="F248" s="218">
        <v>464.69</v>
      </c>
      <c r="G248" s="222">
        <v>1952.49</v>
      </c>
      <c r="H248" s="207" t="s">
        <v>326</v>
      </c>
    </row>
    <row r="249" spans="1:8">
      <c r="A249" s="205">
        <v>611400</v>
      </c>
      <c r="B249" s="206" t="s">
        <v>579</v>
      </c>
      <c r="C249" s="207" t="s">
        <v>411</v>
      </c>
      <c r="D249" s="218">
        <v>154.25</v>
      </c>
      <c r="E249" s="222">
        <v>1302</v>
      </c>
      <c r="F249" s="218">
        <v>11.24</v>
      </c>
      <c r="G249" s="222">
        <v>1467.49</v>
      </c>
      <c r="H249" s="207" t="s">
        <v>326</v>
      </c>
    </row>
    <row r="250" spans="1:8">
      <c r="A250" s="205">
        <v>611700</v>
      </c>
      <c r="B250" s="206" t="s">
        <v>580</v>
      </c>
      <c r="C250" s="207" t="s">
        <v>411</v>
      </c>
      <c r="D250" s="218">
        <v>398.29</v>
      </c>
      <c r="E250" s="222">
        <v>2397.5</v>
      </c>
      <c r="F250" s="218">
        <v>738.33</v>
      </c>
      <c r="G250" s="222">
        <v>3534.12</v>
      </c>
      <c r="H250" s="207" t="s">
        <v>326</v>
      </c>
    </row>
    <row r="251" spans="1:8">
      <c r="A251" s="205">
        <v>611600</v>
      </c>
      <c r="B251" s="206" t="s">
        <v>581</v>
      </c>
      <c r="C251" s="207" t="s">
        <v>411</v>
      </c>
      <c r="D251" s="218">
        <v>308.5</v>
      </c>
      <c r="E251" s="222">
        <v>2397.5</v>
      </c>
      <c r="F251" s="218">
        <v>13.49</v>
      </c>
      <c r="G251" s="222">
        <v>2719.49</v>
      </c>
      <c r="H251" s="207" t="s">
        <v>326</v>
      </c>
    </row>
    <row r="252" spans="1:8">
      <c r="A252" s="205">
        <v>612200</v>
      </c>
      <c r="B252" s="206" t="s">
        <v>582</v>
      </c>
      <c r="C252" s="207" t="s">
        <v>411</v>
      </c>
      <c r="D252" s="218">
        <v>263.48</v>
      </c>
      <c r="E252" s="222">
        <v>1617</v>
      </c>
      <c r="F252" s="218">
        <v>617.9</v>
      </c>
      <c r="G252" s="222">
        <v>2498.38</v>
      </c>
      <c r="H252" s="207" t="s">
        <v>326</v>
      </c>
    </row>
    <row r="253" spans="1:8">
      <c r="A253" s="205">
        <v>611150</v>
      </c>
      <c r="B253" s="206" t="s">
        <v>583</v>
      </c>
      <c r="C253" s="207" t="s">
        <v>411</v>
      </c>
      <c r="D253" s="218">
        <v>221.42</v>
      </c>
      <c r="E253" s="222">
        <v>1617</v>
      </c>
      <c r="F253" s="218">
        <v>20.239999999999998</v>
      </c>
      <c r="G253" s="222">
        <v>1858.66</v>
      </c>
      <c r="H253" s="207" t="s">
        <v>326</v>
      </c>
    </row>
    <row r="254" spans="1:8">
      <c r="A254" s="205">
        <v>612300</v>
      </c>
      <c r="B254" s="206" t="s">
        <v>584</v>
      </c>
      <c r="C254" s="207" t="s">
        <v>411</v>
      </c>
      <c r="D254" s="218">
        <v>421.91</v>
      </c>
      <c r="E254" s="222">
        <v>2289</v>
      </c>
      <c r="F254" s="218">
        <v>848.45</v>
      </c>
      <c r="G254" s="222">
        <v>3559.36</v>
      </c>
      <c r="H254" s="207" t="s">
        <v>326</v>
      </c>
    </row>
    <row r="255" spans="1:8">
      <c r="A255" s="205">
        <v>611350</v>
      </c>
      <c r="B255" s="206" t="s">
        <v>585</v>
      </c>
      <c r="C255" s="207" t="s">
        <v>411</v>
      </c>
      <c r="D255" s="218">
        <v>332.13</v>
      </c>
      <c r="E255" s="222">
        <v>2289</v>
      </c>
      <c r="F255" s="218">
        <v>26.99</v>
      </c>
      <c r="G255" s="222">
        <v>2648.12</v>
      </c>
      <c r="H255" s="207" t="s">
        <v>326</v>
      </c>
    </row>
    <row r="256" spans="1:8">
      <c r="A256" s="205">
        <v>612400</v>
      </c>
      <c r="B256" s="206" t="s">
        <v>586</v>
      </c>
      <c r="C256" s="207" t="s">
        <v>411</v>
      </c>
      <c r="D256" s="218">
        <v>602.72</v>
      </c>
      <c r="E256" s="222">
        <v>3906</v>
      </c>
      <c r="F256" s="222">
        <v>1234.98</v>
      </c>
      <c r="G256" s="222">
        <v>5743.7</v>
      </c>
      <c r="H256" s="207" t="s">
        <v>326</v>
      </c>
    </row>
    <row r="257" spans="1:8">
      <c r="A257" s="205">
        <v>611550</v>
      </c>
      <c r="B257" s="206" t="s">
        <v>587</v>
      </c>
      <c r="C257" s="207" t="s">
        <v>411</v>
      </c>
      <c r="D257" s="218">
        <v>474.47</v>
      </c>
      <c r="E257" s="222">
        <v>3906</v>
      </c>
      <c r="F257" s="218">
        <v>33.74</v>
      </c>
      <c r="G257" s="222">
        <v>4414.21</v>
      </c>
      <c r="H257" s="207" t="s">
        <v>326</v>
      </c>
    </row>
    <row r="258" spans="1:8">
      <c r="A258" s="205">
        <v>612500</v>
      </c>
      <c r="B258" s="206" t="s">
        <v>588</v>
      </c>
      <c r="C258" s="207" t="s">
        <v>411</v>
      </c>
      <c r="D258" s="222">
        <v>1281.68</v>
      </c>
      <c r="E258" s="222">
        <v>7192.5</v>
      </c>
      <c r="F258" s="222">
        <v>2004.93</v>
      </c>
      <c r="G258" s="222">
        <v>10479.11</v>
      </c>
      <c r="H258" s="207" t="s">
        <v>326</v>
      </c>
    </row>
    <row r="259" spans="1:8">
      <c r="A259" s="205">
        <v>606500</v>
      </c>
      <c r="B259" s="206" t="s">
        <v>589</v>
      </c>
      <c r="C259" s="207" t="s">
        <v>325</v>
      </c>
      <c r="D259" s="218">
        <v>144.69</v>
      </c>
      <c r="E259" s="218">
        <v>0</v>
      </c>
      <c r="F259" s="218">
        <v>0</v>
      </c>
      <c r="G259" s="218">
        <v>144.69</v>
      </c>
      <c r="H259" s="209"/>
    </row>
    <row r="260" spans="1:8">
      <c r="A260" s="205">
        <v>606600</v>
      </c>
      <c r="B260" s="206" t="s">
        <v>590</v>
      </c>
      <c r="C260" s="207" t="s">
        <v>325</v>
      </c>
      <c r="D260" s="218">
        <v>258.45</v>
      </c>
      <c r="E260" s="218">
        <v>5.26</v>
      </c>
      <c r="F260" s="218">
        <v>0</v>
      </c>
      <c r="G260" s="218">
        <v>263.70999999999998</v>
      </c>
      <c r="H260" s="209"/>
    </row>
    <row r="261" spans="1:8">
      <c r="A261" s="205">
        <v>606700</v>
      </c>
      <c r="B261" s="206" t="s">
        <v>591</v>
      </c>
      <c r="C261" s="207" t="s">
        <v>325</v>
      </c>
      <c r="D261" s="218">
        <v>123.56</v>
      </c>
      <c r="E261" s="218">
        <v>3.15</v>
      </c>
      <c r="F261" s="218">
        <v>0</v>
      </c>
      <c r="G261" s="218">
        <v>126.71</v>
      </c>
      <c r="H261" s="209"/>
    </row>
    <row r="262" spans="1:8">
      <c r="A262" s="205">
        <v>643000</v>
      </c>
      <c r="B262" s="206" t="s">
        <v>592</v>
      </c>
      <c r="C262" s="207" t="s">
        <v>411</v>
      </c>
      <c r="D262" s="218">
        <v>15.38</v>
      </c>
      <c r="E262" s="218">
        <v>52.05</v>
      </c>
      <c r="F262" s="218">
        <v>0</v>
      </c>
      <c r="G262" s="218">
        <v>67.430000000000007</v>
      </c>
      <c r="H262" s="207" t="s">
        <v>326</v>
      </c>
    </row>
    <row r="263" spans="1:8">
      <c r="A263" s="205">
        <v>643100</v>
      </c>
      <c r="B263" s="206" t="s">
        <v>593</v>
      </c>
      <c r="C263" s="207" t="s">
        <v>411</v>
      </c>
      <c r="D263" s="218">
        <v>18.04</v>
      </c>
      <c r="E263" s="218">
        <v>62.73</v>
      </c>
      <c r="F263" s="218">
        <v>0</v>
      </c>
      <c r="G263" s="218">
        <v>80.77</v>
      </c>
      <c r="H263" s="207" t="s">
        <v>326</v>
      </c>
    </row>
    <row r="264" spans="1:8">
      <c r="A264" s="205">
        <v>643200</v>
      </c>
      <c r="B264" s="206" t="s">
        <v>594</v>
      </c>
      <c r="C264" s="207" t="s">
        <v>411</v>
      </c>
      <c r="D264" s="218">
        <v>18.04</v>
      </c>
      <c r="E264" s="218">
        <v>71.25</v>
      </c>
      <c r="F264" s="218">
        <v>0</v>
      </c>
      <c r="G264" s="218">
        <v>89.29</v>
      </c>
      <c r="H264" s="207" t="s">
        <v>326</v>
      </c>
    </row>
    <row r="265" spans="1:8">
      <c r="A265" s="205">
        <v>643300</v>
      </c>
      <c r="B265" s="206" t="s">
        <v>595</v>
      </c>
      <c r="C265" s="207" t="s">
        <v>411</v>
      </c>
      <c r="D265" s="218">
        <v>23.38</v>
      </c>
      <c r="E265" s="218">
        <v>26.7</v>
      </c>
      <c r="F265" s="218">
        <v>0</v>
      </c>
      <c r="G265" s="218">
        <v>50.08</v>
      </c>
      <c r="H265" s="207" t="s">
        <v>326</v>
      </c>
    </row>
    <row r="266" spans="1:8">
      <c r="A266" s="205">
        <v>643400</v>
      </c>
      <c r="B266" s="206" t="s">
        <v>596</v>
      </c>
      <c r="C266" s="207" t="s">
        <v>411</v>
      </c>
      <c r="D266" s="218">
        <v>23.38</v>
      </c>
      <c r="E266" s="218">
        <v>35.22</v>
      </c>
      <c r="F266" s="218">
        <v>0</v>
      </c>
      <c r="G266" s="218">
        <v>58.6</v>
      </c>
      <c r="H266" s="207" t="s">
        <v>326</v>
      </c>
    </row>
    <row r="267" spans="1:8">
      <c r="A267" s="205">
        <v>643500</v>
      </c>
      <c r="B267" s="206" t="s">
        <v>597</v>
      </c>
      <c r="C267" s="207" t="s">
        <v>411</v>
      </c>
      <c r="D267" s="218">
        <v>20.71</v>
      </c>
      <c r="E267" s="218">
        <v>16.02</v>
      </c>
      <c r="F267" s="218">
        <v>0</v>
      </c>
      <c r="G267" s="218">
        <v>36.729999999999997</v>
      </c>
      <c r="H267" s="207" t="s">
        <v>326</v>
      </c>
    </row>
    <row r="268" spans="1:8">
      <c r="A268" s="205">
        <v>643600</v>
      </c>
      <c r="B268" s="206" t="s">
        <v>598</v>
      </c>
      <c r="C268" s="207" t="s">
        <v>411</v>
      </c>
      <c r="D268" s="218">
        <v>15.38</v>
      </c>
      <c r="E268" s="218">
        <v>51.91</v>
      </c>
      <c r="F268" s="218">
        <v>0</v>
      </c>
      <c r="G268" s="218">
        <v>67.290000000000006</v>
      </c>
      <c r="H268" s="207" t="s">
        <v>326</v>
      </c>
    </row>
    <row r="269" spans="1:8">
      <c r="A269" s="205">
        <v>640000</v>
      </c>
      <c r="B269" s="206" t="s">
        <v>599</v>
      </c>
      <c r="C269" s="207" t="s">
        <v>411</v>
      </c>
      <c r="D269" s="218">
        <v>28.71</v>
      </c>
      <c r="E269" s="218">
        <v>67.73</v>
      </c>
      <c r="F269" s="218">
        <v>4.2300000000000004</v>
      </c>
      <c r="G269" s="218">
        <v>100.67</v>
      </c>
      <c r="H269" s="207" t="s">
        <v>326</v>
      </c>
    </row>
    <row r="270" spans="1:8">
      <c r="A270" s="205">
        <v>640100</v>
      </c>
      <c r="B270" s="206" t="s">
        <v>600</v>
      </c>
      <c r="C270" s="207" t="s">
        <v>411</v>
      </c>
      <c r="D270" s="218">
        <v>49.45</v>
      </c>
      <c r="E270" s="218">
        <v>87.51</v>
      </c>
      <c r="F270" s="218">
        <v>4.2300000000000004</v>
      </c>
      <c r="G270" s="218">
        <v>141.19</v>
      </c>
      <c r="H270" s="207" t="s">
        <v>326</v>
      </c>
    </row>
    <row r="271" spans="1:8">
      <c r="A271" s="205">
        <v>640200</v>
      </c>
      <c r="B271" s="206" t="s">
        <v>601</v>
      </c>
      <c r="C271" s="207" t="s">
        <v>411</v>
      </c>
      <c r="D271" s="218">
        <v>28.71</v>
      </c>
      <c r="E271" s="218">
        <v>75.650000000000006</v>
      </c>
      <c r="F271" s="218">
        <v>0</v>
      </c>
      <c r="G271" s="218">
        <v>104.36</v>
      </c>
      <c r="H271" s="207" t="s">
        <v>326</v>
      </c>
    </row>
    <row r="272" spans="1:8">
      <c r="A272" s="205">
        <v>640300</v>
      </c>
      <c r="B272" s="206" t="s">
        <v>602</v>
      </c>
      <c r="C272" s="207" t="s">
        <v>411</v>
      </c>
      <c r="D272" s="218">
        <v>49.45</v>
      </c>
      <c r="E272" s="218">
        <v>95.42</v>
      </c>
      <c r="F272" s="218">
        <v>0</v>
      </c>
      <c r="G272" s="218">
        <v>144.87</v>
      </c>
      <c r="H272" s="207" t="s">
        <v>326</v>
      </c>
    </row>
    <row r="273" spans="1:9">
      <c r="A273" s="205">
        <v>640600</v>
      </c>
      <c r="B273" s="206" t="s">
        <v>603</v>
      </c>
      <c r="C273" s="207" t="s">
        <v>411</v>
      </c>
      <c r="D273" s="218">
        <v>73.16</v>
      </c>
      <c r="E273" s="218">
        <v>72.900000000000006</v>
      </c>
      <c r="F273" s="218">
        <v>4.2300000000000004</v>
      </c>
      <c r="G273" s="218">
        <v>150.29</v>
      </c>
      <c r="H273" s="207" t="s">
        <v>326</v>
      </c>
    </row>
    <row r="274" spans="1:9">
      <c r="A274" s="205">
        <v>640700</v>
      </c>
      <c r="B274" s="206" t="s">
        <v>604</v>
      </c>
      <c r="C274" s="207" t="s">
        <v>411</v>
      </c>
      <c r="D274" s="218">
        <v>73.16</v>
      </c>
      <c r="E274" s="218">
        <v>89.52</v>
      </c>
      <c r="F274" s="218">
        <v>4.2300000000000004</v>
      </c>
      <c r="G274" s="218">
        <v>166.91</v>
      </c>
      <c r="H274" s="207" t="s">
        <v>326</v>
      </c>
    </row>
    <row r="275" spans="1:9">
      <c r="A275" s="205">
        <v>640400</v>
      </c>
      <c r="B275" s="206" t="s">
        <v>605</v>
      </c>
      <c r="C275" s="207" t="s">
        <v>411</v>
      </c>
      <c r="D275" s="218">
        <v>49.75</v>
      </c>
      <c r="E275" s="218">
        <v>47.53</v>
      </c>
      <c r="F275" s="218">
        <v>4.2300000000000004</v>
      </c>
      <c r="G275" s="218">
        <v>101.51</v>
      </c>
      <c r="H275" s="207" t="s">
        <v>326</v>
      </c>
    </row>
    <row r="276" spans="1:9">
      <c r="A276" s="205">
        <v>640500</v>
      </c>
      <c r="B276" s="206" t="s">
        <v>606</v>
      </c>
      <c r="C276" s="207" t="s">
        <v>411</v>
      </c>
      <c r="D276" s="218">
        <v>49.75</v>
      </c>
      <c r="E276" s="218">
        <v>59.89</v>
      </c>
      <c r="F276" s="218">
        <v>4.2300000000000004</v>
      </c>
      <c r="G276" s="218">
        <v>113.87</v>
      </c>
      <c r="H276" s="207" t="s">
        <v>326</v>
      </c>
    </row>
    <row r="277" spans="1:9" s="220" customFormat="1">
      <c r="A277" s="215">
        <v>641000</v>
      </c>
      <c r="B277" s="216" t="s">
        <v>607</v>
      </c>
      <c r="C277" s="217" t="s">
        <v>411</v>
      </c>
      <c r="D277" s="218">
        <v>73.16</v>
      </c>
      <c r="E277" s="218">
        <v>83.05</v>
      </c>
      <c r="F277" s="218">
        <v>0</v>
      </c>
      <c r="G277" s="218">
        <v>156.21</v>
      </c>
      <c r="H277" s="217" t="s">
        <v>326</v>
      </c>
      <c r="I277" s="219"/>
    </row>
    <row r="278" spans="1:9">
      <c r="A278" s="205">
        <v>641100</v>
      </c>
      <c r="B278" s="206" t="s">
        <v>608</v>
      </c>
      <c r="C278" s="207" t="s">
        <v>411</v>
      </c>
      <c r="D278" s="218">
        <v>73.16</v>
      </c>
      <c r="E278" s="218">
        <v>101.37</v>
      </c>
      <c r="F278" s="218">
        <v>0</v>
      </c>
      <c r="G278" s="218">
        <v>174.53</v>
      </c>
      <c r="H278" s="207" t="s">
        <v>326</v>
      </c>
    </row>
    <row r="279" spans="1:9">
      <c r="A279" s="205">
        <v>640800</v>
      </c>
      <c r="B279" s="206" t="s">
        <v>609</v>
      </c>
      <c r="C279" s="207" t="s">
        <v>411</v>
      </c>
      <c r="D279" s="218">
        <v>49.75</v>
      </c>
      <c r="E279" s="218">
        <v>57.68</v>
      </c>
      <c r="F279" s="218">
        <v>0</v>
      </c>
      <c r="G279" s="218">
        <v>107.43</v>
      </c>
      <c r="H279" s="207" t="s">
        <v>326</v>
      </c>
    </row>
    <row r="280" spans="1:9">
      <c r="A280" s="205">
        <v>640900</v>
      </c>
      <c r="B280" s="206" t="s">
        <v>610</v>
      </c>
      <c r="C280" s="207" t="s">
        <v>411</v>
      </c>
      <c r="D280" s="218">
        <v>49.75</v>
      </c>
      <c r="E280" s="218">
        <v>71.739999999999995</v>
      </c>
      <c r="F280" s="218">
        <v>0</v>
      </c>
      <c r="G280" s="218">
        <v>121.49</v>
      </c>
      <c r="H280" s="207" t="s">
        <v>326</v>
      </c>
    </row>
    <row r="281" spans="1:9">
      <c r="A281" s="205">
        <v>641400</v>
      </c>
      <c r="B281" s="206" t="s">
        <v>611</v>
      </c>
      <c r="C281" s="207" t="s">
        <v>411</v>
      </c>
      <c r="D281" s="218">
        <v>54.78</v>
      </c>
      <c r="E281" s="218">
        <v>108.93</v>
      </c>
      <c r="F281" s="218">
        <v>4.2300000000000004</v>
      </c>
      <c r="G281" s="218">
        <v>167.94</v>
      </c>
      <c r="H281" s="207" t="s">
        <v>326</v>
      </c>
    </row>
    <row r="282" spans="1:9">
      <c r="A282" s="205">
        <v>641500</v>
      </c>
      <c r="B282" s="206" t="s">
        <v>612</v>
      </c>
      <c r="C282" s="207" t="s">
        <v>411</v>
      </c>
      <c r="D282" s="218">
        <v>54.78</v>
      </c>
      <c r="E282" s="218">
        <v>125.55</v>
      </c>
      <c r="F282" s="218">
        <v>4.2300000000000004</v>
      </c>
      <c r="G282" s="218">
        <v>184.56</v>
      </c>
      <c r="H282" s="207" t="s">
        <v>326</v>
      </c>
    </row>
    <row r="283" spans="1:9">
      <c r="A283" s="205">
        <v>641200</v>
      </c>
      <c r="B283" s="206" t="s">
        <v>613</v>
      </c>
      <c r="C283" s="207" t="s">
        <v>411</v>
      </c>
      <c r="D283" s="218">
        <v>34.06</v>
      </c>
      <c r="E283" s="218">
        <v>83.56</v>
      </c>
      <c r="F283" s="218">
        <v>4.2300000000000004</v>
      </c>
      <c r="G283" s="218">
        <v>121.85</v>
      </c>
      <c r="H283" s="207" t="s">
        <v>326</v>
      </c>
    </row>
    <row r="284" spans="1:9">
      <c r="A284" s="205">
        <v>641300</v>
      </c>
      <c r="B284" s="206" t="s">
        <v>614</v>
      </c>
      <c r="C284" s="207" t="s">
        <v>411</v>
      </c>
      <c r="D284" s="218">
        <v>34.06</v>
      </c>
      <c r="E284" s="218">
        <v>95.92</v>
      </c>
      <c r="F284" s="218">
        <v>4.2300000000000004</v>
      </c>
      <c r="G284" s="218">
        <v>134.21</v>
      </c>
      <c r="H284" s="207" t="s">
        <v>326</v>
      </c>
    </row>
    <row r="285" spans="1:9">
      <c r="A285" s="205">
        <v>641800</v>
      </c>
      <c r="B285" s="206" t="s">
        <v>615</v>
      </c>
      <c r="C285" s="207" t="s">
        <v>411</v>
      </c>
      <c r="D285" s="218">
        <v>54.78</v>
      </c>
      <c r="E285" s="218">
        <v>119.08</v>
      </c>
      <c r="F285" s="218">
        <v>0</v>
      </c>
      <c r="G285" s="218">
        <v>173.86</v>
      </c>
      <c r="H285" s="207" t="s">
        <v>326</v>
      </c>
    </row>
    <row r="286" spans="1:9">
      <c r="A286" s="205">
        <v>641900</v>
      </c>
      <c r="B286" s="206" t="s">
        <v>616</v>
      </c>
      <c r="C286" s="207" t="s">
        <v>411</v>
      </c>
      <c r="D286" s="218">
        <v>54.78</v>
      </c>
      <c r="E286" s="218">
        <v>137.4</v>
      </c>
      <c r="F286" s="218">
        <v>0</v>
      </c>
      <c r="G286" s="218">
        <v>192.18</v>
      </c>
      <c r="H286" s="207" t="s">
        <v>326</v>
      </c>
    </row>
    <row r="287" spans="1:9">
      <c r="A287" s="205">
        <v>641600</v>
      </c>
      <c r="B287" s="206" t="s">
        <v>617</v>
      </c>
      <c r="C287" s="207" t="s">
        <v>411</v>
      </c>
      <c r="D287" s="218">
        <v>34.06</v>
      </c>
      <c r="E287" s="218">
        <v>93.71</v>
      </c>
      <c r="F287" s="218">
        <v>0</v>
      </c>
      <c r="G287" s="218">
        <v>127.77</v>
      </c>
      <c r="H287" s="207" t="s">
        <v>326</v>
      </c>
    </row>
    <row r="288" spans="1:9">
      <c r="A288" s="205">
        <v>641700</v>
      </c>
      <c r="B288" s="206" t="s">
        <v>618</v>
      </c>
      <c r="C288" s="207" t="s">
        <v>411</v>
      </c>
      <c r="D288" s="218">
        <v>34.06</v>
      </c>
      <c r="E288" s="218">
        <v>107.77</v>
      </c>
      <c r="F288" s="218">
        <v>0</v>
      </c>
      <c r="G288" s="218">
        <v>141.83000000000001</v>
      </c>
      <c r="H288" s="207" t="s">
        <v>326</v>
      </c>
    </row>
    <row r="289" spans="1:9">
      <c r="A289" s="205">
        <v>644300</v>
      </c>
      <c r="B289" s="206" t="s">
        <v>619</v>
      </c>
      <c r="C289" s="207" t="s">
        <v>411</v>
      </c>
      <c r="D289" s="218">
        <v>76.180000000000007</v>
      </c>
      <c r="E289" s="218">
        <v>195.04</v>
      </c>
      <c r="F289" s="218">
        <v>0</v>
      </c>
      <c r="G289" s="218">
        <v>271.22000000000003</v>
      </c>
      <c r="H289" s="209"/>
    </row>
    <row r="290" spans="1:9">
      <c r="A290" s="205">
        <v>644100</v>
      </c>
      <c r="B290" s="206" t="s">
        <v>620</v>
      </c>
      <c r="C290" s="207" t="s">
        <v>411</v>
      </c>
      <c r="D290" s="218">
        <v>10.35</v>
      </c>
      <c r="E290" s="218">
        <v>4.8</v>
      </c>
      <c r="F290" s="218">
        <v>2.4</v>
      </c>
      <c r="G290" s="218">
        <v>17.55</v>
      </c>
      <c r="H290" s="207" t="s">
        <v>326</v>
      </c>
    </row>
    <row r="291" spans="1:9" s="220" customFormat="1">
      <c r="A291" s="215">
        <v>644200</v>
      </c>
      <c r="B291" s="216" t="s">
        <v>621</v>
      </c>
      <c r="C291" s="217" t="s">
        <v>411</v>
      </c>
      <c r="D291" s="218">
        <v>11.27</v>
      </c>
      <c r="E291" s="218">
        <v>5.6</v>
      </c>
      <c r="F291" s="218">
        <v>0</v>
      </c>
      <c r="G291" s="218">
        <v>16.87</v>
      </c>
      <c r="H291" s="217" t="s">
        <v>326</v>
      </c>
      <c r="I291" s="219"/>
    </row>
    <row r="292" spans="1:9">
      <c r="A292" s="205">
        <v>603700</v>
      </c>
      <c r="B292" s="206" t="s">
        <v>622</v>
      </c>
      <c r="C292" s="207" t="s">
        <v>325</v>
      </c>
      <c r="D292" s="218">
        <v>116.46</v>
      </c>
      <c r="E292" s="218">
        <v>94.1</v>
      </c>
      <c r="F292" s="218">
        <v>0</v>
      </c>
      <c r="G292" s="218">
        <v>210.56</v>
      </c>
      <c r="H292" s="207" t="s">
        <v>326</v>
      </c>
    </row>
    <row r="293" spans="1:9">
      <c r="A293" s="205">
        <v>603800</v>
      </c>
      <c r="B293" s="206" t="s">
        <v>623</v>
      </c>
      <c r="C293" s="207" t="s">
        <v>325</v>
      </c>
      <c r="D293" s="218">
        <v>53.36</v>
      </c>
      <c r="E293" s="218">
        <v>78.42</v>
      </c>
      <c r="F293" s="218">
        <v>0</v>
      </c>
      <c r="G293" s="218">
        <v>131.78</v>
      </c>
      <c r="H293" s="207" t="s">
        <v>326</v>
      </c>
    </row>
    <row r="294" spans="1:9">
      <c r="A294" s="205">
        <v>600300</v>
      </c>
      <c r="B294" s="206" t="s">
        <v>624</v>
      </c>
      <c r="C294" s="207" t="s">
        <v>325</v>
      </c>
      <c r="D294" s="218">
        <v>8.65</v>
      </c>
      <c r="E294" s="218">
        <v>0</v>
      </c>
      <c r="F294" s="218">
        <v>0</v>
      </c>
      <c r="G294" s="218">
        <v>8.65</v>
      </c>
      <c r="H294" s="209"/>
    </row>
    <row r="295" spans="1:9">
      <c r="A295" s="205">
        <v>600400</v>
      </c>
      <c r="B295" s="206" t="s">
        <v>625</v>
      </c>
      <c r="C295" s="207" t="s">
        <v>325</v>
      </c>
      <c r="D295" s="218">
        <v>9.06</v>
      </c>
      <c r="E295" s="218">
        <v>0</v>
      </c>
      <c r="F295" s="218">
        <v>0</v>
      </c>
      <c r="G295" s="218">
        <v>9.06</v>
      </c>
      <c r="H295" s="209"/>
    </row>
    <row r="296" spans="1:9">
      <c r="A296" s="205">
        <v>600500</v>
      </c>
      <c r="B296" s="206" t="s">
        <v>626</v>
      </c>
      <c r="C296" s="207" t="s">
        <v>325</v>
      </c>
      <c r="D296" s="218">
        <v>25.33</v>
      </c>
      <c r="E296" s="218">
        <v>57.15</v>
      </c>
      <c r="F296" s="218">
        <v>0</v>
      </c>
      <c r="G296" s="218">
        <v>82.48</v>
      </c>
      <c r="H296" s="209"/>
    </row>
    <row r="297" spans="1:9">
      <c r="A297" s="205">
        <v>600900</v>
      </c>
      <c r="B297" s="206" t="s">
        <v>627</v>
      </c>
      <c r="C297" s="207" t="s">
        <v>325</v>
      </c>
      <c r="D297" s="218">
        <v>8.65</v>
      </c>
      <c r="E297" s="218">
        <v>0</v>
      </c>
      <c r="F297" s="218">
        <v>0</v>
      </c>
      <c r="G297" s="218">
        <v>8.65</v>
      </c>
      <c r="H297" s="209"/>
    </row>
    <row r="298" spans="1:9">
      <c r="A298" s="205">
        <v>601000</v>
      </c>
      <c r="B298" s="206" t="s">
        <v>628</v>
      </c>
      <c r="C298" s="207" t="s">
        <v>325</v>
      </c>
      <c r="D298" s="218">
        <v>9.06</v>
      </c>
      <c r="E298" s="218">
        <v>0</v>
      </c>
      <c r="F298" s="218">
        <v>0</v>
      </c>
      <c r="G298" s="218">
        <v>9.06</v>
      </c>
      <c r="H298" s="209"/>
    </row>
    <row r="299" spans="1:9">
      <c r="A299" s="205">
        <v>601300</v>
      </c>
      <c r="B299" s="206" t="s">
        <v>629</v>
      </c>
      <c r="C299" s="207" t="s">
        <v>325</v>
      </c>
      <c r="D299" s="218">
        <v>25.33</v>
      </c>
      <c r="E299" s="218">
        <v>57.15</v>
      </c>
      <c r="F299" s="218">
        <v>0</v>
      </c>
      <c r="G299" s="218">
        <v>82.48</v>
      </c>
      <c r="H299" s="209"/>
    </row>
    <row r="300" spans="1:9">
      <c r="A300" s="205">
        <v>600000</v>
      </c>
      <c r="B300" s="206" t="s">
        <v>630</v>
      </c>
      <c r="C300" s="207" t="s">
        <v>325</v>
      </c>
      <c r="D300" s="218">
        <v>40.01</v>
      </c>
      <c r="E300" s="218">
        <v>0</v>
      </c>
      <c r="F300" s="218">
        <v>0</v>
      </c>
      <c r="G300" s="218">
        <v>40.01</v>
      </c>
      <c r="H300" s="209"/>
    </row>
    <row r="301" spans="1:9">
      <c r="A301" s="205">
        <v>600100</v>
      </c>
      <c r="B301" s="206" t="s">
        <v>631</v>
      </c>
      <c r="C301" s="207" t="s">
        <v>325</v>
      </c>
      <c r="D301" s="218">
        <v>53.36</v>
      </c>
      <c r="E301" s="218">
        <v>0</v>
      </c>
      <c r="F301" s="218">
        <v>0</v>
      </c>
      <c r="G301" s="218">
        <v>53.36</v>
      </c>
      <c r="H301" s="209"/>
    </row>
    <row r="302" spans="1:9">
      <c r="A302" s="205">
        <v>600200</v>
      </c>
      <c r="B302" s="206" t="s">
        <v>632</v>
      </c>
      <c r="C302" s="207" t="s">
        <v>325</v>
      </c>
      <c r="D302" s="218">
        <v>96.52</v>
      </c>
      <c r="E302" s="218">
        <v>57.15</v>
      </c>
      <c r="F302" s="218">
        <v>0</v>
      </c>
      <c r="G302" s="218">
        <v>153.66999999999999</v>
      </c>
      <c r="H302" s="209"/>
    </row>
    <row r="303" spans="1:9">
      <c r="A303" s="205">
        <v>600600</v>
      </c>
      <c r="B303" s="206" t="s">
        <v>633</v>
      </c>
      <c r="C303" s="207" t="s">
        <v>325</v>
      </c>
      <c r="D303" s="218">
        <v>17.149999999999999</v>
      </c>
      <c r="E303" s="218">
        <v>0</v>
      </c>
      <c r="F303" s="218">
        <v>0</v>
      </c>
      <c r="G303" s="218">
        <v>17.149999999999999</v>
      </c>
      <c r="H303" s="209"/>
    </row>
    <row r="304" spans="1:9">
      <c r="A304" s="205">
        <v>600700</v>
      </c>
      <c r="B304" s="206" t="s">
        <v>634</v>
      </c>
      <c r="C304" s="207" t="s">
        <v>325</v>
      </c>
      <c r="D304" s="218">
        <v>25.57</v>
      </c>
      <c r="E304" s="218">
        <v>0</v>
      </c>
      <c r="F304" s="218">
        <v>0</v>
      </c>
      <c r="G304" s="218">
        <v>25.57</v>
      </c>
      <c r="H304" s="209"/>
    </row>
    <row r="305" spans="1:8">
      <c r="A305" s="205">
        <v>600800</v>
      </c>
      <c r="B305" s="206" t="s">
        <v>635</v>
      </c>
      <c r="C305" s="207" t="s">
        <v>325</v>
      </c>
      <c r="D305" s="218">
        <v>57.62</v>
      </c>
      <c r="E305" s="218">
        <v>57.15</v>
      </c>
      <c r="F305" s="218">
        <v>0</v>
      </c>
      <c r="G305" s="218">
        <v>114.77</v>
      </c>
      <c r="H305" s="209"/>
    </row>
    <row r="306" spans="1:8">
      <c r="A306" s="205">
        <v>602200</v>
      </c>
      <c r="B306" s="206" t="s">
        <v>636</v>
      </c>
      <c r="C306" s="207" t="s">
        <v>336</v>
      </c>
      <c r="D306" s="218">
        <v>65.27</v>
      </c>
      <c r="E306" s="218">
        <v>29.3</v>
      </c>
      <c r="F306" s="218">
        <v>0</v>
      </c>
      <c r="G306" s="218">
        <v>94.57</v>
      </c>
      <c r="H306" s="209"/>
    </row>
    <row r="307" spans="1:8">
      <c r="A307" s="205">
        <v>602100</v>
      </c>
      <c r="B307" s="206" t="s">
        <v>637</v>
      </c>
      <c r="C307" s="207" t="s">
        <v>336</v>
      </c>
      <c r="D307" s="218">
        <v>37.369999999999997</v>
      </c>
      <c r="E307" s="218">
        <v>33.619999999999997</v>
      </c>
      <c r="F307" s="218">
        <v>0</v>
      </c>
      <c r="G307" s="218">
        <v>70.989999999999995</v>
      </c>
      <c r="H307" s="209"/>
    </row>
    <row r="308" spans="1:8">
      <c r="A308" s="205">
        <v>602000</v>
      </c>
      <c r="B308" s="206" t="s">
        <v>638</v>
      </c>
      <c r="C308" s="207" t="s">
        <v>336</v>
      </c>
      <c r="D308" s="218">
        <v>39.56</v>
      </c>
      <c r="E308" s="218">
        <v>18.8</v>
      </c>
      <c r="F308" s="218">
        <v>0</v>
      </c>
      <c r="G308" s="218">
        <v>58.36</v>
      </c>
      <c r="H308" s="209"/>
    </row>
    <row r="309" spans="1:8">
      <c r="A309" s="205">
        <v>600125</v>
      </c>
      <c r="B309" s="206" t="s">
        <v>639</v>
      </c>
      <c r="C309" s="207" t="s">
        <v>338</v>
      </c>
      <c r="D309" s="218">
        <v>10.79</v>
      </c>
      <c r="E309" s="218">
        <v>585.69000000000005</v>
      </c>
      <c r="F309" s="218">
        <v>0</v>
      </c>
      <c r="G309" s="218">
        <v>596.48</v>
      </c>
      <c r="H309" s="207" t="s">
        <v>326</v>
      </c>
    </row>
    <row r="310" spans="1:8">
      <c r="A310" s="205">
        <v>601125</v>
      </c>
      <c r="B310" s="206" t="s">
        <v>640</v>
      </c>
      <c r="C310" s="207" t="s">
        <v>338</v>
      </c>
      <c r="D310" s="218">
        <v>10.79</v>
      </c>
      <c r="E310" s="218">
        <v>611.97</v>
      </c>
      <c r="F310" s="218">
        <v>0</v>
      </c>
      <c r="G310" s="218">
        <v>622.76</v>
      </c>
      <c r="H310" s="207" t="s">
        <v>326</v>
      </c>
    </row>
    <row r="311" spans="1:8">
      <c r="A311" s="205">
        <v>661125</v>
      </c>
      <c r="B311" s="206" t="s">
        <v>641</v>
      </c>
      <c r="C311" s="207" t="s">
        <v>338</v>
      </c>
      <c r="D311" s="218">
        <v>10.79</v>
      </c>
      <c r="E311" s="218">
        <v>656.57</v>
      </c>
      <c r="F311" s="218">
        <v>0</v>
      </c>
      <c r="G311" s="218">
        <v>667.36</v>
      </c>
      <c r="H311" s="207" t="s">
        <v>326</v>
      </c>
    </row>
    <row r="312" spans="1:8">
      <c r="A312" s="205">
        <v>662400</v>
      </c>
      <c r="B312" s="206" t="s">
        <v>642</v>
      </c>
      <c r="C312" s="207" t="s">
        <v>338</v>
      </c>
      <c r="D312" s="218">
        <v>10.79</v>
      </c>
      <c r="E312" s="218">
        <v>611.97</v>
      </c>
      <c r="F312" s="218">
        <v>0</v>
      </c>
      <c r="G312" s="218">
        <v>622.76</v>
      </c>
      <c r="H312" s="207" t="s">
        <v>326</v>
      </c>
    </row>
    <row r="313" spans="1:8">
      <c r="A313" s="205">
        <v>660050</v>
      </c>
      <c r="B313" s="206" t="s">
        <v>643</v>
      </c>
      <c r="C313" s="207" t="s">
        <v>338</v>
      </c>
      <c r="D313" s="218">
        <v>10.79</v>
      </c>
      <c r="E313" s="218">
        <v>586.17999999999995</v>
      </c>
      <c r="F313" s="218">
        <v>0</v>
      </c>
      <c r="G313" s="218">
        <v>596.97</v>
      </c>
      <c r="H313" s="207" t="s">
        <v>326</v>
      </c>
    </row>
    <row r="314" spans="1:8">
      <c r="A314" s="205">
        <v>671400</v>
      </c>
      <c r="B314" s="206" t="s">
        <v>644</v>
      </c>
      <c r="C314" s="207" t="s">
        <v>338</v>
      </c>
      <c r="D314" s="218">
        <v>10.79</v>
      </c>
      <c r="E314" s="218">
        <v>646.27</v>
      </c>
      <c r="F314" s="218">
        <v>0</v>
      </c>
      <c r="G314" s="218">
        <v>657.06</v>
      </c>
      <c r="H314" s="207" t="s">
        <v>326</v>
      </c>
    </row>
    <row r="315" spans="1:8">
      <c r="A315" s="205">
        <v>673400</v>
      </c>
      <c r="B315" s="206" t="s">
        <v>645</v>
      </c>
      <c r="C315" s="207" t="s">
        <v>338</v>
      </c>
      <c r="D315" s="218">
        <v>10.79</v>
      </c>
      <c r="E315" s="218">
        <v>827.27</v>
      </c>
      <c r="F315" s="218">
        <v>0</v>
      </c>
      <c r="G315" s="218">
        <v>838.06</v>
      </c>
      <c r="H315" s="207" t="s">
        <v>326</v>
      </c>
    </row>
    <row r="316" spans="1:8">
      <c r="A316" s="205">
        <v>681400</v>
      </c>
      <c r="B316" s="206" t="s">
        <v>646</v>
      </c>
      <c r="C316" s="207" t="s">
        <v>338</v>
      </c>
      <c r="D316" s="218">
        <v>10.79</v>
      </c>
      <c r="E316" s="222">
        <v>1424.72</v>
      </c>
      <c r="F316" s="218">
        <v>0</v>
      </c>
      <c r="G316" s="222">
        <v>1435.51</v>
      </c>
      <c r="H316" s="207" t="s">
        <v>326</v>
      </c>
    </row>
    <row r="317" spans="1:8">
      <c r="A317" s="205">
        <v>607000</v>
      </c>
      <c r="B317" s="206" t="s">
        <v>647</v>
      </c>
      <c r="C317" s="207" t="s">
        <v>336</v>
      </c>
      <c r="D317" s="218">
        <v>1.25</v>
      </c>
      <c r="E317" s="218">
        <v>5.34</v>
      </c>
      <c r="F317" s="218">
        <v>0</v>
      </c>
      <c r="G317" s="218">
        <v>6.59</v>
      </c>
      <c r="H317" s="209"/>
    </row>
    <row r="318" spans="1:8">
      <c r="A318" s="205">
        <v>607100</v>
      </c>
      <c r="B318" s="206" t="s">
        <v>648</v>
      </c>
      <c r="C318" s="207" t="s">
        <v>336</v>
      </c>
      <c r="D318" s="218">
        <v>1.79</v>
      </c>
      <c r="E318" s="218">
        <v>7.67</v>
      </c>
      <c r="F318" s="218">
        <v>0</v>
      </c>
      <c r="G318" s="218">
        <v>9.4600000000000009</v>
      </c>
      <c r="H318" s="209"/>
    </row>
    <row r="319" spans="1:8">
      <c r="A319" s="205">
        <v>607500</v>
      </c>
      <c r="B319" s="206" t="s">
        <v>649</v>
      </c>
      <c r="C319" s="207" t="s">
        <v>411</v>
      </c>
      <c r="D319" s="218">
        <v>9.01</v>
      </c>
      <c r="E319" s="218">
        <v>41</v>
      </c>
      <c r="F319" s="218">
        <v>0.35</v>
      </c>
      <c r="G319" s="218">
        <v>50.36</v>
      </c>
      <c r="H319" s="207" t="s">
        <v>326</v>
      </c>
    </row>
    <row r="320" spans="1:8">
      <c r="A320" s="205">
        <v>607600</v>
      </c>
      <c r="B320" s="206" t="s">
        <v>650</v>
      </c>
      <c r="C320" s="207" t="s">
        <v>411</v>
      </c>
      <c r="D320" s="218">
        <v>11.68</v>
      </c>
      <c r="E320" s="218">
        <v>54</v>
      </c>
      <c r="F320" s="218">
        <v>0.53</v>
      </c>
      <c r="G320" s="218">
        <v>66.209999999999994</v>
      </c>
      <c r="H320" s="207" t="s">
        <v>326</v>
      </c>
    </row>
    <row r="321" spans="1:8">
      <c r="A321" s="205">
        <v>603100</v>
      </c>
      <c r="B321" s="206" t="s">
        <v>651</v>
      </c>
      <c r="C321" s="207" t="s">
        <v>338</v>
      </c>
      <c r="D321" s="218">
        <v>166.82</v>
      </c>
      <c r="E321" s="218">
        <v>126.09</v>
      </c>
      <c r="F321" s="218">
        <v>0</v>
      </c>
      <c r="G321" s="218">
        <v>292.91000000000003</v>
      </c>
      <c r="H321" s="209"/>
    </row>
    <row r="322" spans="1:8">
      <c r="A322" s="205">
        <v>603200</v>
      </c>
      <c r="B322" s="206" t="s">
        <v>652</v>
      </c>
      <c r="C322" s="207" t="s">
        <v>338</v>
      </c>
      <c r="D322" s="218">
        <v>201.96</v>
      </c>
      <c r="E322" s="218">
        <v>433.28</v>
      </c>
      <c r="F322" s="218">
        <v>0</v>
      </c>
      <c r="G322" s="218">
        <v>635.24</v>
      </c>
      <c r="H322" s="209"/>
    </row>
    <row r="323" spans="1:8">
      <c r="A323" s="205">
        <v>603900</v>
      </c>
      <c r="B323" s="206" t="s">
        <v>653</v>
      </c>
      <c r="C323" s="207" t="s">
        <v>325</v>
      </c>
      <c r="D323" s="218">
        <v>53.36</v>
      </c>
      <c r="E323" s="218">
        <v>80.13</v>
      </c>
      <c r="F323" s="218">
        <v>0</v>
      </c>
      <c r="G323" s="218">
        <v>133.49</v>
      </c>
      <c r="H323" s="207" t="s">
        <v>326</v>
      </c>
    </row>
    <row r="324" spans="1:8">
      <c r="A324" s="205">
        <v>633100</v>
      </c>
      <c r="B324" s="206" t="s">
        <v>654</v>
      </c>
      <c r="C324" s="207" t="s">
        <v>411</v>
      </c>
      <c r="D324" s="218">
        <v>157.66999999999999</v>
      </c>
      <c r="E324" s="218">
        <v>0</v>
      </c>
      <c r="F324" s="218">
        <v>0</v>
      </c>
      <c r="G324" s="218">
        <v>157.66999999999999</v>
      </c>
      <c r="H324" s="209"/>
    </row>
    <row r="325" spans="1:8">
      <c r="A325" s="205">
        <v>633000</v>
      </c>
      <c r="B325" s="206" t="s">
        <v>655</v>
      </c>
      <c r="C325" s="207" t="s">
        <v>411</v>
      </c>
      <c r="D325" s="218">
        <v>78.819999999999993</v>
      </c>
      <c r="E325" s="218">
        <v>0</v>
      </c>
      <c r="F325" s="218">
        <v>0</v>
      </c>
      <c r="G325" s="218">
        <v>78.819999999999993</v>
      </c>
      <c r="H325" s="209"/>
    </row>
    <row r="326" spans="1:8">
      <c r="A326" s="205">
        <v>633200</v>
      </c>
      <c r="B326" s="206" t="s">
        <v>656</v>
      </c>
      <c r="C326" s="207" t="s">
        <v>411</v>
      </c>
      <c r="D326" s="218">
        <v>236.49</v>
      </c>
      <c r="E326" s="218">
        <v>0</v>
      </c>
      <c r="F326" s="218">
        <v>0</v>
      </c>
      <c r="G326" s="218">
        <v>236.49</v>
      </c>
      <c r="H326" s="209"/>
    </row>
    <row r="327" spans="1:8">
      <c r="A327" s="205">
        <v>810100</v>
      </c>
      <c r="B327" s="206" t="s">
        <v>657</v>
      </c>
      <c r="C327" s="207" t="s">
        <v>411</v>
      </c>
      <c r="D327" s="218">
        <v>2.88</v>
      </c>
      <c r="E327" s="218">
        <v>0</v>
      </c>
      <c r="F327" s="218">
        <v>66.72</v>
      </c>
      <c r="G327" s="218">
        <v>69.599999999999994</v>
      </c>
      <c r="H327" s="207" t="s">
        <v>326</v>
      </c>
    </row>
    <row r="328" spans="1:8">
      <c r="A328" s="205">
        <v>810050</v>
      </c>
      <c r="B328" s="206" t="s">
        <v>658</v>
      </c>
      <c r="C328" s="207" t="s">
        <v>411</v>
      </c>
      <c r="D328" s="218">
        <v>33.43</v>
      </c>
      <c r="E328" s="218">
        <v>0</v>
      </c>
      <c r="F328" s="218">
        <v>67.39</v>
      </c>
      <c r="G328" s="218">
        <v>100.82</v>
      </c>
      <c r="H328" s="207" t="s">
        <v>326</v>
      </c>
    </row>
    <row r="329" spans="1:8">
      <c r="A329" s="205">
        <v>810200</v>
      </c>
      <c r="B329" s="206" t="s">
        <v>659</v>
      </c>
      <c r="C329" s="207" t="s">
        <v>411</v>
      </c>
      <c r="D329" s="218">
        <v>2.88</v>
      </c>
      <c r="E329" s="218">
        <v>0</v>
      </c>
      <c r="F329" s="218">
        <v>26.6</v>
      </c>
      <c r="G329" s="218">
        <v>29.48</v>
      </c>
      <c r="H329" s="207" t="s">
        <v>326</v>
      </c>
    </row>
    <row r="330" spans="1:8">
      <c r="A330" s="205">
        <v>810150</v>
      </c>
      <c r="B330" s="206" t="s">
        <v>660</v>
      </c>
      <c r="C330" s="207" t="s">
        <v>411</v>
      </c>
      <c r="D330" s="218">
        <v>18.38</v>
      </c>
      <c r="E330" s="218">
        <v>0</v>
      </c>
      <c r="F330" s="218">
        <v>26.86</v>
      </c>
      <c r="G330" s="218">
        <v>45.24</v>
      </c>
      <c r="H330" s="207" t="s">
        <v>326</v>
      </c>
    </row>
    <row r="331" spans="1:8">
      <c r="A331" s="205">
        <v>810300</v>
      </c>
      <c r="B331" s="206" t="s">
        <v>661</v>
      </c>
      <c r="C331" s="207" t="s">
        <v>411</v>
      </c>
      <c r="D331" s="218">
        <v>2.88</v>
      </c>
      <c r="E331" s="218">
        <v>0</v>
      </c>
      <c r="F331" s="218">
        <v>20.18</v>
      </c>
      <c r="G331" s="218">
        <v>23.06</v>
      </c>
      <c r="H331" s="207" t="s">
        <v>326</v>
      </c>
    </row>
    <row r="332" spans="1:8">
      <c r="A332" s="205">
        <v>810250</v>
      </c>
      <c r="B332" s="206" t="s">
        <v>662</v>
      </c>
      <c r="C332" s="207" t="s">
        <v>411</v>
      </c>
      <c r="D332" s="218">
        <v>16.399999999999999</v>
      </c>
      <c r="E332" s="218">
        <v>0</v>
      </c>
      <c r="F332" s="218">
        <v>20.399999999999999</v>
      </c>
      <c r="G332" s="218">
        <v>36.799999999999997</v>
      </c>
      <c r="H332" s="207" t="s">
        <v>326</v>
      </c>
    </row>
    <row r="333" spans="1:8">
      <c r="A333" s="205">
        <v>810400</v>
      </c>
      <c r="B333" s="206" t="s">
        <v>663</v>
      </c>
      <c r="C333" s="207" t="s">
        <v>411</v>
      </c>
      <c r="D333" s="218">
        <v>2.88</v>
      </c>
      <c r="E333" s="218">
        <v>0</v>
      </c>
      <c r="F333" s="218">
        <v>41.84</v>
      </c>
      <c r="G333" s="218">
        <v>44.72</v>
      </c>
      <c r="H333" s="207" t="s">
        <v>326</v>
      </c>
    </row>
    <row r="334" spans="1:8">
      <c r="A334" s="205">
        <v>810350</v>
      </c>
      <c r="B334" s="206" t="s">
        <v>664</v>
      </c>
      <c r="C334" s="207" t="s">
        <v>411</v>
      </c>
      <c r="D334" s="218">
        <v>20.36</v>
      </c>
      <c r="E334" s="218">
        <v>0</v>
      </c>
      <c r="F334" s="218">
        <v>42.33</v>
      </c>
      <c r="G334" s="218">
        <v>62.69</v>
      </c>
      <c r="H334" s="207" t="s">
        <v>326</v>
      </c>
    </row>
    <row r="335" spans="1:8">
      <c r="A335" s="205">
        <v>810500</v>
      </c>
      <c r="B335" s="206" t="s">
        <v>665</v>
      </c>
      <c r="C335" s="207" t="s">
        <v>411</v>
      </c>
      <c r="D335" s="218">
        <v>2.88</v>
      </c>
      <c r="E335" s="218">
        <v>0</v>
      </c>
      <c r="F335" s="218">
        <v>10.53</v>
      </c>
      <c r="G335" s="218">
        <v>13.41</v>
      </c>
      <c r="H335" s="207" t="s">
        <v>326</v>
      </c>
    </row>
    <row r="336" spans="1:8">
      <c r="A336" s="205">
        <v>810450</v>
      </c>
      <c r="B336" s="206" t="s">
        <v>666</v>
      </c>
      <c r="C336" s="207" t="s">
        <v>411</v>
      </c>
      <c r="D336" s="218">
        <v>12.63</v>
      </c>
      <c r="E336" s="218">
        <v>0</v>
      </c>
      <c r="F336" s="218">
        <v>10.66</v>
      </c>
      <c r="G336" s="218">
        <v>23.29</v>
      </c>
      <c r="H336" s="207" t="s">
        <v>326</v>
      </c>
    </row>
    <row r="337" spans="1:8">
      <c r="A337" s="205">
        <v>810600</v>
      </c>
      <c r="B337" s="206" t="s">
        <v>667</v>
      </c>
      <c r="C337" s="207" t="s">
        <v>411</v>
      </c>
      <c r="D337" s="218">
        <v>2.88</v>
      </c>
      <c r="E337" s="218">
        <v>0</v>
      </c>
      <c r="F337" s="218">
        <v>58.31</v>
      </c>
      <c r="G337" s="218">
        <v>61.19</v>
      </c>
      <c r="H337" s="207" t="s">
        <v>326</v>
      </c>
    </row>
    <row r="338" spans="1:8">
      <c r="A338" s="205">
        <v>810550</v>
      </c>
      <c r="B338" s="206" t="s">
        <v>668</v>
      </c>
      <c r="C338" s="207" t="s">
        <v>411</v>
      </c>
      <c r="D338" s="218">
        <v>22.35</v>
      </c>
      <c r="E338" s="218">
        <v>0</v>
      </c>
      <c r="F338" s="218">
        <v>58.89</v>
      </c>
      <c r="G338" s="218">
        <v>81.239999999999995</v>
      </c>
      <c r="H338" s="207" t="s">
        <v>326</v>
      </c>
    </row>
    <row r="339" spans="1:8">
      <c r="A339" s="205">
        <v>810700</v>
      </c>
      <c r="B339" s="206" t="s">
        <v>669</v>
      </c>
      <c r="C339" s="207" t="s">
        <v>411</v>
      </c>
      <c r="D339" s="218">
        <v>2.88</v>
      </c>
      <c r="E339" s="218">
        <v>0</v>
      </c>
      <c r="F339" s="218">
        <v>20.82</v>
      </c>
      <c r="G339" s="218">
        <v>23.7</v>
      </c>
      <c r="H339" s="207" t="s">
        <v>326</v>
      </c>
    </row>
    <row r="340" spans="1:8">
      <c r="A340" s="205">
        <v>810650</v>
      </c>
      <c r="B340" s="206" t="s">
        <v>670</v>
      </c>
      <c r="C340" s="207" t="s">
        <v>411</v>
      </c>
      <c r="D340" s="218">
        <v>16.399999999999999</v>
      </c>
      <c r="E340" s="218">
        <v>0</v>
      </c>
      <c r="F340" s="218">
        <v>21.04</v>
      </c>
      <c r="G340" s="218">
        <v>37.44</v>
      </c>
      <c r="H340" s="207" t="s">
        <v>326</v>
      </c>
    </row>
    <row r="341" spans="1:8">
      <c r="A341" s="205">
        <v>810800</v>
      </c>
      <c r="B341" s="206" t="s">
        <v>671</v>
      </c>
      <c r="C341" s="207" t="s">
        <v>411</v>
      </c>
      <c r="D341" s="218">
        <v>2.88</v>
      </c>
      <c r="E341" s="218">
        <v>0</v>
      </c>
      <c r="F341" s="218">
        <v>14.4</v>
      </c>
      <c r="G341" s="218">
        <v>17.28</v>
      </c>
      <c r="H341" s="207" t="s">
        <v>326</v>
      </c>
    </row>
    <row r="342" spans="1:8">
      <c r="A342" s="205">
        <v>810750</v>
      </c>
      <c r="B342" s="206" t="s">
        <v>672</v>
      </c>
      <c r="C342" s="207" t="s">
        <v>411</v>
      </c>
      <c r="D342" s="218">
        <v>13.52</v>
      </c>
      <c r="E342" s="218">
        <v>0</v>
      </c>
      <c r="F342" s="218">
        <v>14.53</v>
      </c>
      <c r="G342" s="218">
        <v>28.05</v>
      </c>
      <c r="H342" s="207" t="s">
        <v>326</v>
      </c>
    </row>
    <row r="343" spans="1:8">
      <c r="A343" s="205">
        <v>810900</v>
      </c>
      <c r="B343" s="206" t="s">
        <v>673</v>
      </c>
      <c r="C343" s="207" t="s">
        <v>411</v>
      </c>
      <c r="D343" s="218">
        <v>2.88</v>
      </c>
      <c r="E343" s="218">
        <v>0</v>
      </c>
      <c r="F343" s="218">
        <v>23.79</v>
      </c>
      <c r="G343" s="218">
        <v>26.67</v>
      </c>
      <c r="H343" s="207" t="s">
        <v>326</v>
      </c>
    </row>
    <row r="344" spans="1:8">
      <c r="A344" s="205">
        <v>810850</v>
      </c>
      <c r="B344" s="206" t="s">
        <v>674</v>
      </c>
      <c r="C344" s="207" t="s">
        <v>411</v>
      </c>
      <c r="D344" s="218">
        <v>16.600000000000001</v>
      </c>
      <c r="E344" s="218">
        <v>0</v>
      </c>
      <c r="F344" s="218">
        <v>24.05</v>
      </c>
      <c r="G344" s="218">
        <v>40.65</v>
      </c>
      <c r="H344" s="207" t="s">
        <v>326</v>
      </c>
    </row>
    <row r="345" spans="1:8">
      <c r="A345" s="205">
        <v>811900</v>
      </c>
      <c r="B345" s="206" t="s">
        <v>675</v>
      </c>
      <c r="C345" s="207" t="s">
        <v>411</v>
      </c>
      <c r="D345" s="218">
        <v>2.88</v>
      </c>
      <c r="E345" s="218">
        <v>0</v>
      </c>
      <c r="F345" s="218">
        <v>9.09</v>
      </c>
      <c r="G345" s="218">
        <v>11.97</v>
      </c>
      <c r="H345" s="207" t="s">
        <v>326</v>
      </c>
    </row>
    <row r="346" spans="1:8">
      <c r="A346" s="205">
        <v>811850</v>
      </c>
      <c r="B346" s="206" t="s">
        <v>676</v>
      </c>
      <c r="C346" s="207" t="s">
        <v>411</v>
      </c>
      <c r="D346" s="218">
        <v>12.43</v>
      </c>
      <c r="E346" s="218">
        <v>0</v>
      </c>
      <c r="F346" s="218">
        <v>9.17</v>
      </c>
      <c r="G346" s="218">
        <v>21.6</v>
      </c>
      <c r="H346" s="207" t="s">
        <v>326</v>
      </c>
    </row>
    <row r="347" spans="1:8">
      <c r="A347" s="205">
        <v>601200</v>
      </c>
      <c r="B347" s="206" t="s">
        <v>677</v>
      </c>
      <c r="C347" s="207" t="s">
        <v>325</v>
      </c>
      <c r="D347" s="218">
        <v>24.45</v>
      </c>
      <c r="E347" s="218">
        <v>0</v>
      </c>
      <c r="F347" s="218">
        <v>0</v>
      </c>
      <c r="G347" s="218">
        <v>24.45</v>
      </c>
      <c r="H347" s="209"/>
    </row>
    <row r="348" spans="1:8">
      <c r="A348" s="205">
        <v>630300</v>
      </c>
      <c r="B348" s="206" t="s">
        <v>678</v>
      </c>
      <c r="C348" s="207" t="s">
        <v>411</v>
      </c>
      <c r="D348" s="218">
        <v>14.49</v>
      </c>
      <c r="E348" s="218">
        <v>0</v>
      </c>
      <c r="F348" s="218">
        <v>0</v>
      </c>
      <c r="G348" s="218">
        <v>14.49</v>
      </c>
      <c r="H348" s="209"/>
    </row>
    <row r="349" spans="1:8">
      <c r="A349" s="205">
        <v>630400</v>
      </c>
      <c r="B349" s="206" t="s">
        <v>679</v>
      </c>
      <c r="C349" s="207" t="s">
        <v>411</v>
      </c>
      <c r="D349" s="218">
        <v>18.12</v>
      </c>
      <c r="E349" s="218">
        <v>0</v>
      </c>
      <c r="F349" s="218">
        <v>0</v>
      </c>
      <c r="G349" s="218">
        <v>18.12</v>
      </c>
      <c r="H349" s="209"/>
    </row>
    <row r="350" spans="1:8">
      <c r="A350" s="205">
        <v>630500</v>
      </c>
      <c r="B350" s="206" t="s">
        <v>680</v>
      </c>
      <c r="C350" s="207" t="s">
        <v>411</v>
      </c>
      <c r="D350" s="218">
        <v>19.77</v>
      </c>
      <c r="E350" s="218">
        <v>0</v>
      </c>
      <c r="F350" s="218">
        <v>0</v>
      </c>
      <c r="G350" s="218">
        <v>19.77</v>
      </c>
      <c r="H350" s="209"/>
    </row>
    <row r="351" spans="1:8">
      <c r="A351" s="205">
        <v>630600</v>
      </c>
      <c r="B351" s="206" t="s">
        <v>681</v>
      </c>
      <c r="C351" s="207" t="s">
        <v>411</v>
      </c>
      <c r="D351" s="218">
        <v>21.74</v>
      </c>
      <c r="E351" s="218">
        <v>0</v>
      </c>
      <c r="F351" s="218">
        <v>0</v>
      </c>
      <c r="G351" s="218">
        <v>21.74</v>
      </c>
      <c r="H351" s="209"/>
    </row>
    <row r="352" spans="1:8">
      <c r="A352" s="205">
        <v>630800</v>
      </c>
      <c r="B352" s="206" t="s">
        <v>682</v>
      </c>
      <c r="C352" s="207" t="s">
        <v>411</v>
      </c>
      <c r="D352" s="218">
        <v>43.49</v>
      </c>
      <c r="E352" s="218">
        <v>0</v>
      </c>
      <c r="F352" s="218">
        <v>0</v>
      </c>
      <c r="G352" s="218">
        <v>43.49</v>
      </c>
      <c r="H352" s="209"/>
    </row>
    <row r="353" spans="1:8">
      <c r="A353" s="205">
        <v>631000</v>
      </c>
      <c r="B353" s="206" t="s">
        <v>683</v>
      </c>
      <c r="C353" s="207" t="s">
        <v>411</v>
      </c>
      <c r="D353" s="218">
        <v>43.82</v>
      </c>
      <c r="E353" s="218">
        <v>0</v>
      </c>
      <c r="F353" s="218">
        <v>0</v>
      </c>
      <c r="G353" s="218">
        <v>43.82</v>
      </c>
      <c r="H353" s="209"/>
    </row>
    <row r="354" spans="1:8">
      <c r="A354" s="205">
        <v>631200</v>
      </c>
      <c r="B354" s="206" t="s">
        <v>684</v>
      </c>
      <c r="C354" s="207" t="s">
        <v>411</v>
      </c>
      <c r="D354" s="218">
        <v>52.58</v>
      </c>
      <c r="E354" s="218">
        <v>0</v>
      </c>
      <c r="F354" s="218">
        <v>0</v>
      </c>
      <c r="G354" s="218">
        <v>52.58</v>
      </c>
      <c r="H354" s="209"/>
    </row>
    <row r="355" spans="1:8">
      <c r="A355" s="205">
        <v>631500</v>
      </c>
      <c r="B355" s="206" t="s">
        <v>685</v>
      </c>
      <c r="C355" s="207" t="s">
        <v>411</v>
      </c>
      <c r="D355" s="218">
        <v>65.73</v>
      </c>
      <c r="E355" s="218">
        <v>0</v>
      </c>
      <c r="F355" s="218">
        <v>0</v>
      </c>
      <c r="G355" s="218">
        <v>65.73</v>
      </c>
      <c r="H355" s="209"/>
    </row>
    <row r="356" spans="1:8">
      <c r="A356" s="205">
        <v>653000</v>
      </c>
      <c r="B356" s="206" t="s">
        <v>686</v>
      </c>
      <c r="C356" s="207" t="s">
        <v>411</v>
      </c>
      <c r="D356" s="218">
        <v>45.09</v>
      </c>
      <c r="E356" s="218">
        <v>0.28999999999999998</v>
      </c>
      <c r="F356" s="218">
        <v>76.72</v>
      </c>
      <c r="G356" s="218">
        <v>122.1</v>
      </c>
      <c r="H356" s="207" t="s">
        <v>326</v>
      </c>
    </row>
    <row r="357" spans="1:8">
      <c r="A357" s="205">
        <v>653100</v>
      </c>
      <c r="B357" s="206" t="s">
        <v>687</v>
      </c>
      <c r="C357" s="207" t="s">
        <v>411</v>
      </c>
      <c r="D357" s="218">
        <v>32.11</v>
      </c>
      <c r="E357" s="218">
        <v>0.19</v>
      </c>
      <c r="F357" s="218">
        <v>55.09</v>
      </c>
      <c r="G357" s="218">
        <v>87.39</v>
      </c>
      <c r="H357" s="207" t="s">
        <v>326</v>
      </c>
    </row>
    <row r="358" spans="1:8">
      <c r="A358" s="205">
        <v>653200</v>
      </c>
      <c r="B358" s="206" t="s">
        <v>688</v>
      </c>
      <c r="C358" s="207" t="s">
        <v>411</v>
      </c>
      <c r="D358" s="218">
        <v>37.93</v>
      </c>
      <c r="E358" s="218">
        <v>0.24</v>
      </c>
      <c r="F358" s="218">
        <v>59.72</v>
      </c>
      <c r="G358" s="218">
        <v>97.89</v>
      </c>
      <c r="H358" s="207" t="s">
        <v>326</v>
      </c>
    </row>
    <row r="359" spans="1:8">
      <c r="A359" s="205">
        <v>653300</v>
      </c>
      <c r="B359" s="206" t="s">
        <v>689</v>
      </c>
      <c r="C359" s="207" t="s">
        <v>411</v>
      </c>
      <c r="D359" s="218">
        <v>27.62</v>
      </c>
      <c r="E359" s="218">
        <v>0.16</v>
      </c>
      <c r="F359" s="218">
        <v>41.45</v>
      </c>
      <c r="G359" s="218">
        <v>69.23</v>
      </c>
      <c r="H359" s="207" t="s">
        <v>326</v>
      </c>
    </row>
    <row r="360" spans="1:8">
      <c r="A360" s="205">
        <v>653400</v>
      </c>
      <c r="B360" s="206" t="s">
        <v>690</v>
      </c>
      <c r="C360" s="207" t="s">
        <v>411</v>
      </c>
      <c r="D360" s="218">
        <v>33.450000000000003</v>
      </c>
      <c r="E360" s="218">
        <v>0.2</v>
      </c>
      <c r="F360" s="218">
        <v>50.4</v>
      </c>
      <c r="G360" s="218">
        <v>84.05</v>
      </c>
      <c r="H360" s="207" t="s">
        <v>326</v>
      </c>
    </row>
    <row r="361" spans="1:8">
      <c r="A361" s="205">
        <v>653500</v>
      </c>
      <c r="B361" s="206" t="s">
        <v>691</v>
      </c>
      <c r="C361" s="207" t="s">
        <v>411</v>
      </c>
      <c r="D361" s="218">
        <v>24.47</v>
      </c>
      <c r="E361" s="218">
        <v>0.13</v>
      </c>
      <c r="F361" s="218">
        <v>35.119999999999997</v>
      </c>
      <c r="G361" s="218">
        <v>59.72</v>
      </c>
      <c r="H361" s="207" t="s">
        <v>326</v>
      </c>
    </row>
    <row r="362" spans="1:8">
      <c r="A362" s="205">
        <v>653600</v>
      </c>
      <c r="B362" s="206" t="s">
        <v>692</v>
      </c>
      <c r="C362" s="207" t="s">
        <v>411</v>
      </c>
      <c r="D362" s="218">
        <v>27.62</v>
      </c>
      <c r="E362" s="218">
        <v>0.12</v>
      </c>
      <c r="F362" s="218">
        <v>33.22</v>
      </c>
      <c r="G362" s="218">
        <v>60.96</v>
      </c>
      <c r="H362" s="207" t="s">
        <v>326</v>
      </c>
    </row>
    <row r="363" spans="1:8">
      <c r="A363" s="205">
        <v>653700</v>
      </c>
      <c r="B363" s="206" t="s">
        <v>693</v>
      </c>
      <c r="C363" s="207" t="s">
        <v>411</v>
      </c>
      <c r="D363" s="218">
        <v>19.98</v>
      </c>
      <c r="E363" s="218">
        <v>0.08</v>
      </c>
      <c r="F363" s="218">
        <v>22.59</v>
      </c>
      <c r="G363" s="218">
        <v>42.65</v>
      </c>
      <c r="H363" s="207" t="s">
        <v>326</v>
      </c>
    </row>
    <row r="364" spans="1:8">
      <c r="A364" s="205">
        <v>654000</v>
      </c>
      <c r="B364" s="206" t="s">
        <v>694</v>
      </c>
      <c r="C364" s="207" t="s">
        <v>411</v>
      </c>
      <c r="D364" s="218">
        <v>63.58</v>
      </c>
      <c r="E364" s="218">
        <v>9.91</v>
      </c>
      <c r="F364" s="218">
        <v>10.46</v>
      </c>
      <c r="G364" s="218">
        <v>83.95</v>
      </c>
      <c r="H364" s="207" t="s">
        <v>326</v>
      </c>
    </row>
    <row r="365" spans="1:8">
      <c r="A365" s="205">
        <v>654100</v>
      </c>
      <c r="B365" s="206" t="s">
        <v>695</v>
      </c>
      <c r="C365" s="207" t="s">
        <v>411</v>
      </c>
      <c r="D365" s="218">
        <v>48.96</v>
      </c>
      <c r="E365" s="218">
        <v>6.85</v>
      </c>
      <c r="F365" s="218">
        <v>5.37</v>
      </c>
      <c r="G365" s="218">
        <v>61.18</v>
      </c>
      <c r="H365" s="207" t="s">
        <v>326</v>
      </c>
    </row>
    <row r="366" spans="1:8">
      <c r="A366" s="205">
        <v>650000</v>
      </c>
      <c r="B366" s="206" t="s">
        <v>696</v>
      </c>
      <c r="C366" s="207" t="s">
        <v>411</v>
      </c>
      <c r="D366" s="218">
        <v>48.24</v>
      </c>
      <c r="E366" s="218">
        <v>0.33</v>
      </c>
      <c r="F366" s="218">
        <v>72.73</v>
      </c>
      <c r="G366" s="218">
        <v>121.3</v>
      </c>
      <c r="H366" s="207" t="s">
        <v>326</v>
      </c>
    </row>
    <row r="367" spans="1:8">
      <c r="A367" s="205">
        <v>650100</v>
      </c>
      <c r="B367" s="206" t="s">
        <v>697</v>
      </c>
      <c r="C367" s="207" t="s">
        <v>411</v>
      </c>
      <c r="D367" s="218">
        <v>33.450000000000003</v>
      </c>
      <c r="E367" s="218">
        <v>0.2</v>
      </c>
      <c r="F367" s="218">
        <v>48.47</v>
      </c>
      <c r="G367" s="218">
        <v>82.12</v>
      </c>
      <c r="H367" s="207" t="s">
        <v>326</v>
      </c>
    </row>
    <row r="368" spans="1:8">
      <c r="A368" s="205">
        <v>650200</v>
      </c>
      <c r="B368" s="206" t="s">
        <v>698</v>
      </c>
      <c r="C368" s="207" t="s">
        <v>411</v>
      </c>
      <c r="D368" s="218">
        <v>24.47</v>
      </c>
      <c r="E368" s="218">
        <v>0.13</v>
      </c>
      <c r="F368" s="218">
        <v>34.72</v>
      </c>
      <c r="G368" s="218">
        <v>59.32</v>
      </c>
      <c r="H368" s="207" t="s">
        <v>326</v>
      </c>
    </row>
    <row r="369" spans="1:8">
      <c r="A369" s="205">
        <v>650300</v>
      </c>
      <c r="B369" s="206" t="s">
        <v>699</v>
      </c>
      <c r="C369" s="207" t="s">
        <v>411</v>
      </c>
      <c r="D369" s="218">
        <v>28.95</v>
      </c>
      <c r="E369" s="218">
        <v>0.16</v>
      </c>
      <c r="F369" s="218">
        <v>41.05</v>
      </c>
      <c r="G369" s="218">
        <v>70.16</v>
      </c>
      <c r="H369" s="207" t="s">
        <v>326</v>
      </c>
    </row>
    <row r="370" spans="1:8">
      <c r="A370" s="205">
        <v>650400</v>
      </c>
      <c r="B370" s="206" t="s">
        <v>700</v>
      </c>
      <c r="C370" s="207" t="s">
        <v>411</v>
      </c>
      <c r="D370" s="218">
        <v>23.14</v>
      </c>
      <c r="E370" s="218">
        <v>0.11</v>
      </c>
      <c r="F370" s="218">
        <v>28.64</v>
      </c>
      <c r="G370" s="218">
        <v>51.89</v>
      </c>
      <c r="H370" s="207" t="s">
        <v>326</v>
      </c>
    </row>
    <row r="371" spans="1:8">
      <c r="A371" s="205">
        <v>650600</v>
      </c>
      <c r="B371" s="206" t="s">
        <v>701</v>
      </c>
      <c r="C371" s="207" t="s">
        <v>411</v>
      </c>
      <c r="D371" s="218">
        <v>26.29</v>
      </c>
      <c r="E371" s="218">
        <v>0.12</v>
      </c>
      <c r="F371" s="218">
        <v>32.82</v>
      </c>
      <c r="G371" s="218">
        <v>59.23</v>
      </c>
      <c r="H371" s="207" t="s">
        <v>326</v>
      </c>
    </row>
    <row r="372" spans="1:8">
      <c r="A372" s="205">
        <v>650700</v>
      </c>
      <c r="B372" s="206" t="s">
        <v>702</v>
      </c>
      <c r="C372" s="207" t="s">
        <v>411</v>
      </c>
      <c r="D372" s="218">
        <v>19.98</v>
      </c>
      <c r="E372" s="218">
        <v>0.08</v>
      </c>
      <c r="F372" s="218">
        <v>21.99</v>
      </c>
      <c r="G372" s="218">
        <v>42.05</v>
      </c>
      <c r="H372" s="207" t="s">
        <v>326</v>
      </c>
    </row>
    <row r="373" spans="1:8">
      <c r="A373" s="205">
        <v>652500</v>
      </c>
      <c r="B373" s="206" t="s">
        <v>703</v>
      </c>
      <c r="C373" s="207" t="s">
        <v>411</v>
      </c>
      <c r="D373" s="218">
        <v>45.09</v>
      </c>
      <c r="E373" s="218">
        <v>0.27</v>
      </c>
      <c r="F373" s="218">
        <v>94.56</v>
      </c>
      <c r="G373" s="218">
        <v>139.91999999999999</v>
      </c>
      <c r="H373" s="207" t="s">
        <v>326</v>
      </c>
    </row>
    <row r="374" spans="1:8">
      <c r="A374" s="205">
        <v>650800</v>
      </c>
      <c r="B374" s="206" t="s">
        <v>704</v>
      </c>
      <c r="C374" s="207" t="s">
        <v>411</v>
      </c>
      <c r="D374" s="218">
        <v>30.29</v>
      </c>
      <c r="E374" s="218">
        <v>0.16</v>
      </c>
      <c r="F374" s="218">
        <v>63.65</v>
      </c>
      <c r="G374" s="218">
        <v>94.1</v>
      </c>
      <c r="H374" s="207" t="s">
        <v>326</v>
      </c>
    </row>
    <row r="375" spans="1:8">
      <c r="A375" s="205">
        <v>650900</v>
      </c>
      <c r="B375" s="206" t="s">
        <v>705</v>
      </c>
      <c r="C375" s="207" t="s">
        <v>411</v>
      </c>
      <c r="D375" s="218">
        <v>23.14</v>
      </c>
      <c r="E375" s="218">
        <v>0.11</v>
      </c>
      <c r="F375" s="218">
        <v>48.4</v>
      </c>
      <c r="G375" s="218">
        <v>71.650000000000006</v>
      </c>
      <c r="H375" s="207" t="s">
        <v>326</v>
      </c>
    </row>
    <row r="376" spans="1:8">
      <c r="A376" s="205">
        <v>651000</v>
      </c>
      <c r="B376" s="206" t="s">
        <v>706</v>
      </c>
      <c r="C376" s="207" t="s">
        <v>411</v>
      </c>
      <c r="D376" s="218">
        <v>27.62</v>
      </c>
      <c r="E376" s="218">
        <v>0.16</v>
      </c>
      <c r="F376" s="218">
        <v>51.68</v>
      </c>
      <c r="G376" s="218">
        <v>79.459999999999994</v>
      </c>
      <c r="H376" s="207" t="s">
        <v>326</v>
      </c>
    </row>
    <row r="377" spans="1:8">
      <c r="A377" s="205">
        <v>651100</v>
      </c>
      <c r="B377" s="206" t="s">
        <v>707</v>
      </c>
      <c r="C377" s="207" t="s">
        <v>411</v>
      </c>
      <c r="D377" s="218">
        <v>19.98</v>
      </c>
      <c r="E377" s="218">
        <v>0.11</v>
      </c>
      <c r="F377" s="218">
        <v>38.01</v>
      </c>
      <c r="G377" s="218">
        <v>58.1</v>
      </c>
      <c r="H377" s="207" t="s">
        <v>326</v>
      </c>
    </row>
    <row r="378" spans="1:8">
      <c r="A378" s="205">
        <v>651200</v>
      </c>
      <c r="B378" s="206" t="s">
        <v>708</v>
      </c>
      <c r="C378" s="207" t="s">
        <v>411</v>
      </c>
      <c r="D378" s="218">
        <v>24.47</v>
      </c>
      <c r="E378" s="218">
        <v>0.12</v>
      </c>
      <c r="F378" s="218">
        <v>41.28</v>
      </c>
      <c r="G378" s="218">
        <v>65.87</v>
      </c>
      <c r="H378" s="207" t="s">
        <v>326</v>
      </c>
    </row>
    <row r="379" spans="1:8">
      <c r="A379" s="205">
        <v>651300</v>
      </c>
      <c r="B379" s="206" t="s">
        <v>709</v>
      </c>
      <c r="C379" s="207" t="s">
        <v>411</v>
      </c>
      <c r="D379" s="218">
        <v>18.64</v>
      </c>
      <c r="E379" s="218">
        <v>0.08</v>
      </c>
      <c r="F379" s="218">
        <v>30.77</v>
      </c>
      <c r="G379" s="218">
        <v>49.49</v>
      </c>
      <c r="H379" s="207" t="s">
        <v>326</v>
      </c>
    </row>
    <row r="380" spans="1:8">
      <c r="A380" s="205">
        <v>651400</v>
      </c>
      <c r="B380" s="206" t="s">
        <v>710</v>
      </c>
      <c r="C380" s="207" t="s">
        <v>411</v>
      </c>
      <c r="D380" s="218">
        <v>33.450000000000003</v>
      </c>
      <c r="E380" s="218">
        <v>0.2</v>
      </c>
      <c r="F380" s="218">
        <v>48.2</v>
      </c>
      <c r="G380" s="218">
        <v>81.849999999999994</v>
      </c>
      <c r="H380" s="207" t="s">
        <v>326</v>
      </c>
    </row>
    <row r="381" spans="1:8">
      <c r="A381" s="205">
        <v>651500</v>
      </c>
      <c r="B381" s="206" t="s">
        <v>711</v>
      </c>
      <c r="C381" s="207" t="s">
        <v>411</v>
      </c>
      <c r="D381" s="218">
        <v>24.47</v>
      </c>
      <c r="E381" s="218">
        <v>0.13</v>
      </c>
      <c r="F381" s="218">
        <v>33.44</v>
      </c>
      <c r="G381" s="218">
        <v>58.04</v>
      </c>
      <c r="H381" s="207" t="s">
        <v>326</v>
      </c>
    </row>
    <row r="382" spans="1:8">
      <c r="A382" s="205">
        <v>651600</v>
      </c>
      <c r="B382" s="206" t="s">
        <v>712</v>
      </c>
      <c r="C382" s="207" t="s">
        <v>411</v>
      </c>
      <c r="D382" s="218">
        <v>42.43</v>
      </c>
      <c r="E382" s="218">
        <v>0.28999999999999998</v>
      </c>
      <c r="F382" s="218">
        <v>68.53</v>
      </c>
      <c r="G382" s="218">
        <v>111.25</v>
      </c>
      <c r="H382" s="207" t="s">
        <v>326</v>
      </c>
    </row>
    <row r="383" spans="1:8">
      <c r="A383" s="205">
        <v>651700</v>
      </c>
      <c r="B383" s="206" t="s">
        <v>713</v>
      </c>
      <c r="C383" s="207" t="s">
        <v>411</v>
      </c>
      <c r="D383" s="218">
        <v>30.29</v>
      </c>
      <c r="E383" s="218">
        <v>0.19</v>
      </c>
      <c r="F383" s="218">
        <v>49.6</v>
      </c>
      <c r="G383" s="218">
        <v>80.08</v>
      </c>
      <c r="H383" s="207" t="s">
        <v>326</v>
      </c>
    </row>
    <row r="384" spans="1:8">
      <c r="A384" s="205">
        <v>652000</v>
      </c>
      <c r="B384" s="206" t="s">
        <v>714</v>
      </c>
      <c r="C384" s="207" t="s">
        <v>411</v>
      </c>
      <c r="D384" s="218">
        <v>63.58</v>
      </c>
      <c r="E384" s="218">
        <v>9.7899999999999991</v>
      </c>
      <c r="F384" s="218">
        <v>9.06</v>
      </c>
      <c r="G384" s="218">
        <v>82.43</v>
      </c>
      <c r="H384" s="207" t="s">
        <v>326</v>
      </c>
    </row>
    <row r="385" spans="1:8">
      <c r="A385" s="205">
        <v>652100</v>
      </c>
      <c r="B385" s="206" t="s">
        <v>715</v>
      </c>
      <c r="C385" s="207" t="s">
        <v>411</v>
      </c>
      <c r="D385" s="218">
        <v>56.13</v>
      </c>
      <c r="E385" s="218">
        <v>8.2899999999999991</v>
      </c>
      <c r="F385" s="218">
        <v>7.42</v>
      </c>
      <c r="G385" s="218">
        <v>71.84</v>
      </c>
      <c r="H385" s="207" t="s">
        <v>326</v>
      </c>
    </row>
    <row r="386" spans="1:8">
      <c r="A386" s="205">
        <v>652200</v>
      </c>
      <c r="B386" s="206" t="s">
        <v>716</v>
      </c>
      <c r="C386" s="207" t="s">
        <v>411</v>
      </c>
      <c r="D386" s="218">
        <v>48.96</v>
      </c>
      <c r="E386" s="218">
        <v>6.89</v>
      </c>
      <c r="F386" s="218">
        <v>4.97</v>
      </c>
      <c r="G386" s="218">
        <v>60.82</v>
      </c>
      <c r="H386" s="207" t="s">
        <v>326</v>
      </c>
    </row>
    <row r="387" spans="1:8">
      <c r="A387" s="205">
        <v>652300</v>
      </c>
      <c r="B387" s="206" t="s">
        <v>717</v>
      </c>
      <c r="C387" s="207" t="s">
        <v>411</v>
      </c>
      <c r="D387" s="218">
        <v>63.58</v>
      </c>
      <c r="E387" s="218">
        <v>9.91</v>
      </c>
      <c r="F387" s="218">
        <v>8.26</v>
      </c>
      <c r="G387" s="218">
        <v>81.75</v>
      </c>
      <c r="H387" s="207" t="s">
        <v>326</v>
      </c>
    </row>
    <row r="388" spans="1:8">
      <c r="A388" s="205">
        <v>652400</v>
      </c>
      <c r="B388" s="206" t="s">
        <v>718</v>
      </c>
      <c r="C388" s="207" t="s">
        <v>411</v>
      </c>
      <c r="D388" s="218">
        <v>84.04</v>
      </c>
      <c r="E388" s="218">
        <v>13.4</v>
      </c>
      <c r="F388" s="218">
        <v>14.4</v>
      </c>
      <c r="G388" s="218">
        <v>111.84</v>
      </c>
      <c r="H388" s="207" t="s">
        <v>326</v>
      </c>
    </row>
    <row r="389" spans="1:8">
      <c r="A389" s="205">
        <v>655100</v>
      </c>
      <c r="B389" s="206" t="s">
        <v>719</v>
      </c>
      <c r="C389" s="207" t="s">
        <v>411</v>
      </c>
      <c r="D389" s="218">
        <v>53.11</v>
      </c>
      <c r="E389" s="218">
        <v>54</v>
      </c>
      <c r="F389" s="218">
        <v>329.31</v>
      </c>
      <c r="G389" s="218">
        <v>436.42</v>
      </c>
      <c r="H389" s="207" t="s">
        <v>326</v>
      </c>
    </row>
    <row r="390" spans="1:8">
      <c r="A390" s="205">
        <v>655200</v>
      </c>
      <c r="B390" s="206" t="s">
        <v>720</v>
      </c>
      <c r="C390" s="207" t="s">
        <v>411</v>
      </c>
      <c r="D390" s="218">
        <v>46.8</v>
      </c>
      <c r="E390" s="218">
        <v>54</v>
      </c>
      <c r="F390" s="218">
        <v>249.35</v>
      </c>
      <c r="G390" s="218">
        <v>350.15</v>
      </c>
      <c r="H390" s="207" t="s">
        <v>326</v>
      </c>
    </row>
    <row r="391" spans="1:8">
      <c r="A391" s="205">
        <v>655300</v>
      </c>
      <c r="B391" s="206" t="s">
        <v>721</v>
      </c>
      <c r="C391" s="207" t="s">
        <v>411</v>
      </c>
      <c r="D391" s="218">
        <v>42.31</v>
      </c>
      <c r="E391" s="218">
        <v>54</v>
      </c>
      <c r="F391" s="218">
        <v>228.4</v>
      </c>
      <c r="G391" s="218">
        <v>324.70999999999998</v>
      </c>
      <c r="H391" s="207" t="s">
        <v>326</v>
      </c>
    </row>
    <row r="392" spans="1:8">
      <c r="A392" s="205">
        <v>655400</v>
      </c>
      <c r="B392" s="206" t="s">
        <v>722</v>
      </c>
      <c r="C392" s="207" t="s">
        <v>411</v>
      </c>
      <c r="D392" s="218">
        <v>37.82</v>
      </c>
      <c r="E392" s="218">
        <v>54</v>
      </c>
      <c r="F392" s="218">
        <v>177.25</v>
      </c>
      <c r="G392" s="218">
        <v>269.07</v>
      </c>
      <c r="H392" s="207" t="s">
        <v>326</v>
      </c>
    </row>
    <row r="393" spans="1:8">
      <c r="A393" s="205">
        <v>655500</v>
      </c>
      <c r="B393" s="206" t="s">
        <v>723</v>
      </c>
      <c r="C393" s="207" t="s">
        <v>411</v>
      </c>
      <c r="D393" s="218">
        <v>73.73</v>
      </c>
      <c r="E393" s="218">
        <v>0</v>
      </c>
      <c r="F393" s="218">
        <v>454.45</v>
      </c>
      <c r="G393" s="218">
        <v>528.17999999999995</v>
      </c>
      <c r="H393" s="207" t="s">
        <v>326</v>
      </c>
    </row>
    <row r="394" spans="1:8">
      <c r="A394" s="205">
        <v>655600</v>
      </c>
      <c r="B394" s="206" t="s">
        <v>724</v>
      </c>
      <c r="C394" s="207" t="s">
        <v>411</v>
      </c>
      <c r="D394" s="218">
        <v>69.239999999999995</v>
      </c>
      <c r="E394" s="218">
        <v>0</v>
      </c>
      <c r="F394" s="218">
        <v>393</v>
      </c>
      <c r="G394" s="218">
        <v>462.24</v>
      </c>
      <c r="H394" s="207" t="s">
        <v>326</v>
      </c>
    </row>
    <row r="395" spans="1:8">
      <c r="A395" s="205">
        <v>655700</v>
      </c>
      <c r="B395" s="206" t="s">
        <v>725</v>
      </c>
      <c r="C395" s="207" t="s">
        <v>411</v>
      </c>
      <c r="D395" s="218">
        <v>64.75</v>
      </c>
      <c r="E395" s="218">
        <v>0</v>
      </c>
      <c r="F395" s="218">
        <v>352.67</v>
      </c>
      <c r="G395" s="218">
        <v>417.42</v>
      </c>
      <c r="H395" s="207" t="s">
        <v>326</v>
      </c>
    </row>
    <row r="396" spans="1:8">
      <c r="A396" s="205">
        <v>655800</v>
      </c>
      <c r="B396" s="206" t="s">
        <v>726</v>
      </c>
      <c r="C396" s="207" t="s">
        <v>411</v>
      </c>
      <c r="D396" s="218">
        <v>75.55</v>
      </c>
      <c r="E396" s="218">
        <v>0</v>
      </c>
      <c r="F396" s="218">
        <v>623.22</v>
      </c>
      <c r="G396" s="218">
        <v>698.77</v>
      </c>
      <c r="H396" s="207" t="s">
        <v>326</v>
      </c>
    </row>
    <row r="397" spans="1:8">
      <c r="A397" s="205">
        <v>655900</v>
      </c>
      <c r="B397" s="206" t="s">
        <v>727</v>
      </c>
      <c r="C397" s="207" t="s">
        <v>411</v>
      </c>
      <c r="D397" s="218">
        <v>71.06</v>
      </c>
      <c r="E397" s="218">
        <v>0</v>
      </c>
      <c r="F397" s="218">
        <v>530</v>
      </c>
      <c r="G397" s="218">
        <v>601.05999999999995</v>
      </c>
      <c r="H397" s="207" t="s">
        <v>326</v>
      </c>
    </row>
    <row r="398" spans="1:8">
      <c r="A398" s="205">
        <v>656000</v>
      </c>
      <c r="B398" s="206" t="s">
        <v>728</v>
      </c>
      <c r="C398" s="207" t="s">
        <v>411</v>
      </c>
      <c r="D398" s="218">
        <v>66.58</v>
      </c>
      <c r="E398" s="218">
        <v>0</v>
      </c>
      <c r="F398" s="218">
        <v>460.99</v>
      </c>
      <c r="G398" s="218">
        <v>527.57000000000005</v>
      </c>
      <c r="H398" s="207" t="s">
        <v>326</v>
      </c>
    </row>
    <row r="399" spans="1:8">
      <c r="A399" s="205">
        <v>660000</v>
      </c>
      <c r="B399" s="206" t="s">
        <v>729</v>
      </c>
      <c r="C399" s="207" t="s">
        <v>411</v>
      </c>
      <c r="D399" s="218">
        <v>33.450000000000003</v>
      </c>
      <c r="E399" s="218">
        <v>0.22</v>
      </c>
      <c r="F399" s="218">
        <v>53.77</v>
      </c>
      <c r="G399" s="218">
        <v>87.44</v>
      </c>
      <c r="H399" s="207" t="s">
        <v>326</v>
      </c>
    </row>
    <row r="400" spans="1:8">
      <c r="A400" s="205">
        <v>660100</v>
      </c>
      <c r="B400" s="206" t="s">
        <v>730</v>
      </c>
      <c r="C400" s="207" t="s">
        <v>411</v>
      </c>
      <c r="D400" s="218">
        <v>48.24</v>
      </c>
      <c r="E400" s="218">
        <v>0.33</v>
      </c>
      <c r="F400" s="218">
        <v>82.81</v>
      </c>
      <c r="G400" s="218">
        <v>131.38</v>
      </c>
      <c r="H400" s="207" t="s">
        <v>326</v>
      </c>
    </row>
    <row r="401" spans="1:8">
      <c r="A401" s="205">
        <v>660200</v>
      </c>
      <c r="B401" s="206" t="s">
        <v>731</v>
      </c>
      <c r="C401" s="207" t="s">
        <v>411</v>
      </c>
      <c r="D401" s="218">
        <v>42.43</v>
      </c>
      <c r="E401" s="218">
        <v>0.27</v>
      </c>
      <c r="F401" s="218">
        <v>77.22</v>
      </c>
      <c r="G401" s="218">
        <v>119.92</v>
      </c>
      <c r="H401" s="207" t="s">
        <v>326</v>
      </c>
    </row>
    <row r="402" spans="1:8">
      <c r="A402" s="205">
        <v>660300</v>
      </c>
      <c r="B402" s="206" t="s">
        <v>732</v>
      </c>
      <c r="C402" s="207" t="s">
        <v>411</v>
      </c>
      <c r="D402" s="218">
        <v>58.56</v>
      </c>
      <c r="E402" s="218">
        <v>0.41</v>
      </c>
      <c r="F402" s="218">
        <v>116.54</v>
      </c>
      <c r="G402" s="218">
        <v>175.51</v>
      </c>
      <c r="H402" s="207" t="s">
        <v>326</v>
      </c>
    </row>
    <row r="403" spans="1:8">
      <c r="A403" s="205">
        <v>660400</v>
      </c>
      <c r="B403" s="206" t="s">
        <v>733</v>
      </c>
      <c r="C403" s="207" t="s">
        <v>411</v>
      </c>
      <c r="D403" s="218">
        <v>28.95</v>
      </c>
      <c r="E403" s="218">
        <v>0.16</v>
      </c>
      <c r="F403" s="218">
        <v>42.11</v>
      </c>
      <c r="G403" s="218">
        <v>71.22</v>
      </c>
      <c r="H403" s="207" t="s">
        <v>326</v>
      </c>
    </row>
    <row r="404" spans="1:8">
      <c r="A404" s="205">
        <v>660500</v>
      </c>
      <c r="B404" s="206" t="s">
        <v>734</v>
      </c>
      <c r="C404" s="207" t="s">
        <v>411</v>
      </c>
      <c r="D404" s="218">
        <v>39.270000000000003</v>
      </c>
      <c r="E404" s="218">
        <v>0.24</v>
      </c>
      <c r="F404" s="218">
        <v>64.349999999999994</v>
      </c>
      <c r="G404" s="218">
        <v>103.86</v>
      </c>
      <c r="H404" s="207" t="s">
        <v>326</v>
      </c>
    </row>
    <row r="405" spans="1:8">
      <c r="A405" s="205">
        <v>660600</v>
      </c>
      <c r="B405" s="206" t="s">
        <v>735</v>
      </c>
      <c r="C405" s="207" t="s">
        <v>411</v>
      </c>
      <c r="D405" s="218">
        <v>37.93</v>
      </c>
      <c r="E405" s="218">
        <v>0.22</v>
      </c>
      <c r="F405" s="218">
        <v>64.13</v>
      </c>
      <c r="G405" s="218">
        <v>102.28</v>
      </c>
      <c r="H405" s="207" t="s">
        <v>326</v>
      </c>
    </row>
    <row r="406" spans="1:8">
      <c r="A406" s="205">
        <v>660700</v>
      </c>
      <c r="B406" s="206" t="s">
        <v>736</v>
      </c>
      <c r="C406" s="207" t="s">
        <v>411</v>
      </c>
      <c r="D406" s="218">
        <v>49.59</v>
      </c>
      <c r="E406" s="218">
        <v>0.33</v>
      </c>
      <c r="F406" s="218">
        <v>94.88</v>
      </c>
      <c r="G406" s="218">
        <v>144.80000000000001</v>
      </c>
      <c r="H406" s="207" t="s">
        <v>326</v>
      </c>
    </row>
    <row r="407" spans="1:8">
      <c r="A407" s="205">
        <v>661000</v>
      </c>
      <c r="B407" s="206" t="s">
        <v>737</v>
      </c>
      <c r="C407" s="207" t="s">
        <v>411</v>
      </c>
      <c r="D407" s="218">
        <v>37.93</v>
      </c>
      <c r="E407" s="218">
        <v>0.22</v>
      </c>
      <c r="F407" s="218">
        <v>68.569999999999993</v>
      </c>
      <c r="G407" s="218">
        <v>106.72</v>
      </c>
      <c r="H407" s="207" t="s">
        <v>326</v>
      </c>
    </row>
    <row r="408" spans="1:8">
      <c r="A408" s="205">
        <v>661100</v>
      </c>
      <c r="B408" s="206" t="s">
        <v>738</v>
      </c>
      <c r="C408" s="207" t="s">
        <v>411</v>
      </c>
      <c r="D408" s="218">
        <v>50.92</v>
      </c>
      <c r="E408" s="218">
        <v>0.37</v>
      </c>
      <c r="F408" s="218">
        <v>106.29</v>
      </c>
      <c r="G408" s="218">
        <v>157.58000000000001</v>
      </c>
      <c r="H408" s="207" t="s">
        <v>326</v>
      </c>
    </row>
    <row r="409" spans="1:8">
      <c r="A409" s="205">
        <v>661200</v>
      </c>
      <c r="B409" s="206" t="s">
        <v>739</v>
      </c>
      <c r="C409" s="207" t="s">
        <v>411</v>
      </c>
      <c r="D409" s="218">
        <v>45.58</v>
      </c>
      <c r="E409" s="218">
        <v>0.27</v>
      </c>
      <c r="F409" s="218">
        <v>86.94</v>
      </c>
      <c r="G409" s="218">
        <v>132.79</v>
      </c>
      <c r="H409" s="207" t="s">
        <v>326</v>
      </c>
    </row>
    <row r="410" spans="1:8">
      <c r="A410" s="205">
        <v>661300</v>
      </c>
      <c r="B410" s="206" t="s">
        <v>740</v>
      </c>
      <c r="C410" s="207" t="s">
        <v>411</v>
      </c>
      <c r="D410" s="218">
        <v>63.05</v>
      </c>
      <c r="E410" s="218">
        <v>0.45</v>
      </c>
      <c r="F410" s="218">
        <v>152.28</v>
      </c>
      <c r="G410" s="218">
        <v>215.78</v>
      </c>
      <c r="H410" s="207" t="s">
        <v>326</v>
      </c>
    </row>
    <row r="411" spans="1:8">
      <c r="A411" s="205">
        <v>661400</v>
      </c>
      <c r="B411" s="206" t="s">
        <v>741</v>
      </c>
      <c r="C411" s="207" t="s">
        <v>411</v>
      </c>
      <c r="D411" s="218">
        <v>30.29</v>
      </c>
      <c r="E411" s="218">
        <v>0.19</v>
      </c>
      <c r="F411" s="218">
        <v>54.61</v>
      </c>
      <c r="G411" s="218">
        <v>85.09</v>
      </c>
      <c r="H411" s="207" t="s">
        <v>326</v>
      </c>
    </row>
    <row r="412" spans="1:8">
      <c r="A412" s="205">
        <v>661500</v>
      </c>
      <c r="B412" s="206" t="s">
        <v>742</v>
      </c>
      <c r="C412" s="207" t="s">
        <v>411</v>
      </c>
      <c r="D412" s="218">
        <v>43.76</v>
      </c>
      <c r="E412" s="218">
        <v>0.28999999999999998</v>
      </c>
      <c r="F412" s="218">
        <v>83.13</v>
      </c>
      <c r="G412" s="218">
        <v>127.18</v>
      </c>
      <c r="H412" s="207" t="s">
        <v>326</v>
      </c>
    </row>
    <row r="413" spans="1:8">
      <c r="A413" s="205">
        <v>661600</v>
      </c>
      <c r="B413" s="206" t="s">
        <v>743</v>
      </c>
      <c r="C413" s="207" t="s">
        <v>411</v>
      </c>
      <c r="D413" s="218">
        <v>39.270000000000003</v>
      </c>
      <c r="E413" s="218">
        <v>0.24</v>
      </c>
      <c r="F413" s="218">
        <v>84.39</v>
      </c>
      <c r="G413" s="218">
        <v>123.9</v>
      </c>
      <c r="H413" s="207" t="s">
        <v>326</v>
      </c>
    </row>
    <row r="414" spans="1:8">
      <c r="A414" s="205">
        <v>661700</v>
      </c>
      <c r="B414" s="206" t="s">
        <v>744</v>
      </c>
      <c r="C414" s="207" t="s">
        <v>411</v>
      </c>
      <c r="D414" s="218">
        <v>54.08</v>
      </c>
      <c r="E414" s="218">
        <v>0.37</v>
      </c>
      <c r="F414" s="218">
        <v>123.33</v>
      </c>
      <c r="G414" s="218">
        <v>177.78</v>
      </c>
      <c r="H414" s="207" t="s">
        <v>326</v>
      </c>
    </row>
    <row r="415" spans="1:8">
      <c r="A415" s="340" t="s">
        <v>745</v>
      </c>
      <c r="B415" s="340"/>
      <c r="C415" s="340"/>
      <c r="D415" s="340"/>
      <c r="E415" s="340"/>
      <c r="F415" s="340"/>
      <c r="G415" s="340"/>
      <c r="H415" s="340"/>
    </row>
    <row r="416" spans="1:8">
      <c r="A416" s="205">
        <v>502615</v>
      </c>
      <c r="B416" s="206" t="s">
        <v>746</v>
      </c>
      <c r="C416" s="207" t="s">
        <v>325</v>
      </c>
      <c r="D416" s="218">
        <v>8.06</v>
      </c>
      <c r="E416" s="218">
        <v>0</v>
      </c>
      <c r="F416" s="218">
        <v>343.64</v>
      </c>
      <c r="G416" s="218">
        <v>351.7</v>
      </c>
      <c r="H416" s="207" t="s">
        <v>326</v>
      </c>
    </row>
    <row r="417" spans="1:8">
      <c r="A417" s="205">
        <v>502605</v>
      </c>
      <c r="B417" s="206" t="s">
        <v>747</v>
      </c>
      <c r="C417" s="207" t="s">
        <v>325</v>
      </c>
      <c r="D417" s="218">
        <v>8.06</v>
      </c>
      <c r="E417" s="218">
        <v>0</v>
      </c>
      <c r="F417" s="218">
        <v>200.62</v>
      </c>
      <c r="G417" s="218">
        <v>208.68</v>
      </c>
      <c r="H417" s="207" t="s">
        <v>326</v>
      </c>
    </row>
    <row r="418" spans="1:8">
      <c r="A418" s="205">
        <v>505185</v>
      </c>
      <c r="B418" s="206" t="s">
        <v>748</v>
      </c>
      <c r="C418" s="207" t="s">
        <v>325</v>
      </c>
      <c r="D418" s="218">
        <v>15.25</v>
      </c>
      <c r="E418" s="218">
        <v>0</v>
      </c>
      <c r="F418" s="218">
        <v>250.99</v>
      </c>
      <c r="G418" s="218">
        <v>266.24</v>
      </c>
      <c r="H418" s="207" t="s">
        <v>326</v>
      </c>
    </row>
    <row r="419" spans="1:8">
      <c r="A419" s="205">
        <v>505415</v>
      </c>
      <c r="B419" s="206" t="s">
        <v>749</v>
      </c>
      <c r="C419" s="207" t="s">
        <v>336</v>
      </c>
      <c r="D419" s="218">
        <v>0.7</v>
      </c>
      <c r="E419" s="218">
        <v>5.79</v>
      </c>
      <c r="F419" s="218">
        <v>0</v>
      </c>
      <c r="G419" s="218">
        <v>6.49</v>
      </c>
      <c r="H419" s="209"/>
    </row>
    <row r="420" spans="1:8">
      <c r="A420" s="205">
        <v>505416</v>
      </c>
      <c r="B420" s="206" t="s">
        <v>750</v>
      </c>
      <c r="C420" s="207" t="s">
        <v>336</v>
      </c>
      <c r="D420" s="218">
        <v>4.92</v>
      </c>
      <c r="E420" s="218">
        <v>5.34</v>
      </c>
      <c r="F420" s="218">
        <v>0</v>
      </c>
      <c r="G420" s="218">
        <v>10.26</v>
      </c>
      <c r="H420" s="209"/>
    </row>
    <row r="421" spans="1:8">
      <c r="A421" s="205">
        <v>511110</v>
      </c>
      <c r="B421" s="206" t="s">
        <v>751</v>
      </c>
      <c r="C421" s="207" t="s">
        <v>336</v>
      </c>
      <c r="D421" s="218">
        <v>0.49</v>
      </c>
      <c r="E421" s="218">
        <v>3.18</v>
      </c>
      <c r="F421" s="218">
        <v>0</v>
      </c>
      <c r="G421" s="218">
        <v>3.67</v>
      </c>
      <c r="H421" s="209"/>
    </row>
    <row r="422" spans="1:8">
      <c r="A422" s="205">
        <v>504840</v>
      </c>
      <c r="B422" s="206" t="s">
        <v>752</v>
      </c>
      <c r="C422" s="207" t="s">
        <v>514</v>
      </c>
      <c r="D422" s="218">
        <v>0.16</v>
      </c>
      <c r="E422" s="218">
        <v>48.06</v>
      </c>
      <c r="F422" s="218">
        <v>0</v>
      </c>
      <c r="G422" s="218">
        <v>48.22</v>
      </c>
      <c r="H422" s="209"/>
    </row>
    <row r="423" spans="1:8">
      <c r="A423" s="205">
        <v>503110</v>
      </c>
      <c r="B423" s="206" t="s">
        <v>753</v>
      </c>
      <c r="C423" s="207" t="s">
        <v>336</v>
      </c>
      <c r="D423" s="218">
        <v>0.35</v>
      </c>
      <c r="E423" s="218">
        <v>2.2200000000000002</v>
      </c>
      <c r="F423" s="218">
        <v>0</v>
      </c>
      <c r="G423" s="218">
        <v>2.57</v>
      </c>
      <c r="H423" s="209"/>
    </row>
    <row r="424" spans="1:8">
      <c r="A424" s="205">
        <v>507215</v>
      </c>
      <c r="B424" s="206" t="s">
        <v>754</v>
      </c>
      <c r="C424" s="207" t="s">
        <v>514</v>
      </c>
      <c r="D424" s="218">
        <v>0.12</v>
      </c>
      <c r="E424" s="218">
        <v>6.19</v>
      </c>
      <c r="F424" s="218">
        <v>0</v>
      </c>
      <c r="G424" s="218">
        <v>6.31</v>
      </c>
      <c r="H424" s="209"/>
    </row>
    <row r="425" spans="1:8">
      <c r="A425" s="205">
        <v>507210</v>
      </c>
      <c r="B425" s="206" t="s">
        <v>755</v>
      </c>
      <c r="C425" s="207" t="s">
        <v>514</v>
      </c>
      <c r="D425" s="218">
        <v>0.1</v>
      </c>
      <c r="E425" s="218">
        <v>6.16</v>
      </c>
      <c r="F425" s="218">
        <v>0</v>
      </c>
      <c r="G425" s="218">
        <v>6.26</v>
      </c>
      <c r="H425" s="209"/>
    </row>
    <row r="426" spans="1:8">
      <c r="A426" s="205">
        <v>507220</v>
      </c>
      <c r="B426" s="206" t="s">
        <v>756</v>
      </c>
      <c r="C426" s="207" t="s">
        <v>514</v>
      </c>
      <c r="D426" s="218">
        <v>0.05</v>
      </c>
      <c r="E426" s="218">
        <v>7.34</v>
      </c>
      <c r="F426" s="218">
        <v>0</v>
      </c>
      <c r="G426" s="218">
        <v>7.39</v>
      </c>
      <c r="H426" s="209"/>
    </row>
    <row r="427" spans="1:8">
      <c r="A427" s="205">
        <v>507225</v>
      </c>
      <c r="B427" s="206" t="s">
        <v>757</v>
      </c>
      <c r="C427" s="207" t="s">
        <v>514</v>
      </c>
      <c r="D427" s="218">
        <v>0.05</v>
      </c>
      <c r="E427" s="218">
        <v>7.34</v>
      </c>
      <c r="F427" s="218">
        <v>0</v>
      </c>
      <c r="G427" s="218">
        <v>7.39</v>
      </c>
      <c r="H427" s="209"/>
    </row>
    <row r="428" spans="1:8">
      <c r="A428" s="205">
        <v>507232</v>
      </c>
      <c r="B428" s="206" t="s">
        <v>758</v>
      </c>
      <c r="C428" s="207" t="s">
        <v>514</v>
      </c>
      <c r="D428" s="218">
        <v>0.05</v>
      </c>
      <c r="E428" s="218">
        <v>7.34</v>
      </c>
      <c r="F428" s="218">
        <v>0</v>
      </c>
      <c r="G428" s="218">
        <v>7.39</v>
      </c>
      <c r="H428" s="209"/>
    </row>
    <row r="429" spans="1:8">
      <c r="A429" s="205">
        <v>504920</v>
      </c>
      <c r="B429" s="206" t="s">
        <v>759</v>
      </c>
      <c r="C429" s="207" t="s">
        <v>514</v>
      </c>
      <c r="D429" s="218">
        <v>0.26</v>
      </c>
      <c r="E429" s="218">
        <v>9.14</v>
      </c>
      <c r="F429" s="218">
        <v>0</v>
      </c>
      <c r="G429" s="218">
        <v>9.4</v>
      </c>
      <c r="H429" s="207" t="s">
        <v>326</v>
      </c>
    </row>
    <row r="430" spans="1:8">
      <c r="A430" s="205">
        <v>502660</v>
      </c>
      <c r="B430" s="206" t="s">
        <v>760</v>
      </c>
      <c r="C430" s="207" t="s">
        <v>411</v>
      </c>
      <c r="D430" s="218">
        <v>3.6</v>
      </c>
      <c r="E430" s="218">
        <v>14.33</v>
      </c>
      <c r="F430" s="218">
        <v>0</v>
      </c>
      <c r="G430" s="218">
        <v>17.93</v>
      </c>
      <c r="H430" s="209"/>
    </row>
    <row r="431" spans="1:8">
      <c r="A431" s="205">
        <v>502680</v>
      </c>
      <c r="B431" s="206" t="s">
        <v>761</v>
      </c>
      <c r="C431" s="207" t="s">
        <v>411</v>
      </c>
      <c r="D431" s="218">
        <v>2.66</v>
      </c>
      <c r="E431" s="218">
        <v>14.08</v>
      </c>
      <c r="F431" s="218">
        <v>0</v>
      </c>
      <c r="G431" s="218">
        <v>16.739999999999998</v>
      </c>
      <c r="H431" s="209"/>
    </row>
    <row r="432" spans="1:8">
      <c r="A432" s="205">
        <v>502670</v>
      </c>
      <c r="B432" s="206" t="s">
        <v>762</v>
      </c>
      <c r="C432" s="207" t="s">
        <v>411</v>
      </c>
      <c r="D432" s="218">
        <v>6.65</v>
      </c>
      <c r="E432" s="218">
        <v>14.08</v>
      </c>
      <c r="F432" s="218">
        <v>0</v>
      </c>
      <c r="G432" s="218">
        <v>20.73</v>
      </c>
      <c r="H432" s="209"/>
    </row>
    <row r="433" spans="1:8" ht="25.5">
      <c r="A433" s="205">
        <v>502645</v>
      </c>
      <c r="B433" s="206" t="s">
        <v>763</v>
      </c>
      <c r="C433" s="207" t="s">
        <v>325</v>
      </c>
      <c r="D433" s="218">
        <v>13.4</v>
      </c>
      <c r="E433" s="218">
        <v>0</v>
      </c>
      <c r="F433" s="218">
        <v>357.44</v>
      </c>
      <c r="G433" s="218">
        <v>370.84</v>
      </c>
      <c r="H433" s="207" t="s">
        <v>326</v>
      </c>
    </row>
    <row r="434" spans="1:8">
      <c r="A434" s="205">
        <v>502646</v>
      </c>
      <c r="B434" s="206" t="s">
        <v>764</v>
      </c>
      <c r="C434" s="207" t="s">
        <v>325</v>
      </c>
      <c r="D434" s="218">
        <v>52.9</v>
      </c>
      <c r="E434" s="218">
        <v>0</v>
      </c>
      <c r="F434" s="218">
        <v>360.22</v>
      </c>
      <c r="G434" s="218">
        <v>413.12</v>
      </c>
      <c r="H434" s="207" t="s">
        <v>326</v>
      </c>
    </row>
    <row r="435" spans="1:8">
      <c r="A435" s="205">
        <v>500501</v>
      </c>
      <c r="B435" s="206" t="s">
        <v>765</v>
      </c>
      <c r="C435" s="207" t="s">
        <v>325</v>
      </c>
      <c r="D435" s="218">
        <v>15.27</v>
      </c>
      <c r="E435" s="218">
        <v>185.35</v>
      </c>
      <c r="F435" s="218">
        <v>0</v>
      </c>
      <c r="G435" s="218">
        <v>200.62</v>
      </c>
      <c r="H435" s="207" t="s">
        <v>326</v>
      </c>
    </row>
    <row r="436" spans="1:8">
      <c r="A436" s="205">
        <v>501501</v>
      </c>
      <c r="B436" s="206" t="s">
        <v>766</v>
      </c>
      <c r="C436" s="207" t="s">
        <v>325</v>
      </c>
      <c r="D436" s="218">
        <v>15.27</v>
      </c>
      <c r="E436" s="218">
        <v>328.37</v>
      </c>
      <c r="F436" s="218">
        <v>0</v>
      </c>
      <c r="G436" s="218">
        <v>343.64</v>
      </c>
      <c r="H436" s="207" t="s">
        <v>326</v>
      </c>
    </row>
    <row r="437" spans="1:8">
      <c r="A437" s="205">
        <v>500045</v>
      </c>
      <c r="B437" s="206" t="s">
        <v>767</v>
      </c>
      <c r="C437" s="207" t="s">
        <v>325</v>
      </c>
      <c r="D437" s="218">
        <v>15.27</v>
      </c>
      <c r="E437" s="218">
        <v>342.17</v>
      </c>
      <c r="F437" s="218">
        <v>0</v>
      </c>
      <c r="G437" s="218">
        <v>357.44</v>
      </c>
      <c r="H437" s="207" t="s">
        <v>326</v>
      </c>
    </row>
    <row r="438" spans="1:8">
      <c r="A438" s="205">
        <v>501509</v>
      </c>
      <c r="B438" s="206" t="s">
        <v>768</v>
      </c>
      <c r="C438" s="207" t="s">
        <v>325</v>
      </c>
      <c r="D438" s="218">
        <v>15.27</v>
      </c>
      <c r="E438" s="218">
        <v>235.72</v>
      </c>
      <c r="F438" s="218">
        <v>0</v>
      </c>
      <c r="G438" s="218">
        <v>250.99</v>
      </c>
      <c r="H438" s="207" t="s">
        <v>326</v>
      </c>
    </row>
    <row r="439" spans="1:8">
      <c r="A439" s="339" t="s">
        <v>769</v>
      </c>
      <c r="B439" s="340"/>
      <c r="C439" s="340"/>
      <c r="D439" s="340"/>
      <c r="E439" s="340"/>
      <c r="F439" s="340"/>
      <c r="G439" s="340"/>
      <c r="H439" s="340"/>
    </row>
    <row r="440" spans="1:8">
      <c r="A440" s="205">
        <v>706400</v>
      </c>
      <c r="B440" s="206" t="s">
        <v>513</v>
      </c>
      <c r="C440" s="207" t="s">
        <v>514</v>
      </c>
      <c r="D440" s="218">
        <v>7.28</v>
      </c>
      <c r="E440" s="218">
        <v>7.75</v>
      </c>
      <c r="F440" s="218">
        <v>0</v>
      </c>
      <c r="G440" s="218">
        <v>15.03</v>
      </c>
      <c r="H440" s="209"/>
    </row>
    <row r="441" spans="1:8">
      <c r="A441" s="205">
        <v>730000</v>
      </c>
      <c r="B441" s="206" t="s">
        <v>515</v>
      </c>
      <c r="C441" s="207" t="s">
        <v>514</v>
      </c>
      <c r="D441" s="218">
        <v>7.28</v>
      </c>
      <c r="E441" s="218">
        <v>6.35</v>
      </c>
      <c r="F441" s="218">
        <v>0</v>
      </c>
      <c r="G441" s="218">
        <v>13.63</v>
      </c>
      <c r="H441" s="209"/>
    </row>
    <row r="442" spans="1:8">
      <c r="A442" s="205">
        <v>730600</v>
      </c>
      <c r="B442" s="206" t="s">
        <v>516</v>
      </c>
      <c r="C442" s="207" t="s">
        <v>514</v>
      </c>
      <c r="D442" s="218">
        <v>7.28</v>
      </c>
      <c r="E442" s="218">
        <v>7.3</v>
      </c>
      <c r="F442" s="218">
        <v>0</v>
      </c>
      <c r="G442" s="218">
        <v>14.58</v>
      </c>
      <c r="H442" s="209"/>
    </row>
    <row r="443" spans="1:8">
      <c r="A443" s="205">
        <v>708000</v>
      </c>
      <c r="B443" s="206" t="s">
        <v>770</v>
      </c>
      <c r="C443" s="207" t="s">
        <v>514</v>
      </c>
      <c r="D443" s="218">
        <v>38.630000000000003</v>
      </c>
      <c r="E443" s="218">
        <v>120.72</v>
      </c>
      <c r="F443" s="218">
        <v>0</v>
      </c>
      <c r="G443" s="218">
        <v>159.35</v>
      </c>
      <c r="H443" s="209"/>
    </row>
    <row r="444" spans="1:8">
      <c r="A444" s="205">
        <v>744000</v>
      </c>
      <c r="B444" s="206" t="s">
        <v>518</v>
      </c>
      <c r="C444" s="207" t="s">
        <v>325</v>
      </c>
      <c r="D444" s="218">
        <v>121.18</v>
      </c>
      <c r="E444" s="218">
        <v>166.03</v>
      </c>
      <c r="F444" s="218">
        <v>0</v>
      </c>
      <c r="G444" s="218">
        <v>287.20999999999998</v>
      </c>
      <c r="H444" s="207" t="s">
        <v>326</v>
      </c>
    </row>
    <row r="445" spans="1:8">
      <c r="A445" s="205">
        <v>713200</v>
      </c>
      <c r="B445" s="206" t="s">
        <v>771</v>
      </c>
      <c r="C445" s="207" t="s">
        <v>336</v>
      </c>
      <c r="D445" s="218">
        <v>77.489999999999995</v>
      </c>
      <c r="E445" s="218">
        <v>45.47</v>
      </c>
      <c r="F445" s="218">
        <v>0.31</v>
      </c>
      <c r="G445" s="218">
        <v>123.27</v>
      </c>
      <c r="H445" s="209"/>
    </row>
    <row r="446" spans="1:8">
      <c r="A446" s="205">
        <v>707000</v>
      </c>
      <c r="B446" s="206" t="s">
        <v>772</v>
      </c>
      <c r="C446" s="207" t="s">
        <v>336</v>
      </c>
      <c r="D446" s="218">
        <v>43.86</v>
      </c>
      <c r="E446" s="218">
        <v>0</v>
      </c>
      <c r="F446" s="218">
        <v>0</v>
      </c>
      <c r="G446" s="218">
        <v>43.86</v>
      </c>
      <c r="H446" s="209"/>
    </row>
    <row r="447" spans="1:8">
      <c r="A447" s="205">
        <v>756000</v>
      </c>
      <c r="B447" s="206" t="s">
        <v>773</v>
      </c>
      <c r="C447" s="207" t="s">
        <v>514</v>
      </c>
      <c r="D447" s="218">
        <v>22.96</v>
      </c>
      <c r="E447" s="218">
        <v>109.56</v>
      </c>
      <c r="F447" s="218">
        <v>0</v>
      </c>
      <c r="G447" s="218">
        <v>132.52000000000001</v>
      </c>
      <c r="H447" s="209"/>
    </row>
    <row r="448" spans="1:8">
      <c r="A448" s="205">
        <v>745000</v>
      </c>
      <c r="B448" s="206" t="s">
        <v>520</v>
      </c>
      <c r="C448" s="207" t="s">
        <v>325</v>
      </c>
      <c r="D448" s="218">
        <v>163.98</v>
      </c>
      <c r="E448" s="218">
        <v>346.58</v>
      </c>
      <c r="F448" s="218">
        <v>0</v>
      </c>
      <c r="G448" s="218">
        <v>510.56</v>
      </c>
      <c r="H448" s="207" t="s">
        <v>326</v>
      </c>
    </row>
    <row r="449" spans="1:8">
      <c r="A449" s="205">
        <v>722500</v>
      </c>
      <c r="B449" s="206" t="s">
        <v>774</v>
      </c>
      <c r="C449" s="207" t="s">
        <v>325</v>
      </c>
      <c r="D449" s="218">
        <v>173.42</v>
      </c>
      <c r="E449" s="218">
        <v>724.72</v>
      </c>
      <c r="F449" s="218">
        <v>0</v>
      </c>
      <c r="G449" s="218">
        <v>898.14</v>
      </c>
      <c r="H449" s="207" t="s">
        <v>326</v>
      </c>
    </row>
    <row r="450" spans="1:8">
      <c r="A450" s="205">
        <v>741550</v>
      </c>
      <c r="B450" s="206" t="s">
        <v>548</v>
      </c>
      <c r="C450" s="207" t="s">
        <v>325</v>
      </c>
      <c r="D450" s="218">
        <v>25.65</v>
      </c>
      <c r="E450" s="218">
        <v>23.52</v>
      </c>
      <c r="F450" s="218">
        <v>345.86</v>
      </c>
      <c r="G450" s="218">
        <v>395.03</v>
      </c>
      <c r="H450" s="207" t="s">
        <v>326</v>
      </c>
    </row>
    <row r="451" spans="1:8">
      <c r="A451" s="205">
        <v>741020</v>
      </c>
      <c r="B451" s="206" t="s">
        <v>549</v>
      </c>
      <c r="C451" s="207" t="s">
        <v>325</v>
      </c>
      <c r="D451" s="218">
        <v>25.65</v>
      </c>
      <c r="E451" s="218">
        <v>23.52</v>
      </c>
      <c r="F451" s="218">
        <v>367.89</v>
      </c>
      <c r="G451" s="218">
        <v>417.06</v>
      </c>
      <c r="H451" s="207" t="s">
        <v>326</v>
      </c>
    </row>
    <row r="452" spans="1:8">
      <c r="A452" s="205">
        <v>741500</v>
      </c>
      <c r="B452" s="206" t="s">
        <v>551</v>
      </c>
      <c r="C452" s="207" t="s">
        <v>325</v>
      </c>
      <c r="D452" s="218">
        <v>185.86</v>
      </c>
      <c r="E452" s="218">
        <v>308.23</v>
      </c>
      <c r="F452" s="218">
        <v>0</v>
      </c>
      <c r="G452" s="218">
        <v>494.09</v>
      </c>
      <c r="H452" s="207" t="s">
        <v>326</v>
      </c>
    </row>
    <row r="453" spans="1:8">
      <c r="A453" s="205">
        <v>741800</v>
      </c>
      <c r="B453" s="206" t="s">
        <v>552</v>
      </c>
      <c r="C453" s="207" t="s">
        <v>325</v>
      </c>
      <c r="D453" s="218">
        <v>185.86</v>
      </c>
      <c r="E453" s="218">
        <v>316.41000000000003</v>
      </c>
      <c r="F453" s="218">
        <v>0</v>
      </c>
      <c r="G453" s="218">
        <v>502.27</v>
      </c>
      <c r="H453" s="207" t="s">
        <v>326</v>
      </c>
    </row>
    <row r="454" spans="1:8">
      <c r="A454" s="205">
        <v>742000</v>
      </c>
      <c r="B454" s="206" t="s">
        <v>553</v>
      </c>
      <c r="C454" s="207" t="s">
        <v>325</v>
      </c>
      <c r="D454" s="218">
        <v>185.86</v>
      </c>
      <c r="E454" s="218">
        <v>339.7</v>
      </c>
      <c r="F454" s="218">
        <v>0</v>
      </c>
      <c r="G454" s="218">
        <v>525.55999999999995</v>
      </c>
      <c r="H454" s="207" t="s">
        <v>326</v>
      </c>
    </row>
    <row r="455" spans="1:8">
      <c r="A455" s="205">
        <v>742200</v>
      </c>
      <c r="B455" s="206" t="s">
        <v>554</v>
      </c>
      <c r="C455" s="207" t="s">
        <v>325</v>
      </c>
      <c r="D455" s="218">
        <v>185.86</v>
      </c>
      <c r="E455" s="218">
        <v>352.54</v>
      </c>
      <c r="F455" s="218">
        <v>0</v>
      </c>
      <c r="G455" s="218">
        <v>538.4</v>
      </c>
      <c r="H455" s="207" t="s">
        <v>326</v>
      </c>
    </row>
    <row r="456" spans="1:8">
      <c r="A456" s="205">
        <v>742400</v>
      </c>
      <c r="B456" s="206" t="s">
        <v>555</v>
      </c>
      <c r="C456" s="207" t="s">
        <v>325</v>
      </c>
      <c r="D456" s="218">
        <v>185.86</v>
      </c>
      <c r="E456" s="218">
        <v>363.89</v>
      </c>
      <c r="F456" s="218">
        <v>0</v>
      </c>
      <c r="G456" s="218">
        <v>549.75</v>
      </c>
      <c r="H456" s="207" t="s">
        <v>326</v>
      </c>
    </row>
    <row r="457" spans="1:8">
      <c r="A457" s="205">
        <v>742500</v>
      </c>
      <c r="B457" s="206" t="s">
        <v>556</v>
      </c>
      <c r="C457" s="207" t="s">
        <v>325</v>
      </c>
      <c r="D457" s="218">
        <v>185.86</v>
      </c>
      <c r="E457" s="218">
        <v>366.93</v>
      </c>
      <c r="F457" s="218">
        <v>0</v>
      </c>
      <c r="G457" s="218">
        <v>552.79</v>
      </c>
      <c r="H457" s="207" t="s">
        <v>326</v>
      </c>
    </row>
    <row r="458" spans="1:8">
      <c r="A458" s="205">
        <v>742800</v>
      </c>
      <c r="B458" s="206" t="s">
        <v>775</v>
      </c>
      <c r="C458" s="207" t="s">
        <v>325</v>
      </c>
      <c r="D458" s="218">
        <v>185.86</v>
      </c>
      <c r="E458" s="218">
        <v>379.3</v>
      </c>
      <c r="F458" s="218">
        <v>0</v>
      </c>
      <c r="G458" s="218">
        <v>565.16</v>
      </c>
      <c r="H458" s="207" t="s">
        <v>326</v>
      </c>
    </row>
    <row r="459" spans="1:8">
      <c r="A459" s="205">
        <v>743000</v>
      </c>
      <c r="B459" s="206" t="s">
        <v>557</v>
      </c>
      <c r="C459" s="207" t="s">
        <v>325</v>
      </c>
      <c r="D459" s="218">
        <v>185.86</v>
      </c>
      <c r="E459" s="218">
        <v>391.87</v>
      </c>
      <c r="F459" s="218">
        <v>0</v>
      </c>
      <c r="G459" s="218">
        <v>577.73</v>
      </c>
      <c r="H459" s="207" t="s">
        <v>326</v>
      </c>
    </row>
    <row r="460" spans="1:8">
      <c r="A460" s="205">
        <v>743200</v>
      </c>
      <c r="B460" s="206" t="s">
        <v>558</v>
      </c>
      <c r="C460" s="207" t="s">
        <v>325</v>
      </c>
      <c r="D460" s="218">
        <v>185.86</v>
      </c>
      <c r="E460" s="218">
        <v>409.72</v>
      </c>
      <c r="F460" s="218">
        <v>0</v>
      </c>
      <c r="G460" s="218">
        <v>595.58000000000004</v>
      </c>
      <c r="H460" s="207" t="s">
        <v>326</v>
      </c>
    </row>
    <row r="461" spans="1:8">
      <c r="A461" s="205">
        <v>743500</v>
      </c>
      <c r="B461" s="206" t="s">
        <v>776</v>
      </c>
      <c r="C461" s="207" t="s">
        <v>325</v>
      </c>
      <c r="D461" s="218">
        <v>185.86</v>
      </c>
      <c r="E461" s="218">
        <v>431.42</v>
      </c>
      <c r="F461" s="218">
        <v>0</v>
      </c>
      <c r="G461" s="218">
        <v>617.28</v>
      </c>
      <c r="H461" s="207" t="s">
        <v>326</v>
      </c>
    </row>
    <row r="462" spans="1:8">
      <c r="A462" s="205">
        <v>740000</v>
      </c>
      <c r="B462" s="206" t="s">
        <v>559</v>
      </c>
      <c r="C462" s="207" t="s">
        <v>325</v>
      </c>
      <c r="D462" s="218">
        <v>185.86</v>
      </c>
      <c r="E462" s="218">
        <v>224.74</v>
      </c>
      <c r="F462" s="218">
        <v>0</v>
      </c>
      <c r="G462" s="218">
        <v>410.6</v>
      </c>
      <c r="H462" s="207" t="s">
        <v>326</v>
      </c>
    </row>
    <row r="463" spans="1:8">
      <c r="A463" s="205">
        <v>706500</v>
      </c>
      <c r="B463" s="206" t="s">
        <v>589</v>
      </c>
      <c r="C463" s="207" t="s">
        <v>325</v>
      </c>
      <c r="D463" s="218">
        <v>144.69</v>
      </c>
      <c r="E463" s="218">
        <v>0</v>
      </c>
      <c r="F463" s="218">
        <v>0</v>
      </c>
      <c r="G463" s="218">
        <v>144.69</v>
      </c>
      <c r="H463" s="209"/>
    </row>
    <row r="464" spans="1:8">
      <c r="A464" s="205">
        <v>706600</v>
      </c>
      <c r="B464" s="206" t="s">
        <v>590</v>
      </c>
      <c r="C464" s="207" t="s">
        <v>325</v>
      </c>
      <c r="D464" s="218">
        <v>258.45</v>
      </c>
      <c r="E464" s="218">
        <v>5.26</v>
      </c>
      <c r="F464" s="218">
        <v>0</v>
      </c>
      <c r="G464" s="218">
        <v>263.70999999999998</v>
      </c>
      <c r="H464" s="209"/>
    </row>
    <row r="465" spans="1:8">
      <c r="A465" s="205">
        <v>706700</v>
      </c>
      <c r="B465" s="206" t="s">
        <v>591</v>
      </c>
      <c r="C465" s="207" t="s">
        <v>325</v>
      </c>
      <c r="D465" s="218">
        <v>123.56</v>
      </c>
      <c r="E465" s="218">
        <v>3.15</v>
      </c>
      <c r="F465" s="218">
        <v>0</v>
      </c>
      <c r="G465" s="218">
        <v>126.71</v>
      </c>
      <c r="H465" s="209"/>
    </row>
    <row r="466" spans="1:8">
      <c r="A466" s="205">
        <v>753400</v>
      </c>
      <c r="B466" s="206" t="s">
        <v>777</v>
      </c>
      <c r="C466" s="207" t="s">
        <v>338</v>
      </c>
      <c r="D466" s="218">
        <v>9.92</v>
      </c>
      <c r="E466" s="218">
        <v>47.66</v>
      </c>
      <c r="F466" s="218">
        <v>0</v>
      </c>
      <c r="G466" s="218">
        <v>57.58</v>
      </c>
      <c r="H466" s="209"/>
    </row>
    <row r="467" spans="1:8">
      <c r="A467" s="205">
        <v>754400</v>
      </c>
      <c r="B467" s="206" t="s">
        <v>778</v>
      </c>
      <c r="C467" s="207" t="s">
        <v>338</v>
      </c>
      <c r="D467" s="218">
        <v>9.92</v>
      </c>
      <c r="E467" s="218">
        <v>68.56</v>
      </c>
      <c r="F467" s="218">
        <v>0</v>
      </c>
      <c r="G467" s="218">
        <v>78.48</v>
      </c>
      <c r="H467" s="209"/>
    </row>
    <row r="468" spans="1:8">
      <c r="A468" s="205">
        <v>746000</v>
      </c>
      <c r="B468" s="206" t="s">
        <v>622</v>
      </c>
      <c r="C468" s="207" t="s">
        <v>325</v>
      </c>
      <c r="D468" s="218">
        <v>116.46</v>
      </c>
      <c r="E468" s="218">
        <v>94.1</v>
      </c>
      <c r="F468" s="218">
        <v>0</v>
      </c>
      <c r="G468" s="218">
        <v>210.56</v>
      </c>
      <c r="H468" s="207" t="s">
        <v>326</v>
      </c>
    </row>
    <row r="469" spans="1:8">
      <c r="A469" s="205">
        <v>746100</v>
      </c>
      <c r="B469" s="206" t="s">
        <v>623</v>
      </c>
      <c r="C469" s="207" t="s">
        <v>325</v>
      </c>
      <c r="D469" s="218">
        <v>53.36</v>
      </c>
      <c r="E469" s="218">
        <v>78.42</v>
      </c>
      <c r="F469" s="218">
        <v>0</v>
      </c>
      <c r="G469" s="218">
        <v>131.78</v>
      </c>
      <c r="H469" s="207" t="s">
        <v>326</v>
      </c>
    </row>
    <row r="470" spans="1:8">
      <c r="A470" s="205">
        <v>716100</v>
      </c>
      <c r="B470" s="206" t="s">
        <v>779</v>
      </c>
      <c r="C470" s="207" t="s">
        <v>336</v>
      </c>
      <c r="D470" s="218">
        <v>228.99</v>
      </c>
      <c r="E470" s="218">
        <v>372.86</v>
      </c>
      <c r="F470" s="218">
        <v>21.18</v>
      </c>
      <c r="G470" s="218">
        <v>623.03</v>
      </c>
      <c r="H470" s="209"/>
    </row>
    <row r="471" spans="1:8">
      <c r="A471" s="205">
        <v>716000</v>
      </c>
      <c r="B471" s="206" t="s">
        <v>780</v>
      </c>
      <c r="C471" s="207" t="s">
        <v>336</v>
      </c>
      <c r="D471" s="218">
        <v>169.97</v>
      </c>
      <c r="E471" s="218">
        <v>187.23</v>
      </c>
      <c r="F471" s="218">
        <v>21.18</v>
      </c>
      <c r="G471" s="218">
        <v>378.38</v>
      </c>
      <c r="H471" s="209"/>
    </row>
    <row r="472" spans="1:8">
      <c r="A472" s="215">
        <v>715100</v>
      </c>
      <c r="B472" s="206" t="s">
        <v>781</v>
      </c>
      <c r="C472" s="207" t="s">
        <v>782</v>
      </c>
      <c r="D472" s="218">
        <v>173.1</v>
      </c>
      <c r="E472" s="218">
        <v>209.73</v>
      </c>
      <c r="F472" s="218">
        <v>0</v>
      </c>
      <c r="G472" s="218">
        <v>382.83</v>
      </c>
      <c r="H472" s="209"/>
    </row>
    <row r="473" spans="1:8">
      <c r="A473" s="205">
        <v>715000</v>
      </c>
      <c r="B473" s="206" t="s">
        <v>783</v>
      </c>
      <c r="C473" s="207" t="s">
        <v>782</v>
      </c>
      <c r="D473" s="218">
        <v>116.61</v>
      </c>
      <c r="E473" s="218">
        <v>117.79</v>
      </c>
      <c r="F473" s="218">
        <v>0</v>
      </c>
      <c r="G473" s="218">
        <v>234.4</v>
      </c>
      <c r="H473" s="209"/>
    </row>
    <row r="474" spans="1:8">
      <c r="A474" s="205">
        <v>703100</v>
      </c>
      <c r="B474" s="206" t="s">
        <v>784</v>
      </c>
      <c r="C474" s="207" t="s">
        <v>312</v>
      </c>
      <c r="D474" s="218">
        <v>74.08</v>
      </c>
      <c r="E474" s="218">
        <v>0</v>
      </c>
      <c r="F474" s="218">
        <v>0</v>
      </c>
      <c r="G474" s="218">
        <v>74.08</v>
      </c>
      <c r="H474" s="209"/>
    </row>
    <row r="475" spans="1:8">
      <c r="A475" s="205">
        <v>703200</v>
      </c>
      <c r="B475" s="206" t="s">
        <v>785</v>
      </c>
      <c r="C475" s="207" t="s">
        <v>312</v>
      </c>
      <c r="D475" s="218">
        <v>87.43</v>
      </c>
      <c r="E475" s="218">
        <v>0</v>
      </c>
      <c r="F475" s="218">
        <v>0</v>
      </c>
      <c r="G475" s="218">
        <v>87.43</v>
      </c>
      <c r="H475" s="209"/>
    </row>
    <row r="476" spans="1:8">
      <c r="A476" s="205">
        <v>703300</v>
      </c>
      <c r="B476" s="206" t="s">
        <v>786</v>
      </c>
      <c r="C476" s="207" t="s">
        <v>312</v>
      </c>
      <c r="D476" s="218">
        <v>100.97</v>
      </c>
      <c r="E476" s="218">
        <v>57.15</v>
      </c>
      <c r="F476" s="218">
        <v>0</v>
      </c>
      <c r="G476" s="218">
        <v>158.12</v>
      </c>
      <c r="H476" s="209"/>
    </row>
    <row r="477" spans="1:8">
      <c r="A477" s="205">
        <v>722100</v>
      </c>
      <c r="B477" s="206" t="s">
        <v>787</v>
      </c>
      <c r="C477" s="207" t="s">
        <v>312</v>
      </c>
      <c r="D477" s="218">
        <v>11.01</v>
      </c>
      <c r="E477" s="218">
        <v>0</v>
      </c>
      <c r="F477" s="218">
        <v>0</v>
      </c>
      <c r="G477" s="218">
        <v>11.01</v>
      </c>
      <c r="H477" s="209"/>
    </row>
    <row r="478" spans="1:8">
      <c r="A478" s="205">
        <v>722200</v>
      </c>
      <c r="B478" s="206" t="s">
        <v>788</v>
      </c>
      <c r="C478" s="207" t="s">
        <v>312</v>
      </c>
      <c r="D478" s="218">
        <v>15.39</v>
      </c>
      <c r="E478" s="218">
        <v>0</v>
      </c>
      <c r="F478" s="218">
        <v>0</v>
      </c>
      <c r="G478" s="218">
        <v>15.39</v>
      </c>
      <c r="H478" s="209"/>
    </row>
    <row r="479" spans="1:8">
      <c r="A479" s="205">
        <v>702100</v>
      </c>
      <c r="B479" s="206" t="s">
        <v>789</v>
      </c>
      <c r="C479" s="207" t="s">
        <v>312</v>
      </c>
      <c r="D479" s="218">
        <v>40.01</v>
      </c>
      <c r="E479" s="218">
        <v>0</v>
      </c>
      <c r="F479" s="218">
        <v>0</v>
      </c>
      <c r="G479" s="218">
        <v>40.01</v>
      </c>
      <c r="H479" s="209"/>
    </row>
    <row r="480" spans="1:8">
      <c r="A480" s="205">
        <v>702200</v>
      </c>
      <c r="B480" s="206" t="s">
        <v>790</v>
      </c>
      <c r="C480" s="207" t="s">
        <v>312</v>
      </c>
      <c r="D480" s="218">
        <v>53.36</v>
      </c>
      <c r="E480" s="218">
        <v>0</v>
      </c>
      <c r="F480" s="218">
        <v>0</v>
      </c>
      <c r="G480" s="218">
        <v>53.36</v>
      </c>
      <c r="H480" s="209"/>
    </row>
    <row r="481" spans="1:8">
      <c r="A481" s="205">
        <v>702300</v>
      </c>
      <c r="B481" s="206" t="s">
        <v>791</v>
      </c>
      <c r="C481" s="207" t="s">
        <v>312</v>
      </c>
      <c r="D481" s="218">
        <v>96.52</v>
      </c>
      <c r="E481" s="218">
        <v>57.15</v>
      </c>
      <c r="F481" s="218">
        <v>0</v>
      </c>
      <c r="G481" s="218">
        <v>153.66999999999999</v>
      </c>
      <c r="H481" s="209"/>
    </row>
    <row r="482" spans="1:8">
      <c r="A482" s="205">
        <v>704100</v>
      </c>
      <c r="B482" s="206" t="s">
        <v>792</v>
      </c>
      <c r="C482" s="207" t="s">
        <v>312</v>
      </c>
      <c r="D482" s="218">
        <v>1474</v>
      </c>
      <c r="E482" s="218">
        <v>0</v>
      </c>
      <c r="F482" s="218">
        <v>0</v>
      </c>
      <c r="G482" s="218">
        <v>1474</v>
      </c>
      <c r="H482" s="209"/>
    </row>
    <row r="483" spans="1:8">
      <c r="A483" s="205">
        <v>704200</v>
      </c>
      <c r="B483" s="206" t="s">
        <v>793</v>
      </c>
      <c r="C483" s="207" t="s">
        <v>312</v>
      </c>
      <c r="D483" s="218">
        <v>1965.33</v>
      </c>
      <c r="E483" s="218">
        <v>0</v>
      </c>
      <c r="F483" s="218">
        <v>0</v>
      </c>
      <c r="G483" s="218">
        <v>1965.33</v>
      </c>
      <c r="H483" s="209"/>
    </row>
    <row r="484" spans="1:8">
      <c r="A484" s="205">
        <v>704300</v>
      </c>
      <c r="B484" s="206" t="s">
        <v>794</v>
      </c>
      <c r="C484" s="207" t="s">
        <v>312</v>
      </c>
      <c r="D484" s="222">
        <v>3370.7</v>
      </c>
      <c r="E484" s="218">
        <v>0</v>
      </c>
      <c r="F484" s="218">
        <v>0</v>
      </c>
      <c r="G484" s="222">
        <v>3370.7</v>
      </c>
      <c r="H484" s="209"/>
    </row>
    <row r="485" spans="1:8">
      <c r="A485" s="205">
        <v>701100</v>
      </c>
      <c r="B485" s="206" t="s">
        <v>795</v>
      </c>
      <c r="C485" s="207" t="s">
        <v>312</v>
      </c>
      <c r="D485" s="222">
        <v>8.65</v>
      </c>
      <c r="E485" s="218">
        <v>0</v>
      </c>
      <c r="F485" s="218">
        <v>0</v>
      </c>
      <c r="G485" s="222">
        <v>8.65</v>
      </c>
      <c r="H485" s="209"/>
    </row>
    <row r="486" spans="1:8">
      <c r="A486" s="205">
        <v>701200</v>
      </c>
      <c r="B486" s="206" t="s">
        <v>796</v>
      </c>
      <c r="C486" s="207" t="s">
        <v>312</v>
      </c>
      <c r="D486" s="222">
        <v>9.06</v>
      </c>
      <c r="E486" s="218">
        <v>0</v>
      </c>
      <c r="F486" s="218">
        <v>0</v>
      </c>
      <c r="G486" s="222">
        <v>9.06</v>
      </c>
      <c r="H486" s="209"/>
    </row>
    <row r="487" spans="1:8">
      <c r="A487" s="205">
        <v>701300</v>
      </c>
      <c r="B487" s="206" t="s">
        <v>797</v>
      </c>
      <c r="C487" s="207" t="s">
        <v>312</v>
      </c>
      <c r="D487" s="218">
        <v>25.33</v>
      </c>
      <c r="E487" s="218">
        <v>57.15</v>
      </c>
      <c r="F487" s="218">
        <v>0</v>
      </c>
      <c r="G487" s="218">
        <v>82.48</v>
      </c>
      <c r="H487" s="209"/>
    </row>
    <row r="488" spans="1:8">
      <c r="A488" s="205">
        <v>712100</v>
      </c>
      <c r="B488" s="206" t="s">
        <v>798</v>
      </c>
      <c r="C488" s="207" t="s">
        <v>782</v>
      </c>
      <c r="D488" s="218">
        <v>65.27</v>
      </c>
      <c r="E488" s="218">
        <v>29.3</v>
      </c>
      <c r="F488" s="218">
        <v>0</v>
      </c>
      <c r="G488" s="218">
        <v>94.57</v>
      </c>
      <c r="H488" s="209"/>
    </row>
    <row r="489" spans="1:8">
      <c r="A489" s="205">
        <v>712000</v>
      </c>
      <c r="B489" s="206" t="s">
        <v>799</v>
      </c>
      <c r="C489" s="207" t="s">
        <v>312</v>
      </c>
      <c r="D489" s="218">
        <v>82.57</v>
      </c>
      <c r="E489" s="218">
        <v>33.08</v>
      </c>
      <c r="F489" s="218">
        <v>0</v>
      </c>
      <c r="G489" s="218">
        <v>115.65</v>
      </c>
      <c r="H489" s="209"/>
    </row>
    <row r="490" spans="1:8">
      <c r="A490" s="205">
        <v>712200</v>
      </c>
      <c r="B490" s="206" t="s">
        <v>800</v>
      </c>
      <c r="C490" s="207" t="s">
        <v>312</v>
      </c>
      <c r="D490" s="218">
        <v>38.869999999999997</v>
      </c>
      <c r="E490" s="218">
        <v>34.44</v>
      </c>
      <c r="F490" s="218">
        <v>0</v>
      </c>
      <c r="G490" s="218">
        <v>73.31</v>
      </c>
      <c r="H490" s="209"/>
    </row>
    <row r="491" spans="1:8">
      <c r="A491" s="205">
        <v>713000</v>
      </c>
      <c r="B491" s="206" t="s">
        <v>801</v>
      </c>
      <c r="C491" s="207" t="s">
        <v>312</v>
      </c>
      <c r="D491" s="218">
        <v>38.869999999999997</v>
      </c>
      <c r="E491" s="218">
        <v>34.44</v>
      </c>
      <c r="F491" s="218">
        <v>0</v>
      </c>
      <c r="G491" s="218">
        <v>73.31</v>
      </c>
      <c r="H491" s="209"/>
    </row>
    <row r="492" spans="1:8">
      <c r="A492" s="205">
        <v>711000</v>
      </c>
      <c r="B492" s="206" t="s">
        <v>802</v>
      </c>
      <c r="C492" s="207" t="s">
        <v>782</v>
      </c>
      <c r="D492" s="218">
        <v>38.549999999999997</v>
      </c>
      <c r="E492" s="218">
        <v>35.49</v>
      </c>
      <c r="F492" s="218">
        <v>0</v>
      </c>
      <c r="G492" s="218">
        <v>74.040000000000006</v>
      </c>
      <c r="H492" s="209"/>
    </row>
    <row r="493" spans="1:8">
      <c r="A493" s="205">
        <v>720000</v>
      </c>
      <c r="B493" s="206" t="s">
        <v>803</v>
      </c>
      <c r="C493" s="207" t="s">
        <v>52</v>
      </c>
      <c r="D493" s="218">
        <v>239.45</v>
      </c>
      <c r="E493" s="218">
        <v>421.93</v>
      </c>
      <c r="F493" s="218">
        <v>0</v>
      </c>
      <c r="G493" s="218">
        <v>661.38</v>
      </c>
      <c r="H493" s="209"/>
    </row>
    <row r="494" spans="1:8">
      <c r="A494" s="205">
        <v>720100</v>
      </c>
      <c r="B494" s="206" t="s">
        <v>804</v>
      </c>
      <c r="C494" s="207" t="s">
        <v>52</v>
      </c>
      <c r="D494" s="218">
        <v>266.05</v>
      </c>
      <c r="E494" s="218">
        <v>632.9</v>
      </c>
      <c r="F494" s="218">
        <v>0</v>
      </c>
      <c r="G494" s="218">
        <v>898.95</v>
      </c>
      <c r="H494" s="209"/>
    </row>
    <row r="495" spans="1:8">
      <c r="A495" s="205">
        <v>757000</v>
      </c>
      <c r="B495" s="206" t="s">
        <v>805</v>
      </c>
      <c r="C495" s="207" t="s">
        <v>52</v>
      </c>
      <c r="D495" s="218">
        <v>56.02</v>
      </c>
      <c r="E495" s="218">
        <v>159.59</v>
      </c>
      <c r="F495" s="218">
        <v>41.21</v>
      </c>
      <c r="G495" s="218">
        <v>256.82</v>
      </c>
      <c r="H495" s="207" t="s">
        <v>326</v>
      </c>
    </row>
    <row r="496" spans="1:8">
      <c r="A496" s="205">
        <v>757200</v>
      </c>
      <c r="B496" s="206" t="s">
        <v>806</v>
      </c>
      <c r="C496" s="207" t="s">
        <v>128</v>
      </c>
      <c r="D496" s="218">
        <v>109.85</v>
      </c>
      <c r="E496" s="218">
        <v>21.99</v>
      </c>
      <c r="F496" s="218">
        <v>353.31</v>
      </c>
      <c r="G496" s="222">
        <v>485.15</v>
      </c>
      <c r="H496" s="207" t="s">
        <v>326</v>
      </c>
    </row>
    <row r="497" spans="1:9">
      <c r="A497" s="205">
        <v>743900</v>
      </c>
      <c r="B497" s="206" t="s">
        <v>314</v>
      </c>
      <c r="C497" s="207" t="s">
        <v>312</v>
      </c>
      <c r="D497" s="218">
        <v>53.36</v>
      </c>
      <c r="E497" s="218">
        <v>80.13</v>
      </c>
      <c r="F497" s="218">
        <v>0</v>
      </c>
      <c r="G497" s="218">
        <v>133.49</v>
      </c>
      <c r="H497" s="207" t="s">
        <v>326</v>
      </c>
    </row>
    <row r="498" spans="1:9">
      <c r="A498" s="205">
        <v>707100</v>
      </c>
      <c r="B498" s="206" t="s">
        <v>807</v>
      </c>
      <c r="C498" s="207" t="s">
        <v>782</v>
      </c>
      <c r="D498" s="218">
        <v>14.31</v>
      </c>
      <c r="E498" s="218">
        <v>0</v>
      </c>
      <c r="F498" s="218">
        <v>0</v>
      </c>
      <c r="G498" s="218">
        <v>14.31</v>
      </c>
      <c r="H498" s="207" t="s">
        <v>326</v>
      </c>
    </row>
    <row r="499" spans="1:9">
      <c r="A499" s="205">
        <v>706100</v>
      </c>
      <c r="B499" s="206" t="s">
        <v>808</v>
      </c>
      <c r="C499" s="207" t="s">
        <v>52</v>
      </c>
      <c r="D499" s="218">
        <v>104.46</v>
      </c>
      <c r="E499" s="218">
        <v>0.3</v>
      </c>
      <c r="F499" s="218">
        <v>0</v>
      </c>
      <c r="G499" s="218">
        <v>104.76</v>
      </c>
      <c r="H499" s="207" t="s">
        <v>326</v>
      </c>
    </row>
    <row r="500" spans="1:9">
      <c r="A500" s="205">
        <v>706120</v>
      </c>
      <c r="B500" s="206" t="s">
        <v>809</v>
      </c>
      <c r="C500" s="207" t="s">
        <v>52</v>
      </c>
      <c r="D500" s="218">
        <v>127.61</v>
      </c>
      <c r="E500" s="218">
        <v>0.67</v>
      </c>
      <c r="F500" s="218">
        <v>0</v>
      </c>
      <c r="G500" s="218">
        <v>128.28</v>
      </c>
      <c r="H500" s="209"/>
    </row>
    <row r="501" spans="1:9">
      <c r="A501" s="205">
        <v>706160</v>
      </c>
      <c r="B501" s="206" t="s">
        <v>810</v>
      </c>
      <c r="C501" s="207" t="s">
        <v>52</v>
      </c>
      <c r="D501" s="218">
        <v>178.66</v>
      </c>
      <c r="E501" s="218">
        <v>0.8</v>
      </c>
      <c r="F501" s="218">
        <v>0</v>
      </c>
      <c r="G501" s="218">
        <v>179.46</v>
      </c>
      <c r="H501" s="209"/>
    </row>
    <row r="502" spans="1:9">
      <c r="A502" s="205">
        <v>706200</v>
      </c>
      <c r="B502" s="206" t="s">
        <v>811</v>
      </c>
      <c r="C502" s="207" t="s">
        <v>52</v>
      </c>
      <c r="D502" s="218">
        <v>223.32</v>
      </c>
      <c r="E502" s="218">
        <v>1.93</v>
      </c>
      <c r="F502" s="218">
        <v>0</v>
      </c>
      <c r="G502" s="218">
        <v>225.25</v>
      </c>
      <c r="H502" s="209"/>
    </row>
    <row r="503" spans="1:9">
      <c r="A503" s="205">
        <v>706250</v>
      </c>
      <c r="B503" s="206" t="s">
        <v>812</v>
      </c>
      <c r="C503" s="207" t="s">
        <v>52</v>
      </c>
      <c r="D503" s="218">
        <v>297.76</v>
      </c>
      <c r="E503" s="218">
        <v>5.48</v>
      </c>
      <c r="F503" s="218">
        <v>0</v>
      </c>
      <c r="G503" s="218">
        <v>303.24</v>
      </c>
      <c r="H503" s="209"/>
    </row>
    <row r="504" spans="1:9" s="220" customFormat="1">
      <c r="A504" s="215">
        <v>706350</v>
      </c>
      <c r="B504" s="216" t="s">
        <v>813</v>
      </c>
      <c r="C504" s="217" t="s">
        <v>52</v>
      </c>
      <c r="D504" s="218">
        <v>301.2</v>
      </c>
      <c r="E504" s="218">
        <v>7.63</v>
      </c>
      <c r="F504" s="218">
        <v>0</v>
      </c>
      <c r="G504" s="218">
        <v>308.83</v>
      </c>
      <c r="H504" s="223"/>
      <c r="I504" s="219"/>
    </row>
    <row r="505" spans="1:9">
      <c r="A505" s="205">
        <v>706000</v>
      </c>
      <c r="B505" s="206" t="s">
        <v>814</v>
      </c>
      <c r="C505" s="207" t="s">
        <v>52</v>
      </c>
      <c r="D505" s="218">
        <v>223.09</v>
      </c>
      <c r="E505" s="218">
        <v>26.32</v>
      </c>
      <c r="F505" s="218">
        <v>0</v>
      </c>
      <c r="G505" s="218">
        <v>249.41</v>
      </c>
      <c r="H505" s="209"/>
    </row>
    <row r="506" spans="1:9">
      <c r="A506" s="205">
        <v>758000</v>
      </c>
      <c r="B506" s="206" t="s">
        <v>815</v>
      </c>
      <c r="C506" s="207" t="s">
        <v>782</v>
      </c>
      <c r="D506" s="218">
        <v>8.65</v>
      </c>
      <c r="E506" s="218">
        <v>0.6</v>
      </c>
      <c r="F506" s="218">
        <v>0</v>
      </c>
      <c r="G506" s="218">
        <v>9.25</v>
      </c>
      <c r="H506" s="209"/>
    </row>
    <row r="507" spans="1:9" ht="25.5">
      <c r="A507" s="205">
        <v>708880</v>
      </c>
      <c r="B507" s="206" t="s">
        <v>816</v>
      </c>
      <c r="C507" s="207" t="s">
        <v>782</v>
      </c>
      <c r="D507" s="218">
        <v>29.13</v>
      </c>
      <c r="E507" s="218">
        <v>46.68</v>
      </c>
      <c r="F507" s="218">
        <v>0</v>
      </c>
      <c r="G507" s="218">
        <v>75.81</v>
      </c>
      <c r="H507" s="209"/>
    </row>
    <row r="508" spans="1:9">
      <c r="A508" s="205">
        <v>713100</v>
      </c>
      <c r="B508" s="206" t="s">
        <v>817</v>
      </c>
      <c r="C508" s="207" t="s">
        <v>782</v>
      </c>
      <c r="D508" s="208">
        <v>11.84</v>
      </c>
      <c r="E508" s="208">
        <v>19.96</v>
      </c>
      <c r="F508" s="208">
        <v>0</v>
      </c>
      <c r="G508" s="208">
        <v>31.8</v>
      </c>
      <c r="H508" s="207" t="s">
        <v>326</v>
      </c>
    </row>
    <row r="509" spans="1:9">
      <c r="A509" s="205">
        <v>705000</v>
      </c>
      <c r="B509" s="206" t="s">
        <v>818</v>
      </c>
      <c r="C509" s="207" t="s">
        <v>312</v>
      </c>
      <c r="D509" s="208">
        <v>24.45</v>
      </c>
      <c r="E509" s="208">
        <v>0</v>
      </c>
      <c r="F509" s="208">
        <v>0</v>
      </c>
      <c r="G509" s="208">
        <v>24.45</v>
      </c>
      <c r="H509" s="209"/>
    </row>
    <row r="510" spans="1:9">
      <c r="A510" s="339" t="s">
        <v>819</v>
      </c>
      <c r="B510" s="340"/>
      <c r="C510" s="340"/>
      <c r="D510" s="340"/>
      <c r="E510" s="340"/>
      <c r="F510" s="340"/>
      <c r="G510" s="340"/>
      <c r="H510" s="340"/>
    </row>
    <row r="511" spans="1:9">
      <c r="A511" s="205">
        <v>531020</v>
      </c>
      <c r="B511" s="206" t="s">
        <v>820</v>
      </c>
      <c r="C511" s="207" t="s">
        <v>325</v>
      </c>
      <c r="D511" s="218">
        <v>33.93</v>
      </c>
      <c r="E511" s="218">
        <v>0</v>
      </c>
      <c r="F511" s="218">
        <v>141.38999999999999</v>
      </c>
      <c r="G511" s="218">
        <v>175.32</v>
      </c>
      <c r="H511" s="207" t="s">
        <v>326</v>
      </c>
    </row>
    <row r="512" spans="1:9">
      <c r="A512" s="205">
        <v>531030</v>
      </c>
      <c r="B512" s="206" t="s">
        <v>821</v>
      </c>
      <c r="C512" s="207" t="s">
        <v>325</v>
      </c>
      <c r="D512" s="218">
        <v>22.51</v>
      </c>
      <c r="E512" s="218">
        <v>0</v>
      </c>
      <c r="F512" s="218">
        <v>141.38999999999999</v>
      </c>
      <c r="G512" s="218">
        <v>163.9</v>
      </c>
      <c r="H512" s="207" t="s">
        <v>326</v>
      </c>
    </row>
    <row r="513" spans="1:8">
      <c r="A513" s="205">
        <v>804300</v>
      </c>
      <c r="B513" s="206" t="s">
        <v>822</v>
      </c>
      <c r="C513" s="207" t="s">
        <v>336</v>
      </c>
      <c r="D513" s="218">
        <v>0.62</v>
      </c>
      <c r="E513" s="218">
        <v>0</v>
      </c>
      <c r="F513" s="218">
        <v>0</v>
      </c>
      <c r="G513" s="218">
        <v>0.62</v>
      </c>
      <c r="H513" s="209"/>
    </row>
    <row r="514" spans="1:8">
      <c r="A514" s="205">
        <v>570130</v>
      </c>
      <c r="B514" s="206" t="s">
        <v>823</v>
      </c>
      <c r="C514" s="207" t="s">
        <v>400</v>
      </c>
      <c r="D514" s="218">
        <v>51.69</v>
      </c>
      <c r="E514" s="218">
        <v>101</v>
      </c>
      <c r="F514" s="218">
        <v>0</v>
      </c>
      <c r="G514" s="218">
        <v>152.69</v>
      </c>
      <c r="H514" s="207" t="s">
        <v>326</v>
      </c>
    </row>
    <row r="515" spans="1:8" ht="25.5">
      <c r="A515" s="205">
        <v>570370</v>
      </c>
      <c r="B515" s="206" t="s">
        <v>824</v>
      </c>
      <c r="C515" s="207" t="s">
        <v>400</v>
      </c>
      <c r="D515" s="218">
        <v>80.64</v>
      </c>
      <c r="E515" s="218">
        <v>108.95</v>
      </c>
      <c r="F515" s="218">
        <v>0</v>
      </c>
      <c r="G515" s="218">
        <v>189.59</v>
      </c>
      <c r="H515" s="207" t="s">
        <v>326</v>
      </c>
    </row>
    <row r="516" spans="1:8">
      <c r="A516" s="205">
        <v>570140</v>
      </c>
      <c r="B516" s="206" t="s">
        <v>825</v>
      </c>
      <c r="C516" s="207" t="s">
        <v>400</v>
      </c>
      <c r="D516" s="218">
        <v>98.02</v>
      </c>
      <c r="E516" s="218">
        <v>0</v>
      </c>
      <c r="F516" s="218">
        <v>152.69</v>
      </c>
      <c r="G516" s="218">
        <v>250.71</v>
      </c>
      <c r="H516" s="207" t="s">
        <v>326</v>
      </c>
    </row>
    <row r="517" spans="1:8">
      <c r="A517" s="205">
        <v>570170</v>
      </c>
      <c r="B517" s="206" t="s">
        <v>826</v>
      </c>
      <c r="C517" s="207" t="s">
        <v>400</v>
      </c>
      <c r="D517" s="218">
        <v>53.43</v>
      </c>
      <c r="E517" s="218">
        <v>0</v>
      </c>
      <c r="F517" s="218">
        <v>152.69</v>
      </c>
      <c r="G517" s="218">
        <v>206.12</v>
      </c>
      <c r="H517" s="207" t="s">
        <v>326</v>
      </c>
    </row>
    <row r="518" spans="1:8">
      <c r="A518" s="205">
        <v>512000</v>
      </c>
      <c r="B518" s="206" t="s">
        <v>827</v>
      </c>
      <c r="C518" s="207" t="s">
        <v>325</v>
      </c>
      <c r="D518" s="218">
        <v>47.81</v>
      </c>
      <c r="E518" s="218">
        <v>1.1599999999999999</v>
      </c>
      <c r="F518" s="218">
        <v>0</v>
      </c>
      <c r="G518" s="218">
        <v>48.97</v>
      </c>
      <c r="H518" s="207" t="s">
        <v>326</v>
      </c>
    </row>
    <row r="519" spans="1:8">
      <c r="A519" s="205">
        <v>512050</v>
      </c>
      <c r="B519" s="206" t="s">
        <v>828</v>
      </c>
      <c r="C519" s="207" t="s">
        <v>325</v>
      </c>
      <c r="D519" s="218">
        <v>16.309999999999999</v>
      </c>
      <c r="E519" s="218">
        <v>0</v>
      </c>
      <c r="F519" s="218">
        <v>0</v>
      </c>
      <c r="G519" s="218">
        <v>16.309999999999999</v>
      </c>
      <c r="H519" s="207" t="s">
        <v>326</v>
      </c>
    </row>
    <row r="520" spans="1:8">
      <c r="A520" s="205">
        <v>601500</v>
      </c>
      <c r="B520" s="206" t="s">
        <v>829</v>
      </c>
      <c r="C520" s="207" t="s">
        <v>411</v>
      </c>
      <c r="D520" s="218">
        <v>4.8600000000000003</v>
      </c>
      <c r="E520" s="218">
        <v>0</v>
      </c>
      <c r="F520" s="218">
        <v>0</v>
      </c>
      <c r="G520" s="218">
        <v>4.8600000000000003</v>
      </c>
      <c r="H520" s="209"/>
    </row>
    <row r="521" spans="1:8">
      <c r="A521" s="205">
        <v>600420</v>
      </c>
      <c r="B521" s="206" t="s">
        <v>830</v>
      </c>
      <c r="C521" s="207" t="s">
        <v>411</v>
      </c>
      <c r="D521" s="218">
        <v>12.66</v>
      </c>
      <c r="E521" s="218">
        <v>0</v>
      </c>
      <c r="F521" s="218">
        <v>0</v>
      </c>
      <c r="G521" s="218">
        <v>12.66</v>
      </c>
      <c r="H521" s="209"/>
    </row>
    <row r="522" spans="1:8" ht="25.5">
      <c r="A522" s="205">
        <v>641560</v>
      </c>
      <c r="B522" s="206" t="s">
        <v>831</v>
      </c>
      <c r="C522" s="207" t="s">
        <v>411</v>
      </c>
      <c r="D522" s="218">
        <v>50.36</v>
      </c>
      <c r="E522" s="218">
        <v>43.56</v>
      </c>
      <c r="F522" s="218">
        <v>5.49</v>
      </c>
      <c r="G522" s="218">
        <v>99.41</v>
      </c>
      <c r="H522" s="207" t="s">
        <v>326</v>
      </c>
    </row>
    <row r="523" spans="1:8" ht="25.5">
      <c r="A523" s="205">
        <v>641330</v>
      </c>
      <c r="B523" s="206" t="s">
        <v>832</v>
      </c>
      <c r="C523" s="207" t="s">
        <v>411</v>
      </c>
      <c r="D523" s="218">
        <v>31.82</v>
      </c>
      <c r="E523" s="218">
        <v>4.05</v>
      </c>
      <c r="F523" s="218">
        <v>4.76</v>
      </c>
      <c r="G523" s="218">
        <v>40.630000000000003</v>
      </c>
      <c r="H523" s="207" t="s">
        <v>326</v>
      </c>
    </row>
    <row r="524" spans="1:8">
      <c r="A524" s="205">
        <v>601600</v>
      </c>
      <c r="B524" s="206" t="s">
        <v>833</v>
      </c>
      <c r="C524" s="207" t="s">
        <v>325</v>
      </c>
      <c r="D524" s="218">
        <v>24.88</v>
      </c>
      <c r="E524" s="218">
        <v>0</v>
      </c>
      <c r="F524" s="218">
        <v>0</v>
      </c>
      <c r="G524" s="218">
        <v>24.88</v>
      </c>
      <c r="H524" s="209"/>
    </row>
    <row r="525" spans="1:8">
      <c r="A525" s="205">
        <v>505000</v>
      </c>
      <c r="B525" s="206" t="s">
        <v>834</v>
      </c>
      <c r="C525" s="207" t="s">
        <v>325</v>
      </c>
      <c r="D525" s="218">
        <v>153.62</v>
      </c>
      <c r="E525" s="218">
        <v>45.87</v>
      </c>
      <c r="F525" s="218">
        <v>0</v>
      </c>
      <c r="G525" s="218">
        <v>199.49</v>
      </c>
      <c r="H525" s="207" t="s">
        <v>326</v>
      </c>
    </row>
    <row r="526" spans="1:8">
      <c r="A526" s="205">
        <v>505100</v>
      </c>
      <c r="B526" s="206" t="s">
        <v>835</v>
      </c>
      <c r="C526" s="207" t="s">
        <v>325</v>
      </c>
      <c r="D526" s="218">
        <v>177.71</v>
      </c>
      <c r="E526" s="218">
        <v>45.75</v>
      </c>
      <c r="F526" s="218">
        <v>0</v>
      </c>
      <c r="G526" s="218">
        <v>223.46</v>
      </c>
      <c r="H526" s="207" t="s">
        <v>326</v>
      </c>
    </row>
    <row r="527" spans="1:8" ht="25.5">
      <c r="A527" s="205">
        <v>560150</v>
      </c>
      <c r="B527" s="206" t="s">
        <v>836</v>
      </c>
      <c r="C527" s="207" t="s">
        <v>336</v>
      </c>
      <c r="D527" s="218">
        <v>0.75</v>
      </c>
      <c r="E527" s="218">
        <v>0</v>
      </c>
      <c r="F527" s="218">
        <v>0</v>
      </c>
      <c r="G527" s="218">
        <v>0.75</v>
      </c>
      <c r="H527" s="209"/>
    </row>
    <row r="528" spans="1:8">
      <c r="A528" s="205">
        <v>562100</v>
      </c>
      <c r="B528" s="206" t="s">
        <v>837</v>
      </c>
      <c r="C528" s="207" t="s">
        <v>336</v>
      </c>
      <c r="D528" s="218">
        <v>2.52</v>
      </c>
      <c r="E528" s="218">
        <v>0.39</v>
      </c>
      <c r="F528" s="218">
        <v>0</v>
      </c>
      <c r="G528" s="218">
        <v>2.91</v>
      </c>
      <c r="H528" s="207" t="s">
        <v>326</v>
      </c>
    </row>
    <row r="529" spans="1:8">
      <c r="A529" s="205">
        <v>562200</v>
      </c>
      <c r="B529" s="206" t="s">
        <v>838</v>
      </c>
      <c r="C529" s="207" t="s">
        <v>336</v>
      </c>
      <c r="D529" s="218">
        <v>3.05</v>
      </c>
      <c r="E529" s="218">
        <v>0.93</v>
      </c>
      <c r="F529" s="218">
        <v>0</v>
      </c>
      <c r="G529" s="218">
        <v>3.98</v>
      </c>
      <c r="H529" s="207" t="s">
        <v>326</v>
      </c>
    </row>
    <row r="530" spans="1:8">
      <c r="A530" s="205">
        <v>600310</v>
      </c>
      <c r="B530" s="206" t="s">
        <v>839</v>
      </c>
      <c r="C530" s="207" t="s">
        <v>338</v>
      </c>
      <c r="D530" s="218">
        <v>125.44</v>
      </c>
      <c r="E530" s="218">
        <v>0</v>
      </c>
      <c r="F530" s="218">
        <v>0</v>
      </c>
      <c r="G530" s="218">
        <v>125.44</v>
      </c>
      <c r="H530" s="209"/>
    </row>
    <row r="531" spans="1:8">
      <c r="A531" s="205">
        <v>801200</v>
      </c>
      <c r="B531" s="206" t="s">
        <v>840</v>
      </c>
      <c r="C531" s="207" t="s">
        <v>841</v>
      </c>
      <c r="D531" s="218">
        <v>455.08</v>
      </c>
      <c r="E531" s="218">
        <v>0</v>
      </c>
      <c r="F531" s="218">
        <v>0</v>
      </c>
      <c r="G531" s="218">
        <v>455.08</v>
      </c>
      <c r="H531" s="209"/>
    </row>
    <row r="532" spans="1:8">
      <c r="A532" s="205">
        <v>600410</v>
      </c>
      <c r="B532" s="206" t="s">
        <v>842</v>
      </c>
      <c r="C532" s="207" t="s">
        <v>411</v>
      </c>
      <c r="D532" s="218">
        <v>1.24</v>
      </c>
      <c r="E532" s="218">
        <v>0</v>
      </c>
      <c r="F532" s="218">
        <v>0</v>
      </c>
      <c r="G532" s="218">
        <v>1.24</v>
      </c>
      <c r="H532" s="209"/>
    </row>
    <row r="533" spans="1:8">
      <c r="A533" s="205">
        <v>800900</v>
      </c>
      <c r="B533" s="206" t="s">
        <v>843</v>
      </c>
      <c r="C533" s="207" t="s">
        <v>336</v>
      </c>
      <c r="D533" s="218">
        <v>12.62</v>
      </c>
      <c r="E533" s="218">
        <v>0.03</v>
      </c>
      <c r="F533" s="218">
        <v>0</v>
      </c>
      <c r="G533" s="218">
        <v>12.65</v>
      </c>
      <c r="H533" s="209"/>
    </row>
    <row r="534" spans="1:8">
      <c r="A534" s="205">
        <v>801100</v>
      </c>
      <c r="B534" s="206" t="s">
        <v>844</v>
      </c>
      <c r="C534" s="207" t="s">
        <v>336</v>
      </c>
      <c r="D534" s="218">
        <v>13.62</v>
      </c>
      <c r="E534" s="218">
        <v>6.41</v>
      </c>
      <c r="F534" s="218">
        <v>0</v>
      </c>
      <c r="G534" s="218">
        <v>20.03</v>
      </c>
      <c r="H534" s="209"/>
    </row>
    <row r="535" spans="1:8">
      <c r="A535" s="205">
        <v>801150</v>
      </c>
      <c r="B535" s="206" t="s">
        <v>845</v>
      </c>
      <c r="C535" s="207" t="s">
        <v>411</v>
      </c>
      <c r="D535" s="218">
        <v>7.98</v>
      </c>
      <c r="E535" s="218">
        <v>16.45</v>
      </c>
      <c r="F535" s="218">
        <v>0</v>
      </c>
      <c r="G535" s="218">
        <v>24.43</v>
      </c>
      <c r="H535" s="209"/>
    </row>
    <row r="536" spans="1:8">
      <c r="A536" s="205">
        <v>600510</v>
      </c>
      <c r="B536" s="206" t="s">
        <v>846</v>
      </c>
      <c r="C536" s="207" t="s">
        <v>411</v>
      </c>
      <c r="D536" s="218">
        <v>2</v>
      </c>
      <c r="E536" s="218">
        <v>0.11</v>
      </c>
      <c r="F536" s="218">
        <v>0</v>
      </c>
      <c r="G536" s="218">
        <v>2.11</v>
      </c>
      <c r="H536" s="209"/>
    </row>
    <row r="537" spans="1:8">
      <c r="A537" s="205">
        <v>700900</v>
      </c>
      <c r="B537" s="206" t="s">
        <v>847</v>
      </c>
      <c r="C537" s="207" t="s">
        <v>411</v>
      </c>
      <c r="D537" s="218">
        <v>7.98</v>
      </c>
      <c r="E537" s="218">
        <v>16.45</v>
      </c>
      <c r="F537" s="218">
        <v>0</v>
      </c>
      <c r="G537" s="218">
        <v>24.43</v>
      </c>
      <c r="H537" s="209"/>
    </row>
    <row r="538" spans="1:8">
      <c r="A538" s="205">
        <v>610200</v>
      </c>
      <c r="B538" s="206" t="s">
        <v>848</v>
      </c>
      <c r="C538" s="207" t="s">
        <v>411</v>
      </c>
      <c r="D538" s="218">
        <v>3.32</v>
      </c>
      <c r="E538" s="218">
        <v>0</v>
      </c>
      <c r="F538" s="218">
        <v>0</v>
      </c>
      <c r="G538" s="218">
        <v>3.32</v>
      </c>
      <c r="H538" s="209"/>
    </row>
    <row r="539" spans="1:8">
      <c r="A539" s="205">
        <v>531320</v>
      </c>
      <c r="B539" s="206" t="s">
        <v>849</v>
      </c>
      <c r="C539" s="207" t="s">
        <v>325</v>
      </c>
      <c r="D539" s="218">
        <v>50.9</v>
      </c>
      <c r="E539" s="218">
        <v>71.19</v>
      </c>
      <c r="F539" s="218">
        <v>35.340000000000003</v>
      </c>
      <c r="G539" s="218">
        <v>157.43</v>
      </c>
      <c r="H539" s="207" t="s">
        <v>326</v>
      </c>
    </row>
    <row r="540" spans="1:8">
      <c r="A540" s="205">
        <v>531330</v>
      </c>
      <c r="B540" s="206" t="s">
        <v>850</v>
      </c>
      <c r="C540" s="207" t="s">
        <v>325</v>
      </c>
      <c r="D540" s="218">
        <v>36.020000000000003</v>
      </c>
      <c r="E540" s="218">
        <v>71.19</v>
      </c>
      <c r="F540" s="218">
        <v>35.340000000000003</v>
      </c>
      <c r="G540" s="218">
        <v>142.55000000000001</v>
      </c>
      <c r="H540" s="207" t="s">
        <v>326</v>
      </c>
    </row>
    <row r="541" spans="1:8">
      <c r="A541" s="205">
        <v>562650</v>
      </c>
      <c r="B541" s="206" t="s">
        <v>851</v>
      </c>
      <c r="C541" s="207" t="s">
        <v>336</v>
      </c>
      <c r="D541" s="218">
        <v>3.84</v>
      </c>
      <c r="E541" s="218">
        <v>0.83</v>
      </c>
      <c r="F541" s="218">
        <v>0</v>
      </c>
      <c r="G541" s="218">
        <v>4.67</v>
      </c>
      <c r="H541" s="207" t="s">
        <v>326</v>
      </c>
    </row>
    <row r="542" spans="1:8">
      <c r="A542" s="205">
        <v>562560</v>
      </c>
      <c r="B542" s="206" t="s">
        <v>852</v>
      </c>
      <c r="C542" s="207" t="s">
        <v>336</v>
      </c>
      <c r="D542" s="218">
        <v>2.69</v>
      </c>
      <c r="E542" s="218">
        <v>0.83</v>
      </c>
      <c r="F542" s="218">
        <v>0</v>
      </c>
      <c r="G542" s="218">
        <v>3.52</v>
      </c>
      <c r="H542" s="207" t="s">
        <v>326</v>
      </c>
    </row>
    <row r="543" spans="1:8">
      <c r="A543" s="205">
        <v>562720</v>
      </c>
      <c r="B543" s="206" t="s">
        <v>853</v>
      </c>
      <c r="C543" s="207" t="s">
        <v>336</v>
      </c>
      <c r="D543" s="218">
        <v>4.4800000000000004</v>
      </c>
      <c r="E543" s="218">
        <v>1.22</v>
      </c>
      <c r="F543" s="218">
        <v>0</v>
      </c>
      <c r="G543" s="218">
        <v>5.7</v>
      </c>
      <c r="H543" s="207" t="s">
        <v>326</v>
      </c>
    </row>
    <row r="544" spans="1:8">
      <c r="A544" s="205">
        <v>562690</v>
      </c>
      <c r="B544" s="206" t="s">
        <v>854</v>
      </c>
      <c r="C544" s="207" t="s">
        <v>336</v>
      </c>
      <c r="D544" s="218">
        <v>3.36</v>
      </c>
      <c r="E544" s="218">
        <v>1.22</v>
      </c>
      <c r="F544" s="218">
        <v>0</v>
      </c>
      <c r="G544" s="218">
        <v>4.58</v>
      </c>
      <c r="H544" s="207" t="s">
        <v>326</v>
      </c>
    </row>
    <row r="545" spans="1:8">
      <c r="A545" s="205">
        <v>562620</v>
      </c>
      <c r="B545" s="206" t="s">
        <v>855</v>
      </c>
      <c r="C545" s="207" t="s">
        <v>336</v>
      </c>
      <c r="D545" s="218">
        <v>3.99</v>
      </c>
      <c r="E545" s="218">
        <v>1.52</v>
      </c>
      <c r="F545" s="218">
        <v>0</v>
      </c>
      <c r="G545" s="218">
        <v>5.51</v>
      </c>
      <c r="H545" s="207" t="s">
        <v>326</v>
      </c>
    </row>
    <row r="546" spans="1:8">
      <c r="A546" s="205">
        <v>561120</v>
      </c>
      <c r="B546" s="206" t="s">
        <v>856</v>
      </c>
      <c r="C546" s="207" t="s">
        <v>336</v>
      </c>
      <c r="D546" s="218">
        <v>0.49</v>
      </c>
      <c r="E546" s="218">
        <v>0</v>
      </c>
      <c r="F546" s="218">
        <v>0</v>
      </c>
      <c r="G546" s="218">
        <v>0.49</v>
      </c>
      <c r="H546" s="209"/>
    </row>
    <row r="547" spans="1:8">
      <c r="A547" s="205">
        <v>805460</v>
      </c>
      <c r="B547" s="206" t="s">
        <v>857</v>
      </c>
      <c r="C547" s="207" t="s">
        <v>411</v>
      </c>
      <c r="D547" s="218">
        <v>11.71</v>
      </c>
      <c r="E547" s="218">
        <v>0</v>
      </c>
      <c r="F547" s="218">
        <v>0</v>
      </c>
      <c r="G547" s="218">
        <v>11.71</v>
      </c>
      <c r="H547" s="209"/>
    </row>
    <row r="548" spans="1:8">
      <c r="A548" s="205">
        <v>650110</v>
      </c>
      <c r="B548" s="206" t="s">
        <v>858</v>
      </c>
      <c r="C548" s="207" t="s">
        <v>411</v>
      </c>
      <c r="D548" s="218">
        <v>0</v>
      </c>
      <c r="E548" s="218">
        <v>0</v>
      </c>
      <c r="F548" s="218">
        <v>49.27</v>
      </c>
      <c r="G548" s="218">
        <v>49.27</v>
      </c>
      <c r="H548" s="209"/>
    </row>
    <row r="549" spans="1:8">
      <c r="A549" s="205">
        <v>801000</v>
      </c>
      <c r="B549" s="206" t="s">
        <v>859</v>
      </c>
      <c r="C549" s="207" t="s">
        <v>336</v>
      </c>
      <c r="D549" s="218">
        <v>65.38</v>
      </c>
      <c r="E549" s="218">
        <v>0</v>
      </c>
      <c r="F549" s="218">
        <v>0</v>
      </c>
      <c r="G549" s="218">
        <v>65.38</v>
      </c>
      <c r="H549" s="209"/>
    </row>
    <row r="550" spans="1:8">
      <c r="A550" s="205">
        <v>403430</v>
      </c>
      <c r="B550" s="206" t="s">
        <v>860</v>
      </c>
      <c r="C550" s="207" t="s">
        <v>325</v>
      </c>
      <c r="D550" s="218">
        <v>49.85</v>
      </c>
      <c r="E550" s="218">
        <v>0</v>
      </c>
      <c r="F550" s="218">
        <v>0</v>
      </c>
      <c r="G550" s="218">
        <v>49.85</v>
      </c>
      <c r="H550" s="209"/>
    </row>
    <row r="551" spans="1:8">
      <c r="A551" s="205">
        <v>403450</v>
      </c>
      <c r="B551" s="206" t="s">
        <v>861</v>
      </c>
      <c r="C551" s="207" t="s">
        <v>325</v>
      </c>
      <c r="D551" s="218">
        <v>23.98</v>
      </c>
      <c r="E551" s="218">
        <v>0</v>
      </c>
      <c r="F551" s="218">
        <v>0</v>
      </c>
      <c r="G551" s="218">
        <v>23.98</v>
      </c>
      <c r="H551" s="209"/>
    </row>
    <row r="552" spans="1:8">
      <c r="A552" s="205">
        <v>570540</v>
      </c>
      <c r="B552" s="206" t="s">
        <v>862</v>
      </c>
      <c r="C552" s="207" t="s">
        <v>400</v>
      </c>
      <c r="D552" s="218">
        <v>130.35</v>
      </c>
      <c r="E552" s="218">
        <v>106.37</v>
      </c>
      <c r="F552" s="218">
        <v>0</v>
      </c>
      <c r="G552" s="218">
        <v>236.72</v>
      </c>
      <c r="H552" s="207" t="s">
        <v>326</v>
      </c>
    </row>
    <row r="553" spans="1:8">
      <c r="A553" s="205">
        <v>570530</v>
      </c>
      <c r="B553" s="206" t="s">
        <v>863</v>
      </c>
      <c r="C553" s="207" t="s">
        <v>400</v>
      </c>
      <c r="D553" s="218">
        <v>124.98</v>
      </c>
      <c r="E553" s="218">
        <v>106.21</v>
      </c>
      <c r="F553" s="218">
        <v>0</v>
      </c>
      <c r="G553" s="218">
        <v>231.19</v>
      </c>
      <c r="H553" s="207" t="s">
        <v>326</v>
      </c>
    </row>
    <row r="554" spans="1:8">
      <c r="A554" s="205">
        <v>570510</v>
      </c>
      <c r="B554" s="206" t="s">
        <v>864</v>
      </c>
      <c r="C554" s="207" t="s">
        <v>400</v>
      </c>
      <c r="D554" s="218">
        <v>66.64</v>
      </c>
      <c r="E554" s="218">
        <v>100.84</v>
      </c>
      <c r="F554" s="218">
        <v>0</v>
      </c>
      <c r="G554" s="218">
        <v>167.48</v>
      </c>
      <c r="H554" s="207" t="s">
        <v>326</v>
      </c>
    </row>
    <row r="555" spans="1:8">
      <c r="A555" s="205">
        <v>570500</v>
      </c>
      <c r="B555" s="206" t="s">
        <v>865</v>
      </c>
      <c r="C555" s="207" t="s">
        <v>400</v>
      </c>
      <c r="D555" s="218">
        <v>80.77</v>
      </c>
      <c r="E555" s="218">
        <v>106.21</v>
      </c>
      <c r="F555" s="218">
        <v>0</v>
      </c>
      <c r="G555" s="218">
        <v>186.98</v>
      </c>
      <c r="H555" s="207" t="s">
        <v>326</v>
      </c>
    </row>
    <row r="556" spans="1:8">
      <c r="A556" s="205">
        <v>801400</v>
      </c>
      <c r="B556" s="206" t="s">
        <v>866</v>
      </c>
      <c r="C556" s="207" t="s">
        <v>841</v>
      </c>
      <c r="D556" s="218">
        <v>983.97</v>
      </c>
      <c r="E556" s="218">
        <v>0</v>
      </c>
      <c r="F556" s="218">
        <v>0</v>
      </c>
      <c r="G556" s="218">
        <v>983.97</v>
      </c>
      <c r="H556" s="209"/>
    </row>
    <row r="557" spans="1:8">
      <c r="A557" s="205">
        <v>550800</v>
      </c>
      <c r="B557" s="206" t="s">
        <v>867</v>
      </c>
      <c r="C557" s="207" t="s">
        <v>868</v>
      </c>
      <c r="D557" s="218">
        <v>11.44</v>
      </c>
      <c r="E557" s="218">
        <v>0.15</v>
      </c>
      <c r="F557" s="218">
        <v>0</v>
      </c>
      <c r="G557" s="218">
        <v>11.59</v>
      </c>
      <c r="H557" s="207" t="s">
        <v>326</v>
      </c>
    </row>
    <row r="558" spans="1:8">
      <c r="A558" s="205">
        <v>550810</v>
      </c>
      <c r="B558" s="206" t="s">
        <v>869</v>
      </c>
      <c r="C558" s="207" t="s">
        <v>868</v>
      </c>
      <c r="D558" s="218">
        <v>11.44</v>
      </c>
      <c r="E558" s="218">
        <v>0.16</v>
      </c>
      <c r="F558" s="218">
        <v>0</v>
      </c>
      <c r="G558" s="218">
        <v>11.6</v>
      </c>
      <c r="H558" s="207" t="s">
        <v>326</v>
      </c>
    </row>
    <row r="559" spans="1:8">
      <c r="A559" s="205">
        <v>546120</v>
      </c>
      <c r="B559" s="206" t="s">
        <v>870</v>
      </c>
      <c r="C559" s="207" t="s">
        <v>325</v>
      </c>
      <c r="D559" s="218">
        <v>56.11</v>
      </c>
      <c r="E559" s="218">
        <v>63.75</v>
      </c>
      <c r="F559" s="218">
        <v>0</v>
      </c>
      <c r="G559" s="218">
        <v>119.86</v>
      </c>
      <c r="H559" s="207" t="s">
        <v>326</v>
      </c>
    </row>
    <row r="560" spans="1:8">
      <c r="A560" s="339" t="s">
        <v>871</v>
      </c>
      <c r="B560" s="340"/>
      <c r="C560" s="340"/>
      <c r="D560" s="340"/>
      <c r="E560" s="340"/>
      <c r="F560" s="340"/>
      <c r="G560" s="340"/>
      <c r="H560" s="340"/>
    </row>
    <row r="561" spans="1:8">
      <c r="A561" s="205">
        <v>850000</v>
      </c>
      <c r="B561" s="206" t="s">
        <v>872</v>
      </c>
      <c r="C561" s="207" t="s">
        <v>338</v>
      </c>
      <c r="D561" s="222">
        <v>3853.19</v>
      </c>
      <c r="E561" s="218">
        <v>908.99</v>
      </c>
      <c r="F561" s="222">
        <v>1488.19</v>
      </c>
      <c r="G561" s="222">
        <v>6250.37</v>
      </c>
      <c r="H561" s="207" t="s">
        <v>326</v>
      </c>
    </row>
    <row r="562" spans="1:8">
      <c r="A562" s="205">
        <v>863000</v>
      </c>
      <c r="B562" s="206" t="s">
        <v>873</v>
      </c>
      <c r="C562" s="207" t="s">
        <v>336</v>
      </c>
      <c r="D562" s="218">
        <v>28.88</v>
      </c>
      <c r="E562" s="218">
        <v>67.53</v>
      </c>
      <c r="F562" s="218">
        <v>5.0999999999999996</v>
      </c>
      <c r="G562" s="218">
        <v>101.51</v>
      </c>
      <c r="H562" s="207" t="s">
        <v>326</v>
      </c>
    </row>
    <row r="563" spans="1:8">
      <c r="A563" s="205">
        <v>831000</v>
      </c>
      <c r="B563" s="206" t="s">
        <v>874</v>
      </c>
      <c r="C563" s="207" t="s">
        <v>411</v>
      </c>
      <c r="D563" s="218">
        <v>23.57</v>
      </c>
      <c r="E563" s="218">
        <v>9.1300000000000008</v>
      </c>
      <c r="F563" s="218">
        <v>0</v>
      </c>
      <c r="G563" s="218">
        <v>32.700000000000003</v>
      </c>
      <c r="H563" s="209"/>
    </row>
    <row r="564" spans="1:8">
      <c r="A564" s="205">
        <v>830000</v>
      </c>
      <c r="B564" s="206" t="s">
        <v>875</v>
      </c>
      <c r="C564" s="207" t="s">
        <v>411</v>
      </c>
      <c r="D564" s="218">
        <v>10.46</v>
      </c>
      <c r="E564" s="218">
        <v>15.36</v>
      </c>
      <c r="F564" s="218">
        <v>0</v>
      </c>
      <c r="G564" s="218">
        <v>25.82</v>
      </c>
      <c r="H564" s="209"/>
    </row>
    <row r="565" spans="1:8">
      <c r="A565" s="205">
        <v>800400</v>
      </c>
      <c r="B565" s="206" t="s">
        <v>876</v>
      </c>
      <c r="C565" s="207" t="s">
        <v>411</v>
      </c>
      <c r="D565" s="218">
        <v>0</v>
      </c>
      <c r="E565" s="218">
        <v>0.65</v>
      </c>
      <c r="F565" s="218">
        <v>4.07</v>
      </c>
      <c r="G565" s="218">
        <v>4.72</v>
      </c>
      <c r="H565" s="209"/>
    </row>
    <row r="566" spans="1:8">
      <c r="A566" s="205">
        <v>800000</v>
      </c>
      <c r="B566" s="206" t="s">
        <v>877</v>
      </c>
      <c r="C566" s="207" t="s">
        <v>336</v>
      </c>
      <c r="D566" s="218">
        <v>8.2100000000000009</v>
      </c>
      <c r="E566" s="218">
        <v>2.86</v>
      </c>
      <c r="F566" s="218">
        <v>0</v>
      </c>
      <c r="G566" s="218">
        <v>11.07</v>
      </c>
      <c r="H566" s="209"/>
    </row>
    <row r="567" spans="1:8">
      <c r="A567" s="205">
        <v>834908</v>
      </c>
      <c r="B567" s="206" t="s">
        <v>878</v>
      </c>
      <c r="C567" s="207" t="s">
        <v>336</v>
      </c>
      <c r="D567" s="218">
        <v>14.66</v>
      </c>
      <c r="E567" s="218">
        <v>92.25</v>
      </c>
      <c r="F567" s="218">
        <v>0</v>
      </c>
      <c r="G567" s="218">
        <v>106.91</v>
      </c>
      <c r="H567" s="209"/>
    </row>
    <row r="568" spans="1:8">
      <c r="A568" s="205">
        <v>834909</v>
      </c>
      <c r="B568" s="206" t="s">
        <v>879</v>
      </c>
      <c r="C568" s="207" t="s">
        <v>336</v>
      </c>
      <c r="D568" s="218">
        <v>14.66</v>
      </c>
      <c r="E568" s="218">
        <v>94.75</v>
      </c>
      <c r="F568" s="218">
        <v>0</v>
      </c>
      <c r="G568" s="218">
        <v>109.41</v>
      </c>
      <c r="H568" s="209"/>
    </row>
    <row r="569" spans="1:8">
      <c r="A569" s="205">
        <v>834906</v>
      </c>
      <c r="B569" s="206" t="s">
        <v>880</v>
      </c>
      <c r="C569" s="207" t="s">
        <v>336</v>
      </c>
      <c r="D569" s="218">
        <v>20.02</v>
      </c>
      <c r="E569" s="218">
        <v>83</v>
      </c>
      <c r="F569" s="218">
        <v>0</v>
      </c>
      <c r="G569" s="218">
        <v>103.02</v>
      </c>
      <c r="H569" s="209"/>
    </row>
    <row r="570" spans="1:8">
      <c r="A570" s="205">
        <v>834907</v>
      </c>
      <c r="B570" s="206" t="s">
        <v>881</v>
      </c>
      <c r="C570" s="207" t="s">
        <v>336</v>
      </c>
      <c r="D570" s="218">
        <v>20.02</v>
      </c>
      <c r="E570" s="218">
        <v>86.62</v>
      </c>
      <c r="F570" s="218">
        <v>0</v>
      </c>
      <c r="G570" s="218">
        <v>106.64</v>
      </c>
      <c r="H570" s="209"/>
    </row>
    <row r="571" spans="1:8">
      <c r="A571" s="205">
        <v>800300</v>
      </c>
      <c r="B571" s="206" t="s">
        <v>882</v>
      </c>
      <c r="C571" s="207" t="s">
        <v>338</v>
      </c>
      <c r="D571" s="218">
        <v>0.61</v>
      </c>
      <c r="E571" s="218">
        <v>0.61</v>
      </c>
      <c r="F571" s="218">
        <v>0</v>
      </c>
      <c r="G571" s="218">
        <v>1.22</v>
      </c>
      <c r="H571" s="209"/>
    </row>
    <row r="572" spans="1:8">
      <c r="A572" s="205">
        <v>800350</v>
      </c>
      <c r="B572" s="206" t="s">
        <v>883</v>
      </c>
      <c r="C572" s="207" t="s">
        <v>336</v>
      </c>
      <c r="D572" s="218">
        <v>0.52</v>
      </c>
      <c r="E572" s="218">
        <v>0.52</v>
      </c>
      <c r="F572" s="218">
        <v>0</v>
      </c>
      <c r="G572" s="218">
        <v>1.04</v>
      </c>
      <c r="H572" s="209"/>
    </row>
    <row r="573" spans="1:8">
      <c r="A573" s="205">
        <v>860200</v>
      </c>
      <c r="B573" s="206" t="s">
        <v>884</v>
      </c>
      <c r="C573" s="207" t="s">
        <v>325</v>
      </c>
      <c r="D573" s="218">
        <v>134.25</v>
      </c>
      <c r="E573" s="218">
        <v>713.75</v>
      </c>
      <c r="F573" s="218">
        <v>0</v>
      </c>
      <c r="G573" s="222">
        <v>848</v>
      </c>
      <c r="H573" s="207" t="s">
        <v>326</v>
      </c>
    </row>
    <row r="574" spans="1:8">
      <c r="A574" s="205">
        <v>860100</v>
      </c>
      <c r="B574" s="206" t="s">
        <v>885</v>
      </c>
      <c r="C574" s="207" t="s">
        <v>325</v>
      </c>
      <c r="D574" s="218">
        <v>134.25</v>
      </c>
      <c r="E574" s="218">
        <v>538.1</v>
      </c>
      <c r="F574" s="218">
        <v>0</v>
      </c>
      <c r="G574" s="218">
        <v>672.35</v>
      </c>
      <c r="H574" s="207" t="s">
        <v>326</v>
      </c>
    </row>
    <row r="575" spans="1:8">
      <c r="A575" s="205">
        <v>860150</v>
      </c>
      <c r="B575" s="206" t="s">
        <v>886</v>
      </c>
      <c r="C575" s="207" t="s">
        <v>325</v>
      </c>
      <c r="D575" s="218">
        <v>134.25</v>
      </c>
      <c r="E575" s="218">
        <v>528.34</v>
      </c>
      <c r="F575" s="218">
        <v>0</v>
      </c>
      <c r="G575" s="218">
        <v>662.59</v>
      </c>
      <c r="H575" s="207" t="s">
        <v>326</v>
      </c>
    </row>
    <row r="576" spans="1:8">
      <c r="A576" s="205">
        <v>860000</v>
      </c>
      <c r="B576" s="206" t="s">
        <v>887</v>
      </c>
      <c r="C576" s="207" t="s">
        <v>325</v>
      </c>
      <c r="D576" s="218">
        <v>134.25</v>
      </c>
      <c r="E576" s="218">
        <v>425.9</v>
      </c>
      <c r="F576" s="218">
        <v>0</v>
      </c>
      <c r="G576" s="218">
        <v>560.15</v>
      </c>
      <c r="H576" s="207" t="s">
        <v>326</v>
      </c>
    </row>
    <row r="577" spans="1:8">
      <c r="A577" s="205">
        <v>860017</v>
      </c>
      <c r="B577" s="206" t="s">
        <v>888</v>
      </c>
      <c r="C577" s="207" t="s">
        <v>336</v>
      </c>
      <c r="D577" s="218">
        <v>33.65</v>
      </c>
      <c r="E577" s="218">
        <v>191.48</v>
      </c>
      <c r="F577" s="218">
        <v>0</v>
      </c>
      <c r="G577" s="218">
        <v>225.13</v>
      </c>
      <c r="H577" s="207" t="s">
        <v>326</v>
      </c>
    </row>
    <row r="578" spans="1:8">
      <c r="A578" s="205">
        <v>860023</v>
      </c>
      <c r="B578" s="206" t="s">
        <v>889</v>
      </c>
      <c r="C578" s="207" t="s">
        <v>336</v>
      </c>
      <c r="D578" s="218">
        <v>40.380000000000003</v>
      </c>
      <c r="E578" s="218">
        <v>211.32</v>
      </c>
      <c r="F578" s="218">
        <v>0</v>
      </c>
      <c r="G578" s="218">
        <v>251.7</v>
      </c>
      <c r="H578" s="207" t="s">
        <v>326</v>
      </c>
    </row>
    <row r="579" spans="1:8">
      <c r="A579" s="205">
        <v>861030</v>
      </c>
      <c r="B579" s="206" t="s">
        <v>890</v>
      </c>
      <c r="C579" s="207" t="s">
        <v>336</v>
      </c>
      <c r="D579" s="218">
        <v>45.89</v>
      </c>
      <c r="E579" s="218">
        <v>233.72</v>
      </c>
      <c r="F579" s="218">
        <v>0</v>
      </c>
      <c r="G579" s="218">
        <v>279.61</v>
      </c>
      <c r="H579" s="207" t="s">
        <v>326</v>
      </c>
    </row>
    <row r="580" spans="1:8">
      <c r="A580" s="205">
        <v>800200</v>
      </c>
      <c r="B580" s="206" t="s">
        <v>891</v>
      </c>
      <c r="C580" s="207" t="s">
        <v>336</v>
      </c>
      <c r="D580" s="218">
        <v>9.24</v>
      </c>
      <c r="E580" s="218">
        <v>0.28000000000000003</v>
      </c>
      <c r="F580" s="218">
        <v>0</v>
      </c>
      <c r="G580" s="218">
        <v>9.52</v>
      </c>
      <c r="H580" s="209"/>
    </row>
    <row r="581" spans="1:8">
      <c r="A581" s="205">
        <v>800100</v>
      </c>
      <c r="B581" s="206" t="s">
        <v>892</v>
      </c>
      <c r="C581" s="207" t="s">
        <v>336</v>
      </c>
      <c r="D581" s="218">
        <v>2.9</v>
      </c>
      <c r="E581" s="218">
        <v>9.0500000000000007</v>
      </c>
      <c r="F581" s="218">
        <v>0</v>
      </c>
      <c r="G581" s="218">
        <v>11.95</v>
      </c>
      <c r="H581" s="209"/>
    </row>
    <row r="582" spans="1:8">
      <c r="A582" s="205">
        <v>801070</v>
      </c>
      <c r="B582" s="206" t="s">
        <v>893</v>
      </c>
      <c r="C582" s="207" t="s">
        <v>336</v>
      </c>
      <c r="D582" s="218">
        <v>8</v>
      </c>
      <c r="E582" s="218">
        <v>0</v>
      </c>
      <c r="F582" s="218">
        <v>0</v>
      </c>
      <c r="G582" s="218">
        <v>8</v>
      </c>
      <c r="H582" s="209"/>
    </row>
    <row r="583" spans="1:8">
      <c r="A583" s="205">
        <v>844000</v>
      </c>
      <c r="B583" s="206" t="s">
        <v>894</v>
      </c>
      <c r="C583" s="207" t="s">
        <v>338</v>
      </c>
      <c r="D583" s="222">
        <v>3962.14</v>
      </c>
      <c r="E583" s="218">
        <v>0</v>
      </c>
      <c r="F583" s="218">
        <v>0</v>
      </c>
      <c r="G583" s="222">
        <v>3962.14</v>
      </c>
      <c r="H583" s="209"/>
    </row>
    <row r="584" spans="1:8">
      <c r="A584" s="205">
        <v>843000</v>
      </c>
      <c r="B584" s="206" t="s">
        <v>895</v>
      </c>
      <c r="C584" s="207" t="s">
        <v>336</v>
      </c>
      <c r="D584" s="218">
        <v>283.58999999999997</v>
      </c>
      <c r="E584" s="218">
        <v>0</v>
      </c>
      <c r="F584" s="218">
        <v>0</v>
      </c>
      <c r="G584" s="218">
        <v>283.58999999999997</v>
      </c>
      <c r="H584" s="209"/>
    </row>
    <row r="585" spans="1:8">
      <c r="A585" s="205">
        <v>842000</v>
      </c>
      <c r="B585" s="206" t="s">
        <v>896</v>
      </c>
      <c r="C585" s="207" t="s">
        <v>336</v>
      </c>
      <c r="D585" s="218">
        <v>157.08000000000001</v>
      </c>
      <c r="E585" s="218">
        <v>4.95</v>
      </c>
      <c r="F585" s="218">
        <v>0</v>
      </c>
      <c r="G585" s="218">
        <v>162.03</v>
      </c>
      <c r="H585" s="209"/>
    </row>
    <row r="586" spans="1:8">
      <c r="A586" s="205">
        <v>841000</v>
      </c>
      <c r="B586" s="206" t="s">
        <v>897</v>
      </c>
      <c r="C586" s="207" t="s">
        <v>411</v>
      </c>
      <c r="D586" s="218">
        <v>16.09</v>
      </c>
      <c r="E586" s="218">
        <v>0</v>
      </c>
      <c r="F586" s="218">
        <v>0</v>
      </c>
      <c r="G586" s="218">
        <v>16.09</v>
      </c>
      <c r="H586" s="209"/>
    </row>
    <row r="587" spans="1:8">
      <c r="A587" s="205">
        <v>840000</v>
      </c>
      <c r="B587" s="206" t="s">
        <v>898</v>
      </c>
      <c r="C587" s="207" t="s">
        <v>411</v>
      </c>
      <c r="D587" s="218">
        <v>27.46</v>
      </c>
      <c r="E587" s="218">
        <v>0</v>
      </c>
      <c r="F587" s="218">
        <v>0</v>
      </c>
      <c r="G587" s="218">
        <v>27.46</v>
      </c>
      <c r="H587" s="209"/>
    </row>
    <row r="588" spans="1:8">
      <c r="A588" s="339" t="s">
        <v>899</v>
      </c>
      <c r="B588" s="340"/>
      <c r="C588" s="340"/>
      <c r="D588" s="340"/>
      <c r="E588" s="340"/>
      <c r="F588" s="340"/>
      <c r="G588" s="340"/>
      <c r="H588" s="340"/>
    </row>
    <row r="589" spans="1:8">
      <c r="A589" s="205">
        <v>824100</v>
      </c>
      <c r="B589" s="206" t="s">
        <v>900</v>
      </c>
      <c r="C589" s="207" t="s">
        <v>338</v>
      </c>
      <c r="D589" s="218">
        <v>48.08</v>
      </c>
      <c r="E589" s="218">
        <v>165.76</v>
      </c>
      <c r="F589" s="218">
        <v>0</v>
      </c>
      <c r="G589" s="218">
        <v>213.84</v>
      </c>
      <c r="H589" s="207" t="s">
        <v>326</v>
      </c>
    </row>
    <row r="590" spans="1:8" ht="25.5">
      <c r="A590" s="205">
        <v>813250</v>
      </c>
      <c r="B590" s="206" t="s">
        <v>901</v>
      </c>
      <c r="C590" s="207" t="s">
        <v>411</v>
      </c>
      <c r="D590" s="218">
        <v>26.73</v>
      </c>
      <c r="E590" s="218">
        <v>5.04</v>
      </c>
      <c r="F590" s="218">
        <v>146.24</v>
      </c>
      <c r="G590" s="218">
        <v>178.01</v>
      </c>
      <c r="H590" s="209"/>
    </row>
    <row r="591" spans="1:8" ht="25.5">
      <c r="A591" s="205">
        <v>813200</v>
      </c>
      <c r="B591" s="206" t="s">
        <v>902</v>
      </c>
      <c r="C591" s="207" t="s">
        <v>411</v>
      </c>
      <c r="D591" s="218">
        <v>26.73</v>
      </c>
      <c r="E591" s="218">
        <v>5.27</v>
      </c>
      <c r="F591" s="218">
        <v>55.13</v>
      </c>
      <c r="G591" s="218">
        <v>87.13</v>
      </c>
      <c r="H591" s="209"/>
    </row>
    <row r="592" spans="1:8" ht="25.5">
      <c r="A592" s="205">
        <v>813450</v>
      </c>
      <c r="B592" s="206" t="s">
        <v>903</v>
      </c>
      <c r="C592" s="207" t="s">
        <v>411</v>
      </c>
      <c r="D592" s="218">
        <v>29.3</v>
      </c>
      <c r="E592" s="218">
        <v>6.54</v>
      </c>
      <c r="F592" s="218">
        <v>155.49</v>
      </c>
      <c r="G592" s="218">
        <v>191.33</v>
      </c>
      <c r="H592" s="209"/>
    </row>
    <row r="593" spans="1:8" ht="25.5">
      <c r="A593" s="205">
        <v>813400</v>
      </c>
      <c r="B593" s="206" t="s">
        <v>904</v>
      </c>
      <c r="C593" s="207" t="s">
        <v>411</v>
      </c>
      <c r="D593" s="218">
        <v>29.3</v>
      </c>
      <c r="E593" s="218">
        <v>6.87</v>
      </c>
      <c r="F593" s="218">
        <v>55.13</v>
      </c>
      <c r="G593" s="218">
        <v>91.3</v>
      </c>
      <c r="H593" s="209"/>
    </row>
    <row r="594" spans="1:8">
      <c r="A594" s="205">
        <v>814000</v>
      </c>
      <c r="B594" s="206" t="s">
        <v>905</v>
      </c>
      <c r="C594" s="207" t="s">
        <v>411</v>
      </c>
      <c r="D594" s="218">
        <v>17.39</v>
      </c>
      <c r="E594" s="218">
        <v>0</v>
      </c>
      <c r="F594" s="218">
        <v>61.06</v>
      </c>
      <c r="G594" s="218">
        <v>78.45</v>
      </c>
      <c r="H594" s="209"/>
    </row>
    <row r="595" spans="1:8">
      <c r="A595" s="205">
        <v>813500</v>
      </c>
      <c r="B595" s="206" t="s">
        <v>906</v>
      </c>
      <c r="C595" s="207" t="s">
        <v>411</v>
      </c>
      <c r="D595" s="218">
        <v>363.06</v>
      </c>
      <c r="E595" s="218">
        <v>537.74</v>
      </c>
      <c r="F595" s="218">
        <v>0</v>
      </c>
      <c r="G595" s="218">
        <v>900.8</v>
      </c>
      <c r="H595" s="207" t="s">
        <v>326</v>
      </c>
    </row>
    <row r="596" spans="1:8">
      <c r="A596" s="205">
        <v>813000</v>
      </c>
      <c r="B596" s="206" t="s">
        <v>907</v>
      </c>
      <c r="C596" s="207" t="s">
        <v>411</v>
      </c>
      <c r="D596" s="218">
        <v>18.59</v>
      </c>
      <c r="E596" s="218">
        <v>0</v>
      </c>
      <c r="F596" s="218">
        <v>61.06</v>
      </c>
      <c r="G596" s="218">
        <v>79.650000000000006</v>
      </c>
      <c r="H596" s="209"/>
    </row>
    <row r="597" spans="1:8" ht="25.5">
      <c r="A597" s="205">
        <v>813150</v>
      </c>
      <c r="B597" s="206" t="s">
        <v>908</v>
      </c>
      <c r="C597" s="207" t="s">
        <v>411</v>
      </c>
      <c r="D597" s="218">
        <v>25.39</v>
      </c>
      <c r="E597" s="218">
        <v>4.8600000000000003</v>
      </c>
      <c r="F597" s="218">
        <v>145.86000000000001</v>
      </c>
      <c r="G597" s="218">
        <v>176.11</v>
      </c>
      <c r="H597" s="209"/>
    </row>
    <row r="598" spans="1:8" ht="25.5">
      <c r="A598" s="205">
        <v>813100</v>
      </c>
      <c r="B598" s="206" t="s">
        <v>909</v>
      </c>
      <c r="C598" s="207" t="s">
        <v>411</v>
      </c>
      <c r="D598" s="218">
        <v>25.39</v>
      </c>
      <c r="E598" s="218">
        <v>5.09</v>
      </c>
      <c r="F598" s="218">
        <v>55.13</v>
      </c>
      <c r="G598" s="218">
        <v>85.61</v>
      </c>
      <c r="H598" s="209"/>
    </row>
    <row r="599" spans="1:8" ht="25.5">
      <c r="A599" s="205">
        <v>813350</v>
      </c>
      <c r="B599" s="206" t="s">
        <v>910</v>
      </c>
      <c r="C599" s="207" t="s">
        <v>411</v>
      </c>
      <c r="D599" s="218">
        <v>27.7</v>
      </c>
      <c r="E599" s="218">
        <v>6.37</v>
      </c>
      <c r="F599" s="218">
        <v>155.15</v>
      </c>
      <c r="G599" s="218">
        <v>189.22</v>
      </c>
      <c r="H599" s="209"/>
    </row>
    <row r="600" spans="1:8" ht="25.5">
      <c r="A600" s="205">
        <v>813300</v>
      </c>
      <c r="B600" s="206" t="s">
        <v>911</v>
      </c>
      <c r="C600" s="207" t="s">
        <v>411</v>
      </c>
      <c r="D600" s="218">
        <v>27.7</v>
      </c>
      <c r="E600" s="218">
        <v>6.62</v>
      </c>
      <c r="F600" s="218">
        <v>55.13</v>
      </c>
      <c r="G600" s="218">
        <v>89.45</v>
      </c>
      <c r="H600" s="209"/>
    </row>
    <row r="601" spans="1:8">
      <c r="A601" s="205">
        <v>824000</v>
      </c>
      <c r="B601" s="206" t="s">
        <v>912</v>
      </c>
      <c r="C601" s="207" t="s">
        <v>338</v>
      </c>
      <c r="D601" s="218">
        <v>9.3800000000000008</v>
      </c>
      <c r="E601" s="218">
        <v>182.5</v>
      </c>
      <c r="F601" s="218">
        <v>0</v>
      </c>
      <c r="G601" s="218">
        <v>191.88</v>
      </c>
      <c r="H601" s="209"/>
    </row>
    <row r="602" spans="1:8">
      <c r="A602" s="205">
        <v>800913</v>
      </c>
      <c r="B602" s="206" t="s">
        <v>913</v>
      </c>
      <c r="C602" s="207" t="s">
        <v>411</v>
      </c>
      <c r="D602" s="218">
        <v>7.69</v>
      </c>
      <c r="E602" s="218">
        <v>259.44</v>
      </c>
      <c r="F602" s="218">
        <v>0</v>
      </c>
      <c r="G602" s="218">
        <v>267.13</v>
      </c>
      <c r="H602" s="209"/>
    </row>
    <row r="603" spans="1:8">
      <c r="A603" s="205">
        <v>800915</v>
      </c>
      <c r="B603" s="206" t="s">
        <v>914</v>
      </c>
      <c r="C603" s="207" t="s">
        <v>411</v>
      </c>
      <c r="D603" s="218">
        <v>7.69</v>
      </c>
      <c r="E603" s="218">
        <v>181.71</v>
      </c>
      <c r="F603" s="218">
        <v>0</v>
      </c>
      <c r="G603" s="218">
        <v>189.4</v>
      </c>
      <c r="H603" s="209"/>
    </row>
    <row r="604" spans="1:8">
      <c r="A604" s="205">
        <v>823000</v>
      </c>
      <c r="B604" s="206" t="s">
        <v>915</v>
      </c>
      <c r="C604" s="207" t="s">
        <v>411</v>
      </c>
      <c r="D604" s="218">
        <v>54.75</v>
      </c>
      <c r="E604" s="218">
        <v>278.85000000000002</v>
      </c>
      <c r="F604" s="218">
        <v>0</v>
      </c>
      <c r="G604" s="218">
        <v>333.6</v>
      </c>
      <c r="H604" s="209"/>
    </row>
    <row r="605" spans="1:8">
      <c r="A605" s="205">
        <v>822350</v>
      </c>
      <c r="B605" s="206" t="s">
        <v>916</v>
      </c>
      <c r="C605" s="207" t="s">
        <v>336</v>
      </c>
      <c r="D605" s="218">
        <v>17.34</v>
      </c>
      <c r="E605" s="218">
        <v>21.77</v>
      </c>
      <c r="F605" s="218">
        <v>0</v>
      </c>
      <c r="G605" s="218">
        <v>39.11</v>
      </c>
      <c r="H605" s="209"/>
    </row>
    <row r="606" spans="1:8">
      <c r="A606" s="205">
        <v>822100</v>
      </c>
      <c r="B606" s="206" t="s">
        <v>917</v>
      </c>
      <c r="C606" s="207" t="s">
        <v>336</v>
      </c>
      <c r="D606" s="218">
        <v>9.69</v>
      </c>
      <c r="E606" s="218">
        <v>7.99</v>
      </c>
      <c r="F606" s="218">
        <v>0</v>
      </c>
      <c r="G606" s="218">
        <v>17.68</v>
      </c>
      <c r="H606" s="209"/>
    </row>
    <row r="607" spans="1:8">
      <c r="A607" s="205">
        <v>822000</v>
      </c>
      <c r="B607" s="206" t="s">
        <v>918</v>
      </c>
      <c r="C607" s="207" t="s">
        <v>336</v>
      </c>
      <c r="D607" s="218">
        <v>9.69</v>
      </c>
      <c r="E607" s="218">
        <v>12.05</v>
      </c>
      <c r="F607" s="218">
        <v>0</v>
      </c>
      <c r="G607" s="218">
        <v>21.74</v>
      </c>
      <c r="H607" s="209"/>
    </row>
    <row r="608" spans="1:8">
      <c r="A608" s="205">
        <v>801926</v>
      </c>
      <c r="B608" s="206" t="s">
        <v>919</v>
      </c>
      <c r="C608" s="207" t="s">
        <v>338</v>
      </c>
      <c r="D608" s="218">
        <v>9.69</v>
      </c>
      <c r="E608" s="218">
        <v>17.73</v>
      </c>
      <c r="F608" s="218">
        <v>0</v>
      </c>
      <c r="G608" s="218">
        <v>27.42</v>
      </c>
      <c r="H608" s="209"/>
    </row>
    <row r="609" spans="1:8">
      <c r="A609" s="205">
        <v>801925</v>
      </c>
      <c r="B609" s="206" t="s">
        <v>920</v>
      </c>
      <c r="C609" s="207" t="s">
        <v>338</v>
      </c>
      <c r="D609" s="218">
        <v>5.65</v>
      </c>
      <c r="E609" s="218">
        <v>29.32</v>
      </c>
      <c r="F609" s="218">
        <v>0</v>
      </c>
      <c r="G609" s="218">
        <v>34.97</v>
      </c>
      <c r="H609" s="209"/>
    </row>
    <row r="610" spans="1:8" ht="25.5">
      <c r="A610" s="205">
        <v>806375</v>
      </c>
      <c r="B610" s="206" t="s">
        <v>921</v>
      </c>
      <c r="C610" s="207" t="s">
        <v>411</v>
      </c>
      <c r="D610" s="218">
        <v>5.65</v>
      </c>
      <c r="E610" s="218">
        <v>19.13</v>
      </c>
      <c r="F610" s="218">
        <v>0</v>
      </c>
      <c r="G610" s="218">
        <v>24.78</v>
      </c>
      <c r="H610" s="209"/>
    </row>
    <row r="611" spans="1:8" ht="25.5">
      <c r="A611" s="205">
        <v>807100</v>
      </c>
      <c r="B611" s="206" t="s">
        <v>922</v>
      </c>
      <c r="C611" s="207" t="s">
        <v>338</v>
      </c>
      <c r="D611" s="222">
        <v>111.54</v>
      </c>
      <c r="E611" s="222">
        <v>570</v>
      </c>
      <c r="F611" s="218">
        <v>0</v>
      </c>
      <c r="G611" s="222">
        <v>681.54</v>
      </c>
      <c r="H611" s="209"/>
    </row>
    <row r="612" spans="1:8" ht="25.5">
      <c r="A612" s="205">
        <v>807080</v>
      </c>
      <c r="B612" s="206" t="s">
        <v>923</v>
      </c>
      <c r="C612" s="207" t="s">
        <v>338</v>
      </c>
      <c r="D612" s="222">
        <v>1065.22</v>
      </c>
      <c r="E612" s="222">
        <v>8444.2900000000009</v>
      </c>
      <c r="F612" s="218">
        <v>0</v>
      </c>
      <c r="G612" s="222">
        <v>9509.51</v>
      </c>
      <c r="H612" s="209"/>
    </row>
    <row r="613" spans="1:8" ht="25.5">
      <c r="A613" s="205">
        <v>806100</v>
      </c>
      <c r="B613" s="206" t="s">
        <v>924</v>
      </c>
      <c r="C613" s="207" t="s">
        <v>338</v>
      </c>
      <c r="D613" s="222">
        <v>1065.22</v>
      </c>
      <c r="E613" s="222">
        <v>6456.78</v>
      </c>
      <c r="F613" s="218">
        <v>0</v>
      </c>
      <c r="G613" s="222">
        <v>7522</v>
      </c>
      <c r="H613" s="209"/>
    </row>
    <row r="614" spans="1:8" ht="25.5">
      <c r="A614" s="205">
        <v>806080</v>
      </c>
      <c r="B614" s="206" t="s">
        <v>925</v>
      </c>
      <c r="C614" s="207" t="s">
        <v>338</v>
      </c>
      <c r="D614" s="222">
        <v>1373.43</v>
      </c>
      <c r="E614" s="222">
        <v>67309.25</v>
      </c>
      <c r="F614" s="218">
        <v>0</v>
      </c>
      <c r="G614" s="222">
        <v>68682.679999999993</v>
      </c>
      <c r="H614" s="209"/>
    </row>
    <row r="615" spans="1:8">
      <c r="A615" s="205">
        <v>822330</v>
      </c>
      <c r="B615" s="206" t="s">
        <v>926</v>
      </c>
      <c r="C615" s="207" t="s">
        <v>336</v>
      </c>
      <c r="D615" s="218">
        <v>1373.43</v>
      </c>
      <c r="E615" s="218">
        <v>49045.18</v>
      </c>
      <c r="F615" s="218">
        <v>0</v>
      </c>
      <c r="G615" s="218">
        <v>50418.61</v>
      </c>
      <c r="H615" s="209"/>
    </row>
    <row r="616" spans="1:8">
      <c r="A616" s="205">
        <v>820000</v>
      </c>
      <c r="B616" s="206" t="s">
        <v>927</v>
      </c>
      <c r="C616" s="207" t="s">
        <v>336</v>
      </c>
      <c r="D616" s="218">
        <v>17.34</v>
      </c>
      <c r="E616" s="218">
        <v>36.08</v>
      </c>
      <c r="F616" s="218">
        <v>0</v>
      </c>
      <c r="G616" s="218">
        <v>53.42</v>
      </c>
      <c r="H616" s="209"/>
    </row>
    <row r="617" spans="1:8">
      <c r="A617" s="205">
        <v>871500</v>
      </c>
      <c r="B617" s="206" t="s">
        <v>928</v>
      </c>
      <c r="C617" s="207" t="s">
        <v>338</v>
      </c>
      <c r="D617" s="222">
        <v>183.08</v>
      </c>
      <c r="E617" s="222">
        <v>346.85</v>
      </c>
      <c r="F617" s="222">
        <v>0</v>
      </c>
      <c r="G617" s="222">
        <v>529.92999999999995</v>
      </c>
      <c r="H617" s="207" t="s">
        <v>326</v>
      </c>
    </row>
    <row r="618" spans="1:8">
      <c r="A618" s="205">
        <v>871600</v>
      </c>
      <c r="B618" s="206" t="s">
        <v>929</v>
      </c>
      <c r="C618" s="207" t="s">
        <v>338</v>
      </c>
      <c r="D618" s="222">
        <v>2903.13</v>
      </c>
      <c r="E618" s="222">
        <v>66582.240000000005</v>
      </c>
      <c r="F618" s="222">
        <v>10576.74</v>
      </c>
      <c r="G618" s="222">
        <v>80062.11</v>
      </c>
      <c r="H618" s="207" t="s">
        <v>326</v>
      </c>
    </row>
    <row r="619" spans="1:8">
      <c r="A619" s="205">
        <v>871700</v>
      </c>
      <c r="B619" s="206" t="s">
        <v>930</v>
      </c>
      <c r="C619" s="207" t="s">
        <v>338</v>
      </c>
      <c r="D619" s="222">
        <v>2903.13</v>
      </c>
      <c r="E619" s="222">
        <v>67682.240000000005</v>
      </c>
      <c r="F619" s="222">
        <v>10576.74</v>
      </c>
      <c r="G619" s="222">
        <v>81162.11</v>
      </c>
      <c r="H619" s="207" t="s">
        <v>326</v>
      </c>
    </row>
    <row r="620" spans="1:8">
      <c r="A620" s="205">
        <v>871800</v>
      </c>
      <c r="B620" s="206" t="s">
        <v>931</v>
      </c>
      <c r="C620" s="207" t="s">
        <v>338</v>
      </c>
      <c r="D620" s="222">
        <v>2903.13</v>
      </c>
      <c r="E620" s="222">
        <v>71482.240000000005</v>
      </c>
      <c r="F620" s="222">
        <v>10576.74</v>
      </c>
      <c r="G620" s="222">
        <v>84962.11</v>
      </c>
      <c r="H620" s="207" t="s">
        <v>326</v>
      </c>
    </row>
    <row r="621" spans="1:8">
      <c r="A621" s="205">
        <v>874950</v>
      </c>
      <c r="B621" s="206" t="s">
        <v>932</v>
      </c>
      <c r="C621" s="207" t="s">
        <v>338</v>
      </c>
      <c r="D621" s="222">
        <v>2903.13</v>
      </c>
      <c r="E621" s="222">
        <v>72882.240000000005</v>
      </c>
      <c r="F621" s="222">
        <v>10576.74</v>
      </c>
      <c r="G621" s="222">
        <v>86362.11</v>
      </c>
      <c r="H621" s="207" t="s">
        <v>326</v>
      </c>
    </row>
    <row r="622" spans="1:8">
      <c r="A622" s="205">
        <v>876050</v>
      </c>
      <c r="B622" s="206" t="s">
        <v>933</v>
      </c>
      <c r="C622" s="207" t="s">
        <v>338</v>
      </c>
      <c r="D622" s="222">
        <v>2689.68</v>
      </c>
      <c r="E622" s="222">
        <v>43391.12</v>
      </c>
      <c r="F622" s="222">
        <v>5288.36</v>
      </c>
      <c r="G622" s="222">
        <v>51369.16</v>
      </c>
      <c r="H622" s="207" t="s">
        <v>326</v>
      </c>
    </row>
    <row r="623" spans="1:8">
      <c r="A623" s="205">
        <v>877250</v>
      </c>
      <c r="B623" s="206" t="s">
        <v>934</v>
      </c>
      <c r="C623" s="207" t="s">
        <v>338</v>
      </c>
      <c r="D623" s="222">
        <v>2689.68</v>
      </c>
      <c r="E623" s="222">
        <v>45991.12</v>
      </c>
      <c r="F623" s="222">
        <v>5288.36</v>
      </c>
      <c r="G623" s="222">
        <v>53969.16</v>
      </c>
      <c r="H623" s="207" t="s">
        <v>326</v>
      </c>
    </row>
    <row r="624" spans="1:8">
      <c r="A624" s="205">
        <v>878350</v>
      </c>
      <c r="B624" s="206" t="s">
        <v>935</v>
      </c>
      <c r="C624" s="207" t="s">
        <v>338</v>
      </c>
      <c r="D624" s="222">
        <v>2689.68</v>
      </c>
      <c r="E624" s="222">
        <v>52891.12</v>
      </c>
      <c r="F624" s="222">
        <v>5288.36</v>
      </c>
      <c r="G624" s="222">
        <v>60869.16</v>
      </c>
      <c r="H624" s="207" t="s">
        <v>326</v>
      </c>
    </row>
    <row r="625" spans="1:8">
      <c r="A625" s="205">
        <v>874900</v>
      </c>
      <c r="B625" s="206" t="s">
        <v>936</v>
      </c>
      <c r="C625" s="207" t="s">
        <v>338</v>
      </c>
      <c r="D625" s="222">
        <v>2689.68</v>
      </c>
      <c r="E625" s="222">
        <v>62891.12</v>
      </c>
      <c r="F625" s="222">
        <v>5288.36</v>
      </c>
      <c r="G625" s="222">
        <v>70869.16</v>
      </c>
      <c r="H625" s="207" t="s">
        <v>326</v>
      </c>
    </row>
    <row r="626" spans="1:8">
      <c r="A626" s="205">
        <v>876000</v>
      </c>
      <c r="B626" s="206" t="s">
        <v>937</v>
      </c>
      <c r="C626" s="207" t="s">
        <v>338</v>
      </c>
      <c r="D626" s="222">
        <v>2340.2600000000002</v>
      </c>
      <c r="E626" s="222">
        <v>28491.119999999999</v>
      </c>
      <c r="F626" s="222">
        <v>5288.36</v>
      </c>
      <c r="G626" s="222">
        <v>36119.74</v>
      </c>
      <c r="H626" s="207" t="s">
        <v>326</v>
      </c>
    </row>
    <row r="627" spans="1:8">
      <c r="A627" s="205">
        <v>877200</v>
      </c>
      <c r="B627" s="206" t="s">
        <v>938</v>
      </c>
      <c r="C627" s="207" t="s">
        <v>338</v>
      </c>
      <c r="D627" s="222">
        <v>2340.2600000000002</v>
      </c>
      <c r="E627" s="222">
        <v>29891.119999999999</v>
      </c>
      <c r="F627" s="222">
        <v>5288.36</v>
      </c>
      <c r="G627" s="222">
        <v>37519.74</v>
      </c>
      <c r="H627" s="207" t="s">
        <v>326</v>
      </c>
    </row>
    <row r="628" spans="1:8">
      <c r="A628" s="205">
        <v>878300</v>
      </c>
      <c r="B628" s="206" t="s">
        <v>939</v>
      </c>
      <c r="C628" s="207" t="s">
        <v>338</v>
      </c>
      <c r="D628" s="222">
        <v>2340.2600000000002</v>
      </c>
      <c r="E628" s="222">
        <v>34291.120000000003</v>
      </c>
      <c r="F628" s="222">
        <v>5288.36</v>
      </c>
      <c r="G628" s="222">
        <v>41919.74</v>
      </c>
      <c r="H628" s="207" t="s">
        <v>326</v>
      </c>
    </row>
    <row r="629" spans="1:8">
      <c r="A629" s="205">
        <v>821000</v>
      </c>
      <c r="B629" s="206" t="s">
        <v>940</v>
      </c>
      <c r="C629" s="207" t="s">
        <v>338</v>
      </c>
      <c r="D629" s="218">
        <v>2340.2600000000002</v>
      </c>
      <c r="E629" s="218">
        <v>36791.120000000003</v>
      </c>
      <c r="F629" s="218">
        <v>5288.36</v>
      </c>
      <c r="G629" s="218">
        <v>44419.74</v>
      </c>
      <c r="H629" s="209"/>
    </row>
    <row r="630" spans="1:8">
      <c r="A630" s="205">
        <v>821300</v>
      </c>
      <c r="B630" s="206" t="s">
        <v>941</v>
      </c>
      <c r="C630" s="207" t="s">
        <v>338</v>
      </c>
      <c r="D630" s="218">
        <v>36.74</v>
      </c>
      <c r="E630" s="218">
        <v>84.98</v>
      </c>
      <c r="F630" s="218">
        <v>0</v>
      </c>
      <c r="G630" s="218">
        <v>121.72</v>
      </c>
      <c r="H630" s="209"/>
    </row>
    <row r="631" spans="1:8">
      <c r="A631" s="205">
        <v>821350</v>
      </c>
      <c r="B631" s="206" t="s">
        <v>942</v>
      </c>
      <c r="C631" s="207" t="s">
        <v>338</v>
      </c>
      <c r="D631" s="218">
        <v>65.349999999999994</v>
      </c>
      <c r="E631" s="218">
        <v>336.69</v>
      </c>
      <c r="F631" s="218">
        <v>1.96</v>
      </c>
      <c r="G631" s="218">
        <v>404</v>
      </c>
      <c r="H631" s="209"/>
    </row>
    <row r="632" spans="1:8">
      <c r="A632" s="205">
        <v>821400</v>
      </c>
      <c r="B632" s="206" t="s">
        <v>943</v>
      </c>
      <c r="C632" s="207" t="s">
        <v>338</v>
      </c>
      <c r="D632" s="218">
        <v>65.349999999999994</v>
      </c>
      <c r="E632" s="218">
        <v>392.69</v>
      </c>
      <c r="F632" s="218">
        <v>1.96</v>
      </c>
      <c r="G632" s="218">
        <v>460</v>
      </c>
      <c r="H632" s="209"/>
    </row>
    <row r="633" spans="1:8">
      <c r="A633" s="205">
        <v>822010</v>
      </c>
      <c r="B633" s="206" t="s">
        <v>944</v>
      </c>
      <c r="C633" s="207" t="s">
        <v>338</v>
      </c>
      <c r="D633" s="218">
        <v>65.349999999999994</v>
      </c>
      <c r="E633" s="218">
        <v>447.83</v>
      </c>
      <c r="F633" s="218">
        <v>1.96</v>
      </c>
      <c r="G633" s="218">
        <v>515.14</v>
      </c>
      <c r="H633" s="209"/>
    </row>
    <row r="634" spans="1:8">
      <c r="A634" s="205">
        <v>821110</v>
      </c>
      <c r="B634" s="206" t="s">
        <v>945</v>
      </c>
      <c r="C634" s="207" t="s">
        <v>338</v>
      </c>
      <c r="D634" s="218">
        <v>65.349999999999994</v>
      </c>
      <c r="E634" s="218">
        <v>439.19</v>
      </c>
      <c r="F634" s="218">
        <v>1.96</v>
      </c>
      <c r="G634" s="218">
        <v>506.5</v>
      </c>
      <c r="H634" s="209"/>
    </row>
    <row r="635" spans="1:8">
      <c r="A635" s="205">
        <v>821130</v>
      </c>
      <c r="B635" s="206" t="s">
        <v>946</v>
      </c>
      <c r="C635" s="207" t="s">
        <v>338</v>
      </c>
      <c r="D635" s="218">
        <v>65.349999999999994</v>
      </c>
      <c r="E635" s="218">
        <v>496.69</v>
      </c>
      <c r="F635" s="218">
        <v>1.96</v>
      </c>
      <c r="G635" s="218">
        <v>564</v>
      </c>
      <c r="H635" s="209"/>
    </row>
    <row r="636" spans="1:8">
      <c r="A636" s="205">
        <v>821020</v>
      </c>
      <c r="B636" s="206" t="s">
        <v>947</v>
      </c>
      <c r="C636" s="207" t="s">
        <v>338</v>
      </c>
      <c r="D636" s="218">
        <v>65.349999999999994</v>
      </c>
      <c r="E636" s="218">
        <v>556.69000000000005</v>
      </c>
      <c r="F636" s="218">
        <v>1.96</v>
      </c>
      <c r="G636" s="218">
        <v>624</v>
      </c>
      <c r="H636" s="209"/>
    </row>
    <row r="637" spans="1:8">
      <c r="A637" s="205">
        <v>822020</v>
      </c>
      <c r="B637" s="206" t="s">
        <v>948</v>
      </c>
      <c r="C637" s="207" t="s">
        <v>338</v>
      </c>
      <c r="D637" s="218">
        <v>77.02</v>
      </c>
      <c r="E637" s="222">
        <v>848.44</v>
      </c>
      <c r="F637" s="218">
        <v>3.84</v>
      </c>
      <c r="G637" s="222">
        <v>929.3</v>
      </c>
      <c r="H637" s="209"/>
    </row>
    <row r="638" spans="1:8">
      <c r="A638" s="205">
        <v>822030</v>
      </c>
      <c r="B638" s="206" t="s">
        <v>949</v>
      </c>
      <c r="C638" s="207" t="s">
        <v>338</v>
      </c>
      <c r="D638" s="218">
        <v>97.83</v>
      </c>
      <c r="E638" s="222">
        <v>1323.76</v>
      </c>
      <c r="F638" s="218">
        <v>7.85</v>
      </c>
      <c r="G638" s="222">
        <v>1429.44</v>
      </c>
      <c r="H638" s="209"/>
    </row>
    <row r="639" spans="1:8">
      <c r="A639" s="205">
        <v>822040</v>
      </c>
      <c r="B639" s="206" t="s">
        <v>950</v>
      </c>
      <c r="C639" s="207" t="s">
        <v>338</v>
      </c>
      <c r="D639" s="218">
        <v>97.83</v>
      </c>
      <c r="E639" s="222">
        <v>1571.26</v>
      </c>
      <c r="F639" s="218">
        <v>7.85</v>
      </c>
      <c r="G639" s="222">
        <v>1676.94</v>
      </c>
      <c r="H639" s="209"/>
    </row>
    <row r="640" spans="1:8">
      <c r="A640" s="205">
        <v>822050</v>
      </c>
      <c r="B640" s="206" t="s">
        <v>951</v>
      </c>
      <c r="C640" s="207" t="s">
        <v>338</v>
      </c>
      <c r="D640" s="218">
        <v>97.83</v>
      </c>
      <c r="E640" s="222">
        <v>2211.2600000000002</v>
      </c>
      <c r="F640" s="218">
        <v>7.85</v>
      </c>
      <c r="G640" s="222">
        <v>2316.94</v>
      </c>
      <c r="H640" s="209"/>
    </row>
    <row r="641" spans="1:10" ht="25.5">
      <c r="A641" s="205">
        <v>820012</v>
      </c>
      <c r="B641" s="206" t="s">
        <v>952</v>
      </c>
      <c r="C641" s="207" t="s">
        <v>338</v>
      </c>
      <c r="D641" s="218">
        <v>25.52</v>
      </c>
      <c r="E641" s="218">
        <v>532.38</v>
      </c>
      <c r="F641" s="218">
        <v>9.6199999999999992</v>
      </c>
      <c r="G641" s="218">
        <v>567.52</v>
      </c>
      <c r="H641" s="207" t="s">
        <v>326</v>
      </c>
    </row>
    <row r="642" spans="1:10" ht="25.5">
      <c r="A642" s="205">
        <v>821200</v>
      </c>
      <c r="B642" s="206" t="s">
        <v>953</v>
      </c>
      <c r="C642" s="207" t="s">
        <v>338</v>
      </c>
      <c r="D642" s="218">
        <v>25.52</v>
      </c>
      <c r="E642" s="222">
        <v>1109.83</v>
      </c>
      <c r="F642" s="218">
        <v>9.6199999999999992</v>
      </c>
      <c r="G642" s="222">
        <v>1144.97</v>
      </c>
      <c r="H642" s="207" t="s">
        <v>326</v>
      </c>
    </row>
    <row r="643" spans="1:10">
      <c r="A643" s="205">
        <v>871000</v>
      </c>
      <c r="B643" s="206" t="s">
        <v>954</v>
      </c>
      <c r="C643" s="207" t="s">
        <v>338</v>
      </c>
      <c r="D643" s="218">
        <v>7.82</v>
      </c>
      <c r="E643" s="218">
        <v>8.1999999999999993</v>
      </c>
      <c r="F643" s="218">
        <v>0</v>
      </c>
      <c r="G643" s="218">
        <v>16.02</v>
      </c>
      <c r="H643" s="209"/>
      <c r="J643" s="31">
        <f>58.1*1.23</f>
        <v>71.462999999999994</v>
      </c>
    </row>
    <row r="644" spans="1:10">
      <c r="A644" s="205">
        <v>870000</v>
      </c>
      <c r="B644" s="206" t="s">
        <v>955</v>
      </c>
      <c r="C644" s="207" t="s">
        <v>338</v>
      </c>
      <c r="D644" s="218">
        <v>7.82</v>
      </c>
      <c r="E644" s="218">
        <v>7.8</v>
      </c>
      <c r="F644" s="218">
        <v>0</v>
      </c>
      <c r="G644" s="218">
        <v>15.62</v>
      </c>
      <c r="H644" s="209"/>
    </row>
    <row r="645" spans="1:10">
      <c r="A645" s="205">
        <v>873000</v>
      </c>
      <c r="B645" s="206" t="s">
        <v>956</v>
      </c>
      <c r="C645" s="207" t="s">
        <v>338</v>
      </c>
      <c r="D645" s="218">
        <v>7.82</v>
      </c>
      <c r="E645" s="218">
        <v>32.299999999999997</v>
      </c>
      <c r="F645" s="218">
        <v>0</v>
      </c>
      <c r="G645" s="218">
        <v>40.119999999999997</v>
      </c>
      <c r="H645" s="209"/>
    </row>
    <row r="646" spans="1:10">
      <c r="A646" s="205">
        <v>872000</v>
      </c>
      <c r="B646" s="206" t="s">
        <v>957</v>
      </c>
      <c r="C646" s="207" t="s">
        <v>338</v>
      </c>
      <c r="D646" s="218">
        <v>7.82</v>
      </c>
      <c r="E646" s="218">
        <v>29.68</v>
      </c>
      <c r="F646" s="218">
        <v>0</v>
      </c>
      <c r="G646" s="218">
        <v>37.5</v>
      </c>
      <c r="H646" s="209"/>
    </row>
    <row r="647" spans="1:10">
      <c r="A647" s="339" t="s">
        <v>958</v>
      </c>
      <c r="B647" s="340"/>
      <c r="C647" s="340"/>
      <c r="D647" s="340"/>
      <c r="E647" s="340"/>
      <c r="F647" s="340"/>
      <c r="G647" s="340"/>
      <c r="H647" s="340"/>
    </row>
    <row r="648" spans="1:10" ht="25.5">
      <c r="A648" s="205">
        <v>801967</v>
      </c>
      <c r="B648" s="206" t="s">
        <v>959</v>
      </c>
      <c r="C648" s="207" t="s">
        <v>338</v>
      </c>
      <c r="D648" s="208">
        <v>8.41</v>
      </c>
      <c r="E648" s="208">
        <v>8.8000000000000007</v>
      </c>
      <c r="F648" s="208">
        <v>24.34</v>
      </c>
      <c r="G648" s="208">
        <v>41.55</v>
      </c>
      <c r="H648" s="209"/>
      <c r="J648" s="31">
        <f>(1.03*452)+50.61</f>
        <v>516.16999999999996</v>
      </c>
    </row>
    <row r="649" spans="1:10">
      <c r="A649" s="205">
        <v>801943</v>
      </c>
      <c r="B649" s="206" t="s">
        <v>960</v>
      </c>
      <c r="C649" s="207" t="s">
        <v>961</v>
      </c>
      <c r="D649" s="208">
        <v>25.41</v>
      </c>
      <c r="E649" s="208">
        <v>0</v>
      </c>
      <c r="F649" s="208">
        <v>0</v>
      </c>
      <c r="G649" s="208">
        <v>25.41</v>
      </c>
      <c r="H649" s="209"/>
    </row>
    <row r="650" spans="1:10">
      <c r="A650" s="205">
        <v>801947</v>
      </c>
      <c r="B650" s="206" t="s">
        <v>962</v>
      </c>
      <c r="C650" s="207" t="s">
        <v>411</v>
      </c>
      <c r="D650" s="208">
        <v>0</v>
      </c>
      <c r="E650" s="208">
        <v>0</v>
      </c>
      <c r="F650" s="208">
        <v>71.39</v>
      </c>
      <c r="G650" s="208">
        <v>71.39</v>
      </c>
      <c r="H650" s="209"/>
    </row>
    <row r="651" spans="1:10">
      <c r="A651" s="205">
        <v>801963</v>
      </c>
      <c r="B651" s="206" t="s">
        <v>963</v>
      </c>
      <c r="C651" s="207" t="s">
        <v>338</v>
      </c>
      <c r="D651" s="208">
        <v>0</v>
      </c>
      <c r="E651" s="208">
        <v>24.62</v>
      </c>
      <c r="F651" s="208">
        <v>0</v>
      </c>
      <c r="G651" s="208">
        <v>24.62</v>
      </c>
      <c r="H651" s="209"/>
    </row>
    <row r="652" spans="1:10">
      <c r="A652" s="205">
        <v>801964</v>
      </c>
      <c r="B652" s="206" t="s">
        <v>964</v>
      </c>
      <c r="C652" s="207" t="s">
        <v>338</v>
      </c>
      <c r="D652" s="208">
        <v>0</v>
      </c>
      <c r="E652" s="208">
        <v>119.41</v>
      </c>
      <c r="F652" s="208">
        <v>0</v>
      </c>
      <c r="G652" s="208">
        <v>119.41</v>
      </c>
      <c r="H652" s="209"/>
    </row>
    <row r="653" spans="1:10">
      <c r="A653" s="205">
        <v>801966</v>
      </c>
      <c r="B653" s="206" t="s">
        <v>965</v>
      </c>
      <c r="C653" s="207" t="s">
        <v>411</v>
      </c>
      <c r="D653" s="208">
        <v>0.61</v>
      </c>
      <c r="E653" s="208">
        <v>1.36</v>
      </c>
      <c r="F653" s="208">
        <v>0</v>
      </c>
      <c r="G653" s="208">
        <v>1.97</v>
      </c>
      <c r="H653" s="209"/>
    </row>
    <row r="654" spans="1:10" ht="25.5">
      <c r="A654" s="205">
        <v>801940</v>
      </c>
      <c r="B654" s="206" t="s">
        <v>966</v>
      </c>
      <c r="C654" s="207" t="s">
        <v>338</v>
      </c>
      <c r="D654" s="208">
        <v>3.81</v>
      </c>
      <c r="E654" s="208">
        <v>31.24</v>
      </c>
      <c r="F654" s="208">
        <v>0</v>
      </c>
      <c r="G654" s="208">
        <v>35.049999999999997</v>
      </c>
      <c r="H654" s="209"/>
    </row>
    <row r="655" spans="1:10">
      <c r="A655" s="205">
        <v>822200</v>
      </c>
      <c r="B655" s="206" t="s">
        <v>967</v>
      </c>
      <c r="C655" s="207" t="s">
        <v>336</v>
      </c>
      <c r="D655" s="208">
        <v>9.69</v>
      </c>
      <c r="E655" s="208">
        <v>12.48</v>
      </c>
      <c r="F655" s="208">
        <v>0</v>
      </c>
      <c r="G655" s="208">
        <v>22.17</v>
      </c>
      <c r="H655" s="209"/>
    </row>
    <row r="656" spans="1:10">
      <c r="A656" s="205">
        <v>801946</v>
      </c>
      <c r="B656" s="206" t="s">
        <v>968</v>
      </c>
      <c r="C656" s="207" t="s">
        <v>411</v>
      </c>
      <c r="D656" s="208">
        <v>81.31</v>
      </c>
      <c r="E656" s="208">
        <v>135.05000000000001</v>
      </c>
      <c r="F656" s="208">
        <v>0</v>
      </c>
      <c r="G656" s="208">
        <v>216.36</v>
      </c>
      <c r="H656" s="209"/>
    </row>
    <row r="657" spans="1:8">
      <c r="A657" s="205">
        <v>801945</v>
      </c>
      <c r="B657" s="206" t="s">
        <v>969</v>
      </c>
      <c r="C657" s="207" t="s">
        <v>338</v>
      </c>
      <c r="D657" s="208">
        <v>81.31</v>
      </c>
      <c r="E657" s="208">
        <v>158.24</v>
      </c>
      <c r="F657" s="208">
        <v>0</v>
      </c>
      <c r="G657" s="208">
        <v>239.55</v>
      </c>
      <c r="H657" s="209"/>
    </row>
    <row r="658" spans="1:8" ht="25.5">
      <c r="A658" s="205">
        <v>801941</v>
      </c>
      <c r="B658" s="206" t="s">
        <v>970</v>
      </c>
      <c r="C658" s="207" t="s">
        <v>338</v>
      </c>
      <c r="D658" s="208">
        <v>3.81</v>
      </c>
      <c r="E658" s="208">
        <v>14.94</v>
      </c>
      <c r="F658" s="208">
        <v>0</v>
      </c>
      <c r="G658" s="208">
        <v>18.75</v>
      </c>
      <c r="H658" s="209"/>
    </row>
    <row r="659" spans="1:8">
      <c r="A659" s="205">
        <v>801965</v>
      </c>
      <c r="B659" s="206" t="s">
        <v>971</v>
      </c>
      <c r="C659" s="207" t="s">
        <v>338</v>
      </c>
      <c r="D659" s="208">
        <v>0.52</v>
      </c>
      <c r="E659" s="208">
        <v>4.3899999999999997</v>
      </c>
      <c r="F659" s="208">
        <v>0</v>
      </c>
      <c r="G659" s="208">
        <v>4.91</v>
      </c>
      <c r="H659" s="209"/>
    </row>
    <row r="660" spans="1:8">
      <c r="A660" s="205">
        <v>801961</v>
      </c>
      <c r="B660" s="206" t="s">
        <v>972</v>
      </c>
      <c r="C660" s="207" t="s">
        <v>338</v>
      </c>
      <c r="D660" s="208">
        <v>3.81</v>
      </c>
      <c r="E660" s="208">
        <v>38.6</v>
      </c>
      <c r="F660" s="208">
        <v>0</v>
      </c>
      <c r="G660" s="208">
        <v>42.41</v>
      </c>
      <c r="H660" s="209"/>
    </row>
    <row r="661" spans="1:8">
      <c r="A661" s="205">
        <v>802160</v>
      </c>
      <c r="B661" s="206" t="s">
        <v>973</v>
      </c>
      <c r="C661" s="207" t="s">
        <v>336</v>
      </c>
      <c r="D661" s="208">
        <v>0</v>
      </c>
      <c r="E661" s="208">
        <v>0</v>
      </c>
      <c r="F661" s="208">
        <v>79.48</v>
      </c>
      <c r="G661" s="208">
        <v>79.48</v>
      </c>
      <c r="H661" s="209"/>
    </row>
    <row r="662" spans="1:8">
      <c r="A662" s="205">
        <v>801960</v>
      </c>
      <c r="B662" s="206" t="s">
        <v>974</v>
      </c>
      <c r="C662" s="207" t="s">
        <v>338</v>
      </c>
      <c r="D662" s="208">
        <v>3.81</v>
      </c>
      <c r="E662" s="208">
        <v>3.05</v>
      </c>
      <c r="F662" s="208">
        <v>0</v>
      </c>
      <c r="G662" s="208">
        <v>6.86</v>
      </c>
      <c r="H662" s="209"/>
    </row>
    <row r="663" spans="1:8">
      <c r="A663" s="205">
        <v>802161</v>
      </c>
      <c r="B663" s="206" t="s">
        <v>975</v>
      </c>
      <c r="C663" s="207" t="s">
        <v>338</v>
      </c>
      <c r="D663" s="208">
        <v>8.9700000000000006</v>
      </c>
      <c r="E663" s="208">
        <v>7.23</v>
      </c>
      <c r="F663" s="208">
        <v>0</v>
      </c>
      <c r="G663" s="208">
        <v>16.2</v>
      </c>
      <c r="H663" s="209"/>
    </row>
    <row r="664" spans="1:8">
      <c r="A664" s="339" t="s">
        <v>976</v>
      </c>
      <c r="B664" s="340"/>
      <c r="C664" s="340"/>
      <c r="D664" s="340"/>
      <c r="E664" s="340"/>
      <c r="F664" s="340"/>
      <c r="G664" s="340"/>
      <c r="H664" s="340"/>
    </row>
    <row r="665" spans="1:8" ht="30">
      <c r="A665" s="205">
        <v>972000</v>
      </c>
      <c r="B665" s="206" t="s">
        <v>977</v>
      </c>
      <c r="C665" s="207" t="s">
        <v>400</v>
      </c>
      <c r="D665" s="209" t="s">
        <v>978</v>
      </c>
      <c r="E665" s="208">
        <v>0</v>
      </c>
      <c r="F665" s="208">
        <v>0</v>
      </c>
      <c r="G665" s="207" t="s">
        <v>979</v>
      </c>
      <c r="H665" s="209"/>
    </row>
    <row r="666" spans="1:8" ht="30">
      <c r="A666" s="205">
        <v>972200</v>
      </c>
      <c r="B666" s="206" t="s">
        <v>980</v>
      </c>
      <c r="C666" s="207" t="s">
        <v>400</v>
      </c>
      <c r="D666" s="209" t="s">
        <v>981</v>
      </c>
      <c r="E666" s="208">
        <v>0</v>
      </c>
      <c r="F666" s="208">
        <v>0</v>
      </c>
      <c r="G666" s="207" t="s">
        <v>982</v>
      </c>
      <c r="H666" s="209"/>
    </row>
    <row r="667" spans="1:8" ht="30">
      <c r="A667" s="205">
        <v>972400</v>
      </c>
      <c r="B667" s="206" t="s">
        <v>983</v>
      </c>
      <c r="C667" s="207" t="s">
        <v>400</v>
      </c>
      <c r="D667" s="209" t="s">
        <v>984</v>
      </c>
      <c r="E667" s="208">
        <v>0</v>
      </c>
      <c r="F667" s="208">
        <v>0</v>
      </c>
      <c r="G667" s="207" t="s">
        <v>985</v>
      </c>
      <c r="H667" s="209"/>
    </row>
    <row r="668" spans="1:8" ht="30">
      <c r="A668" s="205">
        <v>972080</v>
      </c>
      <c r="B668" s="206" t="s">
        <v>986</v>
      </c>
      <c r="C668" s="207" t="s">
        <v>400</v>
      </c>
      <c r="D668" s="209" t="s">
        <v>987</v>
      </c>
      <c r="E668" s="208">
        <v>0</v>
      </c>
      <c r="F668" s="208">
        <v>0</v>
      </c>
      <c r="G668" s="207" t="s">
        <v>988</v>
      </c>
      <c r="H668" s="209"/>
    </row>
    <row r="669" spans="1:8" ht="30">
      <c r="A669" s="205">
        <v>972100</v>
      </c>
      <c r="B669" s="206" t="s">
        <v>989</v>
      </c>
      <c r="C669" s="207" t="s">
        <v>400</v>
      </c>
      <c r="D669" s="209" t="s">
        <v>990</v>
      </c>
      <c r="E669" s="208">
        <v>0</v>
      </c>
      <c r="F669" s="208">
        <v>0</v>
      </c>
      <c r="G669" s="209" t="s">
        <v>991</v>
      </c>
      <c r="H669" s="209"/>
    </row>
    <row r="670" spans="1:8" ht="30">
      <c r="A670" s="205">
        <v>972300</v>
      </c>
      <c r="B670" s="206" t="s">
        <v>992</v>
      </c>
      <c r="C670" s="207" t="s">
        <v>400</v>
      </c>
      <c r="D670" s="209" t="s">
        <v>993</v>
      </c>
      <c r="E670" s="208">
        <v>0</v>
      </c>
      <c r="F670" s="208">
        <v>0</v>
      </c>
      <c r="G670" s="209" t="s">
        <v>994</v>
      </c>
      <c r="H670" s="209"/>
    </row>
    <row r="671" spans="1:8" ht="30">
      <c r="A671" s="205">
        <v>972500</v>
      </c>
      <c r="B671" s="206" t="s">
        <v>995</v>
      </c>
      <c r="C671" s="207" t="s">
        <v>400</v>
      </c>
      <c r="D671" s="209" t="s">
        <v>996</v>
      </c>
      <c r="E671" s="208">
        <v>0</v>
      </c>
      <c r="F671" s="208">
        <v>0</v>
      </c>
      <c r="G671" s="209" t="s">
        <v>997</v>
      </c>
      <c r="H671" s="209"/>
    </row>
    <row r="672" spans="1:8" ht="30">
      <c r="A672" s="205">
        <v>973100</v>
      </c>
      <c r="B672" s="206" t="s">
        <v>998</v>
      </c>
      <c r="C672" s="207" t="s">
        <v>400</v>
      </c>
      <c r="D672" s="209" t="s">
        <v>999</v>
      </c>
      <c r="E672" s="208">
        <v>0</v>
      </c>
      <c r="F672" s="208">
        <v>0</v>
      </c>
      <c r="G672" s="209" t="s">
        <v>1000</v>
      </c>
      <c r="H672" s="209"/>
    </row>
    <row r="673" spans="1:9" ht="30">
      <c r="A673" s="205">
        <v>973000</v>
      </c>
      <c r="B673" s="206" t="s">
        <v>1001</v>
      </c>
      <c r="C673" s="207" t="s">
        <v>400</v>
      </c>
      <c r="D673" s="209" t="s">
        <v>1002</v>
      </c>
      <c r="E673" s="208">
        <v>0</v>
      </c>
      <c r="F673" s="208">
        <v>0</v>
      </c>
      <c r="G673" s="209" t="s">
        <v>1003</v>
      </c>
      <c r="H673" s="209"/>
    </row>
    <row r="674" spans="1:9" ht="30">
      <c r="A674" s="205">
        <v>972180</v>
      </c>
      <c r="B674" s="206" t="s">
        <v>1004</v>
      </c>
      <c r="C674" s="207" t="s">
        <v>400</v>
      </c>
      <c r="D674" s="209" t="s">
        <v>1005</v>
      </c>
      <c r="E674" s="208">
        <v>0</v>
      </c>
      <c r="F674" s="208">
        <v>0</v>
      </c>
      <c r="G674" s="209" t="s">
        <v>1006</v>
      </c>
      <c r="H674" s="209"/>
    </row>
    <row r="675" spans="1:9">
      <c r="A675" s="205">
        <v>974100</v>
      </c>
      <c r="B675" s="206" t="s">
        <v>1007</v>
      </c>
      <c r="C675" s="207" t="s">
        <v>400</v>
      </c>
      <c r="D675" s="207" t="s">
        <v>1008</v>
      </c>
      <c r="E675" s="208">
        <v>0</v>
      </c>
      <c r="F675" s="208">
        <v>0</v>
      </c>
      <c r="G675" s="207" t="s">
        <v>1009</v>
      </c>
      <c r="H675" s="209">
        <f>156*0.92+45.31</f>
        <v>188.83</v>
      </c>
    </row>
    <row r="676" spans="1:9">
      <c r="A676" s="205">
        <v>974000</v>
      </c>
      <c r="B676" s="206" t="s">
        <v>1010</v>
      </c>
      <c r="C676" s="207" t="s">
        <v>400</v>
      </c>
      <c r="D676" s="207" t="s">
        <v>1011</v>
      </c>
      <c r="E676" s="208">
        <v>0</v>
      </c>
      <c r="F676" s="208">
        <v>0</v>
      </c>
      <c r="G676" s="207" t="s">
        <v>1012</v>
      </c>
      <c r="H676" s="209">
        <f>(1.03*452)+50.35</f>
        <v>515.91</v>
      </c>
    </row>
    <row r="677" spans="1:9">
      <c r="A677" s="339" t="s">
        <v>1013</v>
      </c>
      <c r="B677" s="339"/>
      <c r="C677" s="339"/>
      <c r="D677" s="339"/>
      <c r="E677" s="339"/>
      <c r="F677" s="339"/>
      <c r="G677" s="339"/>
      <c r="H677" s="339"/>
    </row>
    <row r="678" spans="1:9">
      <c r="A678" s="205">
        <v>970050</v>
      </c>
      <c r="B678" s="206" t="s">
        <v>1014</v>
      </c>
      <c r="C678" s="207" t="s">
        <v>1015</v>
      </c>
      <c r="D678" s="210">
        <v>5942.12</v>
      </c>
      <c r="E678" s="208">
        <v>0</v>
      </c>
      <c r="F678" s="208">
        <v>0</v>
      </c>
      <c r="G678" s="210">
        <v>5942.12</v>
      </c>
      <c r="H678" s="209"/>
      <c r="I678" s="181">
        <f>H678+G678</f>
        <v>5942.12</v>
      </c>
    </row>
    <row r="679" spans="1:9">
      <c r="A679" s="205">
        <v>970250</v>
      </c>
      <c r="B679" s="206" t="s">
        <v>1016</v>
      </c>
      <c r="C679" s="207" t="s">
        <v>1015</v>
      </c>
      <c r="D679" s="210">
        <v>8915.6200000000008</v>
      </c>
      <c r="E679" s="208">
        <v>0</v>
      </c>
      <c r="F679" s="208">
        <v>0</v>
      </c>
      <c r="G679" s="210">
        <v>8915.6200000000008</v>
      </c>
      <c r="H679" s="209"/>
    </row>
    <row r="680" spans="1:9">
      <c r="A680" s="339" t="s">
        <v>1017</v>
      </c>
      <c r="B680" s="339"/>
      <c r="C680" s="339"/>
      <c r="D680" s="339"/>
      <c r="E680" s="339"/>
      <c r="F680" s="339"/>
      <c r="G680" s="339"/>
      <c r="H680" s="339"/>
    </row>
    <row r="681" spans="1:9">
      <c r="A681" s="205">
        <v>603010</v>
      </c>
      <c r="B681" s="206" t="s">
        <v>1018</v>
      </c>
      <c r="C681" s="207" t="s">
        <v>411</v>
      </c>
      <c r="D681" s="208">
        <v>26.3</v>
      </c>
      <c r="E681" s="208">
        <v>110.8</v>
      </c>
      <c r="F681" s="208">
        <v>2.69</v>
      </c>
      <c r="G681" s="208">
        <v>139.79</v>
      </c>
      <c r="H681" s="207" t="s">
        <v>326</v>
      </c>
    </row>
    <row r="682" spans="1:9">
      <c r="A682" s="205">
        <v>603020</v>
      </c>
      <c r="B682" s="206" t="s">
        <v>1019</v>
      </c>
      <c r="C682" s="207" t="s">
        <v>411</v>
      </c>
      <c r="D682" s="208">
        <v>41.55</v>
      </c>
      <c r="E682" s="208">
        <v>192.2</v>
      </c>
      <c r="F682" s="208">
        <v>3.59</v>
      </c>
      <c r="G682" s="208">
        <v>237.34</v>
      </c>
      <c r="H682" s="207" t="s">
        <v>326</v>
      </c>
    </row>
    <row r="683" spans="1:9">
      <c r="A683" s="205">
        <v>603040</v>
      </c>
      <c r="B683" s="206" t="s">
        <v>1020</v>
      </c>
      <c r="C683" s="207" t="s">
        <v>411</v>
      </c>
      <c r="D683" s="208">
        <v>62.33</v>
      </c>
      <c r="E683" s="208">
        <v>331.2</v>
      </c>
      <c r="F683" s="208">
        <v>4.49</v>
      </c>
      <c r="G683" s="208">
        <v>398.02</v>
      </c>
      <c r="H683" s="207" t="s">
        <v>326</v>
      </c>
    </row>
    <row r="684" spans="1:9">
      <c r="A684" s="205">
        <v>421100</v>
      </c>
      <c r="B684" s="206" t="s">
        <v>1021</v>
      </c>
      <c r="C684" s="207" t="s">
        <v>325</v>
      </c>
      <c r="D684" s="208">
        <v>7.04</v>
      </c>
      <c r="E684" s="208">
        <v>0</v>
      </c>
      <c r="F684" s="208">
        <v>0</v>
      </c>
      <c r="G684" s="208">
        <v>7.04</v>
      </c>
      <c r="H684" s="209"/>
    </row>
    <row r="685" spans="1:9">
      <c r="A685" s="205">
        <v>401110</v>
      </c>
      <c r="B685" s="206" t="s">
        <v>1022</v>
      </c>
      <c r="C685" s="207" t="s">
        <v>325</v>
      </c>
      <c r="D685" s="208">
        <v>5.85</v>
      </c>
      <c r="E685" s="208">
        <v>0</v>
      </c>
      <c r="F685" s="208">
        <v>0</v>
      </c>
      <c r="G685" s="208">
        <v>5.85</v>
      </c>
      <c r="H685" s="209"/>
    </row>
    <row r="686" spans="1:9">
      <c r="A686" s="205">
        <v>401120</v>
      </c>
      <c r="B686" s="206" t="s">
        <v>1023</v>
      </c>
      <c r="C686" s="207" t="s">
        <v>325</v>
      </c>
      <c r="D686" s="208">
        <v>6.45</v>
      </c>
      <c r="E686" s="208">
        <v>0</v>
      </c>
      <c r="F686" s="208">
        <v>0</v>
      </c>
      <c r="G686" s="208">
        <v>6.45</v>
      </c>
      <c r="H686" s="209"/>
    </row>
    <row r="687" spans="1:9">
      <c r="A687" s="205">
        <v>452010</v>
      </c>
      <c r="B687" s="206" t="s">
        <v>1024</v>
      </c>
      <c r="C687" s="207" t="s">
        <v>325</v>
      </c>
      <c r="D687" s="208">
        <v>6.51</v>
      </c>
      <c r="E687" s="208">
        <v>0</v>
      </c>
      <c r="F687" s="208">
        <v>5.35</v>
      </c>
      <c r="G687" s="208">
        <v>11.86</v>
      </c>
      <c r="H687" s="207" t="s">
        <v>326</v>
      </c>
      <c r="I687" s="181" t="e">
        <f>H687+G687</f>
        <v>#VALUE!</v>
      </c>
    </row>
    <row r="688" spans="1:9">
      <c r="A688" s="205">
        <v>401020</v>
      </c>
      <c r="B688" s="206" t="s">
        <v>335</v>
      </c>
      <c r="C688" s="207" t="s">
        <v>336</v>
      </c>
      <c r="D688" s="208">
        <v>1.1100000000000001</v>
      </c>
      <c r="E688" s="208">
        <v>0</v>
      </c>
      <c r="F688" s="208">
        <v>0</v>
      </c>
      <c r="G688" s="208">
        <v>1.1100000000000001</v>
      </c>
      <c r="H688" s="209"/>
    </row>
    <row r="689" spans="1:8">
      <c r="A689" s="205">
        <v>401010</v>
      </c>
      <c r="B689" s="206" t="s">
        <v>337</v>
      </c>
      <c r="C689" s="207" t="s">
        <v>338</v>
      </c>
      <c r="D689" s="208">
        <v>47.44</v>
      </c>
      <c r="E689" s="208">
        <v>0</v>
      </c>
      <c r="F689" s="208">
        <v>0</v>
      </c>
      <c r="G689" s="208">
        <v>47.44</v>
      </c>
      <c r="H689" s="209"/>
    </row>
    <row r="690" spans="1:8">
      <c r="A690" s="205">
        <v>401150</v>
      </c>
      <c r="B690" s="206" t="s">
        <v>1025</v>
      </c>
      <c r="C690" s="207" t="s">
        <v>325</v>
      </c>
      <c r="D690" s="208">
        <v>4.3099999999999996</v>
      </c>
      <c r="E690" s="208">
        <v>0</v>
      </c>
      <c r="F690" s="208">
        <v>0</v>
      </c>
      <c r="G690" s="208">
        <v>4.3099999999999996</v>
      </c>
      <c r="H690" s="209"/>
    </row>
    <row r="691" spans="1:8">
      <c r="A691" s="205">
        <v>401030</v>
      </c>
      <c r="B691" s="206" t="s">
        <v>1026</v>
      </c>
      <c r="C691" s="207" t="s">
        <v>325</v>
      </c>
      <c r="D691" s="208">
        <v>8.06</v>
      </c>
      <c r="E691" s="208">
        <v>0</v>
      </c>
      <c r="F691" s="208">
        <v>0</v>
      </c>
      <c r="G691" s="208">
        <v>8.06</v>
      </c>
      <c r="H691" s="209"/>
    </row>
    <row r="692" spans="1:8">
      <c r="A692" s="205">
        <v>401040</v>
      </c>
      <c r="B692" s="206" t="s">
        <v>340</v>
      </c>
      <c r="C692" s="207" t="s">
        <v>325</v>
      </c>
      <c r="D692" s="208">
        <v>8.2899999999999991</v>
      </c>
      <c r="E692" s="208">
        <v>0</v>
      </c>
      <c r="F692" s="208">
        <v>0</v>
      </c>
      <c r="G692" s="208">
        <v>8.2899999999999991</v>
      </c>
      <c r="H692" s="209"/>
    </row>
    <row r="693" spans="1:8">
      <c r="A693" s="205">
        <v>401050</v>
      </c>
      <c r="B693" s="206" t="s">
        <v>1027</v>
      </c>
      <c r="C693" s="207" t="s">
        <v>325</v>
      </c>
      <c r="D693" s="208">
        <v>6.56</v>
      </c>
      <c r="E693" s="208">
        <v>0</v>
      </c>
      <c r="F693" s="208">
        <v>0</v>
      </c>
      <c r="G693" s="208">
        <v>6.56</v>
      </c>
      <c r="H693" s="209"/>
    </row>
    <row r="694" spans="1:8">
      <c r="A694" s="205">
        <v>401140</v>
      </c>
      <c r="B694" s="206" t="s">
        <v>1028</v>
      </c>
      <c r="C694" s="207" t="s">
        <v>411</v>
      </c>
      <c r="D694" s="208">
        <v>0.43</v>
      </c>
      <c r="E694" s="208">
        <v>0</v>
      </c>
      <c r="F694" s="208">
        <v>0</v>
      </c>
      <c r="G694" s="208">
        <v>0.43</v>
      </c>
      <c r="H694" s="209"/>
    </row>
    <row r="695" spans="1:8">
      <c r="A695" s="205">
        <v>511130</v>
      </c>
      <c r="B695" s="206" t="s">
        <v>1029</v>
      </c>
      <c r="C695" s="207" t="s">
        <v>336</v>
      </c>
      <c r="D695" s="208">
        <v>1.2</v>
      </c>
      <c r="E695" s="208">
        <v>0</v>
      </c>
      <c r="F695" s="208">
        <v>0</v>
      </c>
      <c r="G695" s="208">
        <v>1.2</v>
      </c>
      <c r="H695" s="209"/>
    </row>
    <row r="696" spans="1:8">
      <c r="A696" s="205">
        <v>603030</v>
      </c>
      <c r="B696" s="206" t="s">
        <v>1030</v>
      </c>
      <c r="C696" s="207" t="s">
        <v>325</v>
      </c>
      <c r="D696" s="208">
        <v>8.65</v>
      </c>
      <c r="E696" s="208">
        <v>0</v>
      </c>
      <c r="F696" s="208">
        <v>0</v>
      </c>
      <c r="G696" s="208">
        <v>8.65</v>
      </c>
      <c r="H696" s="209"/>
    </row>
    <row r="697" spans="1:8">
      <c r="A697" s="205">
        <v>520250</v>
      </c>
      <c r="B697" s="206" t="s">
        <v>432</v>
      </c>
      <c r="C697" s="207" t="s">
        <v>325</v>
      </c>
      <c r="D697" s="208">
        <v>4.46</v>
      </c>
      <c r="E697" s="208">
        <v>0</v>
      </c>
      <c r="F697" s="208">
        <v>0</v>
      </c>
      <c r="G697" s="208">
        <v>4.46</v>
      </c>
      <c r="H697" s="209"/>
    </row>
    <row r="698" spans="1:8">
      <c r="A698" s="205">
        <v>401130</v>
      </c>
      <c r="B698" s="206" t="s">
        <v>1031</v>
      </c>
      <c r="C698" s="207" t="s">
        <v>325</v>
      </c>
      <c r="D698" s="208">
        <v>4.0199999999999996</v>
      </c>
      <c r="E698" s="208">
        <v>0</v>
      </c>
      <c r="F698" s="208">
        <v>0</v>
      </c>
      <c r="G698" s="208">
        <v>4.0199999999999996</v>
      </c>
      <c r="H698" s="209"/>
    </row>
    <row r="699" spans="1:8">
      <c r="A699" s="205">
        <v>401080</v>
      </c>
      <c r="B699" s="206" t="s">
        <v>1032</v>
      </c>
      <c r="C699" s="207" t="s">
        <v>325</v>
      </c>
      <c r="D699" s="208">
        <v>2.83</v>
      </c>
      <c r="E699" s="208">
        <v>0</v>
      </c>
      <c r="F699" s="208">
        <v>0</v>
      </c>
      <c r="G699" s="208">
        <v>2.83</v>
      </c>
      <c r="H699" s="209"/>
    </row>
    <row r="700" spans="1:8">
      <c r="A700" s="205">
        <v>511030</v>
      </c>
      <c r="B700" s="206" t="s">
        <v>1033</v>
      </c>
      <c r="C700" s="207" t="s">
        <v>336</v>
      </c>
      <c r="D700" s="208">
        <v>0.74</v>
      </c>
      <c r="E700" s="208">
        <v>0</v>
      </c>
      <c r="F700" s="208">
        <v>0</v>
      </c>
      <c r="G700" s="208">
        <v>0.74</v>
      </c>
      <c r="H700" s="209"/>
    </row>
    <row r="701" spans="1:8">
      <c r="A701" s="205">
        <v>401060</v>
      </c>
      <c r="B701" s="206" t="s">
        <v>1034</v>
      </c>
      <c r="C701" s="207" t="s">
        <v>336</v>
      </c>
      <c r="D701" s="208">
        <v>0.18</v>
      </c>
      <c r="E701" s="208">
        <v>0</v>
      </c>
      <c r="F701" s="208">
        <v>0</v>
      </c>
      <c r="G701" s="208">
        <v>0.18</v>
      </c>
      <c r="H701" s="209"/>
    </row>
    <row r="702" spans="1:8">
      <c r="A702" s="205">
        <v>603050</v>
      </c>
      <c r="B702" s="206" t="s">
        <v>1035</v>
      </c>
      <c r="C702" s="207" t="s">
        <v>411</v>
      </c>
      <c r="D702" s="208">
        <v>18.12</v>
      </c>
      <c r="E702" s="208">
        <v>0</v>
      </c>
      <c r="F702" s="208">
        <v>0</v>
      </c>
      <c r="G702" s="208">
        <v>18.12</v>
      </c>
      <c r="H702" s="209"/>
    </row>
    <row r="703" spans="1:8">
      <c r="A703" s="205">
        <v>603060</v>
      </c>
      <c r="B703" s="206" t="s">
        <v>1036</v>
      </c>
      <c r="C703" s="207" t="s">
        <v>411</v>
      </c>
      <c r="D703" s="208">
        <v>21.74</v>
      </c>
      <c r="E703" s="208">
        <v>0</v>
      </c>
      <c r="F703" s="208">
        <v>0</v>
      </c>
      <c r="G703" s="208">
        <v>21.74</v>
      </c>
      <c r="H703" s="209"/>
    </row>
    <row r="704" spans="1:8">
      <c r="A704" s="205">
        <v>401070</v>
      </c>
      <c r="B704" s="206" t="s">
        <v>1037</v>
      </c>
      <c r="C704" s="207" t="s">
        <v>336</v>
      </c>
      <c r="D704" s="208">
        <v>0.49</v>
      </c>
      <c r="E704" s="208">
        <v>0</v>
      </c>
      <c r="F704" s="208">
        <v>0</v>
      </c>
      <c r="G704" s="208">
        <v>0.49</v>
      </c>
      <c r="H704" s="209"/>
    </row>
    <row r="705" spans="1:8">
      <c r="A705" s="339" t="s">
        <v>1038</v>
      </c>
      <c r="B705" s="339"/>
      <c r="C705" s="339"/>
      <c r="D705" s="339"/>
      <c r="E705" s="339"/>
      <c r="F705" s="339"/>
      <c r="G705" s="339"/>
      <c r="H705" s="339"/>
    </row>
    <row r="706" spans="1:8">
      <c r="A706" s="205">
        <v>589100</v>
      </c>
      <c r="B706" s="206" t="s">
        <v>1039</v>
      </c>
      <c r="C706" s="207" t="s">
        <v>400</v>
      </c>
      <c r="D706" s="208">
        <v>0</v>
      </c>
      <c r="E706" s="210">
        <v>6294.15</v>
      </c>
      <c r="F706" s="208">
        <v>0</v>
      </c>
      <c r="G706" s="210">
        <v>6294.15</v>
      </c>
      <c r="H706" s="209"/>
    </row>
    <row r="707" spans="1:8">
      <c r="A707" s="205">
        <v>589050</v>
      </c>
      <c r="B707" s="206" t="s">
        <v>1040</v>
      </c>
      <c r="C707" s="207" t="s">
        <v>400</v>
      </c>
      <c r="D707" s="208">
        <v>0</v>
      </c>
      <c r="E707" s="210">
        <v>6113.59</v>
      </c>
      <c r="F707" s="208">
        <v>0</v>
      </c>
      <c r="G707" s="210">
        <v>6113.59</v>
      </c>
      <c r="H707" s="209"/>
    </row>
    <row r="708" spans="1:8">
      <c r="A708" s="205">
        <v>589070</v>
      </c>
      <c r="B708" s="206" t="s">
        <v>1041</v>
      </c>
      <c r="C708" s="207" t="s">
        <v>400</v>
      </c>
      <c r="D708" s="208">
        <v>0</v>
      </c>
      <c r="E708" s="210">
        <v>5841.77</v>
      </c>
      <c r="F708" s="208">
        <v>0</v>
      </c>
      <c r="G708" s="210">
        <v>5841.77</v>
      </c>
      <c r="H708" s="209"/>
    </row>
    <row r="709" spans="1:8">
      <c r="A709" s="205">
        <v>589000</v>
      </c>
      <c r="B709" s="206" t="s">
        <v>1042</v>
      </c>
      <c r="C709" s="207" t="s">
        <v>400</v>
      </c>
      <c r="D709" s="208">
        <v>0</v>
      </c>
      <c r="E709" s="210">
        <v>4756.1000000000004</v>
      </c>
      <c r="F709" s="208">
        <v>0</v>
      </c>
      <c r="G709" s="210">
        <v>4756.1000000000004</v>
      </c>
      <c r="H709" s="209"/>
    </row>
    <row r="710" spans="1:8">
      <c r="A710" s="205">
        <v>589030</v>
      </c>
      <c r="B710" s="206" t="s">
        <v>1043</v>
      </c>
      <c r="C710" s="207" t="s">
        <v>400</v>
      </c>
      <c r="D710" s="208">
        <v>0</v>
      </c>
      <c r="E710" s="210">
        <v>5555.28</v>
      </c>
      <c r="F710" s="208">
        <v>0</v>
      </c>
      <c r="G710" s="210">
        <v>5555.28</v>
      </c>
      <c r="H710" s="209"/>
    </row>
    <row r="711" spans="1:8">
      <c r="A711" s="205">
        <v>589040</v>
      </c>
      <c r="B711" s="206" t="s">
        <v>1044</v>
      </c>
      <c r="C711" s="207" t="s">
        <v>400</v>
      </c>
      <c r="D711" s="208">
        <v>0</v>
      </c>
      <c r="E711" s="210">
        <v>6168.78</v>
      </c>
      <c r="F711" s="208">
        <v>0</v>
      </c>
      <c r="G711" s="210">
        <v>6168.78</v>
      </c>
      <c r="H711" s="209"/>
    </row>
    <row r="712" spans="1:8">
      <c r="A712" s="205">
        <v>589060</v>
      </c>
      <c r="B712" s="206" t="s">
        <v>1045</v>
      </c>
      <c r="C712" s="207" t="s">
        <v>400</v>
      </c>
      <c r="D712" s="208">
        <v>0</v>
      </c>
      <c r="E712" s="210">
        <v>6429.12</v>
      </c>
      <c r="F712" s="208">
        <v>0</v>
      </c>
      <c r="G712" s="210">
        <v>6429.12</v>
      </c>
      <c r="H712" s="209"/>
    </row>
    <row r="713" spans="1:8">
      <c r="A713" s="205">
        <v>589190</v>
      </c>
      <c r="B713" s="206" t="s">
        <v>1046</v>
      </c>
      <c r="C713" s="207" t="s">
        <v>400</v>
      </c>
      <c r="D713" s="208">
        <v>0</v>
      </c>
      <c r="E713" s="210">
        <v>3389.71</v>
      </c>
      <c r="F713" s="208">
        <v>0</v>
      </c>
      <c r="G713" s="210">
        <v>3389.71</v>
      </c>
      <c r="H713" s="209"/>
    </row>
    <row r="714" spans="1:8">
      <c r="A714" s="205">
        <v>589180</v>
      </c>
      <c r="B714" s="206" t="s">
        <v>1047</v>
      </c>
      <c r="C714" s="207" t="s">
        <v>400</v>
      </c>
      <c r="D714" s="208">
        <v>0</v>
      </c>
      <c r="E714" s="210">
        <v>4605.87</v>
      </c>
      <c r="F714" s="208">
        <v>0</v>
      </c>
      <c r="G714" s="210">
        <v>4605.87</v>
      </c>
      <c r="H714" s="209"/>
    </row>
    <row r="715" spans="1:8">
      <c r="A715" s="205">
        <v>589170</v>
      </c>
      <c r="B715" s="206" t="s">
        <v>1048</v>
      </c>
      <c r="C715" s="207" t="s">
        <v>400</v>
      </c>
      <c r="D715" s="208">
        <v>0</v>
      </c>
      <c r="E715" s="210">
        <v>3842.26</v>
      </c>
      <c r="F715" s="208">
        <v>0</v>
      </c>
      <c r="G715" s="210">
        <v>3842.26</v>
      </c>
      <c r="H715" s="209"/>
    </row>
    <row r="716" spans="1:8">
      <c r="A716" s="205">
        <v>589220</v>
      </c>
      <c r="B716" s="206" t="s">
        <v>1049</v>
      </c>
      <c r="C716" s="207" t="s">
        <v>400</v>
      </c>
      <c r="D716" s="208">
        <v>0</v>
      </c>
      <c r="E716" s="210">
        <v>3770.51</v>
      </c>
      <c r="F716" s="208">
        <v>0</v>
      </c>
      <c r="G716" s="210">
        <v>3770.51</v>
      </c>
      <c r="H716" s="209"/>
    </row>
    <row r="717" spans="1:8">
      <c r="A717" s="205">
        <v>589320</v>
      </c>
      <c r="B717" s="206" t="s">
        <v>1050</v>
      </c>
      <c r="C717" s="207" t="s">
        <v>400</v>
      </c>
      <c r="D717" s="208">
        <v>0</v>
      </c>
      <c r="E717" s="210">
        <v>4440.95</v>
      </c>
      <c r="F717" s="208">
        <v>0</v>
      </c>
      <c r="G717" s="210">
        <v>4440.95</v>
      </c>
      <c r="H717" s="209"/>
    </row>
    <row r="718" spans="1:8">
      <c r="A718" s="205">
        <v>589420</v>
      </c>
      <c r="B718" s="206" t="s">
        <v>1051</v>
      </c>
      <c r="C718" s="207" t="s">
        <v>400</v>
      </c>
      <c r="D718" s="208">
        <v>0</v>
      </c>
      <c r="E718" s="210">
        <v>3462.14</v>
      </c>
      <c r="F718" s="208">
        <v>0</v>
      </c>
      <c r="G718" s="210">
        <v>3462.14</v>
      </c>
      <c r="H718" s="209"/>
    </row>
    <row r="719" spans="1:8">
      <c r="A719" s="205">
        <v>589430</v>
      </c>
      <c r="B719" s="206" t="s">
        <v>1052</v>
      </c>
      <c r="C719" s="207" t="s">
        <v>400</v>
      </c>
      <c r="D719" s="208">
        <v>0</v>
      </c>
      <c r="E719" s="210">
        <v>3767.97</v>
      </c>
      <c r="F719" s="208">
        <v>0</v>
      </c>
      <c r="G719" s="210">
        <v>3767.97</v>
      </c>
      <c r="H719" s="209"/>
    </row>
    <row r="720" spans="1:8">
      <c r="A720" s="205">
        <v>589520</v>
      </c>
      <c r="B720" s="206" t="s">
        <v>1053</v>
      </c>
      <c r="C720" s="207" t="s">
        <v>400</v>
      </c>
      <c r="D720" s="208">
        <v>0</v>
      </c>
      <c r="E720" s="210">
        <v>3701.25</v>
      </c>
      <c r="F720" s="208">
        <v>0</v>
      </c>
      <c r="G720" s="210">
        <v>3701.25</v>
      </c>
      <c r="H720" s="209"/>
    </row>
    <row r="721" spans="1:8">
      <c r="A721" s="205">
        <v>589530</v>
      </c>
      <c r="B721" s="206" t="s">
        <v>1054</v>
      </c>
      <c r="C721" s="207" t="s">
        <v>400</v>
      </c>
      <c r="D721" s="208">
        <v>0</v>
      </c>
      <c r="E721" s="210">
        <v>4293.79</v>
      </c>
      <c r="F721" s="208">
        <v>0</v>
      </c>
      <c r="G721" s="210">
        <v>4293.79</v>
      </c>
      <c r="H721" s="209"/>
    </row>
  </sheetData>
  <mergeCells count="12">
    <mergeCell ref="A705:H705"/>
    <mergeCell ref="A71:H71"/>
    <mergeCell ref="A183:H183"/>
    <mergeCell ref="A415:H415"/>
    <mergeCell ref="A439:H439"/>
    <mergeCell ref="A510:H510"/>
    <mergeCell ref="A560:H560"/>
    <mergeCell ref="A588:H588"/>
    <mergeCell ref="A647:H647"/>
    <mergeCell ref="A664:H664"/>
    <mergeCell ref="A677:H677"/>
    <mergeCell ref="A680:H68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0840-35BB-42B8-A81D-0EBCA2A1B12C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07DA-55AF-49A5-9018-FB5C7859227B}">
  <sheetPr>
    <tabColor theme="0" tint="-0.499984740745262"/>
  </sheetPr>
  <dimension ref="A1:AB158"/>
  <sheetViews>
    <sheetView topLeftCell="A25" workbookViewId="0">
      <selection activeCell="A41" sqref="A41:XFD41"/>
    </sheetView>
  </sheetViews>
  <sheetFormatPr defaultRowHeight="15"/>
  <cols>
    <col min="1" max="1" width="4.7109375" style="224" bestFit="1" customWidth="1"/>
    <col min="2" max="2" width="0.5703125" style="224" bestFit="1" customWidth="1"/>
    <col min="3" max="3" width="24.28515625" style="224" bestFit="1" customWidth="1"/>
    <col min="4" max="4" width="6.85546875" style="224" bestFit="1" customWidth="1"/>
    <col min="5" max="5" width="4.7109375" style="224" bestFit="1" customWidth="1"/>
    <col min="6" max="6" width="1" style="224" bestFit="1" customWidth="1"/>
    <col min="7" max="8" width="1.85546875" style="224" bestFit="1" customWidth="1"/>
    <col min="9" max="9" width="1" style="224" bestFit="1" customWidth="1"/>
    <col min="10" max="10" width="4.7109375" style="224" bestFit="1" customWidth="1"/>
    <col min="11" max="11" width="2.85546875" style="224" bestFit="1" customWidth="1"/>
    <col min="12" max="12" width="7" style="224" customWidth="1"/>
    <col min="13" max="14" width="1" style="224" bestFit="1" customWidth="1"/>
    <col min="15" max="15" width="3.7109375" style="224" bestFit="1" customWidth="1"/>
    <col min="16" max="16" width="1" style="224" bestFit="1" customWidth="1"/>
    <col min="17" max="17" width="1.85546875" style="224" bestFit="1" customWidth="1"/>
    <col min="18" max="18" width="1" style="224" bestFit="1" customWidth="1"/>
    <col min="19" max="19" width="4.7109375" style="224" bestFit="1" customWidth="1"/>
    <col min="20" max="20" width="2.85546875" style="224" bestFit="1" customWidth="1"/>
    <col min="21" max="21" width="1" style="224" bestFit="1" customWidth="1"/>
    <col min="22" max="22" width="2.85546875" style="224" bestFit="1" customWidth="1"/>
    <col min="23" max="24" width="1" style="224" bestFit="1" customWidth="1"/>
    <col min="25" max="25" width="2.85546875" style="224" bestFit="1" customWidth="1"/>
    <col min="26" max="26" width="4" style="224" customWidth="1"/>
    <col min="27" max="27" width="8.42578125" style="224" bestFit="1" customWidth="1"/>
    <col min="28" max="28" width="7.28515625" style="224" customWidth="1"/>
    <col min="29" max="256" width="9.140625" style="224"/>
    <col min="257" max="257" width="4.7109375" style="224" bestFit="1" customWidth="1"/>
    <col min="258" max="258" width="0.5703125" style="224" bestFit="1" customWidth="1"/>
    <col min="259" max="259" width="24.28515625" style="224" bestFit="1" customWidth="1"/>
    <col min="260" max="260" width="6.85546875" style="224" bestFit="1" customWidth="1"/>
    <col min="261" max="261" width="4.7109375" style="224" bestFit="1" customWidth="1"/>
    <col min="262" max="262" width="1" style="224" bestFit="1" customWidth="1"/>
    <col min="263" max="264" width="1.85546875" style="224" bestFit="1" customWidth="1"/>
    <col min="265" max="265" width="1" style="224" bestFit="1" customWidth="1"/>
    <col min="266" max="266" width="4.7109375" style="224" bestFit="1" customWidth="1"/>
    <col min="267" max="267" width="2.85546875" style="224" bestFit="1" customWidth="1"/>
    <col min="268" max="268" width="5.140625" style="224" customWidth="1"/>
    <col min="269" max="270" width="1" style="224" bestFit="1" customWidth="1"/>
    <col min="271" max="271" width="3.7109375" style="224" bestFit="1" customWidth="1"/>
    <col min="272" max="272" width="1" style="224" bestFit="1" customWidth="1"/>
    <col min="273" max="273" width="1.85546875" style="224" bestFit="1" customWidth="1"/>
    <col min="274" max="274" width="1" style="224" bestFit="1" customWidth="1"/>
    <col min="275" max="275" width="4.7109375" style="224" bestFit="1" customWidth="1"/>
    <col min="276" max="276" width="2.85546875" style="224" bestFit="1" customWidth="1"/>
    <col min="277" max="277" width="1" style="224" bestFit="1" customWidth="1"/>
    <col min="278" max="278" width="2.85546875" style="224" bestFit="1" customWidth="1"/>
    <col min="279" max="280" width="1" style="224" bestFit="1" customWidth="1"/>
    <col min="281" max="281" width="2.85546875" style="224" bestFit="1" customWidth="1"/>
    <col min="282" max="282" width="4" style="224" customWidth="1"/>
    <col min="283" max="283" width="8.42578125" style="224" bestFit="1" customWidth="1"/>
    <col min="284" max="284" width="7.28515625" style="224" customWidth="1"/>
    <col min="285" max="512" width="9.140625" style="224"/>
    <col min="513" max="513" width="4.7109375" style="224" bestFit="1" customWidth="1"/>
    <col min="514" max="514" width="0.5703125" style="224" bestFit="1" customWidth="1"/>
    <col min="515" max="515" width="24.28515625" style="224" bestFit="1" customWidth="1"/>
    <col min="516" max="516" width="6.85546875" style="224" bestFit="1" customWidth="1"/>
    <col min="517" max="517" width="4.7109375" style="224" bestFit="1" customWidth="1"/>
    <col min="518" max="518" width="1" style="224" bestFit="1" customWidth="1"/>
    <col min="519" max="520" width="1.85546875" style="224" bestFit="1" customWidth="1"/>
    <col min="521" max="521" width="1" style="224" bestFit="1" customWidth="1"/>
    <col min="522" max="522" width="4.7109375" style="224" bestFit="1" customWidth="1"/>
    <col min="523" max="523" width="2.85546875" style="224" bestFit="1" customWidth="1"/>
    <col min="524" max="524" width="5.140625" style="224" customWidth="1"/>
    <col min="525" max="526" width="1" style="224" bestFit="1" customWidth="1"/>
    <col min="527" max="527" width="3.7109375" style="224" bestFit="1" customWidth="1"/>
    <col min="528" max="528" width="1" style="224" bestFit="1" customWidth="1"/>
    <col min="529" max="529" width="1.85546875" style="224" bestFit="1" customWidth="1"/>
    <col min="530" max="530" width="1" style="224" bestFit="1" customWidth="1"/>
    <col min="531" max="531" width="4.7109375" style="224" bestFit="1" customWidth="1"/>
    <col min="532" max="532" width="2.85546875" style="224" bestFit="1" customWidth="1"/>
    <col min="533" max="533" width="1" style="224" bestFit="1" customWidth="1"/>
    <col min="534" max="534" width="2.85546875" style="224" bestFit="1" customWidth="1"/>
    <col min="535" max="536" width="1" style="224" bestFit="1" customWidth="1"/>
    <col min="537" max="537" width="2.85546875" style="224" bestFit="1" customWidth="1"/>
    <col min="538" max="538" width="4" style="224" customWidth="1"/>
    <col min="539" max="539" width="8.42578125" style="224" bestFit="1" customWidth="1"/>
    <col min="540" max="540" width="7.28515625" style="224" customWidth="1"/>
    <col min="541" max="768" width="9.140625" style="224"/>
    <col min="769" max="769" width="4.7109375" style="224" bestFit="1" customWidth="1"/>
    <col min="770" max="770" width="0.5703125" style="224" bestFit="1" customWidth="1"/>
    <col min="771" max="771" width="24.28515625" style="224" bestFit="1" customWidth="1"/>
    <col min="772" max="772" width="6.85546875" style="224" bestFit="1" customWidth="1"/>
    <col min="773" max="773" width="4.7109375" style="224" bestFit="1" customWidth="1"/>
    <col min="774" max="774" width="1" style="224" bestFit="1" customWidth="1"/>
    <col min="775" max="776" width="1.85546875" style="224" bestFit="1" customWidth="1"/>
    <col min="777" max="777" width="1" style="224" bestFit="1" customWidth="1"/>
    <col min="778" max="778" width="4.7109375" style="224" bestFit="1" customWidth="1"/>
    <col min="779" max="779" width="2.85546875" style="224" bestFit="1" customWidth="1"/>
    <col min="780" max="780" width="5.140625" style="224" customWidth="1"/>
    <col min="781" max="782" width="1" style="224" bestFit="1" customWidth="1"/>
    <col min="783" max="783" width="3.7109375" style="224" bestFit="1" customWidth="1"/>
    <col min="784" max="784" width="1" style="224" bestFit="1" customWidth="1"/>
    <col min="785" max="785" width="1.85546875" style="224" bestFit="1" customWidth="1"/>
    <col min="786" max="786" width="1" style="224" bestFit="1" customWidth="1"/>
    <col min="787" max="787" width="4.7109375" style="224" bestFit="1" customWidth="1"/>
    <col min="788" max="788" width="2.85546875" style="224" bestFit="1" customWidth="1"/>
    <col min="789" max="789" width="1" style="224" bestFit="1" customWidth="1"/>
    <col min="790" max="790" width="2.85546875" style="224" bestFit="1" customWidth="1"/>
    <col min="791" max="792" width="1" style="224" bestFit="1" customWidth="1"/>
    <col min="793" max="793" width="2.85546875" style="224" bestFit="1" customWidth="1"/>
    <col min="794" max="794" width="4" style="224" customWidth="1"/>
    <col min="795" max="795" width="8.42578125" style="224" bestFit="1" customWidth="1"/>
    <col min="796" max="796" width="7.28515625" style="224" customWidth="1"/>
    <col min="797" max="1024" width="9.140625" style="224"/>
    <col min="1025" max="1025" width="4.7109375" style="224" bestFit="1" customWidth="1"/>
    <col min="1026" max="1026" width="0.5703125" style="224" bestFit="1" customWidth="1"/>
    <col min="1027" max="1027" width="24.28515625" style="224" bestFit="1" customWidth="1"/>
    <col min="1028" max="1028" width="6.85546875" style="224" bestFit="1" customWidth="1"/>
    <col min="1029" max="1029" width="4.7109375" style="224" bestFit="1" customWidth="1"/>
    <col min="1030" max="1030" width="1" style="224" bestFit="1" customWidth="1"/>
    <col min="1031" max="1032" width="1.85546875" style="224" bestFit="1" customWidth="1"/>
    <col min="1033" max="1033" width="1" style="224" bestFit="1" customWidth="1"/>
    <col min="1034" max="1034" width="4.7109375" style="224" bestFit="1" customWidth="1"/>
    <col min="1035" max="1035" width="2.85546875" style="224" bestFit="1" customWidth="1"/>
    <col min="1036" max="1036" width="5.140625" style="224" customWidth="1"/>
    <col min="1037" max="1038" width="1" style="224" bestFit="1" customWidth="1"/>
    <col min="1039" max="1039" width="3.7109375" style="224" bestFit="1" customWidth="1"/>
    <col min="1040" max="1040" width="1" style="224" bestFit="1" customWidth="1"/>
    <col min="1041" max="1041" width="1.85546875" style="224" bestFit="1" customWidth="1"/>
    <col min="1042" max="1042" width="1" style="224" bestFit="1" customWidth="1"/>
    <col min="1043" max="1043" width="4.7109375" style="224" bestFit="1" customWidth="1"/>
    <col min="1044" max="1044" width="2.85546875" style="224" bestFit="1" customWidth="1"/>
    <col min="1045" max="1045" width="1" style="224" bestFit="1" customWidth="1"/>
    <col min="1046" max="1046" width="2.85546875" style="224" bestFit="1" customWidth="1"/>
    <col min="1047" max="1048" width="1" style="224" bestFit="1" customWidth="1"/>
    <col min="1049" max="1049" width="2.85546875" style="224" bestFit="1" customWidth="1"/>
    <col min="1050" max="1050" width="4" style="224" customWidth="1"/>
    <col min="1051" max="1051" width="8.42578125" style="224" bestFit="1" customWidth="1"/>
    <col min="1052" max="1052" width="7.28515625" style="224" customWidth="1"/>
    <col min="1053" max="1280" width="9.140625" style="224"/>
    <col min="1281" max="1281" width="4.7109375" style="224" bestFit="1" customWidth="1"/>
    <col min="1282" max="1282" width="0.5703125" style="224" bestFit="1" customWidth="1"/>
    <col min="1283" max="1283" width="24.28515625" style="224" bestFit="1" customWidth="1"/>
    <col min="1284" max="1284" width="6.85546875" style="224" bestFit="1" customWidth="1"/>
    <col min="1285" max="1285" width="4.7109375" style="224" bestFit="1" customWidth="1"/>
    <col min="1286" max="1286" width="1" style="224" bestFit="1" customWidth="1"/>
    <col min="1287" max="1288" width="1.85546875" style="224" bestFit="1" customWidth="1"/>
    <col min="1289" max="1289" width="1" style="224" bestFit="1" customWidth="1"/>
    <col min="1290" max="1290" width="4.7109375" style="224" bestFit="1" customWidth="1"/>
    <col min="1291" max="1291" width="2.85546875" style="224" bestFit="1" customWidth="1"/>
    <col min="1292" max="1292" width="5.140625" style="224" customWidth="1"/>
    <col min="1293" max="1294" width="1" style="224" bestFit="1" customWidth="1"/>
    <col min="1295" max="1295" width="3.7109375" style="224" bestFit="1" customWidth="1"/>
    <col min="1296" max="1296" width="1" style="224" bestFit="1" customWidth="1"/>
    <col min="1297" max="1297" width="1.85546875" style="224" bestFit="1" customWidth="1"/>
    <col min="1298" max="1298" width="1" style="224" bestFit="1" customWidth="1"/>
    <col min="1299" max="1299" width="4.7109375" style="224" bestFit="1" customWidth="1"/>
    <col min="1300" max="1300" width="2.85546875" style="224" bestFit="1" customWidth="1"/>
    <col min="1301" max="1301" width="1" style="224" bestFit="1" customWidth="1"/>
    <col min="1302" max="1302" width="2.85546875" style="224" bestFit="1" customWidth="1"/>
    <col min="1303" max="1304" width="1" style="224" bestFit="1" customWidth="1"/>
    <col min="1305" max="1305" width="2.85546875" style="224" bestFit="1" customWidth="1"/>
    <col min="1306" max="1306" width="4" style="224" customWidth="1"/>
    <col min="1307" max="1307" width="8.42578125" style="224" bestFit="1" customWidth="1"/>
    <col min="1308" max="1308" width="7.28515625" style="224" customWidth="1"/>
    <col min="1309" max="1536" width="9.140625" style="224"/>
    <col min="1537" max="1537" width="4.7109375" style="224" bestFit="1" customWidth="1"/>
    <col min="1538" max="1538" width="0.5703125" style="224" bestFit="1" customWidth="1"/>
    <col min="1539" max="1539" width="24.28515625" style="224" bestFit="1" customWidth="1"/>
    <col min="1540" max="1540" width="6.85546875" style="224" bestFit="1" customWidth="1"/>
    <col min="1541" max="1541" width="4.7109375" style="224" bestFit="1" customWidth="1"/>
    <col min="1542" max="1542" width="1" style="224" bestFit="1" customWidth="1"/>
    <col min="1543" max="1544" width="1.85546875" style="224" bestFit="1" customWidth="1"/>
    <col min="1545" max="1545" width="1" style="224" bestFit="1" customWidth="1"/>
    <col min="1546" max="1546" width="4.7109375" style="224" bestFit="1" customWidth="1"/>
    <col min="1547" max="1547" width="2.85546875" style="224" bestFit="1" customWidth="1"/>
    <col min="1548" max="1548" width="5.140625" style="224" customWidth="1"/>
    <col min="1549" max="1550" width="1" style="224" bestFit="1" customWidth="1"/>
    <col min="1551" max="1551" width="3.7109375" style="224" bestFit="1" customWidth="1"/>
    <col min="1552" max="1552" width="1" style="224" bestFit="1" customWidth="1"/>
    <col min="1553" max="1553" width="1.85546875" style="224" bestFit="1" customWidth="1"/>
    <col min="1554" max="1554" width="1" style="224" bestFit="1" customWidth="1"/>
    <col min="1555" max="1555" width="4.7109375" style="224" bestFit="1" customWidth="1"/>
    <col min="1556" max="1556" width="2.85546875" style="224" bestFit="1" customWidth="1"/>
    <col min="1557" max="1557" width="1" style="224" bestFit="1" customWidth="1"/>
    <col min="1558" max="1558" width="2.85546875" style="224" bestFit="1" customWidth="1"/>
    <col min="1559" max="1560" width="1" style="224" bestFit="1" customWidth="1"/>
    <col min="1561" max="1561" width="2.85546875" style="224" bestFit="1" customWidth="1"/>
    <col min="1562" max="1562" width="4" style="224" customWidth="1"/>
    <col min="1563" max="1563" width="8.42578125" style="224" bestFit="1" customWidth="1"/>
    <col min="1564" max="1564" width="7.28515625" style="224" customWidth="1"/>
    <col min="1565" max="1792" width="9.140625" style="224"/>
    <col min="1793" max="1793" width="4.7109375" style="224" bestFit="1" customWidth="1"/>
    <col min="1794" max="1794" width="0.5703125" style="224" bestFit="1" customWidth="1"/>
    <col min="1795" max="1795" width="24.28515625" style="224" bestFit="1" customWidth="1"/>
    <col min="1796" max="1796" width="6.85546875" style="224" bestFit="1" customWidth="1"/>
    <col min="1797" max="1797" width="4.7109375" style="224" bestFit="1" customWidth="1"/>
    <col min="1798" max="1798" width="1" style="224" bestFit="1" customWidth="1"/>
    <col min="1799" max="1800" width="1.85546875" style="224" bestFit="1" customWidth="1"/>
    <col min="1801" max="1801" width="1" style="224" bestFit="1" customWidth="1"/>
    <col min="1802" max="1802" width="4.7109375" style="224" bestFit="1" customWidth="1"/>
    <col min="1803" max="1803" width="2.85546875" style="224" bestFit="1" customWidth="1"/>
    <col min="1804" max="1804" width="5.140625" style="224" customWidth="1"/>
    <col min="1805" max="1806" width="1" style="224" bestFit="1" customWidth="1"/>
    <col min="1807" max="1807" width="3.7109375" style="224" bestFit="1" customWidth="1"/>
    <col min="1808" max="1808" width="1" style="224" bestFit="1" customWidth="1"/>
    <col min="1809" max="1809" width="1.85546875" style="224" bestFit="1" customWidth="1"/>
    <col min="1810" max="1810" width="1" style="224" bestFit="1" customWidth="1"/>
    <col min="1811" max="1811" width="4.7109375" style="224" bestFit="1" customWidth="1"/>
    <col min="1812" max="1812" width="2.85546875" style="224" bestFit="1" customWidth="1"/>
    <col min="1813" max="1813" width="1" style="224" bestFit="1" customWidth="1"/>
    <col min="1814" max="1814" width="2.85546875" style="224" bestFit="1" customWidth="1"/>
    <col min="1815" max="1816" width="1" style="224" bestFit="1" customWidth="1"/>
    <col min="1817" max="1817" width="2.85546875" style="224" bestFit="1" customWidth="1"/>
    <col min="1818" max="1818" width="4" style="224" customWidth="1"/>
    <col min="1819" max="1819" width="8.42578125" style="224" bestFit="1" customWidth="1"/>
    <col min="1820" max="1820" width="7.28515625" style="224" customWidth="1"/>
    <col min="1821" max="2048" width="9.140625" style="224"/>
    <col min="2049" max="2049" width="4.7109375" style="224" bestFit="1" customWidth="1"/>
    <col min="2050" max="2050" width="0.5703125" style="224" bestFit="1" customWidth="1"/>
    <col min="2051" max="2051" width="24.28515625" style="224" bestFit="1" customWidth="1"/>
    <col min="2052" max="2052" width="6.85546875" style="224" bestFit="1" customWidth="1"/>
    <col min="2053" max="2053" width="4.7109375" style="224" bestFit="1" customWidth="1"/>
    <col min="2054" max="2054" width="1" style="224" bestFit="1" customWidth="1"/>
    <col min="2055" max="2056" width="1.85546875" style="224" bestFit="1" customWidth="1"/>
    <col min="2057" max="2057" width="1" style="224" bestFit="1" customWidth="1"/>
    <col min="2058" max="2058" width="4.7109375" style="224" bestFit="1" customWidth="1"/>
    <col min="2059" max="2059" width="2.85546875" style="224" bestFit="1" customWidth="1"/>
    <col min="2060" max="2060" width="5.140625" style="224" customWidth="1"/>
    <col min="2061" max="2062" width="1" style="224" bestFit="1" customWidth="1"/>
    <col min="2063" max="2063" width="3.7109375" style="224" bestFit="1" customWidth="1"/>
    <col min="2064" max="2064" width="1" style="224" bestFit="1" customWidth="1"/>
    <col min="2065" max="2065" width="1.85546875" style="224" bestFit="1" customWidth="1"/>
    <col min="2066" max="2066" width="1" style="224" bestFit="1" customWidth="1"/>
    <col min="2067" max="2067" width="4.7109375" style="224" bestFit="1" customWidth="1"/>
    <col min="2068" max="2068" width="2.85546875" style="224" bestFit="1" customWidth="1"/>
    <col min="2069" max="2069" width="1" style="224" bestFit="1" customWidth="1"/>
    <col min="2070" max="2070" width="2.85546875" style="224" bestFit="1" customWidth="1"/>
    <col min="2071" max="2072" width="1" style="224" bestFit="1" customWidth="1"/>
    <col min="2073" max="2073" width="2.85546875" style="224" bestFit="1" customWidth="1"/>
    <col min="2074" max="2074" width="4" style="224" customWidth="1"/>
    <col min="2075" max="2075" width="8.42578125" style="224" bestFit="1" customWidth="1"/>
    <col min="2076" max="2076" width="7.28515625" style="224" customWidth="1"/>
    <col min="2077" max="2304" width="9.140625" style="224"/>
    <col min="2305" max="2305" width="4.7109375" style="224" bestFit="1" customWidth="1"/>
    <col min="2306" max="2306" width="0.5703125" style="224" bestFit="1" customWidth="1"/>
    <col min="2307" max="2307" width="24.28515625" style="224" bestFit="1" customWidth="1"/>
    <col min="2308" max="2308" width="6.85546875" style="224" bestFit="1" customWidth="1"/>
    <col min="2309" max="2309" width="4.7109375" style="224" bestFit="1" customWidth="1"/>
    <col min="2310" max="2310" width="1" style="224" bestFit="1" customWidth="1"/>
    <col min="2311" max="2312" width="1.85546875" style="224" bestFit="1" customWidth="1"/>
    <col min="2313" max="2313" width="1" style="224" bestFit="1" customWidth="1"/>
    <col min="2314" max="2314" width="4.7109375" style="224" bestFit="1" customWidth="1"/>
    <col min="2315" max="2315" width="2.85546875" style="224" bestFit="1" customWidth="1"/>
    <col min="2316" max="2316" width="5.140625" style="224" customWidth="1"/>
    <col min="2317" max="2318" width="1" style="224" bestFit="1" customWidth="1"/>
    <col min="2319" max="2319" width="3.7109375" style="224" bestFit="1" customWidth="1"/>
    <col min="2320" max="2320" width="1" style="224" bestFit="1" customWidth="1"/>
    <col min="2321" max="2321" width="1.85546875" style="224" bestFit="1" customWidth="1"/>
    <col min="2322" max="2322" width="1" style="224" bestFit="1" customWidth="1"/>
    <col min="2323" max="2323" width="4.7109375" style="224" bestFit="1" customWidth="1"/>
    <col min="2324" max="2324" width="2.85546875" style="224" bestFit="1" customWidth="1"/>
    <col min="2325" max="2325" width="1" style="224" bestFit="1" customWidth="1"/>
    <col min="2326" max="2326" width="2.85546875" style="224" bestFit="1" customWidth="1"/>
    <col min="2327" max="2328" width="1" style="224" bestFit="1" customWidth="1"/>
    <col min="2329" max="2329" width="2.85546875" style="224" bestFit="1" customWidth="1"/>
    <col min="2330" max="2330" width="4" style="224" customWidth="1"/>
    <col min="2331" max="2331" width="8.42578125" style="224" bestFit="1" customWidth="1"/>
    <col min="2332" max="2332" width="7.28515625" style="224" customWidth="1"/>
    <col min="2333" max="2560" width="9.140625" style="224"/>
    <col min="2561" max="2561" width="4.7109375" style="224" bestFit="1" customWidth="1"/>
    <col min="2562" max="2562" width="0.5703125" style="224" bestFit="1" customWidth="1"/>
    <col min="2563" max="2563" width="24.28515625" style="224" bestFit="1" customWidth="1"/>
    <col min="2564" max="2564" width="6.85546875" style="224" bestFit="1" customWidth="1"/>
    <col min="2565" max="2565" width="4.7109375" style="224" bestFit="1" customWidth="1"/>
    <col min="2566" max="2566" width="1" style="224" bestFit="1" customWidth="1"/>
    <col min="2567" max="2568" width="1.85546875" style="224" bestFit="1" customWidth="1"/>
    <col min="2569" max="2569" width="1" style="224" bestFit="1" customWidth="1"/>
    <col min="2570" max="2570" width="4.7109375" style="224" bestFit="1" customWidth="1"/>
    <col min="2571" max="2571" width="2.85546875" style="224" bestFit="1" customWidth="1"/>
    <col min="2572" max="2572" width="5.140625" style="224" customWidth="1"/>
    <col min="2573" max="2574" width="1" style="224" bestFit="1" customWidth="1"/>
    <col min="2575" max="2575" width="3.7109375" style="224" bestFit="1" customWidth="1"/>
    <col min="2576" max="2576" width="1" style="224" bestFit="1" customWidth="1"/>
    <col min="2577" max="2577" width="1.85546875" style="224" bestFit="1" customWidth="1"/>
    <col min="2578" max="2578" width="1" style="224" bestFit="1" customWidth="1"/>
    <col min="2579" max="2579" width="4.7109375" style="224" bestFit="1" customWidth="1"/>
    <col min="2580" max="2580" width="2.85546875" style="224" bestFit="1" customWidth="1"/>
    <col min="2581" max="2581" width="1" style="224" bestFit="1" customWidth="1"/>
    <col min="2582" max="2582" width="2.85546875" style="224" bestFit="1" customWidth="1"/>
    <col min="2583" max="2584" width="1" style="224" bestFit="1" customWidth="1"/>
    <col min="2585" max="2585" width="2.85546875" style="224" bestFit="1" customWidth="1"/>
    <col min="2586" max="2586" width="4" style="224" customWidth="1"/>
    <col min="2587" max="2587" width="8.42578125" style="224" bestFit="1" customWidth="1"/>
    <col min="2588" max="2588" width="7.28515625" style="224" customWidth="1"/>
    <col min="2589" max="2816" width="9.140625" style="224"/>
    <col min="2817" max="2817" width="4.7109375" style="224" bestFit="1" customWidth="1"/>
    <col min="2818" max="2818" width="0.5703125" style="224" bestFit="1" customWidth="1"/>
    <col min="2819" max="2819" width="24.28515625" style="224" bestFit="1" customWidth="1"/>
    <col min="2820" max="2820" width="6.85546875" style="224" bestFit="1" customWidth="1"/>
    <col min="2821" max="2821" width="4.7109375" style="224" bestFit="1" customWidth="1"/>
    <col min="2822" max="2822" width="1" style="224" bestFit="1" customWidth="1"/>
    <col min="2823" max="2824" width="1.85546875" style="224" bestFit="1" customWidth="1"/>
    <col min="2825" max="2825" width="1" style="224" bestFit="1" customWidth="1"/>
    <col min="2826" max="2826" width="4.7109375" style="224" bestFit="1" customWidth="1"/>
    <col min="2827" max="2827" width="2.85546875" style="224" bestFit="1" customWidth="1"/>
    <col min="2828" max="2828" width="5.140625" style="224" customWidth="1"/>
    <col min="2829" max="2830" width="1" style="224" bestFit="1" customWidth="1"/>
    <col min="2831" max="2831" width="3.7109375" style="224" bestFit="1" customWidth="1"/>
    <col min="2832" max="2832" width="1" style="224" bestFit="1" customWidth="1"/>
    <col min="2833" max="2833" width="1.85546875" style="224" bestFit="1" customWidth="1"/>
    <col min="2834" max="2834" width="1" style="224" bestFit="1" customWidth="1"/>
    <col min="2835" max="2835" width="4.7109375" style="224" bestFit="1" customWidth="1"/>
    <col min="2836" max="2836" width="2.85546875" style="224" bestFit="1" customWidth="1"/>
    <col min="2837" max="2837" width="1" style="224" bestFit="1" customWidth="1"/>
    <col min="2838" max="2838" width="2.85546875" style="224" bestFit="1" customWidth="1"/>
    <col min="2839" max="2840" width="1" style="224" bestFit="1" customWidth="1"/>
    <col min="2841" max="2841" width="2.85546875" style="224" bestFit="1" customWidth="1"/>
    <col min="2842" max="2842" width="4" style="224" customWidth="1"/>
    <col min="2843" max="2843" width="8.42578125" style="224" bestFit="1" customWidth="1"/>
    <col min="2844" max="2844" width="7.28515625" style="224" customWidth="1"/>
    <col min="2845" max="3072" width="9.140625" style="224"/>
    <col min="3073" max="3073" width="4.7109375" style="224" bestFit="1" customWidth="1"/>
    <col min="3074" max="3074" width="0.5703125" style="224" bestFit="1" customWidth="1"/>
    <col min="3075" max="3075" width="24.28515625" style="224" bestFit="1" customWidth="1"/>
    <col min="3076" max="3076" width="6.85546875" style="224" bestFit="1" customWidth="1"/>
    <col min="3077" max="3077" width="4.7109375" style="224" bestFit="1" customWidth="1"/>
    <col min="3078" max="3078" width="1" style="224" bestFit="1" customWidth="1"/>
    <col min="3079" max="3080" width="1.85546875" style="224" bestFit="1" customWidth="1"/>
    <col min="3081" max="3081" width="1" style="224" bestFit="1" customWidth="1"/>
    <col min="3082" max="3082" width="4.7109375" style="224" bestFit="1" customWidth="1"/>
    <col min="3083" max="3083" width="2.85546875" style="224" bestFit="1" customWidth="1"/>
    <col min="3084" max="3084" width="5.140625" style="224" customWidth="1"/>
    <col min="3085" max="3086" width="1" style="224" bestFit="1" customWidth="1"/>
    <col min="3087" max="3087" width="3.7109375" style="224" bestFit="1" customWidth="1"/>
    <col min="3088" max="3088" width="1" style="224" bestFit="1" customWidth="1"/>
    <col min="3089" max="3089" width="1.85546875" style="224" bestFit="1" customWidth="1"/>
    <col min="3090" max="3090" width="1" style="224" bestFit="1" customWidth="1"/>
    <col min="3091" max="3091" width="4.7109375" style="224" bestFit="1" customWidth="1"/>
    <col min="3092" max="3092" width="2.85546875" style="224" bestFit="1" customWidth="1"/>
    <col min="3093" max="3093" width="1" style="224" bestFit="1" customWidth="1"/>
    <col min="3094" max="3094" width="2.85546875" style="224" bestFit="1" customWidth="1"/>
    <col min="3095" max="3096" width="1" style="224" bestFit="1" customWidth="1"/>
    <col min="3097" max="3097" width="2.85546875" style="224" bestFit="1" customWidth="1"/>
    <col min="3098" max="3098" width="4" style="224" customWidth="1"/>
    <col min="3099" max="3099" width="8.42578125" style="224" bestFit="1" customWidth="1"/>
    <col min="3100" max="3100" width="7.28515625" style="224" customWidth="1"/>
    <col min="3101" max="3328" width="9.140625" style="224"/>
    <col min="3329" max="3329" width="4.7109375" style="224" bestFit="1" customWidth="1"/>
    <col min="3330" max="3330" width="0.5703125" style="224" bestFit="1" customWidth="1"/>
    <col min="3331" max="3331" width="24.28515625" style="224" bestFit="1" customWidth="1"/>
    <col min="3332" max="3332" width="6.85546875" style="224" bestFit="1" customWidth="1"/>
    <col min="3333" max="3333" width="4.7109375" style="224" bestFit="1" customWidth="1"/>
    <col min="3334" max="3334" width="1" style="224" bestFit="1" customWidth="1"/>
    <col min="3335" max="3336" width="1.85546875" style="224" bestFit="1" customWidth="1"/>
    <col min="3337" max="3337" width="1" style="224" bestFit="1" customWidth="1"/>
    <col min="3338" max="3338" width="4.7109375" style="224" bestFit="1" customWidth="1"/>
    <col min="3339" max="3339" width="2.85546875" style="224" bestFit="1" customWidth="1"/>
    <col min="3340" max="3340" width="5.140625" style="224" customWidth="1"/>
    <col min="3341" max="3342" width="1" style="224" bestFit="1" customWidth="1"/>
    <col min="3343" max="3343" width="3.7109375" style="224" bestFit="1" customWidth="1"/>
    <col min="3344" max="3344" width="1" style="224" bestFit="1" customWidth="1"/>
    <col min="3345" max="3345" width="1.85546875" style="224" bestFit="1" customWidth="1"/>
    <col min="3346" max="3346" width="1" style="224" bestFit="1" customWidth="1"/>
    <col min="3347" max="3347" width="4.7109375" style="224" bestFit="1" customWidth="1"/>
    <col min="3348" max="3348" width="2.85546875" style="224" bestFit="1" customWidth="1"/>
    <col min="3349" max="3349" width="1" style="224" bestFit="1" customWidth="1"/>
    <col min="3350" max="3350" width="2.85546875" style="224" bestFit="1" customWidth="1"/>
    <col min="3351" max="3352" width="1" style="224" bestFit="1" customWidth="1"/>
    <col min="3353" max="3353" width="2.85546875" style="224" bestFit="1" customWidth="1"/>
    <col min="3354" max="3354" width="4" style="224" customWidth="1"/>
    <col min="3355" max="3355" width="8.42578125" style="224" bestFit="1" customWidth="1"/>
    <col min="3356" max="3356" width="7.28515625" style="224" customWidth="1"/>
    <col min="3357" max="3584" width="9.140625" style="224"/>
    <col min="3585" max="3585" width="4.7109375" style="224" bestFit="1" customWidth="1"/>
    <col min="3586" max="3586" width="0.5703125" style="224" bestFit="1" customWidth="1"/>
    <col min="3587" max="3587" width="24.28515625" style="224" bestFit="1" customWidth="1"/>
    <col min="3588" max="3588" width="6.85546875" style="224" bestFit="1" customWidth="1"/>
    <col min="3589" max="3589" width="4.7109375" style="224" bestFit="1" customWidth="1"/>
    <col min="3590" max="3590" width="1" style="224" bestFit="1" customWidth="1"/>
    <col min="3591" max="3592" width="1.85546875" style="224" bestFit="1" customWidth="1"/>
    <col min="3593" max="3593" width="1" style="224" bestFit="1" customWidth="1"/>
    <col min="3594" max="3594" width="4.7109375" style="224" bestFit="1" customWidth="1"/>
    <col min="3595" max="3595" width="2.85546875" style="224" bestFit="1" customWidth="1"/>
    <col min="3596" max="3596" width="5.140625" style="224" customWidth="1"/>
    <col min="3597" max="3598" width="1" style="224" bestFit="1" customWidth="1"/>
    <col min="3599" max="3599" width="3.7109375" style="224" bestFit="1" customWidth="1"/>
    <col min="3600" max="3600" width="1" style="224" bestFit="1" customWidth="1"/>
    <col min="3601" max="3601" width="1.85546875" style="224" bestFit="1" customWidth="1"/>
    <col min="3602" max="3602" width="1" style="224" bestFit="1" customWidth="1"/>
    <col min="3603" max="3603" width="4.7109375" style="224" bestFit="1" customWidth="1"/>
    <col min="3604" max="3604" width="2.85546875" style="224" bestFit="1" customWidth="1"/>
    <col min="3605" max="3605" width="1" style="224" bestFit="1" customWidth="1"/>
    <col min="3606" max="3606" width="2.85546875" style="224" bestFit="1" customWidth="1"/>
    <col min="3607" max="3608" width="1" style="224" bestFit="1" customWidth="1"/>
    <col min="3609" max="3609" width="2.85546875" style="224" bestFit="1" customWidth="1"/>
    <col min="3610" max="3610" width="4" style="224" customWidth="1"/>
    <col min="3611" max="3611" width="8.42578125" style="224" bestFit="1" customWidth="1"/>
    <col min="3612" max="3612" width="7.28515625" style="224" customWidth="1"/>
    <col min="3613" max="3840" width="9.140625" style="224"/>
    <col min="3841" max="3841" width="4.7109375" style="224" bestFit="1" customWidth="1"/>
    <col min="3842" max="3842" width="0.5703125" style="224" bestFit="1" customWidth="1"/>
    <col min="3843" max="3843" width="24.28515625" style="224" bestFit="1" customWidth="1"/>
    <col min="3844" max="3844" width="6.85546875" style="224" bestFit="1" customWidth="1"/>
    <col min="3845" max="3845" width="4.7109375" style="224" bestFit="1" customWidth="1"/>
    <col min="3846" max="3846" width="1" style="224" bestFit="1" customWidth="1"/>
    <col min="3847" max="3848" width="1.85546875" style="224" bestFit="1" customWidth="1"/>
    <col min="3849" max="3849" width="1" style="224" bestFit="1" customWidth="1"/>
    <col min="3850" max="3850" width="4.7109375" style="224" bestFit="1" customWidth="1"/>
    <col min="3851" max="3851" width="2.85546875" style="224" bestFit="1" customWidth="1"/>
    <col min="3852" max="3852" width="5.140625" style="224" customWidth="1"/>
    <col min="3853" max="3854" width="1" style="224" bestFit="1" customWidth="1"/>
    <col min="3855" max="3855" width="3.7109375" style="224" bestFit="1" customWidth="1"/>
    <col min="3856" max="3856" width="1" style="224" bestFit="1" customWidth="1"/>
    <col min="3857" max="3857" width="1.85546875" style="224" bestFit="1" customWidth="1"/>
    <col min="3858" max="3858" width="1" style="224" bestFit="1" customWidth="1"/>
    <col min="3859" max="3859" width="4.7109375" style="224" bestFit="1" customWidth="1"/>
    <col min="3860" max="3860" width="2.85546875" style="224" bestFit="1" customWidth="1"/>
    <col min="3861" max="3861" width="1" style="224" bestFit="1" customWidth="1"/>
    <col min="3862" max="3862" width="2.85546875" style="224" bestFit="1" customWidth="1"/>
    <col min="3863" max="3864" width="1" style="224" bestFit="1" customWidth="1"/>
    <col min="3865" max="3865" width="2.85546875" style="224" bestFit="1" customWidth="1"/>
    <col min="3866" max="3866" width="4" style="224" customWidth="1"/>
    <col min="3867" max="3867" width="8.42578125" style="224" bestFit="1" customWidth="1"/>
    <col min="3868" max="3868" width="7.28515625" style="224" customWidth="1"/>
    <col min="3869" max="4096" width="9.140625" style="224"/>
    <col min="4097" max="4097" width="4.7109375" style="224" bestFit="1" customWidth="1"/>
    <col min="4098" max="4098" width="0.5703125" style="224" bestFit="1" customWidth="1"/>
    <col min="4099" max="4099" width="24.28515625" style="224" bestFit="1" customWidth="1"/>
    <col min="4100" max="4100" width="6.85546875" style="224" bestFit="1" customWidth="1"/>
    <col min="4101" max="4101" width="4.7109375" style="224" bestFit="1" customWidth="1"/>
    <col min="4102" max="4102" width="1" style="224" bestFit="1" customWidth="1"/>
    <col min="4103" max="4104" width="1.85546875" style="224" bestFit="1" customWidth="1"/>
    <col min="4105" max="4105" width="1" style="224" bestFit="1" customWidth="1"/>
    <col min="4106" max="4106" width="4.7109375" style="224" bestFit="1" customWidth="1"/>
    <col min="4107" max="4107" width="2.85546875" style="224" bestFit="1" customWidth="1"/>
    <col min="4108" max="4108" width="5.140625" style="224" customWidth="1"/>
    <col min="4109" max="4110" width="1" style="224" bestFit="1" customWidth="1"/>
    <col min="4111" max="4111" width="3.7109375" style="224" bestFit="1" customWidth="1"/>
    <col min="4112" max="4112" width="1" style="224" bestFit="1" customWidth="1"/>
    <col min="4113" max="4113" width="1.85546875" style="224" bestFit="1" customWidth="1"/>
    <col min="4114" max="4114" width="1" style="224" bestFit="1" customWidth="1"/>
    <col min="4115" max="4115" width="4.7109375" style="224" bestFit="1" customWidth="1"/>
    <col min="4116" max="4116" width="2.85546875" style="224" bestFit="1" customWidth="1"/>
    <col min="4117" max="4117" width="1" style="224" bestFit="1" customWidth="1"/>
    <col min="4118" max="4118" width="2.85546875" style="224" bestFit="1" customWidth="1"/>
    <col min="4119" max="4120" width="1" style="224" bestFit="1" customWidth="1"/>
    <col min="4121" max="4121" width="2.85546875" style="224" bestFit="1" customWidth="1"/>
    <col min="4122" max="4122" width="4" style="224" customWidth="1"/>
    <col min="4123" max="4123" width="8.42578125" style="224" bestFit="1" customWidth="1"/>
    <col min="4124" max="4124" width="7.28515625" style="224" customWidth="1"/>
    <col min="4125" max="4352" width="9.140625" style="224"/>
    <col min="4353" max="4353" width="4.7109375" style="224" bestFit="1" customWidth="1"/>
    <col min="4354" max="4354" width="0.5703125" style="224" bestFit="1" customWidth="1"/>
    <col min="4355" max="4355" width="24.28515625" style="224" bestFit="1" customWidth="1"/>
    <col min="4356" max="4356" width="6.85546875" style="224" bestFit="1" customWidth="1"/>
    <col min="4357" max="4357" width="4.7109375" style="224" bestFit="1" customWidth="1"/>
    <col min="4358" max="4358" width="1" style="224" bestFit="1" customWidth="1"/>
    <col min="4359" max="4360" width="1.85546875" style="224" bestFit="1" customWidth="1"/>
    <col min="4361" max="4361" width="1" style="224" bestFit="1" customWidth="1"/>
    <col min="4362" max="4362" width="4.7109375" style="224" bestFit="1" customWidth="1"/>
    <col min="4363" max="4363" width="2.85546875" style="224" bestFit="1" customWidth="1"/>
    <col min="4364" max="4364" width="5.140625" style="224" customWidth="1"/>
    <col min="4365" max="4366" width="1" style="224" bestFit="1" customWidth="1"/>
    <col min="4367" max="4367" width="3.7109375" style="224" bestFit="1" customWidth="1"/>
    <col min="4368" max="4368" width="1" style="224" bestFit="1" customWidth="1"/>
    <col min="4369" max="4369" width="1.85546875" style="224" bestFit="1" customWidth="1"/>
    <col min="4370" max="4370" width="1" style="224" bestFit="1" customWidth="1"/>
    <col min="4371" max="4371" width="4.7109375" style="224" bestFit="1" customWidth="1"/>
    <col min="4372" max="4372" width="2.85546875" style="224" bestFit="1" customWidth="1"/>
    <col min="4373" max="4373" width="1" style="224" bestFit="1" customWidth="1"/>
    <col min="4374" max="4374" width="2.85546875" style="224" bestFit="1" customWidth="1"/>
    <col min="4375" max="4376" width="1" style="224" bestFit="1" customWidth="1"/>
    <col min="4377" max="4377" width="2.85546875" style="224" bestFit="1" customWidth="1"/>
    <col min="4378" max="4378" width="4" style="224" customWidth="1"/>
    <col min="4379" max="4379" width="8.42578125" style="224" bestFit="1" customWidth="1"/>
    <col min="4380" max="4380" width="7.28515625" style="224" customWidth="1"/>
    <col min="4381" max="4608" width="9.140625" style="224"/>
    <col min="4609" max="4609" width="4.7109375" style="224" bestFit="1" customWidth="1"/>
    <col min="4610" max="4610" width="0.5703125" style="224" bestFit="1" customWidth="1"/>
    <col min="4611" max="4611" width="24.28515625" style="224" bestFit="1" customWidth="1"/>
    <col min="4612" max="4612" width="6.85546875" style="224" bestFit="1" customWidth="1"/>
    <col min="4613" max="4613" width="4.7109375" style="224" bestFit="1" customWidth="1"/>
    <col min="4614" max="4614" width="1" style="224" bestFit="1" customWidth="1"/>
    <col min="4615" max="4616" width="1.85546875" style="224" bestFit="1" customWidth="1"/>
    <col min="4617" max="4617" width="1" style="224" bestFit="1" customWidth="1"/>
    <col min="4618" max="4618" width="4.7109375" style="224" bestFit="1" customWidth="1"/>
    <col min="4619" max="4619" width="2.85546875" style="224" bestFit="1" customWidth="1"/>
    <col min="4620" max="4620" width="5.140625" style="224" customWidth="1"/>
    <col min="4621" max="4622" width="1" style="224" bestFit="1" customWidth="1"/>
    <col min="4623" max="4623" width="3.7109375" style="224" bestFit="1" customWidth="1"/>
    <col min="4624" max="4624" width="1" style="224" bestFit="1" customWidth="1"/>
    <col min="4625" max="4625" width="1.85546875" style="224" bestFit="1" customWidth="1"/>
    <col min="4626" max="4626" width="1" style="224" bestFit="1" customWidth="1"/>
    <col min="4627" max="4627" width="4.7109375" style="224" bestFit="1" customWidth="1"/>
    <col min="4628" max="4628" width="2.85546875" style="224" bestFit="1" customWidth="1"/>
    <col min="4629" max="4629" width="1" style="224" bestFit="1" customWidth="1"/>
    <col min="4630" max="4630" width="2.85546875" style="224" bestFit="1" customWidth="1"/>
    <col min="4631" max="4632" width="1" style="224" bestFit="1" customWidth="1"/>
    <col min="4633" max="4633" width="2.85546875" style="224" bestFit="1" customWidth="1"/>
    <col min="4634" max="4634" width="4" style="224" customWidth="1"/>
    <col min="4635" max="4635" width="8.42578125" style="224" bestFit="1" customWidth="1"/>
    <col min="4636" max="4636" width="7.28515625" style="224" customWidth="1"/>
    <col min="4637" max="4864" width="9.140625" style="224"/>
    <col min="4865" max="4865" width="4.7109375" style="224" bestFit="1" customWidth="1"/>
    <col min="4866" max="4866" width="0.5703125" style="224" bestFit="1" customWidth="1"/>
    <col min="4867" max="4867" width="24.28515625" style="224" bestFit="1" customWidth="1"/>
    <col min="4868" max="4868" width="6.85546875" style="224" bestFit="1" customWidth="1"/>
    <col min="4869" max="4869" width="4.7109375" style="224" bestFit="1" customWidth="1"/>
    <col min="4870" max="4870" width="1" style="224" bestFit="1" customWidth="1"/>
    <col min="4871" max="4872" width="1.85546875" style="224" bestFit="1" customWidth="1"/>
    <col min="4873" max="4873" width="1" style="224" bestFit="1" customWidth="1"/>
    <col min="4874" max="4874" width="4.7109375" style="224" bestFit="1" customWidth="1"/>
    <col min="4875" max="4875" width="2.85546875" style="224" bestFit="1" customWidth="1"/>
    <col min="4876" max="4876" width="5.140625" style="224" customWidth="1"/>
    <col min="4877" max="4878" width="1" style="224" bestFit="1" customWidth="1"/>
    <col min="4879" max="4879" width="3.7109375" style="224" bestFit="1" customWidth="1"/>
    <col min="4880" max="4880" width="1" style="224" bestFit="1" customWidth="1"/>
    <col min="4881" max="4881" width="1.85546875" style="224" bestFit="1" customWidth="1"/>
    <col min="4882" max="4882" width="1" style="224" bestFit="1" customWidth="1"/>
    <col min="4883" max="4883" width="4.7109375" style="224" bestFit="1" customWidth="1"/>
    <col min="4884" max="4884" width="2.85546875" style="224" bestFit="1" customWidth="1"/>
    <col min="4885" max="4885" width="1" style="224" bestFit="1" customWidth="1"/>
    <col min="4886" max="4886" width="2.85546875" style="224" bestFit="1" customWidth="1"/>
    <col min="4887" max="4888" width="1" style="224" bestFit="1" customWidth="1"/>
    <col min="4889" max="4889" width="2.85546875" style="224" bestFit="1" customWidth="1"/>
    <col min="4890" max="4890" width="4" style="224" customWidth="1"/>
    <col min="4891" max="4891" width="8.42578125" style="224" bestFit="1" customWidth="1"/>
    <col min="4892" max="4892" width="7.28515625" style="224" customWidth="1"/>
    <col min="4893" max="5120" width="9.140625" style="224"/>
    <col min="5121" max="5121" width="4.7109375" style="224" bestFit="1" customWidth="1"/>
    <col min="5122" max="5122" width="0.5703125" style="224" bestFit="1" customWidth="1"/>
    <col min="5123" max="5123" width="24.28515625" style="224" bestFit="1" customWidth="1"/>
    <col min="5124" max="5124" width="6.85546875" style="224" bestFit="1" customWidth="1"/>
    <col min="5125" max="5125" width="4.7109375" style="224" bestFit="1" customWidth="1"/>
    <col min="5126" max="5126" width="1" style="224" bestFit="1" customWidth="1"/>
    <col min="5127" max="5128" width="1.85546875" style="224" bestFit="1" customWidth="1"/>
    <col min="5129" max="5129" width="1" style="224" bestFit="1" customWidth="1"/>
    <col min="5130" max="5130" width="4.7109375" style="224" bestFit="1" customWidth="1"/>
    <col min="5131" max="5131" width="2.85546875" style="224" bestFit="1" customWidth="1"/>
    <col min="5132" max="5132" width="5.140625" style="224" customWidth="1"/>
    <col min="5133" max="5134" width="1" style="224" bestFit="1" customWidth="1"/>
    <col min="5135" max="5135" width="3.7109375" style="224" bestFit="1" customWidth="1"/>
    <col min="5136" max="5136" width="1" style="224" bestFit="1" customWidth="1"/>
    <col min="5137" max="5137" width="1.85546875" style="224" bestFit="1" customWidth="1"/>
    <col min="5138" max="5138" width="1" style="224" bestFit="1" customWidth="1"/>
    <col min="5139" max="5139" width="4.7109375" style="224" bestFit="1" customWidth="1"/>
    <col min="5140" max="5140" width="2.85546875" style="224" bestFit="1" customWidth="1"/>
    <col min="5141" max="5141" width="1" style="224" bestFit="1" customWidth="1"/>
    <col min="5142" max="5142" width="2.85546875" style="224" bestFit="1" customWidth="1"/>
    <col min="5143" max="5144" width="1" style="224" bestFit="1" customWidth="1"/>
    <col min="5145" max="5145" width="2.85546875" style="224" bestFit="1" customWidth="1"/>
    <col min="5146" max="5146" width="4" style="224" customWidth="1"/>
    <col min="5147" max="5147" width="8.42578125" style="224" bestFit="1" customWidth="1"/>
    <col min="5148" max="5148" width="7.28515625" style="224" customWidth="1"/>
    <col min="5149" max="5376" width="9.140625" style="224"/>
    <col min="5377" max="5377" width="4.7109375" style="224" bestFit="1" customWidth="1"/>
    <col min="5378" max="5378" width="0.5703125" style="224" bestFit="1" customWidth="1"/>
    <col min="5379" max="5379" width="24.28515625" style="224" bestFit="1" customWidth="1"/>
    <col min="5380" max="5380" width="6.85546875" style="224" bestFit="1" customWidth="1"/>
    <col min="5381" max="5381" width="4.7109375" style="224" bestFit="1" customWidth="1"/>
    <col min="5382" max="5382" width="1" style="224" bestFit="1" customWidth="1"/>
    <col min="5383" max="5384" width="1.85546875" style="224" bestFit="1" customWidth="1"/>
    <col min="5385" max="5385" width="1" style="224" bestFit="1" customWidth="1"/>
    <col min="5386" max="5386" width="4.7109375" style="224" bestFit="1" customWidth="1"/>
    <col min="5387" max="5387" width="2.85546875" style="224" bestFit="1" customWidth="1"/>
    <col min="5388" max="5388" width="5.140625" style="224" customWidth="1"/>
    <col min="5389" max="5390" width="1" style="224" bestFit="1" customWidth="1"/>
    <col min="5391" max="5391" width="3.7109375" style="224" bestFit="1" customWidth="1"/>
    <col min="5392" max="5392" width="1" style="224" bestFit="1" customWidth="1"/>
    <col min="5393" max="5393" width="1.85546875" style="224" bestFit="1" customWidth="1"/>
    <col min="5394" max="5394" width="1" style="224" bestFit="1" customWidth="1"/>
    <col min="5395" max="5395" width="4.7109375" style="224" bestFit="1" customWidth="1"/>
    <col min="5396" max="5396" width="2.85546875" style="224" bestFit="1" customWidth="1"/>
    <col min="5397" max="5397" width="1" style="224" bestFit="1" customWidth="1"/>
    <col min="5398" max="5398" width="2.85546875" style="224" bestFit="1" customWidth="1"/>
    <col min="5399" max="5400" width="1" style="224" bestFit="1" customWidth="1"/>
    <col min="5401" max="5401" width="2.85546875" style="224" bestFit="1" customWidth="1"/>
    <col min="5402" max="5402" width="4" style="224" customWidth="1"/>
    <col min="5403" max="5403" width="8.42578125" style="224" bestFit="1" customWidth="1"/>
    <col min="5404" max="5404" width="7.28515625" style="224" customWidth="1"/>
    <col min="5405" max="5632" width="9.140625" style="224"/>
    <col min="5633" max="5633" width="4.7109375" style="224" bestFit="1" customWidth="1"/>
    <col min="5634" max="5634" width="0.5703125" style="224" bestFit="1" customWidth="1"/>
    <col min="5635" max="5635" width="24.28515625" style="224" bestFit="1" customWidth="1"/>
    <col min="5636" max="5636" width="6.85546875" style="224" bestFit="1" customWidth="1"/>
    <col min="5637" max="5637" width="4.7109375" style="224" bestFit="1" customWidth="1"/>
    <col min="5638" max="5638" width="1" style="224" bestFit="1" customWidth="1"/>
    <col min="5639" max="5640" width="1.85546875" style="224" bestFit="1" customWidth="1"/>
    <col min="5641" max="5641" width="1" style="224" bestFit="1" customWidth="1"/>
    <col min="5642" max="5642" width="4.7109375" style="224" bestFit="1" customWidth="1"/>
    <col min="5643" max="5643" width="2.85546875" style="224" bestFit="1" customWidth="1"/>
    <col min="5644" max="5644" width="5.140625" style="224" customWidth="1"/>
    <col min="5645" max="5646" width="1" style="224" bestFit="1" customWidth="1"/>
    <col min="5647" max="5647" width="3.7109375" style="224" bestFit="1" customWidth="1"/>
    <col min="5648" max="5648" width="1" style="224" bestFit="1" customWidth="1"/>
    <col min="5649" max="5649" width="1.85546875" style="224" bestFit="1" customWidth="1"/>
    <col min="5650" max="5650" width="1" style="224" bestFit="1" customWidth="1"/>
    <col min="5651" max="5651" width="4.7109375" style="224" bestFit="1" customWidth="1"/>
    <col min="5652" max="5652" width="2.85546875" style="224" bestFit="1" customWidth="1"/>
    <col min="5653" max="5653" width="1" style="224" bestFit="1" customWidth="1"/>
    <col min="5654" max="5654" width="2.85546875" style="224" bestFit="1" customWidth="1"/>
    <col min="5655" max="5656" width="1" style="224" bestFit="1" customWidth="1"/>
    <col min="5657" max="5657" width="2.85546875" style="224" bestFit="1" customWidth="1"/>
    <col min="5658" max="5658" width="4" style="224" customWidth="1"/>
    <col min="5659" max="5659" width="8.42578125" style="224" bestFit="1" customWidth="1"/>
    <col min="5660" max="5660" width="7.28515625" style="224" customWidth="1"/>
    <col min="5661" max="5888" width="9.140625" style="224"/>
    <col min="5889" max="5889" width="4.7109375" style="224" bestFit="1" customWidth="1"/>
    <col min="5890" max="5890" width="0.5703125" style="224" bestFit="1" customWidth="1"/>
    <col min="5891" max="5891" width="24.28515625" style="224" bestFit="1" customWidth="1"/>
    <col min="5892" max="5892" width="6.85546875" style="224" bestFit="1" customWidth="1"/>
    <col min="5893" max="5893" width="4.7109375" style="224" bestFit="1" customWidth="1"/>
    <col min="5894" max="5894" width="1" style="224" bestFit="1" customWidth="1"/>
    <col min="5895" max="5896" width="1.85546875" style="224" bestFit="1" customWidth="1"/>
    <col min="5897" max="5897" width="1" style="224" bestFit="1" customWidth="1"/>
    <col min="5898" max="5898" width="4.7109375" style="224" bestFit="1" customWidth="1"/>
    <col min="5899" max="5899" width="2.85546875" style="224" bestFit="1" customWidth="1"/>
    <col min="5900" max="5900" width="5.140625" style="224" customWidth="1"/>
    <col min="5901" max="5902" width="1" style="224" bestFit="1" customWidth="1"/>
    <col min="5903" max="5903" width="3.7109375" style="224" bestFit="1" customWidth="1"/>
    <col min="5904" max="5904" width="1" style="224" bestFit="1" customWidth="1"/>
    <col min="5905" max="5905" width="1.85546875" style="224" bestFit="1" customWidth="1"/>
    <col min="5906" max="5906" width="1" style="224" bestFit="1" customWidth="1"/>
    <col min="5907" max="5907" width="4.7109375" style="224" bestFit="1" customWidth="1"/>
    <col min="5908" max="5908" width="2.85546875" style="224" bestFit="1" customWidth="1"/>
    <col min="5909" max="5909" width="1" style="224" bestFit="1" customWidth="1"/>
    <col min="5910" max="5910" width="2.85546875" style="224" bestFit="1" customWidth="1"/>
    <col min="5911" max="5912" width="1" style="224" bestFit="1" customWidth="1"/>
    <col min="5913" max="5913" width="2.85546875" style="224" bestFit="1" customWidth="1"/>
    <col min="5914" max="5914" width="4" style="224" customWidth="1"/>
    <col min="5915" max="5915" width="8.42578125" style="224" bestFit="1" customWidth="1"/>
    <col min="5916" max="5916" width="7.28515625" style="224" customWidth="1"/>
    <col min="5917" max="6144" width="9.140625" style="224"/>
    <col min="6145" max="6145" width="4.7109375" style="224" bestFit="1" customWidth="1"/>
    <col min="6146" max="6146" width="0.5703125" style="224" bestFit="1" customWidth="1"/>
    <col min="6147" max="6147" width="24.28515625" style="224" bestFit="1" customWidth="1"/>
    <col min="6148" max="6148" width="6.85546875" style="224" bestFit="1" customWidth="1"/>
    <col min="6149" max="6149" width="4.7109375" style="224" bestFit="1" customWidth="1"/>
    <col min="6150" max="6150" width="1" style="224" bestFit="1" customWidth="1"/>
    <col min="6151" max="6152" width="1.85546875" style="224" bestFit="1" customWidth="1"/>
    <col min="6153" max="6153" width="1" style="224" bestFit="1" customWidth="1"/>
    <col min="6154" max="6154" width="4.7109375" style="224" bestFit="1" customWidth="1"/>
    <col min="6155" max="6155" width="2.85546875" style="224" bestFit="1" customWidth="1"/>
    <col min="6156" max="6156" width="5.140625" style="224" customWidth="1"/>
    <col min="6157" max="6158" width="1" style="224" bestFit="1" customWidth="1"/>
    <col min="6159" max="6159" width="3.7109375" style="224" bestFit="1" customWidth="1"/>
    <col min="6160" max="6160" width="1" style="224" bestFit="1" customWidth="1"/>
    <col min="6161" max="6161" width="1.85546875" style="224" bestFit="1" customWidth="1"/>
    <col min="6162" max="6162" width="1" style="224" bestFit="1" customWidth="1"/>
    <col min="6163" max="6163" width="4.7109375" style="224" bestFit="1" customWidth="1"/>
    <col min="6164" max="6164" width="2.85546875" style="224" bestFit="1" customWidth="1"/>
    <col min="6165" max="6165" width="1" style="224" bestFit="1" customWidth="1"/>
    <col min="6166" max="6166" width="2.85546875" style="224" bestFit="1" customWidth="1"/>
    <col min="6167" max="6168" width="1" style="224" bestFit="1" customWidth="1"/>
    <col min="6169" max="6169" width="2.85546875" style="224" bestFit="1" customWidth="1"/>
    <col min="6170" max="6170" width="4" style="224" customWidth="1"/>
    <col min="6171" max="6171" width="8.42578125" style="224" bestFit="1" customWidth="1"/>
    <col min="6172" max="6172" width="7.28515625" style="224" customWidth="1"/>
    <col min="6173" max="6400" width="9.140625" style="224"/>
    <col min="6401" max="6401" width="4.7109375" style="224" bestFit="1" customWidth="1"/>
    <col min="6402" max="6402" width="0.5703125" style="224" bestFit="1" customWidth="1"/>
    <col min="6403" max="6403" width="24.28515625" style="224" bestFit="1" customWidth="1"/>
    <col min="6404" max="6404" width="6.85546875" style="224" bestFit="1" customWidth="1"/>
    <col min="6405" max="6405" width="4.7109375" style="224" bestFit="1" customWidth="1"/>
    <col min="6406" max="6406" width="1" style="224" bestFit="1" customWidth="1"/>
    <col min="6407" max="6408" width="1.85546875" style="224" bestFit="1" customWidth="1"/>
    <col min="6409" max="6409" width="1" style="224" bestFit="1" customWidth="1"/>
    <col min="6410" max="6410" width="4.7109375" style="224" bestFit="1" customWidth="1"/>
    <col min="6411" max="6411" width="2.85546875" style="224" bestFit="1" customWidth="1"/>
    <col min="6412" max="6412" width="5.140625" style="224" customWidth="1"/>
    <col min="6413" max="6414" width="1" style="224" bestFit="1" customWidth="1"/>
    <col min="6415" max="6415" width="3.7109375" style="224" bestFit="1" customWidth="1"/>
    <col min="6416" max="6416" width="1" style="224" bestFit="1" customWidth="1"/>
    <col min="6417" max="6417" width="1.85546875" style="224" bestFit="1" customWidth="1"/>
    <col min="6418" max="6418" width="1" style="224" bestFit="1" customWidth="1"/>
    <col min="6419" max="6419" width="4.7109375" style="224" bestFit="1" customWidth="1"/>
    <col min="6420" max="6420" width="2.85546875" style="224" bestFit="1" customWidth="1"/>
    <col min="6421" max="6421" width="1" style="224" bestFit="1" customWidth="1"/>
    <col min="6422" max="6422" width="2.85546875" style="224" bestFit="1" customWidth="1"/>
    <col min="6423" max="6424" width="1" style="224" bestFit="1" customWidth="1"/>
    <col min="6425" max="6425" width="2.85546875" style="224" bestFit="1" customWidth="1"/>
    <col min="6426" max="6426" width="4" style="224" customWidth="1"/>
    <col min="6427" max="6427" width="8.42578125" style="224" bestFit="1" customWidth="1"/>
    <col min="6428" max="6428" width="7.28515625" style="224" customWidth="1"/>
    <col min="6429" max="6656" width="9.140625" style="224"/>
    <col min="6657" max="6657" width="4.7109375" style="224" bestFit="1" customWidth="1"/>
    <col min="6658" max="6658" width="0.5703125" style="224" bestFit="1" customWidth="1"/>
    <col min="6659" max="6659" width="24.28515625" style="224" bestFit="1" customWidth="1"/>
    <col min="6660" max="6660" width="6.85546875" style="224" bestFit="1" customWidth="1"/>
    <col min="6661" max="6661" width="4.7109375" style="224" bestFit="1" customWidth="1"/>
    <col min="6662" max="6662" width="1" style="224" bestFit="1" customWidth="1"/>
    <col min="6663" max="6664" width="1.85546875" style="224" bestFit="1" customWidth="1"/>
    <col min="6665" max="6665" width="1" style="224" bestFit="1" customWidth="1"/>
    <col min="6666" max="6666" width="4.7109375" style="224" bestFit="1" customWidth="1"/>
    <col min="6667" max="6667" width="2.85546875" style="224" bestFit="1" customWidth="1"/>
    <col min="6668" max="6668" width="5.140625" style="224" customWidth="1"/>
    <col min="6669" max="6670" width="1" style="224" bestFit="1" customWidth="1"/>
    <col min="6671" max="6671" width="3.7109375" style="224" bestFit="1" customWidth="1"/>
    <col min="6672" max="6672" width="1" style="224" bestFit="1" customWidth="1"/>
    <col min="6673" max="6673" width="1.85546875" style="224" bestFit="1" customWidth="1"/>
    <col min="6674" max="6674" width="1" style="224" bestFit="1" customWidth="1"/>
    <col min="6675" max="6675" width="4.7109375" style="224" bestFit="1" customWidth="1"/>
    <col min="6676" max="6676" width="2.85546875" style="224" bestFit="1" customWidth="1"/>
    <col min="6677" max="6677" width="1" style="224" bestFit="1" customWidth="1"/>
    <col min="6678" max="6678" width="2.85546875" style="224" bestFit="1" customWidth="1"/>
    <col min="6679" max="6680" width="1" style="224" bestFit="1" customWidth="1"/>
    <col min="6681" max="6681" width="2.85546875" style="224" bestFit="1" customWidth="1"/>
    <col min="6682" max="6682" width="4" style="224" customWidth="1"/>
    <col min="6683" max="6683" width="8.42578125" style="224" bestFit="1" customWidth="1"/>
    <col min="6684" max="6684" width="7.28515625" style="224" customWidth="1"/>
    <col min="6685" max="6912" width="9.140625" style="224"/>
    <col min="6913" max="6913" width="4.7109375" style="224" bestFit="1" customWidth="1"/>
    <col min="6914" max="6914" width="0.5703125" style="224" bestFit="1" customWidth="1"/>
    <col min="6915" max="6915" width="24.28515625" style="224" bestFit="1" customWidth="1"/>
    <col min="6916" max="6916" width="6.85546875" style="224" bestFit="1" customWidth="1"/>
    <col min="6917" max="6917" width="4.7109375" style="224" bestFit="1" customWidth="1"/>
    <col min="6918" max="6918" width="1" style="224" bestFit="1" customWidth="1"/>
    <col min="6919" max="6920" width="1.85546875" style="224" bestFit="1" customWidth="1"/>
    <col min="6921" max="6921" width="1" style="224" bestFit="1" customWidth="1"/>
    <col min="6922" max="6922" width="4.7109375" style="224" bestFit="1" customWidth="1"/>
    <col min="6923" max="6923" width="2.85546875" style="224" bestFit="1" customWidth="1"/>
    <col min="6924" max="6924" width="5.140625" style="224" customWidth="1"/>
    <col min="6925" max="6926" width="1" style="224" bestFit="1" customWidth="1"/>
    <col min="6927" max="6927" width="3.7109375" style="224" bestFit="1" customWidth="1"/>
    <col min="6928" max="6928" width="1" style="224" bestFit="1" customWidth="1"/>
    <col min="6929" max="6929" width="1.85546875" style="224" bestFit="1" customWidth="1"/>
    <col min="6930" max="6930" width="1" style="224" bestFit="1" customWidth="1"/>
    <col min="6931" max="6931" width="4.7109375" style="224" bestFit="1" customWidth="1"/>
    <col min="6932" max="6932" width="2.85546875" style="224" bestFit="1" customWidth="1"/>
    <col min="6933" max="6933" width="1" style="224" bestFit="1" customWidth="1"/>
    <col min="6934" max="6934" width="2.85546875" style="224" bestFit="1" customWidth="1"/>
    <col min="6935" max="6936" width="1" style="224" bestFit="1" customWidth="1"/>
    <col min="6937" max="6937" width="2.85546875" style="224" bestFit="1" customWidth="1"/>
    <col min="6938" max="6938" width="4" style="224" customWidth="1"/>
    <col min="6939" max="6939" width="8.42578125" style="224" bestFit="1" customWidth="1"/>
    <col min="6940" max="6940" width="7.28515625" style="224" customWidth="1"/>
    <col min="6941" max="7168" width="9.140625" style="224"/>
    <col min="7169" max="7169" width="4.7109375" style="224" bestFit="1" customWidth="1"/>
    <col min="7170" max="7170" width="0.5703125" style="224" bestFit="1" customWidth="1"/>
    <col min="7171" max="7171" width="24.28515625" style="224" bestFit="1" customWidth="1"/>
    <col min="7172" max="7172" width="6.85546875" style="224" bestFit="1" customWidth="1"/>
    <col min="7173" max="7173" width="4.7109375" style="224" bestFit="1" customWidth="1"/>
    <col min="7174" max="7174" width="1" style="224" bestFit="1" customWidth="1"/>
    <col min="7175" max="7176" width="1.85546875" style="224" bestFit="1" customWidth="1"/>
    <col min="7177" max="7177" width="1" style="224" bestFit="1" customWidth="1"/>
    <col min="7178" max="7178" width="4.7109375" style="224" bestFit="1" customWidth="1"/>
    <col min="7179" max="7179" width="2.85546875" style="224" bestFit="1" customWidth="1"/>
    <col min="7180" max="7180" width="5.140625" style="224" customWidth="1"/>
    <col min="7181" max="7182" width="1" style="224" bestFit="1" customWidth="1"/>
    <col min="7183" max="7183" width="3.7109375" style="224" bestFit="1" customWidth="1"/>
    <col min="7184" max="7184" width="1" style="224" bestFit="1" customWidth="1"/>
    <col min="7185" max="7185" width="1.85546875" style="224" bestFit="1" customWidth="1"/>
    <col min="7186" max="7186" width="1" style="224" bestFit="1" customWidth="1"/>
    <col min="7187" max="7187" width="4.7109375" style="224" bestFit="1" customWidth="1"/>
    <col min="7188" max="7188" width="2.85546875" style="224" bestFit="1" customWidth="1"/>
    <col min="7189" max="7189" width="1" style="224" bestFit="1" customWidth="1"/>
    <col min="7190" max="7190" width="2.85546875" style="224" bestFit="1" customWidth="1"/>
    <col min="7191" max="7192" width="1" style="224" bestFit="1" customWidth="1"/>
    <col min="7193" max="7193" width="2.85546875" style="224" bestFit="1" customWidth="1"/>
    <col min="7194" max="7194" width="4" style="224" customWidth="1"/>
    <col min="7195" max="7195" width="8.42578125" style="224" bestFit="1" customWidth="1"/>
    <col min="7196" max="7196" width="7.28515625" style="224" customWidth="1"/>
    <col min="7197" max="7424" width="9.140625" style="224"/>
    <col min="7425" max="7425" width="4.7109375" style="224" bestFit="1" customWidth="1"/>
    <col min="7426" max="7426" width="0.5703125" style="224" bestFit="1" customWidth="1"/>
    <col min="7427" max="7427" width="24.28515625" style="224" bestFit="1" customWidth="1"/>
    <col min="7428" max="7428" width="6.85546875" style="224" bestFit="1" customWidth="1"/>
    <col min="7429" max="7429" width="4.7109375" style="224" bestFit="1" customWidth="1"/>
    <col min="7430" max="7430" width="1" style="224" bestFit="1" customWidth="1"/>
    <col min="7431" max="7432" width="1.85546875" style="224" bestFit="1" customWidth="1"/>
    <col min="7433" max="7433" width="1" style="224" bestFit="1" customWidth="1"/>
    <col min="7434" max="7434" width="4.7109375" style="224" bestFit="1" customWidth="1"/>
    <col min="7435" max="7435" width="2.85546875" style="224" bestFit="1" customWidth="1"/>
    <col min="7436" max="7436" width="5.140625" style="224" customWidth="1"/>
    <col min="7437" max="7438" width="1" style="224" bestFit="1" customWidth="1"/>
    <col min="7439" max="7439" width="3.7109375" style="224" bestFit="1" customWidth="1"/>
    <col min="7440" max="7440" width="1" style="224" bestFit="1" customWidth="1"/>
    <col min="7441" max="7441" width="1.85546875" style="224" bestFit="1" customWidth="1"/>
    <col min="7442" max="7442" width="1" style="224" bestFit="1" customWidth="1"/>
    <col min="7443" max="7443" width="4.7109375" style="224" bestFit="1" customWidth="1"/>
    <col min="7444" max="7444" width="2.85546875" style="224" bestFit="1" customWidth="1"/>
    <col min="7445" max="7445" width="1" style="224" bestFit="1" customWidth="1"/>
    <col min="7446" max="7446" width="2.85546875" style="224" bestFit="1" customWidth="1"/>
    <col min="7447" max="7448" width="1" style="224" bestFit="1" customWidth="1"/>
    <col min="7449" max="7449" width="2.85546875" style="224" bestFit="1" customWidth="1"/>
    <col min="7450" max="7450" width="4" style="224" customWidth="1"/>
    <col min="7451" max="7451" width="8.42578125" style="224" bestFit="1" customWidth="1"/>
    <col min="7452" max="7452" width="7.28515625" style="224" customWidth="1"/>
    <col min="7453" max="7680" width="9.140625" style="224"/>
    <col min="7681" max="7681" width="4.7109375" style="224" bestFit="1" customWidth="1"/>
    <col min="7682" max="7682" width="0.5703125" style="224" bestFit="1" customWidth="1"/>
    <col min="7683" max="7683" width="24.28515625" style="224" bestFit="1" customWidth="1"/>
    <col min="7684" max="7684" width="6.85546875" style="224" bestFit="1" customWidth="1"/>
    <col min="7685" max="7685" width="4.7109375" style="224" bestFit="1" customWidth="1"/>
    <col min="7686" max="7686" width="1" style="224" bestFit="1" customWidth="1"/>
    <col min="7687" max="7688" width="1.85546875" style="224" bestFit="1" customWidth="1"/>
    <col min="7689" max="7689" width="1" style="224" bestFit="1" customWidth="1"/>
    <col min="7690" max="7690" width="4.7109375" style="224" bestFit="1" customWidth="1"/>
    <col min="7691" max="7691" width="2.85546875" style="224" bestFit="1" customWidth="1"/>
    <col min="7692" max="7692" width="5.140625" style="224" customWidth="1"/>
    <col min="7693" max="7694" width="1" style="224" bestFit="1" customWidth="1"/>
    <col min="7695" max="7695" width="3.7109375" style="224" bestFit="1" customWidth="1"/>
    <col min="7696" max="7696" width="1" style="224" bestFit="1" customWidth="1"/>
    <col min="7697" max="7697" width="1.85546875" style="224" bestFit="1" customWidth="1"/>
    <col min="7698" max="7698" width="1" style="224" bestFit="1" customWidth="1"/>
    <col min="7699" max="7699" width="4.7109375" style="224" bestFit="1" customWidth="1"/>
    <col min="7700" max="7700" width="2.85546875" style="224" bestFit="1" customWidth="1"/>
    <col min="7701" max="7701" width="1" style="224" bestFit="1" customWidth="1"/>
    <col min="7702" max="7702" width="2.85546875" style="224" bestFit="1" customWidth="1"/>
    <col min="7703" max="7704" width="1" style="224" bestFit="1" customWidth="1"/>
    <col min="7705" max="7705" width="2.85546875" style="224" bestFit="1" customWidth="1"/>
    <col min="7706" max="7706" width="4" style="224" customWidth="1"/>
    <col min="7707" max="7707" width="8.42578125" style="224" bestFit="1" customWidth="1"/>
    <col min="7708" max="7708" width="7.28515625" style="224" customWidth="1"/>
    <col min="7709" max="7936" width="9.140625" style="224"/>
    <col min="7937" max="7937" width="4.7109375" style="224" bestFit="1" customWidth="1"/>
    <col min="7938" max="7938" width="0.5703125" style="224" bestFit="1" customWidth="1"/>
    <col min="7939" max="7939" width="24.28515625" style="224" bestFit="1" customWidth="1"/>
    <col min="7940" max="7940" width="6.85546875" style="224" bestFit="1" customWidth="1"/>
    <col min="7941" max="7941" width="4.7109375" style="224" bestFit="1" customWidth="1"/>
    <col min="7942" max="7942" width="1" style="224" bestFit="1" customWidth="1"/>
    <col min="7943" max="7944" width="1.85546875" style="224" bestFit="1" customWidth="1"/>
    <col min="7945" max="7945" width="1" style="224" bestFit="1" customWidth="1"/>
    <col min="7946" max="7946" width="4.7109375" style="224" bestFit="1" customWidth="1"/>
    <col min="7947" max="7947" width="2.85546875" style="224" bestFit="1" customWidth="1"/>
    <col min="7948" max="7948" width="5.140625" style="224" customWidth="1"/>
    <col min="7949" max="7950" width="1" style="224" bestFit="1" customWidth="1"/>
    <col min="7951" max="7951" width="3.7109375" style="224" bestFit="1" customWidth="1"/>
    <col min="7952" max="7952" width="1" style="224" bestFit="1" customWidth="1"/>
    <col min="7953" max="7953" width="1.85546875" style="224" bestFit="1" customWidth="1"/>
    <col min="7954" max="7954" width="1" style="224" bestFit="1" customWidth="1"/>
    <col min="7955" max="7955" width="4.7109375" style="224" bestFit="1" customWidth="1"/>
    <col min="7956" max="7956" width="2.85546875" style="224" bestFit="1" customWidth="1"/>
    <col min="7957" max="7957" width="1" style="224" bestFit="1" customWidth="1"/>
    <col min="7958" max="7958" width="2.85546875" style="224" bestFit="1" customWidth="1"/>
    <col min="7959" max="7960" width="1" style="224" bestFit="1" customWidth="1"/>
    <col min="7961" max="7961" width="2.85546875" style="224" bestFit="1" customWidth="1"/>
    <col min="7962" max="7962" width="4" style="224" customWidth="1"/>
    <col min="7963" max="7963" width="8.42578125" style="224" bestFit="1" customWidth="1"/>
    <col min="7964" max="7964" width="7.28515625" style="224" customWidth="1"/>
    <col min="7965" max="8192" width="9.140625" style="224"/>
    <col min="8193" max="8193" width="4.7109375" style="224" bestFit="1" customWidth="1"/>
    <col min="8194" max="8194" width="0.5703125" style="224" bestFit="1" customWidth="1"/>
    <col min="8195" max="8195" width="24.28515625" style="224" bestFit="1" customWidth="1"/>
    <col min="8196" max="8196" width="6.85546875" style="224" bestFit="1" customWidth="1"/>
    <col min="8197" max="8197" width="4.7109375" style="224" bestFit="1" customWidth="1"/>
    <col min="8198" max="8198" width="1" style="224" bestFit="1" customWidth="1"/>
    <col min="8199" max="8200" width="1.85546875" style="224" bestFit="1" customWidth="1"/>
    <col min="8201" max="8201" width="1" style="224" bestFit="1" customWidth="1"/>
    <col min="8202" max="8202" width="4.7109375" style="224" bestFit="1" customWidth="1"/>
    <col min="8203" max="8203" width="2.85546875" style="224" bestFit="1" customWidth="1"/>
    <col min="8204" max="8204" width="5.140625" style="224" customWidth="1"/>
    <col min="8205" max="8206" width="1" style="224" bestFit="1" customWidth="1"/>
    <col min="8207" max="8207" width="3.7109375" style="224" bestFit="1" customWidth="1"/>
    <col min="8208" max="8208" width="1" style="224" bestFit="1" customWidth="1"/>
    <col min="8209" max="8209" width="1.85546875" style="224" bestFit="1" customWidth="1"/>
    <col min="8210" max="8210" width="1" style="224" bestFit="1" customWidth="1"/>
    <col min="8211" max="8211" width="4.7109375" style="224" bestFit="1" customWidth="1"/>
    <col min="8212" max="8212" width="2.85546875" style="224" bestFit="1" customWidth="1"/>
    <col min="8213" max="8213" width="1" style="224" bestFit="1" customWidth="1"/>
    <col min="8214" max="8214" width="2.85546875" style="224" bestFit="1" customWidth="1"/>
    <col min="8215" max="8216" width="1" style="224" bestFit="1" customWidth="1"/>
    <col min="8217" max="8217" width="2.85546875" style="224" bestFit="1" customWidth="1"/>
    <col min="8218" max="8218" width="4" style="224" customWidth="1"/>
    <col min="8219" max="8219" width="8.42578125" style="224" bestFit="1" customWidth="1"/>
    <col min="8220" max="8220" width="7.28515625" style="224" customWidth="1"/>
    <col min="8221" max="8448" width="9.140625" style="224"/>
    <col min="8449" max="8449" width="4.7109375" style="224" bestFit="1" customWidth="1"/>
    <col min="8450" max="8450" width="0.5703125" style="224" bestFit="1" customWidth="1"/>
    <col min="8451" max="8451" width="24.28515625" style="224" bestFit="1" customWidth="1"/>
    <col min="8452" max="8452" width="6.85546875" style="224" bestFit="1" customWidth="1"/>
    <col min="8453" max="8453" width="4.7109375" style="224" bestFit="1" customWidth="1"/>
    <col min="8454" max="8454" width="1" style="224" bestFit="1" customWidth="1"/>
    <col min="8455" max="8456" width="1.85546875" style="224" bestFit="1" customWidth="1"/>
    <col min="8457" max="8457" width="1" style="224" bestFit="1" customWidth="1"/>
    <col min="8458" max="8458" width="4.7109375" style="224" bestFit="1" customWidth="1"/>
    <col min="8459" max="8459" width="2.85546875" style="224" bestFit="1" customWidth="1"/>
    <col min="8460" max="8460" width="5.140625" style="224" customWidth="1"/>
    <col min="8461" max="8462" width="1" style="224" bestFit="1" customWidth="1"/>
    <col min="8463" max="8463" width="3.7109375" style="224" bestFit="1" customWidth="1"/>
    <col min="8464" max="8464" width="1" style="224" bestFit="1" customWidth="1"/>
    <col min="8465" max="8465" width="1.85546875" style="224" bestFit="1" customWidth="1"/>
    <col min="8466" max="8466" width="1" style="224" bestFit="1" customWidth="1"/>
    <col min="8467" max="8467" width="4.7109375" style="224" bestFit="1" customWidth="1"/>
    <col min="8468" max="8468" width="2.85546875" style="224" bestFit="1" customWidth="1"/>
    <col min="8469" max="8469" width="1" style="224" bestFit="1" customWidth="1"/>
    <col min="8470" max="8470" width="2.85546875" style="224" bestFit="1" customWidth="1"/>
    <col min="8471" max="8472" width="1" style="224" bestFit="1" customWidth="1"/>
    <col min="8473" max="8473" width="2.85546875" style="224" bestFit="1" customWidth="1"/>
    <col min="8474" max="8474" width="4" style="224" customWidth="1"/>
    <col min="8475" max="8475" width="8.42578125" style="224" bestFit="1" customWidth="1"/>
    <col min="8476" max="8476" width="7.28515625" style="224" customWidth="1"/>
    <col min="8477" max="8704" width="9.140625" style="224"/>
    <col min="8705" max="8705" width="4.7109375" style="224" bestFit="1" customWidth="1"/>
    <col min="8706" max="8706" width="0.5703125" style="224" bestFit="1" customWidth="1"/>
    <col min="8707" max="8707" width="24.28515625" style="224" bestFit="1" customWidth="1"/>
    <col min="8708" max="8708" width="6.85546875" style="224" bestFit="1" customWidth="1"/>
    <col min="8709" max="8709" width="4.7109375" style="224" bestFit="1" customWidth="1"/>
    <col min="8710" max="8710" width="1" style="224" bestFit="1" customWidth="1"/>
    <col min="8711" max="8712" width="1.85546875" style="224" bestFit="1" customWidth="1"/>
    <col min="8713" max="8713" width="1" style="224" bestFit="1" customWidth="1"/>
    <col min="8714" max="8714" width="4.7109375" style="224" bestFit="1" customWidth="1"/>
    <col min="8715" max="8715" width="2.85546875" style="224" bestFit="1" customWidth="1"/>
    <col min="8716" max="8716" width="5.140625" style="224" customWidth="1"/>
    <col min="8717" max="8718" width="1" style="224" bestFit="1" customWidth="1"/>
    <col min="8719" max="8719" width="3.7109375" style="224" bestFit="1" customWidth="1"/>
    <col min="8720" max="8720" width="1" style="224" bestFit="1" customWidth="1"/>
    <col min="8721" max="8721" width="1.85546875" style="224" bestFit="1" customWidth="1"/>
    <col min="8722" max="8722" width="1" style="224" bestFit="1" customWidth="1"/>
    <col min="8723" max="8723" width="4.7109375" style="224" bestFit="1" customWidth="1"/>
    <col min="8724" max="8724" width="2.85546875" style="224" bestFit="1" customWidth="1"/>
    <col min="8725" max="8725" width="1" style="224" bestFit="1" customWidth="1"/>
    <col min="8726" max="8726" width="2.85546875" style="224" bestFit="1" customWidth="1"/>
    <col min="8727" max="8728" width="1" style="224" bestFit="1" customWidth="1"/>
    <col min="8729" max="8729" width="2.85546875" style="224" bestFit="1" customWidth="1"/>
    <col min="8730" max="8730" width="4" style="224" customWidth="1"/>
    <col min="8731" max="8731" width="8.42578125" style="224" bestFit="1" customWidth="1"/>
    <col min="8732" max="8732" width="7.28515625" style="224" customWidth="1"/>
    <col min="8733" max="8960" width="9.140625" style="224"/>
    <col min="8961" max="8961" width="4.7109375" style="224" bestFit="1" customWidth="1"/>
    <col min="8962" max="8962" width="0.5703125" style="224" bestFit="1" customWidth="1"/>
    <col min="8963" max="8963" width="24.28515625" style="224" bestFit="1" customWidth="1"/>
    <col min="8964" max="8964" width="6.85546875" style="224" bestFit="1" customWidth="1"/>
    <col min="8965" max="8965" width="4.7109375" style="224" bestFit="1" customWidth="1"/>
    <col min="8966" max="8966" width="1" style="224" bestFit="1" customWidth="1"/>
    <col min="8967" max="8968" width="1.85546875" style="224" bestFit="1" customWidth="1"/>
    <col min="8969" max="8969" width="1" style="224" bestFit="1" customWidth="1"/>
    <col min="8970" max="8970" width="4.7109375" style="224" bestFit="1" customWidth="1"/>
    <col min="8971" max="8971" width="2.85546875" style="224" bestFit="1" customWidth="1"/>
    <col min="8972" max="8972" width="5.140625" style="224" customWidth="1"/>
    <col min="8973" max="8974" width="1" style="224" bestFit="1" customWidth="1"/>
    <col min="8975" max="8975" width="3.7109375" style="224" bestFit="1" customWidth="1"/>
    <col min="8976" max="8976" width="1" style="224" bestFit="1" customWidth="1"/>
    <col min="8977" max="8977" width="1.85546875" style="224" bestFit="1" customWidth="1"/>
    <col min="8978" max="8978" width="1" style="224" bestFit="1" customWidth="1"/>
    <col min="8979" max="8979" width="4.7109375" style="224" bestFit="1" customWidth="1"/>
    <col min="8980" max="8980" width="2.85546875" style="224" bestFit="1" customWidth="1"/>
    <col min="8981" max="8981" width="1" style="224" bestFit="1" customWidth="1"/>
    <col min="8982" max="8982" width="2.85546875" style="224" bestFit="1" customWidth="1"/>
    <col min="8983" max="8984" width="1" style="224" bestFit="1" customWidth="1"/>
    <col min="8985" max="8985" width="2.85546875" style="224" bestFit="1" customWidth="1"/>
    <col min="8986" max="8986" width="4" style="224" customWidth="1"/>
    <col min="8987" max="8987" width="8.42578125" style="224" bestFit="1" customWidth="1"/>
    <col min="8988" max="8988" width="7.28515625" style="224" customWidth="1"/>
    <col min="8989" max="9216" width="9.140625" style="224"/>
    <col min="9217" max="9217" width="4.7109375" style="224" bestFit="1" customWidth="1"/>
    <col min="9218" max="9218" width="0.5703125" style="224" bestFit="1" customWidth="1"/>
    <col min="9219" max="9219" width="24.28515625" style="224" bestFit="1" customWidth="1"/>
    <col min="9220" max="9220" width="6.85546875" style="224" bestFit="1" customWidth="1"/>
    <col min="9221" max="9221" width="4.7109375" style="224" bestFit="1" customWidth="1"/>
    <col min="9222" max="9222" width="1" style="224" bestFit="1" customWidth="1"/>
    <col min="9223" max="9224" width="1.85546875" style="224" bestFit="1" customWidth="1"/>
    <col min="9225" max="9225" width="1" style="224" bestFit="1" customWidth="1"/>
    <col min="9226" max="9226" width="4.7109375" style="224" bestFit="1" customWidth="1"/>
    <col min="9227" max="9227" width="2.85546875" style="224" bestFit="1" customWidth="1"/>
    <col min="9228" max="9228" width="5.140625" style="224" customWidth="1"/>
    <col min="9229" max="9230" width="1" style="224" bestFit="1" customWidth="1"/>
    <col min="9231" max="9231" width="3.7109375" style="224" bestFit="1" customWidth="1"/>
    <col min="9232" max="9232" width="1" style="224" bestFit="1" customWidth="1"/>
    <col min="9233" max="9233" width="1.85546875" style="224" bestFit="1" customWidth="1"/>
    <col min="9234" max="9234" width="1" style="224" bestFit="1" customWidth="1"/>
    <col min="9235" max="9235" width="4.7109375" style="224" bestFit="1" customWidth="1"/>
    <col min="9236" max="9236" width="2.85546875" style="224" bestFit="1" customWidth="1"/>
    <col min="9237" max="9237" width="1" style="224" bestFit="1" customWidth="1"/>
    <col min="9238" max="9238" width="2.85546875" style="224" bestFit="1" customWidth="1"/>
    <col min="9239" max="9240" width="1" style="224" bestFit="1" customWidth="1"/>
    <col min="9241" max="9241" width="2.85546875" style="224" bestFit="1" customWidth="1"/>
    <col min="9242" max="9242" width="4" style="224" customWidth="1"/>
    <col min="9243" max="9243" width="8.42578125" style="224" bestFit="1" customWidth="1"/>
    <col min="9244" max="9244" width="7.28515625" style="224" customWidth="1"/>
    <col min="9245" max="9472" width="9.140625" style="224"/>
    <col min="9473" max="9473" width="4.7109375" style="224" bestFit="1" customWidth="1"/>
    <col min="9474" max="9474" width="0.5703125" style="224" bestFit="1" customWidth="1"/>
    <col min="9475" max="9475" width="24.28515625" style="224" bestFit="1" customWidth="1"/>
    <col min="9476" max="9476" width="6.85546875" style="224" bestFit="1" customWidth="1"/>
    <col min="9477" max="9477" width="4.7109375" style="224" bestFit="1" customWidth="1"/>
    <col min="9478" max="9478" width="1" style="224" bestFit="1" customWidth="1"/>
    <col min="9479" max="9480" width="1.85546875" style="224" bestFit="1" customWidth="1"/>
    <col min="9481" max="9481" width="1" style="224" bestFit="1" customWidth="1"/>
    <col min="9482" max="9482" width="4.7109375" style="224" bestFit="1" customWidth="1"/>
    <col min="9483" max="9483" width="2.85546875" style="224" bestFit="1" customWidth="1"/>
    <col min="9484" max="9484" width="5.140625" style="224" customWidth="1"/>
    <col min="9485" max="9486" width="1" style="224" bestFit="1" customWidth="1"/>
    <col min="9487" max="9487" width="3.7109375" style="224" bestFit="1" customWidth="1"/>
    <col min="9488" max="9488" width="1" style="224" bestFit="1" customWidth="1"/>
    <col min="9489" max="9489" width="1.85546875" style="224" bestFit="1" customWidth="1"/>
    <col min="9490" max="9490" width="1" style="224" bestFit="1" customWidth="1"/>
    <col min="9491" max="9491" width="4.7109375" style="224" bestFit="1" customWidth="1"/>
    <col min="9492" max="9492" width="2.85546875" style="224" bestFit="1" customWidth="1"/>
    <col min="9493" max="9493" width="1" style="224" bestFit="1" customWidth="1"/>
    <col min="9494" max="9494" width="2.85546875" style="224" bestFit="1" customWidth="1"/>
    <col min="9495" max="9496" width="1" style="224" bestFit="1" customWidth="1"/>
    <col min="9497" max="9497" width="2.85546875" style="224" bestFit="1" customWidth="1"/>
    <col min="9498" max="9498" width="4" style="224" customWidth="1"/>
    <col min="9499" max="9499" width="8.42578125" style="224" bestFit="1" customWidth="1"/>
    <col min="9500" max="9500" width="7.28515625" style="224" customWidth="1"/>
    <col min="9501" max="9728" width="9.140625" style="224"/>
    <col min="9729" max="9729" width="4.7109375" style="224" bestFit="1" customWidth="1"/>
    <col min="9730" max="9730" width="0.5703125" style="224" bestFit="1" customWidth="1"/>
    <col min="9731" max="9731" width="24.28515625" style="224" bestFit="1" customWidth="1"/>
    <col min="9732" max="9732" width="6.85546875" style="224" bestFit="1" customWidth="1"/>
    <col min="9733" max="9733" width="4.7109375" style="224" bestFit="1" customWidth="1"/>
    <col min="9734" max="9734" width="1" style="224" bestFit="1" customWidth="1"/>
    <col min="9735" max="9736" width="1.85546875" style="224" bestFit="1" customWidth="1"/>
    <col min="9737" max="9737" width="1" style="224" bestFit="1" customWidth="1"/>
    <col min="9738" max="9738" width="4.7109375" style="224" bestFit="1" customWidth="1"/>
    <col min="9739" max="9739" width="2.85546875" style="224" bestFit="1" customWidth="1"/>
    <col min="9740" max="9740" width="5.140625" style="224" customWidth="1"/>
    <col min="9741" max="9742" width="1" style="224" bestFit="1" customWidth="1"/>
    <col min="9743" max="9743" width="3.7109375" style="224" bestFit="1" customWidth="1"/>
    <col min="9744" max="9744" width="1" style="224" bestFit="1" customWidth="1"/>
    <col min="9745" max="9745" width="1.85546875" style="224" bestFit="1" customWidth="1"/>
    <col min="9746" max="9746" width="1" style="224" bestFit="1" customWidth="1"/>
    <col min="9747" max="9747" width="4.7109375" style="224" bestFit="1" customWidth="1"/>
    <col min="9748" max="9748" width="2.85546875" style="224" bestFit="1" customWidth="1"/>
    <col min="9749" max="9749" width="1" style="224" bestFit="1" customWidth="1"/>
    <col min="9750" max="9750" width="2.85546875" style="224" bestFit="1" customWidth="1"/>
    <col min="9751" max="9752" width="1" style="224" bestFit="1" customWidth="1"/>
    <col min="9753" max="9753" width="2.85546875" style="224" bestFit="1" customWidth="1"/>
    <col min="9754" max="9754" width="4" style="224" customWidth="1"/>
    <col min="9755" max="9755" width="8.42578125" style="224" bestFit="1" customWidth="1"/>
    <col min="9756" max="9756" width="7.28515625" style="224" customWidth="1"/>
    <col min="9757" max="9984" width="9.140625" style="224"/>
    <col min="9985" max="9985" width="4.7109375" style="224" bestFit="1" customWidth="1"/>
    <col min="9986" max="9986" width="0.5703125" style="224" bestFit="1" customWidth="1"/>
    <col min="9987" max="9987" width="24.28515625" style="224" bestFit="1" customWidth="1"/>
    <col min="9988" max="9988" width="6.85546875" style="224" bestFit="1" customWidth="1"/>
    <col min="9989" max="9989" width="4.7109375" style="224" bestFit="1" customWidth="1"/>
    <col min="9990" max="9990" width="1" style="224" bestFit="1" customWidth="1"/>
    <col min="9991" max="9992" width="1.85546875" style="224" bestFit="1" customWidth="1"/>
    <col min="9993" max="9993" width="1" style="224" bestFit="1" customWidth="1"/>
    <col min="9994" max="9994" width="4.7109375" style="224" bestFit="1" customWidth="1"/>
    <col min="9995" max="9995" width="2.85546875" style="224" bestFit="1" customWidth="1"/>
    <col min="9996" max="9996" width="5.140625" style="224" customWidth="1"/>
    <col min="9997" max="9998" width="1" style="224" bestFit="1" customWidth="1"/>
    <col min="9999" max="9999" width="3.7109375" style="224" bestFit="1" customWidth="1"/>
    <col min="10000" max="10000" width="1" style="224" bestFit="1" customWidth="1"/>
    <col min="10001" max="10001" width="1.85546875" style="224" bestFit="1" customWidth="1"/>
    <col min="10002" max="10002" width="1" style="224" bestFit="1" customWidth="1"/>
    <col min="10003" max="10003" width="4.7109375" style="224" bestFit="1" customWidth="1"/>
    <col min="10004" max="10004" width="2.85546875" style="224" bestFit="1" customWidth="1"/>
    <col min="10005" max="10005" width="1" style="224" bestFit="1" customWidth="1"/>
    <col min="10006" max="10006" width="2.85546875" style="224" bestFit="1" customWidth="1"/>
    <col min="10007" max="10008" width="1" style="224" bestFit="1" customWidth="1"/>
    <col min="10009" max="10009" width="2.85546875" style="224" bestFit="1" customWidth="1"/>
    <col min="10010" max="10010" width="4" style="224" customWidth="1"/>
    <col min="10011" max="10011" width="8.42578125" style="224" bestFit="1" customWidth="1"/>
    <col min="10012" max="10012" width="7.28515625" style="224" customWidth="1"/>
    <col min="10013" max="10240" width="9.140625" style="224"/>
    <col min="10241" max="10241" width="4.7109375" style="224" bestFit="1" customWidth="1"/>
    <col min="10242" max="10242" width="0.5703125" style="224" bestFit="1" customWidth="1"/>
    <col min="10243" max="10243" width="24.28515625" style="224" bestFit="1" customWidth="1"/>
    <col min="10244" max="10244" width="6.85546875" style="224" bestFit="1" customWidth="1"/>
    <col min="10245" max="10245" width="4.7109375" style="224" bestFit="1" customWidth="1"/>
    <col min="10246" max="10246" width="1" style="224" bestFit="1" customWidth="1"/>
    <col min="10247" max="10248" width="1.85546875" style="224" bestFit="1" customWidth="1"/>
    <col min="10249" max="10249" width="1" style="224" bestFit="1" customWidth="1"/>
    <col min="10250" max="10250" width="4.7109375" style="224" bestFit="1" customWidth="1"/>
    <col min="10251" max="10251" width="2.85546875" style="224" bestFit="1" customWidth="1"/>
    <col min="10252" max="10252" width="5.140625" style="224" customWidth="1"/>
    <col min="10253" max="10254" width="1" style="224" bestFit="1" customWidth="1"/>
    <col min="10255" max="10255" width="3.7109375" style="224" bestFit="1" customWidth="1"/>
    <col min="10256" max="10256" width="1" style="224" bestFit="1" customWidth="1"/>
    <col min="10257" max="10257" width="1.85546875" style="224" bestFit="1" customWidth="1"/>
    <col min="10258" max="10258" width="1" style="224" bestFit="1" customWidth="1"/>
    <col min="10259" max="10259" width="4.7109375" style="224" bestFit="1" customWidth="1"/>
    <col min="10260" max="10260" width="2.85546875" style="224" bestFit="1" customWidth="1"/>
    <col min="10261" max="10261" width="1" style="224" bestFit="1" customWidth="1"/>
    <col min="10262" max="10262" width="2.85546875" style="224" bestFit="1" customWidth="1"/>
    <col min="10263" max="10264" width="1" style="224" bestFit="1" customWidth="1"/>
    <col min="10265" max="10265" width="2.85546875" style="224" bestFit="1" customWidth="1"/>
    <col min="10266" max="10266" width="4" style="224" customWidth="1"/>
    <col min="10267" max="10267" width="8.42578125" style="224" bestFit="1" customWidth="1"/>
    <col min="10268" max="10268" width="7.28515625" style="224" customWidth="1"/>
    <col min="10269" max="10496" width="9.140625" style="224"/>
    <col min="10497" max="10497" width="4.7109375" style="224" bestFit="1" customWidth="1"/>
    <col min="10498" max="10498" width="0.5703125" style="224" bestFit="1" customWidth="1"/>
    <col min="10499" max="10499" width="24.28515625" style="224" bestFit="1" customWidth="1"/>
    <col min="10500" max="10500" width="6.85546875" style="224" bestFit="1" customWidth="1"/>
    <col min="10501" max="10501" width="4.7109375" style="224" bestFit="1" customWidth="1"/>
    <col min="10502" max="10502" width="1" style="224" bestFit="1" customWidth="1"/>
    <col min="10503" max="10504" width="1.85546875" style="224" bestFit="1" customWidth="1"/>
    <col min="10505" max="10505" width="1" style="224" bestFit="1" customWidth="1"/>
    <col min="10506" max="10506" width="4.7109375" style="224" bestFit="1" customWidth="1"/>
    <col min="10507" max="10507" width="2.85546875" style="224" bestFit="1" customWidth="1"/>
    <col min="10508" max="10508" width="5.140625" style="224" customWidth="1"/>
    <col min="10509" max="10510" width="1" style="224" bestFit="1" customWidth="1"/>
    <col min="10511" max="10511" width="3.7109375" style="224" bestFit="1" customWidth="1"/>
    <col min="10512" max="10512" width="1" style="224" bestFit="1" customWidth="1"/>
    <col min="10513" max="10513" width="1.85546875" style="224" bestFit="1" customWidth="1"/>
    <col min="10514" max="10514" width="1" style="224" bestFit="1" customWidth="1"/>
    <col min="10515" max="10515" width="4.7109375" style="224" bestFit="1" customWidth="1"/>
    <col min="10516" max="10516" width="2.85546875" style="224" bestFit="1" customWidth="1"/>
    <col min="10517" max="10517" width="1" style="224" bestFit="1" customWidth="1"/>
    <col min="10518" max="10518" width="2.85546875" style="224" bestFit="1" customWidth="1"/>
    <col min="10519" max="10520" width="1" style="224" bestFit="1" customWidth="1"/>
    <col min="10521" max="10521" width="2.85546875" style="224" bestFit="1" customWidth="1"/>
    <col min="10522" max="10522" width="4" style="224" customWidth="1"/>
    <col min="10523" max="10523" width="8.42578125" style="224" bestFit="1" customWidth="1"/>
    <col min="10524" max="10524" width="7.28515625" style="224" customWidth="1"/>
    <col min="10525" max="10752" width="9.140625" style="224"/>
    <col min="10753" max="10753" width="4.7109375" style="224" bestFit="1" customWidth="1"/>
    <col min="10754" max="10754" width="0.5703125" style="224" bestFit="1" customWidth="1"/>
    <col min="10755" max="10755" width="24.28515625" style="224" bestFit="1" customWidth="1"/>
    <col min="10756" max="10756" width="6.85546875" style="224" bestFit="1" customWidth="1"/>
    <col min="10757" max="10757" width="4.7109375" style="224" bestFit="1" customWidth="1"/>
    <col min="10758" max="10758" width="1" style="224" bestFit="1" customWidth="1"/>
    <col min="10759" max="10760" width="1.85546875" style="224" bestFit="1" customWidth="1"/>
    <col min="10761" max="10761" width="1" style="224" bestFit="1" customWidth="1"/>
    <col min="10762" max="10762" width="4.7109375" style="224" bestFit="1" customWidth="1"/>
    <col min="10763" max="10763" width="2.85546875" style="224" bestFit="1" customWidth="1"/>
    <col min="10764" max="10764" width="5.140625" style="224" customWidth="1"/>
    <col min="10765" max="10766" width="1" style="224" bestFit="1" customWidth="1"/>
    <col min="10767" max="10767" width="3.7109375" style="224" bestFit="1" customWidth="1"/>
    <col min="10768" max="10768" width="1" style="224" bestFit="1" customWidth="1"/>
    <col min="10769" max="10769" width="1.85546875" style="224" bestFit="1" customWidth="1"/>
    <col min="10770" max="10770" width="1" style="224" bestFit="1" customWidth="1"/>
    <col min="10771" max="10771" width="4.7109375" style="224" bestFit="1" customWidth="1"/>
    <col min="10772" max="10772" width="2.85546875" style="224" bestFit="1" customWidth="1"/>
    <col min="10773" max="10773" width="1" style="224" bestFit="1" customWidth="1"/>
    <col min="10774" max="10774" width="2.85546875" style="224" bestFit="1" customWidth="1"/>
    <col min="10775" max="10776" width="1" style="224" bestFit="1" customWidth="1"/>
    <col min="10777" max="10777" width="2.85546875" style="224" bestFit="1" customWidth="1"/>
    <col min="10778" max="10778" width="4" style="224" customWidth="1"/>
    <col min="10779" max="10779" width="8.42578125" style="224" bestFit="1" customWidth="1"/>
    <col min="10780" max="10780" width="7.28515625" style="224" customWidth="1"/>
    <col min="10781" max="11008" width="9.140625" style="224"/>
    <col min="11009" max="11009" width="4.7109375" style="224" bestFit="1" customWidth="1"/>
    <col min="11010" max="11010" width="0.5703125" style="224" bestFit="1" customWidth="1"/>
    <col min="11011" max="11011" width="24.28515625" style="224" bestFit="1" customWidth="1"/>
    <col min="11012" max="11012" width="6.85546875" style="224" bestFit="1" customWidth="1"/>
    <col min="11013" max="11013" width="4.7109375" style="224" bestFit="1" customWidth="1"/>
    <col min="11014" max="11014" width="1" style="224" bestFit="1" customWidth="1"/>
    <col min="11015" max="11016" width="1.85546875" style="224" bestFit="1" customWidth="1"/>
    <col min="11017" max="11017" width="1" style="224" bestFit="1" customWidth="1"/>
    <col min="11018" max="11018" width="4.7109375" style="224" bestFit="1" customWidth="1"/>
    <col min="11019" max="11019" width="2.85546875" style="224" bestFit="1" customWidth="1"/>
    <col min="11020" max="11020" width="5.140625" style="224" customWidth="1"/>
    <col min="11021" max="11022" width="1" style="224" bestFit="1" customWidth="1"/>
    <col min="11023" max="11023" width="3.7109375" style="224" bestFit="1" customWidth="1"/>
    <col min="11024" max="11024" width="1" style="224" bestFit="1" customWidth="1"/>
    <col min="11025" max="11025" width="1.85546875" style="224" bestFit="1" customWidth="1"/>
    <col min="11026" max="11026" width="1" style="224" bestFit="1" customWidth="1"/>
    <col min="11027" max="11027" width="4.7109375" style="224" bestFit="1" customWidth="1"/>
    <col min="11028" max="11028" width="2.85546875" style="224" bestFit="1" customWidth="1"/>
    <col min="11029" max="11029" width="1" style="224" bestFit="1" customWidth="1"/>
    <col min="11030" max="11030" width="2.85546875" style="224" bestFit="1" customWidth="1"/>
    <col min="11031" max="11032" width="1" style="224" bestFit="1" customWidth="1"/>
    <col min="11033" max="11033" width="2.85546875" style="224" bestFit="1" customWidth="1"/>
    <col min="11034" max="11034" width="4" style="224" customWidth="1"/>
    <col min="11035" max="11035" width="8.42578125" style="224" bestFit="1" customWidth="1"/>
    <col min="11036" max="11036" width="7.28515625" style="224" customWidth="1"/>
    <col min="11037" max="11264" width="9.140625" style="224"/>
    <col min="11265" max="11265" width="4.7109375" style="224" bestFit="1" customWidth="1"/>
    <col min="11266" max="11266" width="0.5703125" style="224" bestFit="1" customWidth="1"/>
    <col min="11267" max="11267" width="24.28515625" style="224" bestFit="1" customWidth="1"/>
    <col min="11268" max="11268" width="6.85546875" style="224" bestFit="1" customWidth="1"/>
    <col min="11269" max="11269" width="4.7109375" style="224" bestFit="1" customWidth="1"/>
    <col min="11270" max="11270" width="1" style="224" bestFit="1" customWidth="1"/>
    <col min="11271" max="11272" width="1.85546875" style="224" bestFit="1" customWidth="1"/>
    <col min="11273" max="11273" width="1" style="224" bestFit="1" customWidth="1"/>
    <col min="11274" max="11274" width="4.7109375" style="224" bestFit="1" customWidth="1"/>
    <col min="11275" max="11275" width="2.85546875" style="224" bestFit="1" customWidth="1"/>
    <col min="11276" max="11276" width="5.140625" style="224" customWidth="1"/>
    <col min="11277" max="11278" width="1" style="224" bestFit="1" customWidth="1"/>
    <col min="11279" max="11279" width="3.7109375" style="224" bestFit="1" customWidth="1"/>
    <col min="11280" max="11280" width="1" style="224" bestFit="1" customWidth="1"/>
    <col min="11281" max="11281" width="1.85546875" style="224" bestFit="1" customWidth="1"/>
    <col min="11282" max="11282" width="1" style="224" bestFit="1" customWidth="1"/>
    <col min="11283" max="11283" width="4.7109375" style="224" bestFit="1" customWidth="1"/>
    <col min="11284" max="11284" width="2.85546875" style="224" bestFit="1" customWidth="1"/>
    <col min="11285" max="11285" width="1" style="224" bestFit="1" customWidth="1"/>
    <col min="11286" max="11286" width="2.85546875" style="224" bestFit="1" customWidth="1"/>
    <col min="11287" max="11288" width="1" style="224" bestFit="1" customWidth="1"/>
    <col min="11289" max="11289" width="2.85546875" style="224" bestFit="1" customWidth="1"/>
    <col min="11290" max="11290" width="4" style="224" customWidth="1"/>
    <col min="11291" max="11291" width="8.42578125" style="224" bestFit="1" customWidth="1"/>
    <col min="11292" max="11292" width="7.28515625" style="224" customWidth="1"/>
    <col min="11293" max="11520" width="9.140625" style="224"/>
    <col min="11521" max="11521" width="4.7109375" style="224" bestFit="1" customWidth="1"/>
    <col min="11522" max="11522" width="0.5703125" style="224" bestFit="1" customWidth="1"/>
    <col min="11523" max="11523" width="24.28515625" style="224" bestFit="1" customWidth="1"/>
    <col min="11524" max="11524" width="6.85546875" style="224" bestFit="1" customWidth="1"/>
    <col min="11525" max="11525" width="4.7109375" style="224" bestFit="1" customWidth="1"/>
    <col min="11526" max="11526" width="1" style="224" bestFit="1" customWidth="1"/>
    <col min="11527" max="11528" width="1.85546875" style="224" bestFit="1" customWidth="1"/>
    <col min="11529" max="11529" width="1" style="224" bestFit="1" customWidth="1"/>
    <col min="11530" max="11530" width="4.7109375" style="224" bestFit="1" customWidth="1"/>
    <col min="11531" max="11531" width="2.85546875" style="224" bestFit="1" customWidth="1"/>
    <col min="11532" max="11532" width="5.140625" style="224" customWidth="1"/>
    <col min="11533" max="11534" width="1" style="224" bestFit="1" customWidth="1"/>
    <col min="11535" max="11535" width="3.7109375" style="224" bestFit="1" customWidth="1"/>
    <col min="11536" max="11536" width="1" style="224" bestFit="1" customWidth="1"/>
    <col min="11537" max="11537" width="1.85546875" style="224" bestFit="1" customWidth="1"/>
    <col min="11538" max="11538" width="1" style="224" bestFit="1" customWidth="1"/>
    <col min="11539" max="11539" width="4.7109375" style="224" bestFit="1" customWidth="1"/>
    <col min="11540" max="11540" width="2.85546875" style="224" bestFit="1" customWidth="1"/>
    <col min="11541" max="11541" width="1" style="224" bestFit="1" customWidth="1"/>
    <col min="11542" max="11542" width="2.85546875" style="224" bestFit="1" customWidth="1"/>
    <col min="11543" max="11544" width="1" style="224" bestFit="1" customWidth="1"/>
    <col min="11545" max="11545" width="2.85546875" style="224" bestFit="1" customWidth="1"/>
    <col min="11546" max="11546" width="4" style="224" customWidth="1"/>
    <col min="11547" max="11547" width="8.42578125" style="224" bestFit="1" customWidth="1"/>
    <col min="11548" max="11548" width="7.28515625" style="224" customWidth="1"/>
    <col min="11549" max="11776" width="9.140625" style="224"/>
    <col min="11777" max="11777" width="4.7109375" style="224" bestFit="1" customWidth="1"/>
    <col min="11778" max="11778" width="0.5703125" style="224" bestFit="1" customWidth="1"/>
    <col min="11779" max="11779" width="24.28515625" style="224" bestFit="1" customWidth="1"/>
    <col min="11780" max="11780" width="6.85546875" style="224" bestFit="1" customWidth="1"/>
    <col min="11781" max="11781" width="4.7109375" style="224" bestFit="1" customWidth="1"/>
    <col min="11782" max="11782" width="1" style="224" bestFit="1" customWidth="1"/>
    <col min="11783" max="11784" width="1.85546875" style="224" bestFit="1" customWidth="1"/>
    <col min="11785" max="11785" width="1" style="224" bestFit="1" customWidth="1"/>
    <col min="11786" max="11786" width="4.7109375" style="224" bestFit="1" customWidth="1"/>
    <col min="11787" max="11787" width="2.85546875" style="224" bestFit="1" customWidth="1"/>
    <col min="11788" max="11788" width="5.140625" style="224" customWidth="1"/>
    <col min="11789" max="11790" width="1" style="224" bestFit="1" customWidth="1"/>
    <col min="11791" max="11791" width="3.7109375" style="224" bestFit="1" customWidth="1"/>
    <col min="11792" max="11792" width="1" style="224" bestFit="1" customWidth="1"/>
    <col min="11793" max="11793" width="1.85546875" style="224" bestFit="1" customWidth="1"/>
    <col min="11794" max="11794" width="1" style="224" bestFit="1" customWidth="1"/>
    <col min="11795" max="11795" width="4.7109375" style="224" bestFit="1" customWidth="1"/>
    <col min="11796" max="11796" width="2.85546875" style="224" bestFit="1" customWidth="1"/>
    <col min="11797" max="11797" width="1" style="224" bestFit="1" customWidth="1"/>
    <col min="11798" max="11798" width="2.85546875" style="224" bestFit="1" customWidth="1"/>
    <col min="11799" max="11800" width="1" style="224" bestFit="1" customWidth="1"/>
    <col min="11801" max="11801" width="2.85546875" style="224" bestFit="1" customWidth="1"/>
    <col min="11802" max="11802" width="4" style="224" customWidth="1"/>
    <col min="11803" max="11803" width="8.42578125" style="224" bestFit="1" customWidth="1"/>
    <col min="11804" max="11804" width="7.28515625" style="224" customWidth="1"/>
    <col min="11805" max="12032" width="9.140625" style="224"/>
    <col min="12033" max="12033" width="4.7109375" style="224" bestFit="1" customWidth="1"/>
    <col min="12034" max="12034" width="0.5703125" style="224" bestFit="1" customWidth="1"/>
    <col min="12035" max="12035" width="24.28515625" style="224" bestFit="1" customWidth="1"/>
    <col min="12036" max="12036" width="6.85546875" style="224" bestFit="1" customWidth="1"/>
    <col min="12037" max="12037" width="4.7109375" style="224" bestFit="1" customWidth="1"/>
    <col min="12038" max="12038" width="1" style="224" bestFit="1" customWidth="1"/>
    <col min="12039" max="12040" width="1.85546875" style="224" bestFit="1" customWidth="1"/>
    <col min="12041" max="12041" width="1" style="224" bestFit="1" customWidth="1"/>
    <col min="12042" max="12042" width="4.7109375" style="224" bestFit="1" customWidth="1"/>
    <col min="12043" max="12043" width="2.85546875" style="224" bestFit="1" customWidth="1"/>
    <col min="12044" max="12044" width="5.140625" style="224" customWidth="1"/>
    <col min="12045" max="12046" width="1" style="224" bestFit="1" customWidth="1"/>
    <col min="12047" max="12047" width="3.7109375" style="224" bestFit="1" customWidth="1"/>
    <col min="12048" max="12048" width="1" style="224" bestFit="1" customWidth="1"/>
    <col min="12049" max="12049" width="1.85546875" style="224" bestFit="1" customWidth="1"/>
    <col min="12050" max="12050" width="1" style="224" bestFit="1" customWidth="1"/>
    <col min="12051" max="12051" width="4.7109375" style="224" bestFit="1" customWidth="1"/>
    <col min="12052" max="12052" width="2.85546875" style="224" bestFit="1" customWidth="1"/>
    <col min="12053" max="12053" width="1" style="224" bestFit="1" customWidth="1"/>
    <col min="12054" max="12054" width="2.85546875" style="224" bestFit="1" customWidth="1"/>
    <col min="12055" max="12056" width="1" style="224" bestFit="1" customWidth="1"/>
    <col min="12057" max="12057" width="2.85546875" style="224" bestFit="1" customWidth="1"/>
    <col min="12058" max="12058" width="4" style="224" customWidth="1"/>
    <col min="12059" max="12059" width="8.42578125" style="224" bestFit="1" customWidth="1"/>
    <col min="12060" max="12060" width="7.28515625" style="224" customWidth="1"/>
    <col min="12061" max="12288" width="9.140625" style="224"/>
    <col min="12289" max="12289" width="4.7109375" style="224" bestFit="1" customWidth="1"/>
    <col min="12290" max="12290" width="0.5703125" style="224" bestFit="1" customWidth="1"/>
    <col min="12291" max="12291" width="24.28515625" style="224" bestFit="1" customWidth="1"/>
    <col min="12292" max="12292" width="6.85546875" style="224" bestFit="1" customWidth="1"/>
    <col min="12293" max="12293" width="4.7109375" style="224" bestFit="1" customWidth="1"/>
    <col min="12294" max="12294" width="1" style="224" bestFit="1" customWidth="1"/>
    <col min="12295" max="12296" width="1.85546875" style="224" bestFit="1" customWidth="1"/>
    <col min="12297" max="12297" width="1" style="224" bestFit="1" customWidth="1"/>
    <col min="12298" max="12298" width="4.7109375" style="224" bestFit="1" customWidth="1"/>
    <col min="12299" max="12299" width="2.85546875" style="224" bestFit="1" customWidth="1"/>
    <col min="12300" max="12300" width="5.140625" style="224" customWidth="1"/>
    <col min="12301" max="12302" width="1" style="224" bestFit="1" customWidth="1"/>
    <col min="12303" max="12303" width="3.7109375" style="224" bestFit="1" customWidth="1"/>
    <col min="12304" max="12304" width="1" style="224" bestFit="1" customWidth="1"/>
    <col min="12305" max="12305" width="1.85546875" style="224" bestFit="1" customWidth="1"/>
    <col min="12306" max="12306" width="1" style="224" bestFit="1" customWidth="1"/>
    <col min="12307" max="12307" width="4.7109375" style="224" bestFit="1" customWidth="1"/>
    <col min="12308" max="12308" width="2.85546875" style="224" bestFit="1" customWidth="1"/>
    <col min="12309" max="12309" width="1" style="224" bestFit="1" customWidth="1"/>
    <col min="12310" max="12310" width="2.85546875" style="224" bestFit="1" customWidth="1"/>
    <col min="12311" max="12312" width="1" style="224" bestFit="1" customWidth="1"/>
    <col min="12313" max="12313" width="2.85546875" style="224" bestFit="1" customWidth="1"/>
    <col min="12314" max="12314" width="4" style="224" customWidth="1"/>
    <col min="12315" max="12315" width="8.42578125" style="224" bestFit="1" customWidth="1"/>
    <col min="12316" max="12316" width="7.28515625" style="224" customWidth="1"/>
    <col min="12317" max="12544" width="9.140625" style="224"/>
    <col min="12545" max="12545" width="4.7109375" style="224" bestFit="1" customWidth="1"/>
    <col min="12546" max="12546" width="0.5703125" style="224" bestFit="1" customWidth="1"/>
    <col min="12547" max="12547" width="24.28515625" style="224" bestFit="1" customWidth="1"/>
    <col min="12548" max="12548" width="6.85546875" style="224" bestFit="1" customWidth="1"/>
    <col min="12549" max="12549" width="4.7109375" style="224" bestFit="1" customWidth="1"/>
    <col min="12550" max="12550" width="1" style="224" bestFit="1" customWidth="1"/>
    <col min="12551" max="12552" width="1.85546875" style="224" bestFit="1" customWidth="1"/>
    <col min="12553" max="12553" width="1" style="224" bestFit="1" customWidth="1"/>
    <col min="12554" max="12554" width="4.7109375" style="224" bestFit="1" customWidth="1"/>
    <col min="12555" max="12555" width="2.85546875" style="224" bestFit="1" customWidth="1"/>
    <col min="12556" max="12556" width="5.140625" style="224" customWidth="1"/>
    <col min="12557" max="12558" width="1" style="224" bestFit="1" customWidth="1"/>
    <col min="12559" max="12559" width="3.7109375" style="224" bestFit="1" customWidth="1"/>
    <col min="12560" max="12560" width="1" style="224" bestFit="1" customWidth="1"/>
    <col min="12561" max="12561" width="1.85546875" style="224" bestFit="1" customWidth="1"/>
    <col min="12562" max="12562" width="1" style="224" bestFit="1" customWidth="1"/>
    <col min="12563" max="12563" width="4.7109375" style="224" bestFit="1" customWidth="1"/>
    <col min="12564" max="12564" width="2.85546875" style="224" bestFit="1" customWidth="1"/>
    <col min="12565" max="12565" width="1" style="224" bestFit="1" customWidth="1"/>
    <col min="12566" max="12566" width="2.85546875" style="224" bestFit="1" customWidth="1"/>
    <col min="12567" max="12568" width="1" style="224" bestFit="1" customWidth="1"/>
    <col min="12569" max="12569" width="2.85546875" style="224" bestFit="1" customWidth="1"/>
    <col min="12570" max="12570" width="4" style="224" customWidth="1"/>
    <col min="12571" max="12571" width="8.42578125" style="224" bestFit="1" customWidth="1"/>
    <col min="12572" max="12572" width="7.28515625" style="224" customWidth="1"/>
    <col min="12573" max="12800" width="9.140625" style="224"/>
    <col min="12801" max="12801" width="4.7109375" style="224" bestFit="1" customWidth="1"/>
    <col min="12802" max="12802" width="0.5703125" style="224" bestFit="1" customWidth="1"/>
    <col min="12803" max="12803" width="24.28515625" style="224" bestFit="1" customWidth="1"/>
    <col min="12804" max="12804" width="6.85546875" style="224" bestFit="1" customWidth="1"/>
    <col min="12805" max="12805" width="4.7109375" style="224" bestFit="1" customWidth="1"/>
    <col min="12806" max="12806" width="1" style="224" bestFit="1" customWidth="1"/>
    <col min="12807" max="12808" width="1.85546875" style="224" bestFit="1" customWidth="1"/>
    <col min="12809" max="12809" width="1" style="224" bestFit="1" customWidth="1"/>
    <col min="12810" max="12810" width="4.7109375" style="224" bestFit="1" customWidth="1"/>
    <col min="12811" max="12811" width="2.85546875" style="224" bestFit="1" customWidth="1"/>
    <col min="12812" max="12812" width="5.140625" style="224" customWidth="1"/>
    <col min="12813" max="12814" width="1" style="224" bestFit="1" customWidth="1"/>
    <col min="12815" max="12815" width="3.7109375" style="224" bestFit="1" customWidth="1"/>
    <col min="12816" max="12816" width="1" style="224" bestFit="1" customWidth="1"/>
    <col min="12817" max="12817" width="1.85546875" style="224" bestFit="1" customWidth="1"/>
    <col min="12818" max="12818" width="1" style="224" bestFit="1" customWidth="1"/>
    <col min="12819" max="12819" width="4.7109375" style="224" bestFit="1" customWidth="1"/>
    <col min="12820" max="12820" width="2.85546875" style="224" bestFit="1" customWidth="1"/>
    <col min="12821" max="12821" width="1" style="224" bestFit="1" customWidth="1"/>
    <col min="12822" max="12822" width="2.85546875" style="224" bestFit="1" customWidth="1"/>
    <col min="12823" max="12824" width="1" style="224" bestFit="1" customWidth="1"/>
    <col min="12825" max="12825" width="2.85546875" style="224" bestFit="1" customWidth="1"/>
    <col min="12826" max="12826" width="4" style="224" customWidth="1"/>
    <col min="12827" max="12827" width="8.42578125" style="224" bestFit="1" customWidth="1"/>
    <col min="12828" max="12828" width="7.28515625" style="224" customWidth="1"/>
    <col min="12829" max="13056" width="9.140625" style="224"/>
    <col min="13057" max="13057" width="4.7109375" style="224" bestFit="1" customWidth="1"/>
    <col min="13058" max="13058" width="0.5703125" style="224" bestFit="1" customWidth="1"/>
    <col min="13059" max="13059" width="24.28515625" style="224" bestFit="1" customWidth="1"/>
    <col min="13060" max="13060" width="6.85546875" style="224" bestFit="1" customWidth="1"/>
    <col min="13061" max="13061" width="4.7109375" style="224" bestFit="1" customWidth="1"/>
    <col min="13062" max="13062" width="1" style="224" bestFit="1" customWidth="1"/>
    <col min="13063" max="13064" width="1.85546875" style="224" bestFit="1" customWidth="1"/>
    <col min="13065" max="13065" width="1" style="224" bestFit="1" customWidth="1"/>
    <col min="13066" max="13066" width="4.7109375" style="224" bestFit="1" customWidth="1"/>
    <col min="13067" max="13067" width="2.85546875" style="224" bestFit="1" customWidth="1"/>
    <col min="13068" max="13068" width="5.140625" style="224" customWidth="1"/>
    <col min="13069" max="13070" width="1" style="224" bestFit="1" customWidth="1"/>
    <col min="13071" max="13071" width="3.7109375" style="224" bestFit="1" customWidth="1"/>
    <col min="13072" max="13072" width="1" style="224" bestFit="1" customWidth="1"/>
    <col min="13073" max="13073" width="1.85546875" style="224" bestFit="1" customWidth="1"/>
    <col min="13074" max="13074" width="1" style="224" bestFit="1" customWidth="1"/>
    <col min="13075" max="13075" width="4.7109375" style="224" bestFit="1" customWidth="1"/>
    <col min="13076" max="13076" width="2.85546875" style="224" bestFit="1" customWidth="1"/>
    <col min="13077" max="13077" width="1" style="224" bestFit="1" customWidth="1"/>
    <col min="13078" max="13078" width="2.85546875" style="224" bestFit="1" customWidth="1"/>
    <col min="13079" max="13080" width="1" style="224" bestFit="1" customWidth="1"/>
    <col min="13081" max="13081" width="2.85546875" style="224" bestFit="1" customWidth="1"/>
    <col min="13082" max="13082" width="4" style="224" customWidth="1"/>
    <col min="13083" max="13083" width="8.42578125" style="224" bestFit="1" customWidth="1"/>
    <col min="13084" max="13084" width="7.28515625" style="224" customWidth="1"/>
    <col min="13085" max="13312" width="9.140625" style="224"/>
    <col min="13313" max="13313" width="4.7109375" style="224" bestFit="1" customWidth="1"/>
    <col min="13314" max="13314" width="0.5703125" style="224" bestFit="1" customWidth="1"/>
    <col min="13315" max="13315" width="24.28515625" style="224" bestFit="1" customWidth="1"/>
    <col min="13316" max="13316" width="6.85546875" style="224" bestFit="1" customWidth="1"/>
    <col min="13317" max="13317" width="4.7109375" style="224" bestFit="1" customWidth="1"/>
    <col min="13318" max="13318" width="1" style="224" bestFit="1" customWidth="1"/>
    <col min="13319" max="13320" width="1.85546875" style="224" bestFit="1" customWidth="1"/>
    <col min="13321" max="13321" width="1" style="224" bestFit="1" customWidth="1"/>
    <col min="13322" max="13322" width="4.7109375" style="224" bestFit="1" customWidth="1"/>
    <col min="13323" max="13323" width="2.85546875" style="224" bestFit="1" customWidth="1"/>
    <col min="13324" max="13324" width="5.140625" style="224" customWidth="1"/>
    <col min="13325" max="13326" width="1" style="224" bestFit="1" customWidth="1"/>
    <col min="13327" max="13327" width="3.7109375" style="224" bestFit="1" customWidth="1"/>
    <col min="13328" max="13328" width="1" style="224" bestFit="1" customWidth="1"/>
    <col min="13329" max="13329" width="1.85546875" style="224" bestFit="1" customWidth="1"/>
    <col min="13330" max="13330" width="1" style="224" bestFit="1" customWidth="1"/>
    <col min="13331" max="13331" width="4.7109375" style="224" bestFit="1" customWidth="1"/>
    <col min="13332" max="13332" width="2.85546875" style="224" bestFit="1" customWidth="1"/>
    <col min="13333" max="13333" width="1" style="224" bestFit="1" customWidth="1"/>
    <col min="13334" max="13334" width="2.85546875" style="224" bestFit="1" customWidth="1"/>
    <col min="13335" max="13336" width="1" style="224" bestFit="1" customWidth="1"/>
    <col min="13337" max="13337" width="2.85546875" style="224" bestFit="1" customWidth="1"/>
    <col min="13338" max="13338" width="4" style="224" customWidth="1"/>
    <col min="13339" max="13339" width="8.42578125" style="224" bestFit="1" customWidth="1"/>
    <col min="13340" max="13340" width="7.28515625" style="224" customWidth="1"/>
    <col min="13341" max="13568" width="9.140625" style="224"/>
    <col min="13569" max="13569" width="4.7109375" style="224" bestFit="1" customWidth="1"/>
    <col min="13570" max="13570" width="0.5703125" style="224" bestFit="1" customWidth="1"/>
    <col min="13571" max="13571" width="24.28515625" style="224" bestFit="1" customWidth="1"/>
    <col min="13572" max="13572" width="6.85546875" style="224" bestFit="1" customWidth="1"/>
    <col min="13573" max="13573" width="4.7109375" style="224" bestFit="1" customWidth="1"/>
    <col min="13574" max="13574" width="1" style="224" bestFit="1" customWidth="1"/>
    <col min="13575" max="13576" width="1.85546875" style="224" bestFit="1" customWidth="1"/>
    <col min="13577" max="13577" width="1" style="224" bestFit="1" customWidth="1"/>
    <col min="13578" max="13578" width="4.7109375" style="224" bestFit="1" customWidth="1"/>
    <col min="13579" max="13579" width="2.85546875" style="224" bestFit="1" customWidth="1"/>
    <col min="13580" max="13580" width="5.140625" style="224" customWidth="1"/>
    <col min="13581" max="13582" width="1" style="224" bestFit="1" customWidth="1"/>
    <col min="13583" max="13583" width="3.7109375" style="224" bestFit="1" customWidth="1"/>
    <col min="13584" max="13584" width="1" style="224" bestFit="1" customWidth="1"/>
    <col min="13585" max="13585" width="1.85546875" style="224" bestFit="1" customWidth="1"/>
    <col min="13586" max="13586" width="1" style="224" bestFit="1" customWidth="1"/>
    <col min="13587" max="13587" width="4.7109375" style="224" bestFit="1" customWidth="1"/>
    <col min="13588" max="13588" width="2.85546875" style="224" bestFit="1" customWidth="1"/>
    <col min="13589" max="13589" width="1" style="224" bestFit="1" customWidth="1"/>
    <col min="13590" max="13590" width="2.85546875" style="224" bestFit="1" customWidth="1"/>
    <col min="13591" max="13592" width="1" style="224" bestFit="1" customWidth="1"/>
    <col min="13593" max="13593" width="2.85546875" style="224" bestFit="1" customWidth="1"/>
    <col min="13594" max="13594" width="4" style="224" customWidth="1"/>
    <col min="13595" max="13595" width="8.42578125" style="224" bestFit="1" customWidth="1"/>
    <col min="13596" max="13596" width="7.28515625" style="224" customWidth="1"/>
    <col min="13597" max="13824" width="9.140625" style="224"/>
    <col min="13825" max="13825" width="4.7109375" style="224" bestFit="1" customWidth="1"/>
    <col min="13826" max="13826" width="0.5703125" style="224" bestFit="1" customWidth="1"/>
    <col min="13827" max="13827" width="24.28515625" style="224" bestFit="1" customWidth="1"/>
    <col min="13828" max="13828" width="6.85546875" style="224" bestFit="1" customWidth="1"/>
    <col min="13829" max="13829" width="4.7109375" style="224" bestFit="1" customWidth="1"/>
    <col min="13830" max="13830" width="1" style="224" bestFit="1" customWidth="1"/>
    <col min="13831" max="13832" width="1.85546875" style="224" bestFit="1" customWidth="1"/>
    <col min="13833" max="13833" width="1" style="224" bestFit="1" customWidth="1"/>
    <col min="13834" max="13834" width="4.7109375" style="224" bestFit="1" customWidth="1"/>
    <col min="13835" max="13835" width="2.85546875" style="224" bestFit="1" customWidth="1"/>
    <col min="13836" max="13836" width="5.140625" style="224" customWidth="1"/>
    <col min="13837" max="13838" width="1" style="224" bestFit="1" customWidth="1"/>
    <col min="13839" max="13839" width="3.7109375" style="224" bestFit="1" customWidth="1"/>
    <col min="13840" max="13840" width="1" style="224" bestFit="1" customWidth="1"/>
    <col min="13841" max="13841" width="1.85546875" style="224" bestFit="1" customWidth="1"/>
    <col min="13842" max="13842" width="1" style="224" bestFit="1" customWidth="1"/>
    <col min="13843" max="13843" width="4.7109375" style="224" bestFit="1" customWidth="1"/>
    <col min="13844" max="13844" width="2.85546875" style="224" bestFit="1" customWidth="1"/>
    <col min="13845" max="13845" width="1" style="224" bestFit="1" customWidth="1"/>
    <col min="13846" max="13846" width="2.85546875" style="224" bestFit="1" customWidth="1"/>
    <col min="13847" max="13848" width="1" style="224" bestFit="1" customWidth="1"/>
    <col min="13849" max="13849" width="2.85546875" style="224" bestFit="1" customWidth="1"/>
    <col min="13850" max="13850" width="4" style="224" customWidth="1"/>
    <col min="13851" max="13851" width="8.42578125" style="224" bestFit="1" customWidth="1"/>
    <col min="13852" max="13852" width="7.28515625" style="224" customWidth="1"/>
    <col min="13853" max="14080" width="9.140625" style="224"/>
    <col min="14081" max="14081" width="4.7109375" style="224" bestFit="1" customWidth="1"/>
    <col min="14082" max="14082" width="0.5703125" style="224" bestFit="1" customWidth="1"/>
    <col min="14083" max="14083" width="24.28515625" style="224" bestFit="1" customWidth="1"/>
    <col min="14084" max="14084" width="6.85546875" style="224" bestFit="1" customWidth="1"/>
    <col min="14085" max="14085" width="4.7109375" style="224" bestFit="1" customWidth="1"/>
    <col min="14086" max="14086" width="1" style="224" bestFit="1" customWidth="1"/>
    <col min="14087" max="14088" width="1.85546875" style="224" bestFit="1" customWidth="1"/>
    <col min="14089" max="14089" width="1" style="224" bestFit="1" customWidth="1"/>
    <col min="14090" max="14090" width="4.7109375" style="224" bestFit="1" customWidth="1"/>
    <col min="14091" max="14091" width="2.85546875" style="224" bestFit="1" customWidth="1"/>
    <col min="14092" max="14092" width="5.140625" style="224" customWidth="1"/>
    <col min="14093" max="14094" width="1" style="224" bestFit="1" customWidth="1"/>
    <col min="14095" max="14095" width="3.7109375" style="224" bestFit="1" customWidth="1"/>
    <col min="14096" max="14096" width="1" style="224" bestFit="1" customWidth="1"/>
    <col min="14097" max="14097" width="1.85546875" style="224" bestFit="1" customWidth="1"/>
    <col min="14098" max="14098" width="1" style="224" bestFit="1" customWidth="1"/>
    <col min="14099" max="14099" width="4.7109375" style="224" bestFit="1" customWidth="1"/>
    <col min="14100" max="14100" width="2.85546875" style="224" bestFit="1" customWidth="1"/>
    <col min="14101" max="14101" width="1" style="224" bestFit="1" customWidth="1"/>
    <col min="14102" max="14102" width="2.85546875" style="224" bestFit="1" customWidth="1"/>
    <col min="14103" max="14104" width="1" style="224" bestFit="1" customWidth="1"/>
    <col min="14105" max="14105" width="2.85546875" style="224" bestFit="1" customWidth="1"/>
    <col min="14106" max="14106" width="4" style="224" customWidth="1"/>
    <col min="14107" max="14107" width="8.42578125" style="224" bestFit="1" customWidth="1"/>
    <col min="14108" max="14108" width="7.28515625" style="224" customWidth="1"/>
    <col min="14109" max="14336" width="9.140625" style="224"/>
    <col min="14337" max="14337" width="4.7109375" style="224" bestFit="1" customWidth="1"/>
    <col min="14338" max="14338" width="0.5703125" style="224" bestFit="1" customWidth="1"/>
    <col min="14339" max="14339" width="24.28515625" style="224" bestFit="1" customWidth="1"/>
    <col min="14340" max="14340" width="6.85546875" style="224" bestFit="1" customWidth="1"/>
    <col min="14341" max="14341" width="4.7109375" style="224" bestFit="1" customWidth="1"/>
    <col min="14342" max="14342" width="1" style="224" bestFit="1" customWidth="1"/>
    <col min="14343" max="14344" width="1.85546875" style="224" bestFit="1" customWidth="1"/>
    <col min="14345" max="14345" width="1" style="224" bestFit="1" customWidth="1"/>
    <col min="14346" max="14346" width="4.7109375" style="224" bestFit="1" customWidth="1"/>
    <col min="14347" max="14347" width="2.85546875" style="224" bestFit="1" customWidth="1"/>
    <col min="14348" max="14348" width="5.140625" style="224" customWidth="1"/>
    <col min="14349" max="14350" width="1" style="224" bestFit="1" customWidth="1"/>
    <col min="14351" max="14351" width="3.7109375" style="224" bestFit="1" customWidth="1"/>
    <col min="14352" max="14352" width="1" style="224" bestFit="1" customWidth="1"/>
    <col min="14353" max="14353" width="1.85546875" style="224" bestFit="1" customWidth="1"/>
    <col min="14354" max="14354" width="1" style="224" bestFit="1" customWidth="1"/>
    <col min="14355" max="14355" width="4.7109375" style="224" bestFit="1" customWidth="1"/>
    <col min="14356" max="14356" width="2.85546875" style="224" bestFit="1" customWidth="1"/>
    <col min="14357" max="14357" width="1" style="224" bestFit="1" customWidth="1"/>
    <col min="14358" max="14358" width="2.85546875" style="224" bestFit="1" customWidth="1"/>
    <col min="14359" max="14360" width="1" style="224" bestFit="1" customWidth="1"/>
    <col min="14361" max="14361" width="2.85546875" style="224" bestFit="1" customWidth="1"/>
    <col min="14362" max="14362" width="4" style="224" customWidth="1"/>
    <col min="14363" max="14363" width="8.42578125" style="224" bestFit="1" customWidth="1"/>
    <col min="14364" max="14364" width="7.28515625" style="224" customWidth="1"/>
    <col min="14365" max="14592" width="9.140625" style="224"/>
    <col min="14593" max="14593" width="4.7109375" style="224" bestFit="1" customWidth="1"/>
    <col min="14594" max="14594" width="0.5703125" style="224" bestFit="1" customWidth="1"/>
    <col min="14595" max="14595" width="24.28515625" style="224" bestFit="1" customWidth="1"/>
    <col min="14596" max="14596" width="6.85546875" style="224" bestFit="1" customWidth="1"/>
    <col min="14597" max="14597" width="4.7109375" style="224" bestFit="1" customWidth="1"/>
    <col min="14598" max="14598" width="1" style="224" bestFit="1" customWidth="1"/>
    <col min="14599" max="14600" width="1.85546875" style="224" bestFit="1" customWidth="1"/>
    <col min="14601" max="14601" width="1" style="224" bestFit="1" customWidth="1"/>
    <col min="14602" max="14602" width="4.7109375" style="224" bestFit="1" customWidth="1"/>
    <col min="14603" max="14603" width="2.85546875" style="224" bestFit="1" customWidth="1"/>
    <col min="14604" max="14604" width="5.140625" style="224" customWidth="1"/>
    <col min="14605" max="14606" width="1" style="224" bestFit="1" customWidth="1"/>
    <col min="14607" max="14607" width="3.7109375" style="224" bestFit="1" customWidth="1"/>
    <col min="14608" max="14608" width="1" style="224" bestFit="1" customWidth="1"/>
    <col min="14609" max="14609" width="1.85546875" style="224" bestFit="1" customWidth="1"/>
    <col min="14610" max="14610" width="1" style="224" bestFit="1" customWidth="1"/>
    <col min="14611" max="14611" width="4.7109375" style="224" bestFit="1" customWidth="1"/>
    <col min="14612" max="14612" width="2.85546875" style="224" bestFit="1" customWidth="1"/>
    <col min="14613" max="14613" width="1" style="224" bestFit="1" customWidth="1"/>
    <col min="14614" max="14614" width="2.85546875" style="224" bestFit="1" customWidth="1"/>
    <col min="14615" max="14616" width="1" style="224" bestFit="1" customWidth="1"/>
    <col min="14617" max="14617" width="2.85546875" style="224" bestFit="1" customWidth="1"/>
    <col min="14618" max="14618" width="4" style="224" customWidth="1"/>
    <col min="14619" max="14619" width="8.42578125" style="224" bestFit="1" customWidth="1"/>
    <col min="14620" max="14620" width="7.28515625" style="224" customWidth="1"/>
    <col min="14621" max="14848" width="9.140625" style="224"/>
    <col min="14849" max="14849" width="4.7109375" style="224" bestFit="1" customWidth="1"/>
    <col min="14850" max="14850" width="0.5703125" style="224" bestFit="1" customWidth="1"/>
    <col min="14851" max="14851" width="24.28515625" style="224" bestFit="1" customWidth="1"/>
    <col min="14852" max="14852" width="6.85546875" style="224" bestFit="1" customWidth="1"/>
    <col min="14853" max="14853" width="4.7109375" style="224" bestFit="1" customWidth="1"/>
    <col min="14854" max="14854" width="1" style="224" bestFit="1" customWidth="1"/>
    <col min="14855" max="14856" width="1.85546875" style="224" bestFit="1" customWidth="1"/>
    <col min="14857" max="14857" width="1" style="224" bestFit="1" customWidth="1"/>
    <col min="14858" max="14858" width="4.7109375" style="224" bestFit="1" customWidth="1"/>
    <col min="14859" max="14859" width="2.85546875" style="224" bestFit="1" customWidth="1"/>
    <col min="14860" max="14860" width="5.140625" style="224" customWidth="1"/>
    <col min="14861" max="14862" width="1" style="224" bestFit="1" customWidth="1"/>
    <col min="14863" max="14863" width="3.7109375" style="224" bestFit="1" customWidth="1"/>
    <col min="14864" max="14864" width="1" style="224" bestFit="1" customWidth="1"/>
    <col min="14865" max="14865" width="1.85546875" style="224" bestFit="1" customWidth="1"/>
    <col min="14866" max="14866" width="1" style="224" bestFit="1" customWidth="1"/>
    <col min="14867" max="14867" width="4.7109375" style="224" bestFit="1" customWidth="1"/>
    <col min="14868" max="14868" width="2.85546875" style="224" bestFit="1" customWidth="1"/>
    <col min="14869" max="14869" width="1" style="224" bestFit="1" customWidth="1"/>
    <col min="14870" max="14870" width="2.85546875" style="224" bestFit="1" customWidth="1"/>
    <col min="14871" max="14872" width="1" style="224" bestFit="1" customWidth="1"/>
    <col min="14873" max="14873" width="2.85546875" style="224" bestFit="1" customWidth="1"/>
    <col min="14874" max="14874" width="4" style="224" customWidth="1"/>
    <col min="14875" max="14875" width="8.42578125" style="224" bestFit="1" customWidth="1"/>
    <col min="14876" max="14876" width="7.28515625" style="224" customWidth="1"/>
    <col min="14877" max="15104" width="9.140625" style="224"/>
    <col min="15105" max="15105" width="4.7109375" style="224" bestFit="1" customWidth="1"/>
    <col min="15106" max="15106" width="0.5703125" style="224" bestFit="1" customWidth="1"/>
    <col min="15107" max="15107" width="24.28515625" style="224" bestFit="1" customWidth="1"/>
    <col min="15108" max="15108" width="6.85546875" style="224" bestFit="1" customWidth="1"/>
    <col min="15109" max="15109" width="4.7109375" style="224" bestFit="1" customWidth="1"/>
    <col min="15110" max="15110" width="1" style="224" bestFit="1" customWidth="1"/>
    <col min="15111" max="15112" width="1.85546875" style="224" bestFit="1" customWidth="1"/>
    <col min="15113" max="15113" width="1" style="224" bestFit="1" customWidth="1"/>
    <col min="15114" max="15114" width="4.7109375" style="224" bestFit="1" customWidth="1"/>
    <col min="15115" max="15115" width="2.85546875" style="224" bestFit="1" customWidth="1"/>
    <col min="15116" max="15116" width="5.140625" style="224" customWidth="1"/>
    <col min="15117" max="15118" width="1" style="224" bestFit="1" customWidth="1"/>
    <col min="15119" max="15119" width="3.7109375" style="224" bestFit="1" customWidth="1"/>
    <col min="15120" max="15120" width="1" style="224" bestFit="1" customWidth="1"/>
    <col min="15121" max="15121" width="1.85546875" style="224" bestFit="1" customWidth="1"/>
    <col min="15122" max="15122" width="1" style="224" bestFit="1" customWidth="1"/>
    <col min="15123" max="15123" width="4.7109375" style="224" bestFit="1" customWidth="1"/>
    <col min="15124" max="15124" width="2.85546875" style="224" bestFit="1" customWidth="1"/>
    <col min="15125" max="15125" width="1" style="224" bestFit="1" customWidth="1"/>
    <col min="15126" max="15126" width="2.85546875" style="224" bestFit="1" customWidth="1"/>
    <col min="15127" max="15128" width="1" style="224" bestFit="1" customWidth="1"/>
    <col min="15129" max="15129" width="2.85546875" style="224" bestFit="1" customWidth="1"/>
    <col min="15130" max="15130" width="4" style="224" customWidth="1"/>
    <col min="15131" max="15131" width="8.42578125" style="224" bestFit="1" customWidth="1"/>
    <col min="15132" max="15132" width="7.28515625" style="224" customWidth="1"/>
    <col min="15133" max="15360" width="9.140625" style="224"/>
    <col min="15361" max="15361" width="4.7109375" style="224" bestFit="1" customWidth="1"/>
    <col min="15362" max="15362" width="0.5703125" style="224" bestFit="1" customWidth="1"/>
    <col min="15363" max="15363" width="24.28515625" style="224" bestFit="1" customWidth="1"/>
    <col min="15364" max="15364" width="6.85546875" style="224" bestFit="1" customWidth="1"/>
    <col min="15365" max="15365" width="4.7109375" style="224" bestFit="1" customWidth="1"/>
    <col min="15366" max="15366" width="1" style="224" bestFit="1" customWidth="1"/>
    <col min="15367" max="15368" width="1.85546875" style="224" bestFit="1" customWidth="1"/>
    <col min="15369" max="15369" width="1" style="224" bestFit="1" customWidth="1"/>
    <col min="15370" max="15370" width="4.7109375" style="224" bestFit="1" customWidth="1"/>
    <col min="15371" max="15371" width="2.85546875" style="224" bestFit="1" customWidth="1"/>
    <col min="15372" max="15372" width="5.140625" style="224" customWidth="1"/>
    <col min="15373" max="15374" width="1" style="224" bestFit="1" customWidth="1"/>
    <col min="15375" max="15375" width="3.7109375" style="224" bestFit="1" customWidth="1"/>
    <col min="15376" max="15376" width="1" style="224" bestFit="1" customWidth="1"/>
    <col min="15377" max="15377" width="1.85546875" style="224" bestFit="1" customWidth="1"/>
    <col min="15378" max="15378" width="1" style="224" bestFit="1" customWidth="1"/>
    <col min="15379" max="15379" width="4.7109375" style="224" bestFit="1" customWidth="1"/>
    <col min="15380" max="15380" width="2.85546875" style="224" bestFit="1" customWidth="1"/>
    <col min="15381" max="15381" width="1" style="224" bestFit="1" customWidth="1"/>
    <col min="15382" max="15382" width="2.85546875" style="224" bestFit="1" customWidth="1"/>
    <col min="15383" max="15384" width="1" style="224" bestFit="1" customWidth="1"/>
    <col min="15385" max="15385" width="2.85546875" style="224" bestFit="1" customWidth="1"/>
    <col min="15386" max="15386" width="4" style="224" customWidth="1"/>
    <col min="15387" max="15387" width="8.42578125" style="224" bestFit="1" customWidth="1"/>
    <col min="15388" max="15388" width="7.28515625" style="224" customWidth="1"/>
    <col min="15389" max="15616" width="9.140625" style="224"/>
    <col min="15617" max="15617" width="4.7109375" style="224" bestFit="1" customWidth="1"/>
    <col min="15618" max="15618" width="0.5703125" style="224" bestFit="1" customWidth="1"/>
    <col min="15619" max="15619" width="24.28515625" style="224" bestFit="1" customWidth="1"/>
    <col min="15620" max="15620" width="6.85546875" style="224" bestFit="1" customWidth="1"/>
    <col min="15621" max="15621" width="4.7109375" style="224" bestFit="1" customWidth="1"/>
    <col min="15622" max="15622" width="1" style="224" bestFit="1" customWidth="1"/>
    <col min="15623" max="15624" width="1.85546875" style="224" bestFit="1" customWidth="1"/>
    <col min="15625" max="15625" width="1" style="224" bestFit="1" customWidth="1"/>
    <col min="15626" max="15626" width="4.7109375" style="224" bestFit="1" customWidth="1"/>
    <col min="15627" max="15627" width="2.85546875" style="224" bestFit="1" customWidth="1"/>
    <col min="15628" max="15628" width="5.140625" style="224" customWidth="1"/>
    <col min="15629" max="15630" width="1" style="224" bestFit="1" customWidth="1"/>
    <col min="15631" max="15631" width="3.7109375" style="224" bestFit="1" customWidth="1"/>
    <col min="15632" max="15632" width="1" style="224" bestFit="1" customWidth="1"/>
    <col min="15633" max="15633" width="1.85546875" style="224" bestFit="1" customWidth="1"/>
    <col min="15634" max="15634" width="1" style="224" bestFit="1" customWidth="1"/>
    <col min="15635" max="15635" width="4.7109375" style="224" bestFit="1" customWidth="1"/>
    <col min="15636" max="15636" width="2.85546875" style="224" bestFit="1" customWidth="1"/>
    <col min="15637" max="15637" width="1" style="224" bestFit="1" customWidth="1"/>
    <col min="15638" max="15638" width="2.85546875" style="224" bestFit="1" customWidth="1"/>
    <col min="15639" max="15640" width="1" style="224" bestFit="1" customWidth="1"/>
    <col min="15641" max="15641" width="2.85546875" style="224" bestFit="1" customWidth="1"/>
    <col min="15642" max="15642" width="4" style="224" customWidth="1"/>
    <col min="15643" max="15643" width="8.42578125" style="224" bestFit="1" customWidth="1"/>
    <col min="15644" max="15644" width="7.28515625" style="224" customWidth="1"/>
    <col min="15645" max="15872" width="9.140625" style="224"/>
    <col min="15873" max="15873" width="4.7109375" style="224" bestFit="1" customWidth="1"/>
    <col min="15874" max="15874" width="0.5703125" style="224" bestFit="1" customWidth="1"/>
    <col min="15875" max="15875" width="24.28515625" style="224" bestFit="1" customWidth="1"/>
    <col min="15876" max="15876" width="6.85546875" style="224" bestFit="1" customWidth="1"/>
    <col min="15877" max="15877" width="4.7109375" style="224" bestFit="1" customWidth="1"/>
    <col min="15878" max="15878" width="1" style="224" bestFit="1" customWidth="1"/>
    <col min="15879" max="15880" width="1.85546875" style="224" bestFit="1" customWidth="1"/>
    <col min="15881" max="15881" width="1" style="224" bestFit="1" customWidth="1"/>
    <col min="15882" max="15882" width="4.7109375" style="224" bestFit="1" customWidth="1"/>
    <col min="15883" max="15883" width="2.85546875" style="224" bestFit="1" customWidth="1"/>
    <col min="15884" max="15884" width="5.140625" style="224" customWidth="1"/>
    <col min="15885" max="15886" width="1" style="224" bestFit="1" customWidth="1"/>
    <col min="15887" max="15887" width="3.7109375" style="224" bestFit="1" customWidth="1"/>
    <col min="15888" max="15888" width="1" style="224" bestFit="1" customWidth="1"/>
    <col min="15889" max="15889" width="1.85546875" style="224" bestFit="1" customWidth="1"/>
    <col min="15890" max="15890" width="1" style="224" bestFit="1" customWidth="1"/>
    <col min="15891" max="15891" width="4.7109375" style="224" bestFit="1" customWidth="1"/>
    <col min="15892" max="15892" width="2.85546875" style="224" bestFit="1" customWidth="1"/>
    <col min="15893" max="15893" width="1" style="224" bestFit="1" customWidth="1"/>
    <col min="15894" max="15894" width="2.85546875" style="224" bestFit="1" customWidth="1"/>
    <col min="15895" max="15896" width="1" style="224" bestFit="1" customWidth="1"/>
    <col min="15897" max="15897" width="2.85546875" style="224" bestFit="1" customWidth="1"/>
    <col min="15898" max="15898" width="4" style="224" customWidth="1"/>
    <col min="15899" max="15899" width="8.42578125" style="224" bestFit="1" customWidth="1"/>
    <col min="15900" max="15900" width="7.28515625" style="224" customWidth="1"/>
    <col min="15901" max="16128" width="9.140625" style="224"/>
    <col min="16129" max="16129" width="4.7109375" style="224" bestFit="1" customWidth="1"/>
    <col min="16130" max="16130" width="0.5703125" style="224" bestFit="1" customWidth="1"/>
    <col min="16131" max="16131" width="24.28515625" style="224" bestFit="1" customWidth="1"/>
    <col min="16132" max="16132" width="6.85546875" style="224" bestFit="1" customWidth="1"/>
    <col min="16133" max="16133" width="4.7109375" style="224" bestFit="1" customWidth="1"/>
    <col min="16134" max="16134" width="1" style="224" bestFit="1" customWidth="1"/>
    <col min="16135" max="16136" width="1.85546875" style="224" bestFit="1" customWidth="1"/>
    <col min="16137" max="16137" width="1" style="224" bestFit="1" customWidth="1"/>
    <col min="16138" max="16138" width="4.7109375" style="224" bestFit="1" customWidth="1"/>
    <col min="16139" max="16139" width="2.85546875" style="224" bestFit="1" customWidth="1"/>
    <col min="16140" max="16140" width="5.140625" style="224" customWidth="1"/>
    <col min="16141" max="16142" width="1" style="224" bestFit="1" customWidth="1"/>
    <col min="16143" max="16143" width="3.7109375" style="224" bestFit="1" customWidth="1"/>
    <col min="16144" max="16144" width="1" style="224" bestFit="1" customWidth="1"/>
    <col min="16145" max="16145" width="1.85546875" style="224" bestFit="1" customWidth="1"/>
    <col min="16146" max="16146" width="1" style="224" bestFit="1" customWidth="1"/>
    <col min="16147" max="16147" width="4.7109375" style="224" bestFit="1" customWidth="1"/>
    <col min="16148" max="16148" width="2.85546875" style="224" bestFit="1" customWidth="1"/>
    <col min="16149" max="16149" width="1" style="224" bestFit="1" customWidth="1"/>
    <col min="16150" max="16150" width="2.85546875" style="224" bestFit="1" customWidth="1"/>
    <col min="16151" max="16152" width="1" style="224" bestFit="1" customWidth="1"/>
    <col min="16153" max="16153" width="2.85546875" style="224" bestFit="1" customWidth="1"/>
    <col min="16154" max="16154" width="4" style="224" customWidth="1"/>
    <col min="16155" max="16155" width="8.42578125" style="224" bestFit="1" customWidth="1"/>
    <col min="16156" max="16156" width="7.28515625" style="224" customWidth="1"/>
    <col min="16157" max="16384" width="9.140625" style="224"/>
  </cols>
  <sheetData>
    <row r="1" spans="1:27" ht="13.35" customHeight="1">
      <c r="A1" s="313"/>
      <c r="B1" s="313"/>
      <c r="C1" s="316" t="s">
        <v>267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4"/>
      <c r="Y1" s="314"/>
      <c r="Z1" s="314"/>
      <c r="AA1" s="314"/>
    </row>
    <row r="2" spans="1:27" ht="13.35" customHeight="1">
      <c r="A2" s="313"/>
      <c r="B2" s="313"/>
      <c r="C2" s="316" t="s">
        <v>268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4"/>
      <c r="Y2" s="314"/>
      <c r="Z2" s="314"/>
      <c r="AA2" s="314"/>
    </row>
    <row r="3" spans="1:27" ht="13.35" customHeight="1">
      <c r="A3" s="317"/>
      <c r="B3" s="317"/>
      <c r="C3" s="318" t="s">
        <v>269</v>
      </c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9"/>
      <c r="Y3" s="319"/>
      <c r="Z3" s="319"/>
      <c r="AA3" s="319"/>
    </row>
    <row r="4" spans="1:27" ht="13.35" customHeight="1">
      <c r="A4" s="313"/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4"/>
      <c r="Y4" s="314"/>
      <c r="Z4" s="314"/>
      <c r="AA4" s="314"/>
    </row>
    <row r="5" spans="1:27" ht="13.35" customHeight="1">
      <c r="A5" s="313" t="s">
        <v>270</v>
      </c>
      <c r="B5" s="313"/>
      <c r="C5" s="313"/>
      <c r="D5" s="313"/>
      <c r="E5" s="313"/>
      <c r="F5" s="313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4" t="s">
        <v>271</v>
      </c>
      <c r="S5" s="314"/>
      <c r="T5" s="314"/>
      <c r="U5" s="314"/>
      <c r="V5" s="314"/>
      <c r="W5" s="314"/>
      <c r="X5" s="314"/>
      <c r="Y5" s="314"/>
      <c r="Z5" s="314"/>
      <c r="AA5" s="314"/>
    </row>
    <row r="6" spans="1:27" ht="10.9" customHeight="1">
      <c r="A6" s="326"/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</row>
    <row r="7" spans="1:27" ht="13.35" customHeight="1">
      <c r="A7" s="313" t="s">
        <v>1055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4" t="s">
        <v>1056</v>
      </c>
      <c r="S7" s="314"/>
      <c r="T7" s="314"/>
      <c r="U7" s="314"/>
      <c r="V7" s="314"/>
      <c r="W7" s="314"/>
      <c r="X7" s="314"/>
      <c r="Y7" s="314"/>
      <c r="Z7" s="314"/>
      <c r="AA7" s="314"/>
    </row>
    <row r="8" spans="1:27" ht="10.9" customHeight="1">
      <c r="A8" s="326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326"/>
      <c r="AA8" s="326"/>
    </row>
    <row r="9" spans="1:27" ht="11.65" customHeight="1">
      <c r="A9" s="327" t="s">
        <v>274</v>
      </c>
      <c r="B9" s="327"/>
      <c r="C9" s="327"/>
      <c r="D9" s="225" t="s">
        <v>275</v>
      </c>
      <c r="E9" s="320" t="s">
        <v>15</v>
      </c>
      <c r="F9" s="320"/>
      <c r="G9" s="320"/>
      <c r="H9" s="320"/>
      <c r="I9" s="320" t="s">
        <v>276</v>
      </c>
      <c r="J9" s="320"/>
      <c r="K9" s="320"/>
      <c r="L9" s="320" t="s">
        <v>277</v>
      </c>
      <c r="M9" s="320"/>
      <c r="N9" s="320"/>
      <c r="O9" s="320"/>
      <c r="P9" s="320" t="s">
        <v>278</v>
      </c>
      <c r="Q9" s="320"/>
      <c r="R9" s="320"/>
      <c r="S9" s="320"/>
      <c r="T9" s="320"/>
      <c r="U9" s="320" t="s">
        <v>279</v>
      </c>
      <c r="V9" s="320"/>
      <c r="W9" s="320"/>
      <c r="X9" s="320"/>
      <c r="Y9" s="320"/>
      <c r="Z9" s="320" t="s">
        <v>280</v>
      </c>
      <c r="AA9" s="320"/>
    </row>
    <row r="10" spans="1:27" ht="11.65" customHeight="1">
      <c r="A10" s="321" t="s">
        <v>1057</v>
      </c>
      <c r="B10" s="321"/>
      <c r="C10" s="321"/>
      <c r="D10" s="227" t="s">
        <v>1058</v>
      </c>
      <c r="E10" s="322">
        <v>1</v>
      </c>
      <c r="F10" s="323"/>
      <c r="G10" s="323"/>
      <c r="H10" s="323"/>
      <c r="I10" s="322">
        <v>1</v>
      </c>
      <c r="J10" s="323"/>
      <c r="K10" s="323"/>
      <c r="L10" s="322">
        <v>0</v>
      </c>
      <c r="M10" s="323"/>
      <c r="N10" s="323"/>
      <c r="O10" s="323"/>
      <c r="P10" s="324">
        <v>29.53</v>
      </c>
      <c r="Q10" s="323"/>
      <c r="R10" s="323"/>
      <c r="S10" s="323"/>
      <c r="T10" s="323"/>
      <c r="U10" s="325">
        <v>6.67</v>
      </c>
      <c r="V10" s="323"/>
      <c r="W10" s="323"/>
      <c r="X10" s="323"/>
      <c r="Y10" s="323"/>
      <c r="Z10" s="324">
        <f>TRUNC(E10*((I10*P10)+(L10*U10)),2)</f>
        <v>29.53</v>
      </c>
      <c r="AA10" s="323"/>
    </row>
    <row r="11" spans="1:27" ht="11.65" customHeight="1">
      <c r="A11" s="321" t="s">
        <v>1059</v>
      </c>
      <c r="B11" s="321"/>
      <c r="C11" s="321"/>
      <c r="D11" s="227" t="s">
        <v>1060</v>
      </c>
      <c r="E11" s="322">
        <v>3</v>
      </c>
      <c r="F11" s="323"/>
      <c r="G11" s="323"/>
      <c r="H11" s="323"/>
      <c r="I11" s="322">
        <v>0.69</v>
      </c>
      <c r="J11" s="323"/>
      <c r="K11" s="323"/>
      <c r="L11" s="322">
        <v>0.31</v>
      </c>
      <c r="M11" s="323"/>
      <c r="N11" s="323"/>
      <c r="O11" s="323"/>
      <c r="P11" s="325">
        <v>0.36</v>
      </c>
      <c r="Q11" s="323"/>
      <c r="R11" s="323"/>
      <c r="S11" s="323"/>
      <c r="T11" s="323"/>
      <c r="U11" s="325">
        <v>0.25</v>
      </c>
      <c r="V11" s="323"/>
      <c r="W11" s="323"/>
      <c r="X11" s="323"/>
      <c r="Y11" s="323"/>
      <c r="Z11" s="324">
        <f>TRUNC(E11*((I11*P11)+(L11*U11)),2)</f>
        <v>0.97</v>
      </c>
      <c r="AA11" s="323"/>
    </row>
    <row r="12" spans="1:27" ht="11.65" customHeight="1">
      <c r="A12" s="321" t="s">
        <v>1061</v>
      </c>
      <c r="B12" s="321"/>
      <c r="C12" s="321"/>
      <c r="D12" s="227" t="s">
        <v>1062</v>
      </c>
      <c r="E12" s="322">
        <v>2</v>
      </c>
      <c r="F12" s="323"/>
      <c r="G12" s="323"/>
      <c r="H12" s="323"/>
      <c r="I12" s="322">
        <v>1</v>
      </c>
      <c r="J12" s="323"/>
      <c r="K12" s="323"/>
      <c r="L12" s="322">
        <v>0</v>
      </c>
      <c r="M12" s="323"/>
      <c r="N12" s="323"/>
      <c r="O12" s="323"/>
      <c r="P12" s="325">
        <v>7.38</v>
      </c>
      <c r="Q12" s="323"/>
      <c r="R12" s="323"/>
      <c r="S12" s="323"/>
      <c r="T12" s="323"/>
      <c r="U12" s="325">
        <v>0.88</v>
      </c>
      <c r="V12" s="323"/>
      <c r="W12" s="323"/>
      <c r="X12" s="323"/>
      <c r="Y12" s="323"/>
      <c r="Z12" s="324">
        <f>TRUNC(E12*((I12*P12)+(L12*U12)),2)</f>
        <v>14.76</v>
      </c>
      <c r="AA12" s="323"/>
    </row>
    <row r="13" spans="1:27" ht="11.65" customHeight="1">
      <c r="A13" s="328" t="s">
        <v>282</v>
      </c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9">
        <f>Z10+Z11+Z12</f>
        <v>45.26</v>
      </c>
      <c r="W13" s="330"/>
      <c r="X13" s="330"/>
      <c r="Y13" s="330"/>
      <c r="Z13" s="330"/>
      <c r="AA13" s="330"/>
    </row>
    <row r="14" spans="1:27" ht="10.9" customHeight="1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/>
      <c r="Z14" s="326"/>
      <c r="AA14" s="326"/>
    </row>
    <row r="15" spans="1:27" ht="11.65" customHeight="1">
      <c r="A15" s="327" t="s">
        <v>283</v>
      </c>
      <c r="B15" s="327"/>
      <c r="C15" s="327"/>
      <c r="D15" s="225" t="s">
        <v>275</v>
      </c>
      <c r="E15" s="320" t="s">
        <v>284</v>
      </c>
      <c r="F15" s="320"/>
      <c r="G15" s="320"/>
      <c r="H15" s="320"/>
      <c r="I15" s="320"/>
      <c r="J15" s="320" t="s">
        <v>285</v>
      </c>
      <c r="K15" s="320"/>
      <c r="L15" s="320"/>
      <c r="M15" s="320"/>
      <c r="N15" s="320" t="s">
        <v>286</v>
      </c>
      <c r="O15" s="320"/>
      <c r="P15" s="320"/>
      <c r="Q15" s="320"/>
      <c r="R15" s="320"/>
      <c r="S15" s="320" t="s">
        <v>287</v>
      </c>
      <c r="T15" s="320"/>
      <c r="U15" s="320"/>
      <c r="V15" s="320"/>
      <c r="W15" s="320"/>
      <c r="X15" s="320"/>
      <c r="Y15" s="320" t="s">
        <v>280</v>
      </c>
      <c r="Z15" s="320"/>
      <c r="AA15" s="320"/>
    </row>
    <row r="16" spans="1:27" ht="11.65" customHeight="1">
      <c r="A16" s="321" t="s">
        <v>1063</v>
      </c>
      <c r="B16" s="321"/>
      <c r="C16" s="321"/>
      <c r="D16" s="227" t="s">
        <v>1064</v>
      </c>
      <c r="E16" s="325">
        <v>2.02</v>
      </c>
      <c r="F16" s="323"/>
      <c r="G16" s="323"/>
      <c r="H16" s="323"/>
      <c r="I16" s="323"/>
      <c r="J16" s="331">
        <v>148.91999999999999</v>
      </c>
      <c r="K16" s="323"/>
      <c r="L16" s="323"/>
      <c r="M16" s="323"/>
      <c r="N16" s="324">
        <v>34.69</v>
      </c>
      <c r="O16" s="323"/>
      <c r="P16" s="323"/>
      <c r="Q16" s="323"/>
      <c r="R16" s="323"/>
      <c r="S16" s="322">
        <v>1</v>
      </c>
      <c r="T16" s="323"/>
      <c r="U16" s="323"/>
      <c r="V16" s="323"/>
      <c r="W16" s="323"/>
      <c r="X16" s="323"/>
      <c r="Y16" s="324">
        <f>TRUNC(N16*S16,2)</f>
        <v>34.69</v>
      </c>
      <c r="Z16" s="323"/>
      <c r="AA16" s="323"/>
    </row>
    <row r="17" spans="1:27" ht="11.65" customHeight="1">
      <c r="A17" s="321" t="s">
        <v>288</v>
      </c>
      <c r="B17" s="321"/>
      <c r="C17" s="321"/>
      <c r="D17" s="227" t="s">
        <v>289</v>
      </c>
      <c r="E17" s="325">
        <v>1.48</v>
      </c>
      <c r="F17" s="323"/>
      <c r="G17" s="323"/>
      <c r="H17" s="323"/>
      <c r="I17" s="323"/>
      <c r="J17" s="331">
        <v>148.91999999999999</v>
      </c>
      <c r="K17" s="323"/>
      <c r="L17" s="323"/>
      <c r="M17" s="323"/>
      <c r="N17" s="324">
        <v>25.41</v>
      </c>
      <c r="O17" s="323"/>
      <c r="P17" s="323"/>
      <c r="Q17" s="323"/>
      <c r="R17" s="323"/>
      <c r="S17" s="332">
        <v>14</v>
      </c>
      <c r="T17" s="323"/>
      <c r="U17" s="323"/>
      <c r="V17" s="323"/>
      <c r="W17" s="323"/>
      <c r="X17" s="323"/>
      <c r="Y17" s="324">
        <f t="shared" ref="Y17:Y18" si="0">TRUNC(N17*S17,2)</f>
        <v>355.74</v>
      </c>
      <c r="Z17" s="323"/>
      <c r="AA17" s="323"/>
    </row>
    <row r="18" spans="1:27" ht="11.65" customHeight="1">
      <c r="A18" s="321" t="s">
        <v>290</v>
      </c>
      <c r="B18" s="321"/>
      <c r="C18" s="321"/>
      <c r="D18" s="227" t="s">
        <v>291</v>
      </c>
      <c r="E18" s="325">
        <v>2.62</v>
      </c>
      <c r="F18" s="323"/>
      <c r="G18" s="323"/>
      <c r="H18" s="323"/>
      <c r="I18" s="323"/>
      <c r="J18" s="331">
        <v>148.91999999999999</v>
      </c>
      <c r="K18" s="323"/>
      <c r="L18" s="323"/>
      <c r="M18" s="323"/>
      <c r="N18" s="324">
        <v>44.99</v>
      </c>
      <c r="O18" s="323"/>
      <c r="P18" s="323"/>
      <c r="Q18" s="323"/>
      <c r="R18" s="323"/>
      <c r="S18" s="322">
        <v>0.2</v>
      </c>
      <c r="T18" s="323"/>
      <c r="U18" s="323"/>
      <c r="V18" s="323"/>
      <c r="W18" s="323"/>
      <c r="X18" s="323"/>
      <c r="Y18" s="324">
        <f t="shared" si="0"/>
        <v>8.99</v>
      </c>
      <c r="Z18" s="323"/>
      <c r="AA18" s="323"/>
    </row>
    <row r="19" spans="1:27" ht="11.65" customHeight="1">
      <c r="A19" s="328" t="s">
        <v>292</v>
      </c>
      <c r="B19" s="328"/>
      <c r="C19" s="328"/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33">
        <f>Y16+Y17+Y18</f>
        <v>399.42</v>
      </c>
      <c r="W19" s="330"/>
      <c r="X19" s="330"/>
      <c r="Y19" s="330"/>
      <c r="Z19" s="330"/>
      <c r="AA19" s="330"/>
    </row>
    <row r="20" spans="1:27" ht="10.9" customHeight="1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K20" s="326"/>
      <c r="L20" s="326"/>
      <c r="M20" s="326"/>
      <c r="N20" s="326"/>
      <c r="O20" s="326"/>
      <c r="P20" s="326"/>
      <c r="Q20" s="326"/>
      <c r="R20" s="326"/>
      <c r="S20" s="326"/>
      <c r="T20" s="326"/>
      <c r="U20" s="326"/>
      <c r="V20" s="326"/>
      <c r="W20" s="326"/>
      <c r="X20" s="326"/>
      <c r="Y20" s="326"/>
      <c r="Z20" s="326"/>
      <c r="AA20" s="326"/>
    </row>
    <row r="21" spans="1:27" ht="11.65" customHeight="1">
      <c r="A21" s="327" t="s">
        <v>293</v>
      </c>
      <c r="B21" s="327"/>
      <c r="C21" s="327"/>
      <c r="D21" s="225" t="s">
        <v>275</v>
      </c>
      <c r="E21" s="334" t="s">
        <v>294</v>
      </c>
      <c r="F21" s="334"/>
      <c r="G21" s="334"/>
      <c r="H21" s="334" t="s">
        <v>295</v>
      </c>
      <c r="I21" s="334"/>
      <c r="J21" s="334"/>
      <c r="K21" s="334" t="s">
        <v>296</v>
      </c>
      <c r="L21" s="334"/>
      <c r="M21" s="334"/>
      <c r="N21" s="334"/>
      <c r="O21" s="334" t="s">
        <v>297</v>
      </c>
      <c r="P21" s="334"/>
      <c r="Q21" s="334"/>
      <c r="R21" s="334"/>
      <c r="S21" s="320" t="s">
        <v>298</v>
      </c>
      <c r="T21" s="320"/>
      <c r="U21" s="320"/>
      <c r="V21" s="320"/>
      <c r="W21" s="320"/>
      <c r="X21" s="320"/>
      <c r="Y21" s="320"/>
      <c r="Z21" s="320"/>
      <c r="AA21" s="320"/>
    </row>
    <row r="22" spans="1:27" ht="11.65" customHeight="1">
      <c r="A22" s="321" t="s">
        <v>299</v>
      </c>
      <c r="B22" s="321"/>
      <c r="C22" s="321"/>
      <c r="D22" s="227" t="s">
        <v>300</v>
      </c>
      <c r="E22" s="337">
        <v>5</v>
      </c>
      <c r="F22" s="338"/>
      <c r="G22" s="338"/>
      <c r="H22" s="338" t="s">
        <v>301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24">
        <f>TRUNC(V19*5%,2)</f>
        <v>19.97</v>
      </c>
      <c r="T22" s="323"/>
      <c r="U22" s="323"/>
      <c r="V22" s="323"/>
      <c r="W22" s="323"/>
      <c r="X22" s="323"/>
      <c r="Y22" s="323"/>
      <c r="Z22" s="323"/>
      <c r="AA22" s="323"/>
    </row>
    <row r="23" spans="1:27" ht="11.65" customHeight="1">
      <c r="A23" s="328" t="s">
        <v>302</v>
      </c>
      <c r="B23" s="328"/>
      <c r="C23" s="328"/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9">
        <f>S22</f>
        <v>19.97</v>
      </c>
      <c r="W23" s="330"/>
      <c r="X23" s="330"/>
      <c r="Y23" s="330"/>
      <c r="Z23" s="330"/>
      <c r="AA23" s="330"/>
    </row>
    <row r="24" spans="1:27" ht="10.9" customHeight="1">
      <c r="A24" s="326"/>
      <c r="B24" s="326"/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</row>
    <row r="25" spans="1:27" ht="11.65" customHeight="1">
      <c r="A25" s="335" t="s">
        <v>303</v>
      </c>
      <c r="B25" s="335"/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3">
        <f>V13+V19+V23</f>
        <v>464.65</v>
      </c>
      <c r="S25" s="330"/>
      <c r="T25" s="330"/>
      <c r="U25" s="330"/>
      <c r="V25" s="330"/>
      <c r="W25" s="330"/>
      <c r="X25" s="330"/>
      <c r="Y25" s="330"/>
      <c r="Z25" s="330"/>
      <c r="AA25" s="330"/>
    </row>
    <row r="26" spans="1:27" ht="11.65" customHeight="1">
      <c r="A26" s="335" t="s">
        <v>304</v>
      </c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6">
        <v>2.5</v>
      </c>
      <c r="S26" s="330"/>
      <c r="T26" s="330"/>
      <c r="U26" s="330"/>
      <c r="V26" s="330"/>
      <c r="W26" s="330"/>
      <c r="X26" s="330"/>
      <c r="Y26" s="330"/>
      <c r="Z26" s="330"/>
      <c r="AA26" s="330"/>
    </row>
    <row r="27" spans="1:27" ht="11.65" customHeight="1">
      <c r="A27" s="335" t="s">
        <v>305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3">
        <f>TRUNC(R25/R26,2)</f>
        <v>185.86</v>
      </c>
      <c r="S27" s="330"/>
      <c r="T27" s="330"/>
      <c r="U27" s="330"/>
      <c r="V27" s="330"/>
      <c r="W27" s="330"/>
      <c r="X27" s="330"/>
      <c r="Y27" s="330"/>
      <c r="Z27" s="330"/>
      <c r="AA27" s="330"/>
    </row>
    <row r="28" spans="1:27" ht="10.9" customHeight="1">
      <c r="A28" s="326"/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26"/>
      <c r="AA28" s="326"/>
    </row>
    <row r="29" spans="1:27" ht="11.65" customHeight="1">
      <c r="A29" s="327" t="s">
        <v>306</v>
      </c>
      <c r="B29" s="327"/>
      <c r="C29" s="327"/>
      <c r="D29" s="225" t="s">
        <v>275</v>
      </c>
      <c r="E29" s="334" t="s">
        <v>307</v>
      </c>
      <c r="F29" s="334"/>
      <c r="G29" s="334"/>
      <c r="H29" s="320" t="s">
        <v>308</v>
      </c>
      <c r="I29" s="320"/>
      <c r="J29" s="320"/>
      <c r="K29" s="320"/>
      <c r="L29" s="320"/>
      <c r="M29" s="320"/>
      <c r="N29" s="320"/>
      <c r="O29" s="320" t="s">
        <v>287</v>
      </c>
      <c r="P29" s="320"/>
      <c r="Q29" s="320"/>
      <c r="R29" s="320"/>
      <c r="S29" s="320"/>
      <c r="T29" s="320"/>
      <c r="U29" s="320" t="s">
        <v>308</v>
      </c>
      <c r="V29" s="320"/>
      <c r="W29" s="320"/>
      <c r="X29" s="320"/>
      <c r="Y29" s="320"/>
      <c r="Z29" s="320"/>
      <c r="AA29" s="320"/>
    </row>
    <row r="30" spans="1:27" ht="11.65" customHeight="1">
      <c r="A30" s="321" t="s">
        <v>177</v>
      </c>
      <c r="B30" s="321"/>
      <c r="C30" s="321"/>
      <c r="D30" s="227" t="s">
        <v>1065</v>
      </c>
      <c r="E30" s="338" t="s">
        <v>1066</v>
      </c>
      <c r="F30" s="338"/>
      <c r="G30" s="338"/>
      <c r="H30" s="346">
        <v>79.11</v>
      </c>
      <c r="I30" s="347"/>
      <c r="J30" s="347"/>
      <c r="K30" s="347"/>
      <c r="L30" s="347"/>
      <c r="M30" s="347"/>
      <c r="N30" s="347"/>
      <c r="O30" s="322">
        <v>0.61399999999999999</v>
      </c>
      <c r="P30" s="323"/>
      <c r="Q30" s="323"/>
      <c r="R30" s="323"/>
      <c r="S30" s="323"/>
      <c r="T30" s="323"/>
      <c r="U30" s="324">
        <f>TRUNC(H30*O30,2)</f>
        <v>48.57</v>
      </c>
      <c r="V30" s="323"/>
      <c r="W30" s="323"/>
      <c r="X30" s="323"/>
      <c r="Y30" s="323"/>
      <c r="Z30" s="323"/>
      <c r="AA30" s="323"/>
    </row>
    <row r="31" spans="1:27" ht="11.65" customHeight="1">
      <c r="A31" s="321" t="s">
        <v>1067</v>
      </c>
      <c r="B31" s="321"/>
      <c r="C31" s="321"/>
      <c r="D31" s="227" t="s">
        <v>1068</v>
      </c>
      <c r="E31" s="338" t="s">
        <v>1069</v>
      </c>
      <c r="F31" s="338"/>
      <c r="G31" s="338"/>
      <c r="H31" s="331">
        <v>607.20000000000005</v>
      </c>
      <c r="I31" s="323"/>
      <c r="J31" s="323"/>
      <c r="K31" s="323"/>
      <c r="L31" s="323"/>
      <c r="M31" s="323"/>
      <c r="N31" s="323"/>
      <c r="O31" s="322">
        <v>0.33</v>
      </c>
      <c r="P31" s="323"/>
      <c r="Q31" s="323"/>
      <c r="R31" s="323"/>
      <c r="S31" s="323"/>
      <c r="T31" s="323"/>
      <c r="U31" s="324">
        <f t="shared" ref="U31:U32" si="1">TRUNC(H31*O31,2)</f>
        <v>200.37</v>
      </c>
      <c r="V31" s="323"/>
      <c r="W31" s="323"/>
      <c r="X31" s="323"/>
      <c r="Y31" s="323"/>
      <c r="Z31" s="323"/>
      <c r="AA31" s="323"/>
    </row>
    <row r="32" spans="1:27" ht="11.65" customHeight="1">
      <c r="A32" s="321" t="s">
        <v>1070</v>
      </c>
      <c r="B32" s="321"/>
      <c r="C32" s="321"/>
      <c r="D32" s="227" t="s">
        <v>1071</v>
      </c>
      <c r="E32" s="338" t="s">
        <v>1066</v>
      </c>
      <c r="F32" s="338"/>
      <c r="G32" s="338"/>
      <c r="H32" s="324">
        <v>80.13</v>
      </c>
      <c r="I32" s="323"/>
      <c r="J32" s="323"/>
      <c r="K32" s="323"/>
      <c r="L32" s="323"/>
      <c r="M32" s="323"/>
      <c r="N32" s="323"/>
      <c r="O32" s="322">
        <v>0.74</v>
      </c>
      <c r="P32" s="323"/>
      <c r="Q32" s="323"/>
      <c r="R32" s="323"/>
      <c r="S32" s="323"/>
      <c r="T32" s="323"/>
      <c r="U32" s="324">
        <f t="shared" si="1"/>
        <v>59.29</v>
      </c>
      <c r="V32" s="323"/>
      <c r="W32" s="323"/>
      <c r="X32" s="323"/>
      <c r="Y32" s="323"/>
      <c r="Z32" s="323"/>
      <c r="AA32" s="323"/>
    </row>
    <row r="33" spans="1:27" ht="11.65" customHeight="1">
      <c r="A33" s="328" t="s">
        <v>309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8"/>
      <c r="T33" s="328"/>
      <c r="U33" s="328"/>
      <c r="V33" s="333">
        <f>U30+U31+U32</f>
        <v>308.23</v>
      </c>
      <c r="W33" s="330"/>
      <c r="X33" s="330"/>
      <c r="Y33" s="330"/>
      <c r="Z33" s="330"/>
      <c r="AA33" s="330"/>
    </row>
    <row r="34" spans="1:27" ht="10.9" customHeight="1">
      <c r="A34" s="326"/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326"/>
      <c r="U34" s="326"/>
      <c r="V34" s="326"/>
      <c r="W34" s="326"/>
      <c r="X34" s="326"/>
      <c r="Y34" s="326"/>
      <c r="Z34" s="326"/>
      <c r="AA34" s="326"/>
    </row>
    <row r="35" spans="1:27" ht="11.65" customHeight="1">
      <c r="A35" s="327" t="s">
        <v>310</v>
      </c>
      <c r="B35" s="327"/>
      <c r="C35" s="327"/>
      <c r="D35" s="225" t="s">
        <v>275</v>
      </c>
      <c r="E35" s="334" t="s">
        <v>307</v>
      </c>
      <c r="F35" s="334"/>
      <c r="G35" s="334"/>
      <c r="H35" s="320" t="s">
        <v>308</v>
      </c>
      <c r="I35" s="320"/>
      <c r="J35" s="320"/>
      <c r="K35" s="320"/>
      <c r="L35" s="320"/>
      <c r="M35" s="320"/>
      <c r="N35" s="320"/>
      <c r="O35" s="320" t="s">
        <v>287</v>
      </c>
      <c r="P35" s="320"/>
      <c r="Q35" s="320"/>
      <c r="R35" s="320"/>
      <c r="S35" s="320"/>
      <c r="T35" s="320"/>
      <c r="U35" s="320" t="s">
        <v>308</v>
      </c>
      <c r="V35" s="320"/>
      <c r="W35" s="320"/>
      <c r="X35" s="320"/>
      <c r="Y35" s="320"/>
      <c r="Z35" s="320"/>
      <c r="AA35" s="320"/>
    </row>
    <row r="36" spans="1:27" ht="11.65" customHeight="1">
      <c r="A36" s="327" t="s">
        <v>1072</v>
      </c>
      <c r="B36" s="327"/>
      <c r="C36" s="327"/>
      <c r="D36" s="225"/>
      <c r="E36" s="334" t="s">
        <v>1073</v>
      </c>
      <c r="F36" s="334"/>
      <c r="G36" s="334"/>
      <c r="H36" s="320"/>
      <c r="I36" s="320"/>
      <c r="J36" s="320"/>
      <c r="K36" s="320"/>
      <c r="L36" s="320"/>
      <c r="M36" s="320"/>
      <c r="N36" s="320"/>
      <c r="O36" s="320">
        <v>0.47</v>
      </c>
      <c r="P36" s="320"/>
      <c r="Q36" s="320"/>
      <c r="R36" s="320"/>
      <c r="S36" s="320"/>
      <c r="T36" s="320"/>
      <c r="U36" s="233"/>
      <c r="V36" s="226"/>
      <c r="W36" s="226"/>
      <c r="X36" s="226"/>
      <c r="Y36" s="226"/>
      <c r="Z36" s="226"/>
      <c r="AA36" s="226"/>
    </row>
    <row r="37" spans="1:27" ht="11.65" customHeight="1">
      <c r="A37" s="327" t="s">
        <v>1074</v>
      </c>
      <c r="B37" s="327"/>
      <c r="C37" s="327"/>
      <c r="D37" s="225"/>
      <c r="E37" s="334" t="s">
        <v>1075</v>
      </c>
      <c r="F37" s="334"/>
      <c r="G37" s="334"/>
      <c r="H37" s="320"/>
      <c r="I37" s="320"/>
      <c r="J37" s="320"/>
      <c r="K37" s="320"/>
      <c r="L37" s="320"/>
      <c r="M37" s="320"/>
      <c r="N37" s="320"/>
      <c r="O37" s="320">
        <v>3.55</v>
      </c>
      <c r="P37" s="320"/>
      <c r="Q37" s="320"/>
      <c r="R37" s="320"/>
      <c r="S37" s="320"/>
      <c r="T37" s="320"/>
      <c r="U37" s="233"/>
      <c r="V37" s="226"/>
      <c r="W37" s="226"/>
      <c r="X37" s="226"/>
      <c r="Y37" s="226"/>
      <c r="Z37" s="226"/>
      <c r="AA37" s="226"/>
    </row>
    <row r="38" spans="1:27" ht="11.65" customHeight="1">
      <c r="A38" s="327" t="s">
        <v>1076</v>
      </c>
      <c r="B38" s="327"/>
      <c r="C38" s="327"/>
      <c r="D38" s="225"/>
      <c r="E38" s="334" t="s">
        <v>1073</v>
      </c>
      <c r="F38" s="334"/>
      <c r="G38" s="334"/>
      <c r="H38" s="320"/>
      <c r="I38" s="320"/>
      <c r="J38" s="320"/>
      <c r="K38" s="320"/>
      <c r="L38" s="320"/>
      <c r="M38" s="320"/>
      <c r="N38" s="320"/>
      <c r="O38" s="320">
        <v>0.19</v>
      </c>
      <c r="P38" s="320"/>
      <c r="Q38" s="320"/>
      <c r="R38" s="320"/>
      <c r="S38" s="320"/>
      <c r="T38" s="320"/>
      <c r="U38" s="233"/>
      <c r="V38" s="226"/>
      <c r="W38" s="226"/>
      <c r="X38" s="226"/>
      <c r="Y38" s="226"/>
      <c r="Z38" s="226"/>
      <c r="AA38" s="226"/>
    </row>
    <row r="39" spans="1:27" ht="11.65" customHeight="1">
      <c r="A39" s="327" t="s">
        <v>1077</v>
      </c>
      <c r="B39" s="327"/>
      <c r="C39" s="327"/>
      <c r="D39" s="225"/>
      <c r="E39" s="334" t="s">
        <v>128</v>
      </c>
      <c r="F39" s="334"/>
      <c r="G39" s="334"/>
      <c r="H39" s="320"/>
      <c r="I39" s="320"/>
      <c r="J39" s="320"/>
      <c r="K39" s="320"/>
      <c r="L39" s="320"/>
      <c r="M39" s="320"/>
      <c r="N39" s="320"/>
      <c r="O39" s="320">
        <v>1</v>
      </c>
      <c r="P39" s="320"/>
      <c r="Q39" s="320"/>
      <c r="R39" s="320"/>
      <c r="S39" s="320"/>
      <c r="T39" s="320"/>
      <c r="U39" s="233"/>
      <c r="V39" s="226"/>
      <c r="W39" s="226"/>
      <c r="X39" s="226"/>
      <c r="Y39" s="226"/>
      <c r="Z39" s="226"/>
      <c r="AA39" s="226"/>
    </row>
    <row r="40" spans="1:27" ht="11.65" customHeight="1">
      <c r="A40" s="327" t="s">
        <v>1078</v>
      </c>
      <c r="B40" s="327"/>
      <c r="C40" s="327"/>
      <c r="D40" s="225"/>
      <c r="E40" s="334" t="s">
        <v>1073</v>
      </c>
      <c r="F40" s="334"/>
      <c r="G40" s="334"/>
      <c r="H40" s="320"/>
      <c r="I40" s="320"/>
      <c r="J40" s="320"/>
      <c r="K40" s="320"/>
      <c r="L40" s="320"/>
      <c r="M40" s="320"/>
      <c r="N40" s="320"/>
      <c r="O40" s="320">
        <v>0.47</v>
      </c>
      <c r="P40" s="320"/>
      <c r="Q40" s="320"/>
      <c r="R40" s="320"/>
      <c r="S40" s="320"/>
      <c r="T40" s="320"/>
      <c r="U40" s="233"/>
      <c r="V40" s="226"/>
      <c r="W40" s="226"/>
      <c r="X40" s="226"/>
      <c r="Y40" s="226"/>
      <c r="Z40" s="226"/>
      <c r="AA40" s="226"/>
    </row>
    <row r="41" spans="1:27" ht="11.65" customHeight="1">
      <c r="A41" s="327" t="s">
        <v>1079</v>
      </c>
      <c r="B41" s="327"/>
      <c r="C41" s="327"/>
      <c r="D41" s="225"/>
      <c r="E41" s="334" t="s">
        <v>1075</v>
      </c>
      <c r="F41" s="334"/>
      <c r="G41" s="334"/>
      <c r="H41" s="320"/>
      <c r="I41" s="320"/>
      <c r="J41" s="320"/>
      <c r="K41" s="320"/>
      <c r="L41" s="320"/>
      <c r="M41" s="320"/>
      <c r="N41" s="320"/>
      <c r="O41" s="320">
        <v>3.55</v>
      </c>
      <c r="P41" s="320"/>
      <c r="Q41" s="320"/>
      <c r="R41" s="320"/>
      <c r="S41" s="320"/>
      <c r="T41" s="320"/>
      <c r="U41" s="233"/>
      <c r="V41" s="226"/>
      <c r="W41" s="226"/>
      <c r="X41" s="226"/>
      <c r="Y41" s="226"/>
      <c r="Z41" s="226"/>
      <c r="AA41" s="226"/>
    </row>
    <row r="42" spans="1:27" ht="11.65" customHeight="1">
      <c r="A42" s="327" t="s">
        <v>1080</v>
      </c>
      <c r="B42" s="327"/>
      <c r="C42" s="327"/>
      <c r="D42" s="225"/>
      <c r="E42" s="334" t="s">
        <v>1073</v>
      </c>
      <c r="F42" s="334"/>
      <c r="G42" s="334"/>
      <c r="H42" s="320"/>
      <c r="I42" s="320"/>
      <c r="J42" s="320"/>
      <c r="K42" s="320"/>
      <c r="L42" s="320"/>
      <c r="M42" s="320"/>
      <c r="N42" s="320"/>
      <c r="O42" s="320">
        <v>0.19</v>
      </c>
      <c r="P42" s="320"/>
      <c r="Q42" s="320"/>
      <c r="R42" s="320"/>
      <c r="S42" s="320"/>
      <c r="T42" s="320"/>
      <c r="U42" s="233"/>
      <c r="V42" s="226"/>
      <c r="W42" s="226"/>
      <c r="X42" s="226"/>
      <c r="Y42" s="226"/>
      <c r="Z42" s="226"/>
      <c r="AA42" s="226"/>
    </row>
    <row r="43" spans="1:27" ht="11.65" customHeight="1">
      <c r="A43" s="231"/>
      <c r="B43" s="231"/>
      <c r="C43" s="231"/>
      <c r="D43" s="231"/>
      <c r="E43" s="232"/>
      <c r="F43" s="232"/>
      <c r="G43" s="232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26"/>
      <c r="W43" s="226"/>
      <c r="X43" s="226"/>
      <c r="Y43" s="226"/>
      <c r="Z43" s="226"/>
      <c r="AA43" s="226"/>
    </row>
    <row r="44" spans="1:27" ht="11.65" customHeight="1">
      <c r="A44" s="231"/>
      <c r="B44" s="231"/>
      <c r="C44" s="231"/>
      <c r="D44" s="231"/>
      <c r="E44" s="232"/>
      <c r="F44" s="232"/>
      <c r="G44" s="232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26"/>
      <c r="W44" s="226"/>
      <c r="X44" s="226"/>
      <c r="Y44" s="226"/>
      <c r="Z44" s="226"/>
      <c r="AA44" s="226"/>
    </row>
    <row r="45" spans="1:27" ht="11.65" customHeight="1">
      <c r="A45" s="231"/>
      <c r="B45" s="231"/>
      <c r="C45" s="231"/>
      <c r="D45" s="231"/>
      <c r="E45" s="232"/>
      <c r="F45" s="232"/>
      <c r="G45" s="232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26"/>
      <c r="W45" s="226"/>
      <c r="X45" s="226"/>
      <c r="Y45" s="226"/>
      <c r="Z45" s="226"/>
      <c r="AA45" s="226"/>
    </row>
    <row r="46" spans="1:27" ht="11.65" customHeight="1">
      <c r="A46" s="231"/>
      <c r="B46" s="231"/>
      <c r="C46" s="231"/>
      <c r="D46" s="231"/>
      <c r="E46" s="232"/>
      <c r="F46" s="232"/>
      <c r="G46" s="232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26"/>
      <c r="W46" s="226"/>
      <c r="X46" s="226"/>
      <c r="Y46" s="226"/>
      <c r="Z46" s="226"/>
      <c r="AA46" s="226"/>
    </row>
    <row r="47" spans="1:27" ht="11.65" customHeight="1">
      <c r="A47" s="231"/>
      <c r="B47" s="231"/>
      <c r="C47" s="231"/>
      <c r="D47" s="231"/>
      <c r="E47" s="232"/>
      <c r="F47" s="232"/>
      <c r="G47" s="232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26"/>
      <c r="W47" s="226"/>
      <c r="X47" s="226"/>
      <c r="Y47" s="226"/>
      <c r="Z47" s="226"/>
      <c r="AA47" s="226"/>
    </row>
    <row r="48" spans="1:27" ht="11.65" customHeight="1">
      <c r="A48" s="328" t="s">
        <v>315</v>
      </c>
      <c r="B48" s="328"/>
      <c r="C48" s="328"/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36">
        <v>0</v>
      </c>
      <c r="W48" s="330"/>
      <c r="X48" s="330"/>
      <c r="Y48" s="330"/>
      <c r="Z48" s="330"/>
      <c r="AA48" s="330"/>
    </row>
    <row r="49" spans="1:28" ht="10.9" customHeight="1">
      <c r="A49" s="326"/>
      <c r="B49" s="326"/>
      <c r="C49" s="326"/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</row>
    <row r="50" spans="1:28" ht="23.1" customHeight="1">
      <c r="A50" s="327" t="s">
        <v>1081</v>
      </c>
      <c r="B50" s="327"/>
      <c r="C50" s="327"/>
      <c r="D50" s="225" t="s">
        <v>275</v>
      </c>
      <c r="E50" s="228" t="s">
        <v>307</v>
      </c>
      <c r="F50" s="320" t="s">
        <v>1082</v>
      </c>
      <c r="G50" s="320"/>
      <c r="H50" s="320"/>
      <c r="I50" s="320"/>
      <c r="J50" s="320"/>
      <c r="K50" s="320"/>
      <c r="L50" s="320"/>
      <c r="M50" s="320" t="s">
        <v>1083</v>
      </c>
      <c r="N50" s="320"/>
      <c r="O50" s="320"/>
      <c r="P50" s="320"/>
      <c r="Q50" s="320" t="s">
        <v>1084</v>
      </c>
      <c r="R50" s="320"/>
      <c r="S50" s="320"/>
      <c r="T50" s="320" t="s">
        <v>298</v>
      </c>
      <c r="U50" s="320"/>
      <c r="V50" s="320"/>
      <c r="W50" s="320" t="s">
        <v>287</v>
      </c>
      <c r="X50" s="320"/>
      <c r="Y50" s="320"/>
      <c r="Z50" s="320"/>
      <c r="AA50" s="226" t="s">
        <v>1085</v>
      </c>
    </row>
    <row r="51" spans="1:28" ht="11.65" customHeight="1">
      <c r="A51" s="321" t="s">
        <v>1086</v>
      </c>
      <c r="B51" s="321"/>
      <c r="C51" s="321"/>
      <c r="D51" s="321" t="s">
        <v>1087</v>
      </c>
      <c r="E51" s="338" t="s">
        <v>1069</v>
      </c>
      <c r="F51" s="323" t="s">
        <v>1088</v>
      </c>
      <c r="G51" s="323"/>
      <c r="H51" s="323"/>
      <c r="I51" s="323"/>
      <c r="J51" s="323"/>
      <c r="K51" s="323"/>
      <c r="L51" s="323"/>
      <c r="M51" s="345">
        <v>0</v>
      </c>
      <c r="N51" s="345"/>
      <c r="O51" s="345"/>
      <c r="P51" s="345"/>
      <c r="Q51" s="345">
        <v>0</v>
      </c>
      <c r="R51" s="345"/>
      <c r="S51" s="345"/>
      <c r="T51" s="325">
        <f>AB51+AB52</f>
        <v>1.84</v>
      </c>
      <c r="U51" s="323"/>
      <c r="V51" s="323"/>
      <c r="W51" s="322">
        <v>0.92100000000000004</v>
      </c>
      <c r="X51" s="323"/>
      <c r="Y51" s="323"/>
      <c r="Z51" s="323"/>
      <c r="AA51" s="325">
        <f>TRUNC(T51*W51,2)</f>
        <v>1.69</v>
      </c>
      <c r="AB51" s="229">
        <f>TRUNC((0.73*M51+0.88*Q51),2)</f>
        <v>0</v>
      </c>
    </row>
    <row r="52" spans="1:28" ht="11.65" customHeight="1">
      <c r="A52" s="321"/>
      <c r="B52" s="321"/>
      <c r="C52" s="321"/>
      <c r="D52" s="321"/>
      <c r="E52" s="338"/>
      <c r="F52" s="323" t="s">
        <v>1089</v>
      </c>
      <c r="G52" s="323"/>
      <c r="H52" s="323"/>
      <c r="I52" s="323"/>
      <c r="J52" s="323"/>
      <c r="K52" s="323"/>
      <c r="L52" s="323"/>
      <c r="M52" s="345">
        <v>0</v>
      </c>
      <c r="N52" s="345"/>
      <c r="O52" s="345"/>
      <c r="P52" s="345"/>
      <c r="Q52" s="345">
        <v>0</v>
      </c>
      <c r="R52" s="345"/>
      <c r="S52" s="345"/>
      <c r="T52" s="323"/>
      <c r="U52" s="323"/>
      <c r="V52" s="323"/>
      <c r="W52" s="323"/>
      <c r="X52" s="323"/>
      <c r="Y52" s="323"/>
      <c r="Z52" s="323"/>
      <c r="AA52" s="323"/>
      <c r="AB52" s="229">
        <f>TRUNC((0.73*M52+0.88*Q52+1.84),2)-0</f>
        <v>1.84</v>
      </c>
    </row>
    <row r="53" spans="1:28" ht="11.65" customHeight="1">
      <c r="A53" s="321" t="s">
        <v>1090</v>
      </c>
      <c r="B53" s="321"/>
      <c r="C53" s="321"/>
      <c r="D53" s="321" t="s">
        <v>1091</v>
      </c>
      <c r="E53" s="338" t="s">
        <v>1069</v>
      </c>
      <c r="F53" s="323" t="s">
        <v>1092</v>
      </c>
      <c r="G53" s="323"/>
      <c r="H53" s="323"/>
      <c r="I53" s="323"/>
      <c r="J53" s="323"/>
      <c r="K53" s="323"/>
      <c r="L53" s="323"/>
      <c r="M53" s="345">
        <v>0</v>
      </c>
      <c r="N53" s="345"/>
      <c r="O53" s="345"/>
      <c r="P53" s="345"/>
      <c r="Q53" s="345">
        <v>0</v>
      </c>
      <c r="R53" s="345"/>
      <c r="S53" s="345"/>
      <c r="T53" s="325">
        <f>AB53+AB54</f>
        <v>6.96</v>
      </c>
      <c r="U53" s="323"/>
      <c r="V53" s="323"/>
      <c r="W53" s="322">
        <v>0.33</v>
      </c>
      <c r="X53" s="323"/>
      <c r="Y53" s="323"/>
      <c r="Z53" s="323"/>
      <c r="AA53" s="325">
        <f>TRUNC(T53*W53,2)</f>
        <v>2.29</v>
      </c>
      <c r="AB53" s="229">
        <f>TRUNC((0.69*M53+0.83*Q53),2)</f>
        <v>0</v>
      </c>
    </row>
    <row r="54" spans="1:28" ht="11.65" customHeight="1">
      <c r="A54" s="321"/>
      <c r="B54" s="321"/>
      <c r="C54" s="321"/>
      <c r="D54" s="321"/>
      <c r="E54" s="338"/>
      <c r="F54" s="323" t="s">
        <v>1093</v>
      </c>
      <c r="G54" s="323"/>
      <c r="H54" s="323"/>
      <c r="I54" s="323"/>
      <c r="J54" s="323"/>
      <c r="K54" s="323"/>
      <c r="L54" s="323"/>
      <c r="M54" s="345">
        <v>0</v>
      </c>
      <c r="N54" s="345"/>
      <c r="O54" s="345"/>
      <c r="P54" s="345"/>
      <c r="Q54" s="345">
        <v>0</v>
      </c>
      <c r="R54" s="345"/>
      <c r="S54" s="345"/>
      <c r="T54" s="323"/>
      <c r="U54" s="323"/>
      <c r="V54" s="323"/>
      <c r="W54" s="323"/>
      <c r="X54" s="323"/>
      <c r="Y54" s="323"/>
      <c r="Z54" s="323"/>
      <c r="AA54" s="323"/>
      <c r="AB54" s="229">
        <f>TRUNC((0.69*M54+0.83*Q54+6.96),2)</f>
        <v>6.96</v>
      </c>
    </row>
    <row r="55" spans="1:28" ht="11.65" customHeight="1">
      <c r="A55" s="321" t="s">
        <v>1094</v>
      </c>
      <c r="B55" s="321"/>
      <c r="C55" s="321"/>
      <c r="D55" s="321" t="s">
        <v>1095</v>
      </c>
      <c r="E55" s="338" t="s">
        <v>1069</v>
      </c>
      <c r="F55" s="323" t="s">
        <v>1088</v>
      </c>
      <c r="G55" s="323"/>
      <c r="H55" s="323"/>
      <c r="I55" s="323"/>
      <c r="J55" s="323"/>
      <c r="K55" s="323"/>
      <c r="L55" s="323"/>
      <c r="M55" s="345">
        <v>0</v>
      </c>
      <c r="N55" s="345"/>
      <c r="O55" s="345"/>
      <c r="P55" s="345"/>
      <c r="Q55" s="345">
        <v>0</v>
      </c>
      <c r="R55" s="345"/>
      <c r="S55" s="345"/>
      <c r="T55" s="325">
        <f>AB55+AB56</f>
        <v>1.84</v>
      </c>
      <c r="U55" s="323"/>
      <c r="V55" s="323"/>
      <c r="W55" s="322">
        <v>1.1100000000000001</v>
      </c>
      <c r="X55" s="323"/>
      <c r="Y55" s="323"/>
      <c r="Z55" s="323"/>
      <c r="AA55" s="325">
        <f>TRUNC(T55*W55,2)</f>
        <v>2.04</v>
      </c>
      <c r="AB55" s="229">
        <f>TRUNC((0.73*M55+0.88*Q55),2)</f>
        <v>0</v>
      </c>
    </row>
    <row r="56" spans="1:28" ht="11.65" customHeight="1">
      <c r="A56" s="321"/>
      <c r="B56" s="321"/>
      <c r="C56" s="321"/>
      <c r="D56" s="321"/>
      <c r="E56" s="338"/>
      <c r="F56" s="323" t="s">
        <v>1089</v>
      </c>
      <c r="G56" s="323"/>
      <c r="H56" s="323"/>
      <c r="I56" s="323"/>
      <c r="J56" s="323"/>
      <c r="K56" s="323"/>
      <c r="L56" s="323"/>
      <c r="M56" s="345">
        <v>0</v>
      </c>
      <c r="N56" s="345"/>
      <c r="O56" s="345"/>
      <c r="P56" s="345"/>
      <c r="Q56" s="345">
        <v>0</v>
      </c>
      <c r="R56" s="345"/>
      <c r="S56" s="345"/>
      <c r="T56" s="323"/>
      <c r="U56" s="323"/>
      <c r="V56" s="323"/>
      <c r="W56" s="323"/>
      <c r="X56" s="323"/>
      <c r="Y56" s="323"/>
      <c r="Z56" s="323"/>
      <c r="AA56" s="323"/>
      <c r="AB56" s="229">
        <f>TRUNC((0.73*M56+0.88*Q56+1.84),2)-0</f>
        <v>1.84</v>
      </c>
    </row>
    <row r="57" spans="1:28" ht="11.65" customHeight="1">
      <c r="A57" s="328" t="s">
        <v>1096</v>
      </c>
      <c r="B57" s="328"/>
      <c r="C57" s="328"/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328"/>
      <c r="V57" s="336">
        <f>AA51+AA53+AA55</f>
        <v>6.02</v>
      </c>
      <c r="W57" s="330"/>
      <c r="X57" s="330"/>
      <c r="Y57" s="330"/>
      <c r="Z57" s="330"/>
      <c r="AA57" s="330"/>
    </row>
    <row r="58" spans="1:28" ht="10.9" customHeight="1">
      <c r="A58" s="326"/>
      <c r="B58" s="326"/>
      <c r="C58" s="326"/>
      <c r="D58" s="326"/>
      <c r="E58" s="326"/>
      <c r="F58" s="326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</row>
    <row r="59" spans="1:28" ht="11.65" customHeight="1">
      <c r="A59" s="335" t="s">
        <v>1097</v>
      </c>
      <c r="B59" s="335"/>
      <c r="C59" s="335"/>
      <c r="D59" s="335"/>
      <c r="E59" s="335"/>
      <c r="F59" s="335"/>
      <c r="G59" s="335"/>
      <c r="H59" s="335"/>
      <c r="I59" s="335"/>
      <c r="J59" s="335"/>
      <c r="K59" s="335"/>
      <c r="L59" s="335"/>
      <c r="M59" s="335"/>
      <c r="N59" s="335"/>
      <c r="O59" s="335"/>
      <c r="P59" s="335"/>
      <c r="Q59" s="335"/>
      <c r="R59" s="335"/>
      <c r="S59" s="335"/>
      <c r="T59" s="335"/>
      <c r="U59" s="335"/>
      <c r="V59" s="344">
        <f>R27+V33+V48</f>
        <v>494.09000000000003</v>
      </c>
      <c r="W59" s="320"/>
      <c r="X59" s="320"/>
      <c r="Y59" s="320"/>
      <c r="Z59" s="320"/>
      <c r="AA59" s="320"/>
      <c r="AB59" s="230">
        <f>V59+V57</f>
        <v>500.11</v>
      </c>
    </row>
    <row r="60" spans="1:28" ht="10.9" customHeight="1">
      <c r="A60" s="326"/>
      <c r="B60" s="326"/>
      <c r="C60" s="326"/>
      <c r="D60" s="326"/>
      <c r="E60" s="326"/>
      <c r="F60" s="326"/>
      <c r="G60" s="326"/>
      <c r="H60" s="326"/>
      <c r="I60" s="326"/>
      <c r="J60" s="326"/>
      <c r="K60" s="326"/>
      <c r="L60" s="326"/>
      <c r="M60" s="326"/>
      <c r="N60" s="326"/>
      <c r="O60" s="326"/>
      <c r="P60" s="326"/>
      <c r="Q60" s="326"/>
      <c r="R60" s="326"/>
      <c r="S60" s="326"/>
      <c r="T60" s="326"/>
      <c r="U60" s="326"/>
      <c r="V60" s="326"/>
      <c r="W60" s="326"/>
      <c r="X60" s="326"/>
      <c r="Y60" s="326"/>
      <c r="Z60" s="326"/>
      <c r="AA60" s="326"/>
    </row>
    <row r="61" spans="1:28" ht="10.9" customHeight="1">
      <c r="A61" s="326"/>
      <c r="B61" s="326"/>
      <c r="C61" s="326"/>
      <c r="D61" s="326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</row>
    <row r="62" spans="1:28" ht="6" customHeight="1">
      <c r="A62" s="341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</row>
    <row r="63" spans="1:28" ht="13.35" customHeight="1">
      <c r="A63" s="342" t="s">
        <v>1098</v>
      </c>
      <c r="B63" s="342"/>
      <c r="C63" s="342"/>
      <c r="D63" s="342"/>
      <c r="E63" s="342"/>
      <c r="F63" s="342"/>
      <c r="G63" s="342"/>
      <c r="H63" s="342"/>
      <c r="I63" s="342"/>
      <c r="J63" s="343" t="s">
        <v>1099</v>
      </c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</row>
    <row r="64" spans="1:28" ht="13.35" customHeight="1">
      <c r="A64" s="313"/>
      <c r="B64" s="313"/>
      <c r="C64" s="313"/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4"/>
      <c r="Y64" s="314"/>
      <c r="Z64" s="314"/>
      <c r="AA64" s="314"/>
    </row>
    <row r="65" spans="1:27" ht="13.35" customHeight="1">
      <c r="A65" s="313"/>
      <c r="B65" s="313"/>
      <c r="C65" s="313"/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4"/>
      <c r="Y65" s="314"/>
      <c r="Z65" s="314"/>
      <c r="AA65" s="314"/>
    </row>
    <row r="66" spans="1:27" ht="13.35" customHeight="1">
      <c r="A66" s="313"/>
      <c r="B66" s="313"/>
      <c r="C66" s="313" t="s">
        <v>267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4"/>
      <c r="Y66" s="314"/>
      <c r="Z66" s="314"/>
      <c r="AA66" s="314"/>
    </row>
    <row r="67" spans="1:27" ht="13.35" customHeight="1">
      <c r="A67" s="313"/>
      <c r="B67" s="313"/>
      <c r="C67" s="313" t="s">
        <v>268</v>
      </c>
      <c r="D67" s="313"/>
      <c r="E67" s="313"/>
      <c r="F67" s="313"/>
      <c r="G67" s="313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3"/>
      <c r="S67" s="313"/>
      <c r="T67" s="313"/>
      <c r="U67" s="313"/>
      <c r="V67" s="313"/>
      <c r="W67" s="313"/>
      <c r="X67" s="314"/>
      <c r="Y67" s="314"/>
      <c r="Z67" s="314"/>
      <c r="AA67" s="314"/>
    </row>
    <row r="68" spans="1:27" ht="13.35" customHeight="1">
      <c r="A68" s="317"/>
      <c r="B68" s="317"/>
      <c r="C68" s="317" t="s">
        <v>269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9"/>
      <c r="Y68" s="319"/>
      <c r="Z68" s="319"/>
      <c r="AA68" s="319"/>
    </row>
    <row r="69" spans="1:27" ht="13.35" customHeight="1">
      <c r="A69" s="313"/>
      <c r="B69" s="313"/>
      <c r="C69" s="313"/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4"/>
      <c r="Y69" s="314"/>
      <c r="Z69" s="314"/>
      <c r="AA69" s="314"/>
    </row>
    <row r="70" spans="1:27" ht="13.35" customHeight="1">
      <c r="A70" s="313" t="s">
        <v>270</v>
      </c>
      <c r="B70" s="313"/>
      <c r="C70" s="313"/>
      <c r="D70" s="313"/>
      <c r="E70" s="313"/>
      <c r="F70" s="313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4" t="s">
        <v>271</v>
      </c>
      <c r="S70" s="314"/>
      <c r="T70" s="314"/>
      <c r="U70" s="314"/>
      <c r="V70" s="314"/>
      <c r="W70" s="314"/>
      <c r="X70" s="314"/>
      <c r="Y70" s="314"/>
      <c r="Z70" s="314"/>
      <c r="AA70" s="314"/>
    </row>
    <row r="71" spans="1:27" ht="10.9" customHeight="1">
      <c r="A71" s="326"/>
      <c r="B71" s="326"/>
      <c r="C71" s="326"/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</row>
    <row r="72" spans="1:27" ht="13.35" customHeight="1">
      <c r="A72" s="313" t="s">
        <v>1100</v>
      </c>
      <c r="B72" s="313"/>
      <c r="C72" s="313"/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4" t="s">
        <v>1056</v>
      </c>
      <c r="S72" s="314"/>
      <c r="T72" s="314"/>
      <c r="U72" s="314"/>
      <c r="V72" s="314"/>
      <c r="W72" s="314"/>
      <c r="X72" s="314"/>
      <c r="Y72" s="314"/>
      <c r="Z72" s="314"/>
      <c r="AA72" s="314"/>
    </row>
    <row r="73" spans="1:27" ht="10.9" customHeight="1">
      <c r="A73" s="326"/>
      <c r="B73" s="326"/>
      <c r="C73" s="326"/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6"/>
      <c r="T73" s="326"/>
      <c r="U73" s="326"/>
      <c r="V73" s="326"/>
      <c r="W73" s="326"/>
      <c r="X73" s="326"/>
      <c r="Y73" s="326"/>
      <c r="Z73" s="326"/>
      <c r="AA73" s="326"/>
    </row>
    <row r="74" spans="1:27" ht="11.65" customHeight="1">
      <c r="A74" s="327" t="s">
        <v>274</v>
      </c>
      <c r="B74" s="327"/>
      <c r="C74" s="327"/>
      <c r="D74" s="225" t="s">
        <v>275</v>
      </c>
      <c r="E74" s="320" t="s">
        <v>15</v>
      </c>
      <c r="F74" s="320"/>
      <c r="G74" s="320"/>
      <c r="H74" s="320"/>
      <c r="I74" s="320" t="s">
        <v>276</v>
      </c>
      <c r="J74" s="320"/>
      <c r="K74" s="320"/>
      <c r="L74" s="320" t="s">
        <v>277</v>
      </c>
      <c r="M74" s="320"/>
      <c r="N74" s="320"/>
      <c r="O74" s="320"/>
      <c r="P74" s="320" t="s">
        <v>278</v>
      </c>
      <c r="Q74" s="320"/>
      <c r="R74" s="320"/>
      <c r="S74" s="320"/>
      <c r="T74" s="320"/>
      <c r="U74" s="320" t="s">
        <v>279</v>
      </c>
      <c r="V74" s="320"/>
      <c r="W74" s="320"/>
      <c r="X74" s="320"/>
      <c r="Y74" s="320"/>
      <c r="Z74" s="320" t="s">
        <v>280</v>
      </c>
      <c r="AA74" s="320"/>
    </row>
    <row r="75" spans="1:27" ht="11.65" customHeight="1">
      <c r="A75" s="321" t="s">
        <v>1057</v>
      </c>
      <c r="B75" s="321"/>
      <c r="C75" s="321"/>
      <c r="D75" s="227" t="s">
        <v>1058</v>
      </c>
      <c r="E75" s="322">
        <v>1</v>
      </c>
      <c r="F75" s="323"/>
      <c r="G75" s="323"/>
      <c r="H75" s="323"/>
      <c r="I75" s="322">
        <v>1</v>
      </c>
      <c r="J75" s="323"/>
      <c r="K75" s="323"/>
      <c r="L75" s="322">
        <v>0</v>
      </c>
      <c r="M75" s="323"/>
      <c r="N75" s="323"/>
      <c r="O75" s="323"/>
      <c r="P75" s="324">
        <v>29.53</v>
      </c>
      <c r="Q75" s="323"/>
      <c r="R75" s="323"/>
      <c r="S75" s="323"/>
      <c r="T75" s="323"/>
      <c r="U75" s="325">
        <v>6.67</v>
      </c>
      <c r="V75" s="323"/>
      <c r="W75" s="323"/>
      <c r="X75" s="323"/>
      <c r="Y75" s="323"/>
      <c r="Z75" s="324">
        <f>TRUNC(E75*((P75*I75)+(L75*U75)),2)</f>
        <v>29.53</v>
      </c>
      <c r="AA75" s="323"/>
    </row>
    <row r="76" spans="1:27" ht="11.65" customHeight="1">
      <c r="A76" s="321" t="s">
        <v>1059</v>
      </c>
      <c r="B76" s="321"/>
      <c r="C76" s="321"/>
      <c r="D76" s="227" t="s">
        <v>1060</v>
      </c>
      <c r="E76" s="322">
        <v>3</v>
      </c>
      <c r="F76" s="323"/>
      <c r="G76" s="323"/>
      <c r="H76" s="323"/>
      <c r="I76" s="322">
        <v>0.69</v>
      </c>
      <c r="J76" s="323"/>
      <c r="K76" s="323"/>
      <c r="L76" s="322">
        <v>0.31</v>
      </c>
      <c r="M76" s="323"/>
      <c r="N76" s="323"/>
      <c r="O76" s="323"/>
      <c r="P76" s="325">
        <v>0.36</v>
      </c>
      <c r="Q76" s="323"/>
      <c r="R76" s="323"/>
      <c r="S76" s="323"/>
      <c r="T76" s="323"/>
      <c r="U76" s="325">
        <v>0.25</v>
      </c>
      <c r="V76" s="323"/>
      <c r="W76" s="323"/>
      <c r="X76" s="323"/>
      <c r="Y76" s="323"/>
      <c r="Z76" s="325">
        <f>TRUNC(E76*((P76*I76)+(L76*U76)),2)-0</f>
        <v>0.97</v>
      </c>
      <c r="AA76" s="323"/>
    </row>
    <row r="77" spans="1:27" ht="11.65" customHeight="1">
      <c r="A77" s="321" t="s">
        <v>1061</v>
      </c>
      <c r="B77" s="321"/>
      <c r="C77" s="321"/>
      <c r="D77" s="227" t="s">
        <v>1062</v>
      </c>
      <c r="E77" s="322">
        <v>2</v>
      </c>
      <c r="F77" s="323"/>
      <c r="G77" s="323"/>
      <c r="H77" s="323"/>
      <c r="I77" s="322">
        <v>1</v>
      </c>
      <c r="J77" s="323"/>
      <c r="K77" s="323"/>
      <c r="L77" s="322">
        <v>0</v>
      </c>
      <c r="M77" s="323"/>
      <c r="N77" s="323"/>
      <c r="O77" s="323"/>
      <c r="P77" s="325">
        <v>7.38</v>
      </c>
      <c r="Q77" s="323"/>
      <c r="R77" s="323"/>
      <c r="S77" s="323"/>
      <c r="T77" s="323"/>
      <c r="U77" s="325">
        <v>0.88</v>
      </c>
      <c r="V77" s="323"/>
      <c r="W77" s="323"/>
      <c r="X77" s="323"/>
      <c r="Y77" s="323"/>
      <c r="Z77" s="324">
        <f t="shared" ref="Z77" si="2">TRUNC(E77*((P77*I77)+(L77*U77)),2)</f>
        <v>14.76</v>
      </c>
      <c r="AA77" s="323"/>
    </row>
    <row r="78" spans="1:27" ht="11.65" customHeight="1">
      <c r="A78" s="328" t="s">
        <v>282</v>
      </c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9">
        <f>Z75+Z76+Z77</f>
        <v>45.26</v>
      </c>
      <c r="W78" s="330"/>
      <c r="X78" s="330"/>
      <c r="Y78" s="330"/>
      <c r="Z78" s="330"/>
      <c r="AA78" s="330"/>
    </row>
    <row r="79" spans="1:27" ht="10.9" customHeight="1">
      <c r="A79" s="326"/>
      <c r="B79" s="326"/>
      <c r="C79" s="326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</row>
    <row r="80" spans="1:27" ht="11.65" customHeight="1">
      <c r="A80" s="327" t="s">
        <v>283</v>
      </c>
      <c r="B80" s="327"/>
      <c r="C80" s="327"/>
      <c r="D80" s="225" t="s">
        <v>275</v>
      </c>
      <c r="E80" s="320" t="s">
        <v>284</v>
      </c>
      <c r="F80" s="320"/>
      <c r="G80" s="320"/>
      <c r="H80" s="320"/>
      <c r="I80" s="320"/>
      <c r="J80" s="320" t="s">
        <v>285</v>
      </c>
      <c r="K80" s="320"/>
      <c r="L80" s="320"/>
      <c r="M80" s="320"/>
      <c r="N80" s="320" t="s">
        <v>286</v>
      </c>
      <c r="O80" s="320"/>
      <c r="P80" s="320"/>
      <c r="Q80" s="320"/>
      <c r="R80" s="320"/>
      <c r="S80" s="320" t="s">
        <v>287</v>
      </c>
      <c r="T80" s="320"/>
      <c r="U80" s="320"/>
      <c r="V80" s="320"/>
      <c r="W80" s="320"/>
      <c r="X80" s="320"/>
      <c r="Y80" s="320" t="s">
        <v>280</v>
      </c>
      <c r="Z80" s="320"/>
      <c r="AA80" s="320"/>
    </row>
    <row r="81" spans="1:27" ht="11.65" customHeight="1">
      <c r="A81" s="321" t="s">
        <v>1063</v>
      </c>
      <c r="B81" s="321"/>
      <c r="C81" s="321"/>
      <c r="D81" s="227" t="s">
        <v>1064</v>
      </c>
      <c r="E81" s="325">
        <v>2.02</v>
      </c>
      <c r="F81" s="323"/>
      <c r="G81" s="323"/>
      <c r="H81" s="323"/>
      <c r="I81" s="323"/>
      <c r="J81" s="331">
        <v>148.91999999999999</v>
      </c>
      <c r="K81" s="323"/>
      <c r="L81" s="323"/>
      <c r="M81" s="323"/>
      <c r="N81" s="324">
        <v>34.69</v>
      </c>
      <c r="O81" s="323"/>
      <c r="P81" s="323"/>
      <c r="Q81" s="323"/>
      <c r="R81" s="323"/>
      <c r="S81" s="322">
        <v>1</v>
      </c>
      <c r="T81" s="323"/>
      <c r="U81" s="323"/>
      <c r="V81" s="323"/>
      <c r="W81" s="323"/>
      <c r="X81" s="323"/>
      <c r="Y81" s="324">
        <f>TRUNC(N81*S81,2)</f>
        <v>34.69</v>
      </c>
      <c r="Z81" s="323"/>
      <c r="AA81" s="323"/>
    </row>
    <row r="82" spans="1:27" ht="11.65" customHeight="1">
      <c r="A82" s="321" t="s">
        <v>288</v>
      </c>
      <c r="B82" s="321"/>
      <c r="C82" s="321"/>
      <c r="D82" s="227" t="s">
        <v>289</v>
      </c>
      <c r="E82" s="325">
        <v>1.48</v>
      </c>
      <c r="F82" s="323"/>
      <c r="G82" s="323"/>
      <c r="H82" s="323"/>
      <c r="I82" s="323"/>
      <c r="J82" s="331">
        <v>148.91999999999999</v>
      </c>
      <c r="K82" s="323"/>
      <c r="L82" s="323"/>
      <c r="M82" s="323"/>
      <c r="N82" s="324">
        <v>25.41</v>
      </c>
      <c r="O82" s="323"/>
      <c r="P82" s="323"/>
      <c r="Q82" s="323"/>
      <c r="R82" s="323"/>
      <c r="S82" s="332">
        <v>14</v>
      </c>
      <c r="T82" s="323"/>
      <c r="U82" s="323"/>
      <c r="V82" s="323"/>
      <c r="W82" s="323"/>
      <c r="X82" s="323"/>
      <c r="Y82" s="324">
        <f t="shared" ref="Y82:Y83" si="3">TRUNC(N82*S82,2)</f>
        <v>355.74</v>
      </c>
      <c r="Z82" s="323"/>
      <c r="AA82" s="323"/>
    </row>
    <row r="83" spans="1:27" ht="11.65" customHeight="1">
      <c r="A83" s="321" t="s">
        <v>290</v>
      </c>
      <c r="B83" s="321"/>
      <c r="C83" s="321"/>
      <c r="D83" s="227" t="s">
        <v>291</v>
      </c>
      <c r="E83" s="325">
        <v>2.62</v>
      </c>
      <c r="F83" s="323"/>
      <c r="G83" s="323"/>
      <c r="H83" s="323"/>
      <c r="I83" s="323"/>
      <c r="J83" s="331">
        <v>148.91999999999999</v>
      </c>
      <c r="K83" s="323"/>
      <c r="L83" s="323"/>
      <c r="M83" s="323"/>
      <c r="N83" s="324">
        <v>44.99</v>
      </c>
      <c r="O83" s="323"/>
      <c r="P83" s="323"/>
      <c r="Q83" s="323"/>
      <c r="R83" s="323"/>
      <c r="S83" s="322">
        <v>0.2</v>
      </c>
      <c r="T83" s="323"/>
      <c r="U83" s="323"/>
      <c r="V83" s="323"/>
      <c r="W83" s="323"/>
      <c r="X83" s="323"/>
      <c r="Y83" s="324">
        <f t="shared" si="3"/>
        <v>8.99</v>
      </c>
      <c r="Z83" s="323"/>
      <c r="AA83" s="323"/>
    </row>
    <row r="84" spans="1:27" ht="11.65" customHeight="1">
      <c r="A84" s="328" t="s">
        <v>292</v>
      </c>
      <c r="B84" s="328"/>
      <c r="C84" s="328"/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9">
        <f>Y81+Y82+Y83</f>
        <v>399.42</v>
      </c>
      <c r="W84" s="330"/>
      <c r="X84" s="330"/>
      <c r="Y84" s="330"/>
      <c r="Z84" s="330"/>
      <c r="AA84" s="330"/>
    </row>
    <row r="85" spans="1:27" ht="10.9" customHeight="1">
      <c r="A85" s="326"/>
      <c r="B85" s="326"/>
      <c r="C85" s="326"/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  <c r="R85" s="326"/>
      <c r="S85" s="326"/>
      <c r="T85" s="326"/>
      <c r="U85" s="326"/>
      <c r="V85" s="326"/>
      <c r="W85" s="326"/>
      <c r="X85" s="326"/>
      <c r="Y85" s="326"/>
      <c r="Z85" s="326"/>
      <c r="AA85" s="326"/>
    </row>
    <row r="86" spans="1:27" ht="11.65" customHeight="1">
      <c r="A86" s="327" t="s">
        <v>293</v>
      </c>
      <c r="B86" s="327"/>
      <c r="C86" s="327"/>
      <c r="D86" s="225" t="s">
        <v>275</v>
      </c>
      <c r="E86" s="334" t="s">
        <v>294</v>
      </c>
      <c r="F86" s="334"/>
      <c r="G86" s="334"/>
      <c r="H86" s="334" t="s">
        <v>295</v>
      </c>
      <c r="I86" s="334"/>
      <c r="J86" s="334"/>
      <c r="K86" s="334" t="s">
        <v>296</v>
      </c>
      <c r="L86" s="334"/>
      <c r="M86" s="334"/>
      <c r="N86" s="334"/>
      <c r="O86" s="334" t="s">
        <v>297</v>
      </c>
      <c r="P86" s="334"/>
      <c r="Q86" s="334"/>
      <c r="R86" s="334"/>
      <c r="S86" s="320" t="s">
        <v>298</v>
      </c>
      <c r="T86" s="320"/>
      <c r="U86" s="320"/>
      <c r="V86" s="320"/>
      <c r="W86" s="320"/>
      <c r="X86" s="320"/>
      <c r="Y86" s="320"/>
      <c r="Z86" s="320"/>
      <c r="AA86" s="320"/>
    </row>
    <row r="87" spans="1:27" ht="11.65" customHeight="1">
      <c r="A87" s="321" t="s">
        <v>299</v>
      </c>
      <c r="B87" s="321"/>
      <c r="C87" s="321"/>
      <c r="D87" s="227" t="s">
        <v>300</v>
      </c>
      <c r="E87" s="337">
        <v>5</v>
      </c>
      <c r="F87" s="338"/>
      <c r="G87" s="338"/>
      <c r="H87" s="338" t="s">
        <v>301</v>
      </c>
      <c r="I87" s="338"/>
      <c r="J87" s="338"/>
      <c r="K87" s="338"/>
      <c r="L87" s="338"/>
      <c r="M87" s="338"/>
      <c r="N87" s="338"/>
      <c r="O87" s="338"/>
      <c r="P87" s="338"/>
      <c r="Q87" s="338"/>
      <c r="R87" s="338"/>
      <c r="S87" s="324">
        <f>TRUNC(V84*5%,2)</f>
        <v>19.97</v>
      </c>
      <c r="T87" s="323"/>
      <c r="U87" s="323"/>
      <c r="V87" s="323"/>
      <c r="W87" s="323"/>
      <c r="X87" s="323"/>
      <c r="Y87" s="323"/>
      <c r="Z87" s="323"/>
      <c r="AA87" s="323"/>
    </row>
    <row r="88" spans="1:27" ht="11.65" customHeight="1">
      <c r="A88" s="328" t="s">
        <v>302</v>
      </c>
      <c r="B88" s="328"/>
      <c r="C88" s="328"/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9">
        <f>S87</f>
        <v>19.97</v>
      </c>
      <c r="W88" s="330"/>
      <c r="X88" s="330"/>
      <c r="Y88" s="330"/>
      <c r="Z88" s="330"/>
      <c r="AA88" s="330"/>
    </row>
    <row r="89" spans="1:27" ht="10.9" customHeight="1">
      <c r="A89" s="326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  <c r="R89" s="326"/>
      <c r="S89" s="326"/>
      <c r="T89" s="326"/>
      <c r="U89" s="326"/>
      <c r="V89" s="326"/>
      <c r="W89" s="326"/>
      <c r="X89" s="326"/>
      <c r="Y89" s="326"/>
      <c r="Z89" s="326"/>
      <c r="AA89" s="326"/>
    </row>
    <row r="90" spans="1:27" ht="11.65" customHeight="1">
      <c r="A90" s="335" t="s">
        <v>303</v>
      </c>
      <c r="B90" s="335"/>
      <c r="C90" s="335"/>
      <c r="D90" s="335"/>
      <c r="E90" s="335"/>
      <c r="F90" s="335"/>
      <c r="G90" s="335"/>
      <c r="H90" s="335"/>
      <c r="I90" s="335"/>
      <c r="J90" s="335"/>
      <c r="K90" s="335"/>
      <c r="L90" s="335"/>
      <c r="M90" s="335"/>
      <c r="N90" s="335"/>
      <c r="O90" s="335"/>
      <c r="P90" s="335"/>
      <c r="Q90" s="335"/>
      <c r="R90" s="333">
        <f>V78+V84+V88</f>
        <v>464.65</v>
      </c>
      <c r="S90" s="330"/>
      <c r="T90" s="330"/>
      <c r="U90" s="330"/>
      <c r="V90" s="330"/>
      <c r="W90" s="330"/>
      <c r="X90" s="330"/>
      <c r="Y90" s="330"/>
      <c r="Z90" s="330"/>
      <c r="AA90" s="330"/>
    </row>
    <row r="91" spans="1:27" ht="11.65" customHeight="1">
      <c r="A91" s="335" t="s">
        <v>304</v>
      </c>
      <c r="B91" s="335"/>
      <c r="C91" s="335"/>
      <c r="D91" s="335"/>
      <c r="E91" s="335"/>
      <c r="F91" s="335"/>
      <c r="G91" s="335"/>
      <c r="H91" s="335"/>
      <c r="I91" s="335"/>
      <c r="J91" s="335"/>
      <c r="K91" s="335"/>
      <c r="L91" s="335"/>
      <c r="M91" s="335"/>
      <c r="N91" s="335"/>
      <c r="O91" s="335"/>
      <c r="P91" s="335"/>
      <c r="Q91" s="335"/>
      <c r="R91" s="336">
        <v>2.5</v>
      </c>
      <c r="S91" s="330"/>
      <c r="T91" s="330"/>
      <c r="U91" s="330"/>
      <c r="V91" s="330"/>
      <c r="W91" s="330"/>
      <c r="X91" s="330"/>
      <c r="Y91" s="330"/>
      <c r="Z91" s="330"/>
      <c r="AA91" s="330"/>
    </row>
    <row r="92" spans="1:27" ht="11.65" customHeight="1">
      <c r="A92" s="335" t="s">
        <v>305</v>
      </c>
      <c r="B92" s="335"/>
      <c r="C92" s="335"/>
      <c r="D92" s="335"/>
      <c r="E92" s="335"/>
      <c r="F92" s="335"/>
      <c r="G92" s="335"/>
      <c r="H92" s="335"/>
      <c r="I92" s="335"/>
      <c r="J92" s="335"/>
      <c r="K92" s="335"/>
      <c r="L92" s="335"/>
      <c r="M92" s="335"/>
      <c r="N92" s="335"/>
      <c r="O92" s="335"/>
      <c r="P92" s="335"/>
      <c r="Q92" s="335"/>
      <c r="R92" s="333">
        <f>TRUNC(R90/R91,2)</f>
        <v>185.86</v>
      </c>
      <c r="S92" s="330"/>
      <c r="T92" s="330"/>
      <c r="U92" s="330"/>
      <c r="V92" s="330"/>
      <c r="W92" s="330"/>
      <c r="X92" s="330"/>
      <c r="Y92" s="330"/>
      <c r="Z92" s="330"/>
      <c r="AA92" s="330"/>
    </row>
    <row r="93" spans="1:27" ht="10.9" customHeight="1">
      <c r="A93" s="326"/>
      <c r="B93" s="326"/>
      <c r="C93" s="326"/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6"/>
      <c r="S93" s="326"/>
      <c r="T93" s="326"/>
      <c r="U93" s="326"/>
      <c r="V93" s="326"/>
      <c r="W93" s="326"/>
      <c r="X93" s="326"/>
      <c r="Y93" s="326"/>
      <c r="Z93" s="326"/>
      <c r="AA93" s="326"/>
    </row>
    <row r="94" spans="1:27" ht="11.65" customHeight="1">
      <c r="A94" s="327" t="s">
        <v>306</v>
      </c>
      <c r="B94" s="327"/>
      <c r="C94" s="327"/>
      <c r="D94" s="225" t="s">
        <v>275</v>
      </c>
      <c r="E94" s="334" t="s">
        <v>307</v>
      </c>
      <c r="F94" s="334"/>
      <c r="G94" s="334"/>
      <c r="H94" s="320" t="s">
        <v>308</v>
      </c>
      <c r="I94" s="320"/>
      <c r="J94" s="320"/>
      <c r="K94" s="320"/>
      <c r="L94" s="320"/>
      <c r="M94" s="320"/>
      <c r="N94" s="320"/>
      <c r="O94" s="320" t="s">
        <v>287</v>
      </c>
      <c r="P94" s="320"/>
      <c r="Q94" s="320"/>
      <c r="R94" s="320"/>
      <c r="S94" s="320"/>
      <c r="T94" s="320"/>
      <c r="U94" s="320" t="s">
        <v>308</v>
      </c>
      <c r="V94" s="320"/>
      <c r="W94" s="320"/>
      <c r="X94" s="320"/>
      <c r="Y94" s="320"/>
      <c r="Z94" s="320"/>
      <c r="AA94" s="320"/>
    </row>
    <row r="95" spans="1:27" ht="11.65" customHeight="1">
      <c r="A95" s="321" t="s">
        <v>177</v>
      </c>
      <c r="B95" s="321"/>
      <c r="C95" s="321"/>
      <c r="D95" s="227" t="s">
        <v>1065</v>
      </c>
      <c r="E95" s="338" t="s">
        <v>1066</v>
      </c>
      <c r="F95" s="338"/>
      <c r="G95" s="338"/>
      <c r="H95" s="346">
        <v>79.11</v>
      </c>
      <c r="I95" s="347"/>
      <c r="J95" s="347"/>
      <c r="K95" s="347"/>
      <c r="L95" s="347"/>
      <c r="M95" s="347"/>
      <c r="N95" s="347"/>
      <c r="O95" s="322">
        <v>0.71</v>
      </c>
      <c r="P95" s="323"/>
      <c r="Q95" s="323"/>
      <c r="R95" s="323"/>
      <c r="S95" s="323"/>
      <c r="T95" s="323"/>
      <c r="U95" s="324">
        <f>TRUNC(H95*O95,2)</f>
        <v>56.16</v>
      </c>
      <c r="V95" s="323"/>
      <c r="W95" s="323"/>
      <c r="X95" s="323"/>
      <c r="Y95" s="323"/>
      <c r="Z95" s="323"/>
      <c r="AA95" s="323"/>
    </row>
    <row r="96" spans="1:27" ht="11.65" customHeight="1">
      <c r="A96" s="321" t="s">
        <v>1067</v>
      </c>
      <c r="B96" s="321"/>
      <c r="C96" s="321"/>
      <c r="D96" s="227" t="s">
        <v>1068</v>
      </c>
      <c r="E96" s="338" t="s">
        <v>1069</v>
      </c>
      <c r="F96" s="338"/>
      <c r="G96" s="338"/>
      <c r="H96" s="331">
        <v>607.20000000000005</v>
      </c>
      <c r="I96" s="323"/>
      <c r="J96" s="323"/>
      <c r="K96" s="323"/>
      <c r="L96" s="323"/>
      <c r="M96" s="323"/>
      <c r="N96" s="323"/>
      <c r="O96" s="322">
        <v>0.18</v>
      </c>
      <c r="P96" s="323"/>
      <c r="Q96" s="323"/>
      <c r="R96" s="323"/>
      <c r="S96" s="323"/>
      <c r="T96" s="323"/>
      <c r="U96" s="331">
        <f t="shared" ref="U96:U97" si="4">TRUNC(H96*O96,2)</f>
        <v>109.29</v>
      </c>
      <c r="V96" s="323"/>
      <c r="W96" s="323"/>
      <c r="X96" s="323"/>
      <c r="Y96" s="323"/>
      <c r="Z96" s="323"/>
      <c r="AA96" s="323"/>
    </row>
    <row r="97" spans="1:28" ht="11.65" customHeight="1">
      <c r="A97" s="321" t="s">
        <v>1070</v>
      </c>
      <c r="B97" s="321"/>
      <c r="C97" s="321"/>
      <c r="D97" s="227" t="s">
        <v>1071</v>
      </c>
      <c r="E97" s="338" t="s">
        <v>1066</v>
      </c>
      <c r="F97" s="338"/>
      <c r="G97" s="338"/>
      <c r="H97" s="324">
        <v>80.13</v>
      </c>
      <c r="I97" s="323"/>
      <c r="J97" s="323"/>
      <c r="K97" s="323"/>
      <c r="L97" s="323"/>
      <c r="M97" s="323"/>
      <c r="N97" s="323"/>
      <c r="O97" s="322">
        <v>0.74</v>
      </c>
      <c r="P97" s="323"/>
      <c r="Q97" s="323"/>
      <c r="R97" s="323"/>
      <c r="S97" s="323"/>
      <c r="T97" s="323"/>
      <c r="U97" s="324">
        <f t="shared" si="4"/>
        <v>59.29</v>
      </c>
      <c r="V97" s="323"/>
      <c r="W97" s="323"/>
      <c r="X97" s="323"/>
      <c r="Y97" s="323"/>
      <c r="Z97" s="323"/>
      <c r="AA97" s="323"/>
    </row>
    <row r="98" spans="1:28" ht="11.65" customHeight="1">
      <c r="A98" s="328" t="s">
        <v>309</v>
      </c>
      <c r="B98" s="328"/>
      <c r="C98" s="328"/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33">
        <f>U95+U96+U97</f>
        <v>224.73999999999998</v>
      </c>
      <c r="W98" s="330"/>
      <c r="X98" s="330"/>
      <c r="Y98" s="330"/>
      <c r="Z98" s="330"/>
      <c r="AA98" s="330"/>
    </row>
    <row r="99" spans="1:28" ht="10.9" customHeight="1">
      <c r="A99" s="326"/>
      <c r="B99" s="326"/>
      <c r="C99" s="326"/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  <c r="R99" s="326"/>
      <c r="S99" s="326"/>
      <c r="T99" s="326"/>
      <c r="U99" s="326"/>
      <c r="V99" s="326"/>
      <c r="W99" s="326"/>
      <c r="X99" s="326"/>
      <c r="Y99" s="326"/>
      <c r="Z99" s="326"/>
      <c r="AA99" s="326"/>
    </row>
    <row r="100" spans="1:28" ht="11.65" customHeight="1">
      <c r="A100" s="327" t="s">
        <v>310</v>
      </c>
      <c r="B100" s="327"/>
      <c r="C100" s="327"/>
      <c r="D100" s="225" t="s">
        <v>275</v>
      </c>
      <c r="E100" s="334" t="s">
        <v>307</v>
      </c>
      <c r="F100" s="334"/>
      <c r="G100" s="334"/>
      <c r="H100" s="320" t="s">
        <v>308</v>
      </c>
      <c r="I100" s="320"/>
      <c r="J100" s="320"/>
      <c r="K100" s="320"/>
      <c r="L100" s="320"/>
      <c r="M100" s="320"/>
      <c r="N100" s="320"/>
      <c r="O100" s="320" t="s">
        <v>287</v>
      </c>
      <c r="P100" s="320"/>
      <c r="Q100" s="320"/>
      <c r="R100" s="320"/>
      <c r="S100" s="320"/>
      <c r="T100" s="320"/>
      <c r="U100" s="320" t="s">
        <v>308</v>
      </c>
      <c r="V100" s="320"/>
      <c r="W100" s="320"/>
      <c r="X100" s="320"/>
      <c r="Y100" s="320"/>
      <c r="Z100" s="320"/>
      <c r="AA100" s="320"/>
    </row>
    <row r="101" spans="1:28" ht="11.65" customHeight="1">
      <c r="A101" s="328" t="s">
        <v>315</v>
      </c>
      <c r="B101" s="328"/>
      <c r="C101" s="328"/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36">
        <v>0</v>
      </c>
      <c r="W101" s="330"/>
      <c r="X101" s="330"/>
      <c r="Y101" s="330"/>
      <c r="Z101" s="330"/>
      <c r="AA101" s="330"/>
    </row>
    <row r="102" spans="1:28" ht="10.9" customHeight="1">
      <c r="A102" s="326"/>
      <c r="B102" s="326"/>
      <c r="C102" s="326"/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  <c r="R102" s="326"/>
      <c r="S102" s="326"/>
      <c r="T102" s="326"/>
      <c r="U102" s="326"/>
      <c r="V102" s="326"/>
      <c r="W102" s="326"/>
      <c r="X102" s="326"/>
      <c r="Y102" s="326"/>
      <c r="Z102" s="326"/>
      <c r="AA102" s="326"/>
    </row>
    <row r="103" spans="1:28" ht="23.1" customHeight="1">
      <c r="A103" s="327" t="s">
        <v>1081</v>
      </c>
      <c r="B103" s="327"/>
      <c r="C103" s="327"/>
      <c r="D103" s="225" t="s">
        <v>275</v>
      </c>
      <c r="E103" s="228" t="s">
        <v>307</v>
      </c>
      <c r="F103" s="320" t="s">
        <v>1082</v>
      </c>
      <c r="G103" s="320"/>
      <c r="H103" s="320"/>
      <c r="I103" s="320"/>
      <c r="J103" s="320"/>
      <c r="K103" s="320"/>
      <c r="L103" s="320"/>
      <c r="M103" s="320" t="s">
        <v>1083</v>
      </c>
      <c r="N103" s="320"/>
      <c r="O103" s="320"/>
      <c r="P103" s="320"/>
      <c r="Q103" s="320" t="s">
        <v>1084</v>
      </c>
      <c r="R103" s="320"/>
      <c r="S103" s="320"/>
      <c r="T103" s="320" t="s">
        <v>298</v>
      </c>
      <c r="U103" s="320"/>
      <c r="V103" s="320"/>
      <c r="W103" s="320" t="s">
        <v>287</v>
      </c>
      <c r="X103" s="320"/>
      <c r="Y103" s="320"/>
      <c r="Z103" s="320"/>
      <c r="AA103" s="226" t="s">
        <v>1085</v>
      </c>
    </row>
    <row r="104" spans="1:28" ht="11.65" customHeight="1">
      <c r="A104" s="321" t="s">
        <v>1086</v>
      </c>
      <c r="B104" s="321"/>
      <c r="C104" s="321"/>
      <c r="D104" s="321" t="s">
        <v>1087</v>
      </c>
      <c r="E104" s="338" t="s">
        <v>1069</v>
      </c>
      <c r="F104" s="323" t="s">
        <v>1088</v>
      </c>
      <c r="G104" s="323"/>
      <c r="H104" s="323"/>
      <c r="I104" s="323"/>
      <c r="J104" s="323"/>
      <c r="K104" s="323"/>
      <c r="L104" s="323"/>
      <c r="M104" s="345">
        <f t="shared" ref="M104:M109" si="5">M51</f>
        <v>0</v>
      </c>
      <c r="N104" s="345"/>
      <c r="O104" s="345"/>
      <c r="P104" s="345"/>
      <c r="Q104" s="345">
        <f t="shared" ref="Q104:Q109" si="6">Q51</f>
        <v>0</v>
      </c>
      <c r="R104" s="345"/>
      <c r="S104" s="345"/>
      <c r="T104" s="325">
        <f>AB104+AB105</f>
        <v>1.84</v>
      </c>
      <c r="U104" s="323"/>
      <c r="V104" s="323"/>
      <c r="W104" s="322">
        <v>1.06</v>
      </c>
      <c r="X104" s="323"/>
      <c r="Y104" s="323"/>
      <c r="Z104" s="323"/>
      <c r="AA104" s="325">
        <f>TRUNC(T104*W104,2)</f>
        <v>1.95</v>
      </c>
      <c r="AB104" s="229">
        <f>AB51</f>
        <v>0</v>
      </c>
    </row>
    <row r="105" spans="1:28" ht="11.65" customHeight="1">
      <c r="A105" s="321"/>
      <c r="B105" s="321"/>
      <c r="C105" s="321"/>
      <c r="D105" s="321"/>
      <c r="E105" s="338"/>
      <c r="F105" s="323" t="s">
        <v>1089</v>
      </c>
      <c r="G105" s="323"/>
      <c r="H105" s="323"/>
      <c r="I105" s="323"/>
      <c r="J105" s="323"/>
      <c r="K105" s="323"/>
      <c r="L105" s="323"/>
      <c r="M105" s="345">
        <f t="shared" si="5"/>
        <v>0</v>
      </c>
      <c r="N105" s="345"/>
      <c r="O105" s="345"/>
      <c r="P105" s="345"/>
      <c r="Q105" s="345">
        <f t="shared" si="6"/>
        <v>0</v>
      </c>
      <c r="R105" s="345"/>
      <c r="S105" s="345"/>
      <c r="T105" s="323"/>
      <c r="U105" s="323"/>
      <c r="V105" s="323"/>
      <c r="W105" s="323"/>
      <c r="X105" s="323"/>
      <c r="Y105" s="323"/>
      <c r="Z105" s="323"/>
      <c r="AA105" s="323"/>
      <c r="AB105" s="229">
        <f t="shared" ref="AB105:AB109" si="7">AB52</f>
        <v>1.84</v>
      </c>
    </row>
    <row r="106" spans="1:28" ht="11.65" customHeight="1">
      <c r="A106" s="321" t="s">
        <v>1090</v>
      </c>
      <c r="B106" s="321"/>
      <c r="C106" s="321"/>
      <c r="D106" s="321" t="s">
        <v>1091</v>
      </c>
      <c r="E106" s="338" t="s">
        <v>1069</v>
      </c>
      <c r="F106" s="323" t="s">
        <v>1092</v>
      </c>
      <c r="G106" s="323"/>
      <c r="H106" s="323"/>
      <c r="I106" s="323"/>
      <c r="J106" s="323"/>
      <c r="K106" s="323"/>
      <c r="L106" s="323"/>
      <c r="M106" s="345">
        <f t="shared" si="5"/>
        <v>0</v>
      </c>
      <c r="N106" s="345"/>
      <c r="O106" s="345"/>
      <c r="P106" s="345"/>
      <c r="Q106" s="345">
        <f t="shared" si="6"/>
        <v>0</v>
      </c>
      <c r="R106" s="345"/>
      <c r="S106" s="345"/>
      <c r="T106" s="325">
        <f>AB106+AB107</f>
        <v>6.96</v>
      </c>
      <c r="U106" s="323"/>
      <c r="V106" s="323"/>
      <c r="W106" s="322">
        <v>0.18</v>
      </c>
      <c r="X106" s="323"/>
      <c r="Y106" s="323"/>
      <c r="Z106" s="323"/>
      <c r="AA106" s="325">
        <f>TRUNC(T106*W106,2)</f>
        <v>1.25</v>
      </c>
      <c r="AB106" s="229">
        <f t="shared" si="7"/>
        <v>0</v>
      </c>
    </row>
    <row r="107" spans="1:28" ht="11.65" customHeight="1">
      <c r="A107" s="321"/>
      <c r="B107" s="321"/>
      <c r="C107" s="321"/>
      <c r="D107" s="321"/>
      <c r="E107" s="338"/>
      <c r="F107" s="323" t="s">
        <v>1093</v>
      </c>
      <c r="G107" s="323"/>
      <c r="H107" s="323"/>
      <c r="I107" s="323"/>
      <c r="J107" s="323"/>
      <c r="K107" s="323"/>
      <c r="L107" s="323"/>
      <c r="M107" s="345">
        <f t="shared" si="5"/>
        <v>0</v>
      </c>
      <c r="N107" s="345"/>
      <c r="O107" s="345"/>
      <c r="P107" s="345"/>
      <c r="Q107" s="345">
        <f t="shared" si="6"/>
        <v>0</v>
      </c>
      <c r="R107" s="345"/>
      <c r="S107" s="345"/>
      <c r="T107" s="323"/>
      <c r="U107" s="323"/>
      <c r="V107" s="323"/>
      <c r="W107" s="323"/>
      <c r="X107" s="323"/>
      <c r="Y107" s="323"/>
      <c r="Z107" s="323"/>
      <c r="AA107" s="323"/>
      <c r="AB107" s="229">
        <f t="shared" si="7"/>
        <v>6.96</v>
      </c>
    </row>
    <row r="108" spans="1:28" ht="11.65" customHeight="1">
      <c r="A108" s="321" t="s">
        <v>1094</v>
      </c>
      <c r="B108" s="321"/>
      <c r="C108" s="321"/>
      <c r="D108" s="321" t="s">
        <v>1095</v>
      </c>
      <c r="E108" s="338" t="s">
        <v>1069</v>
      </c>
      <c r="F108" s="323" t="s">
        <v>1088</v>
      </c>
      <c r="G108" s="323"/>
      <c r="H108" s="323"/>
      <c r="I108" s="323"/>
      <c r="J108" s="323"/>
      <c r="K108" s="323"/>
      <c r="L108" s="323"/>
      <c r="M108" s="345">
        <f t="shared" si="5"/>
        <v>0</v>
      </c>
      <c r="N108" s="345"/>
      <c r="O108" s="345"/>
      <c r="P108" s="345"/>
      <c r="Q108" s="345">
        <f t="shared" si="6"/>
        <v>0</v>
      </c>
      <c r="R108" s="345"/>
      <c r="S108" s="345"/>
      <c r="T108" s="325">
        <f>AB108+AB109</f>
        <v>1.84</v>
      </c>
      <c r="U108" s="323"/>
      <c r="V108" s="323"/>
      <c r="W108" s="322">
        <v>1.1100000000000001</v>
      </c>
      <c r="X108" s="323"/>
      <c r="Y108" s="323"/>
      <c r="Z108" s="323"/>
      <c r="AA108" s="325">
        <f>TRUNC(T108*W108,2)</f>
        <v>2.04</v>
      </c>
      <c r="AB108" s="229">
        <f t="shared" si="7"/>
        <v>0</v>
      </c>
    </row>
    <row r="109" spans="1:28" ht="11.65" customHeight="1">
      <c r="A109" s="321"/>
      <c r="B109" s="321"/>
      <c r="C109" s="321"/>
      <c r="D109" s="321"/>
      <c r="E109" s="338"/>
      <c r="F109" s="323" t="s">
        <v>1089</v>
      </c>
      <c r="G109" s="323"/>
      <c r="H109" s="323"/>
      <c r="I109" s="323"/>
      <c r="J109" s="323"/>
      <c r="K109" s="323"/>
      <c r="L109" s="323"/>
      <c r="M109" s="345">
        <f t="shared" si="5"/>
        <v>0</v>
      </c>
      <c r="N109" s="345"/>
      <c r="O109" s="345"/>
      <c r="P109" s="345"/>
      <c r="Q109" s="345">
        <f t="shared" si="6"/>
        <v>0</v>
      </c>
      <c r="R109" s="345"/>
      <c r="S109" s="345"/>
      <c r="T109" s="323"/>
      <c r="U109" s="323"/>
      <c r="V109" s="323"/>
      <c r="W109" s="323"/>
      <c r="X109" s="323"/>
      <c r="Y109" s="323"/>
      <c r="Z109" s="323"/>
      <c r="AA109" s="323"/>
      <c r="AB109" s="229">
        <f t="shared" si="7"/>
        <v>1.84</v>
      </c>
    </row>
    <row r="110" spans="1:28" ht="11.65" customHeight="1">
      <c r="A110" s="328" t="s">
        <v>1096</v>
      </c>
      <c r="B110" s="328"/>
      <c r="C110" s="328"/>
      <c r="D110" s="328"/>
      <c r="E110" s="328"/>
      <c r="F110" s="328"/>
      <c r="G110" s="328"/>
      <c r="H110" s="328"/>
      <c r="I110" s="328"/>
      <c r="J110" s="328"/>
      <c r="K110" s="328"/>
      <c r="L110" s="328"/>
      <c r="M110" s="328"/>
      <c r="N110" s="328"/>
      <c r="O110" s="328"/>
      <c r="P110" s="328"/>
      <c r="Q110" s="328"/>
      <c r="R110" s="328"/>
      <c r="S110" s="328"/>
      <c r="T110" s="328"/>
      <c r="U110" s="328"/>
      <c r="V110" s="336">
        <f>AA104+AA106+AA108</f>
        <v>5.24</v>
      </c>
      <c r="W110" s="330"/>
      <c r="X110" s="330"/>
      <c r="Y110" s="330"/>
      <c r="Z110" s="330"/>
      <c r="AA110" s="330"/>
    </row>
    <row r="111" spans="1:28" ht="10.9" customHeight="1">
      <c r="A111" s="326"/>
      <c r="B111" s="326"/>
      <c r="C111" s="326"/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  <c r="R111" s="326"/>
      <c r="S111" s="326"/>
      <c r="T111" s="326"/>
      <c r="U111" s="326"/>
      <c r="V111" s="326"/>
      <c r="W111" s="326"/>
      <c r="X111" s="326"/>
      <c r="Y111" s="326"/>
      <c r="Z111" s="326"/>
      <c r="AA111" s="326"/>
    </row>
    <row r="112" spans="1:28" ht="11.65" customHeight="1">
      <c r="A112" s="335" t="s">
        <v>1097</v>
      </c>
      <c r="B112" s="335"/>
      <c r="C112" s="335"/>
      <c r="D112" s="335"/>
      <c r="E112" s="335"/>
      <c r="F112" s="335"/>
      <c r="G112" s="335"/>
      <c r="H112" s="335"/>
      <c r="I112" s="335"/>
      <c r="J112" s="335"/>
      <c r="K112" s="335"/>
      <c r="L112" s="335"/>
      <c r="M112" s="335"/>
      <c r="N112" s="335"/>
      <c r="O112" s="335"/>
      <c r="P112" s="335"/>
      <c r="Q112" s="335"/>
      <c r="R112" s="335"/>
      <c r="S112" s="335"/>
      <c r="T112" s="335"/>
      <c r="U112" s="335"/>
      <c r="V112" s="344">
        <f>R92+V98+V101</f>
        <v>410.6</v>
      </c>
      <c r="W112" s="320"/>
      <c r="X112" s="320"/>
      <c r="Y112" s="320"/>
      <c r="Z112" s="320"/>
      <c r="AA112" s="320"/>
      <c r="AB112" s="230">
        <f>V112+V110</f>
        <v>415.84000000000003</v>
      </c>
    </row>
    <row r="113" spans="1:27" ht="10.9" customHeight="1">
      <c r="A113" s="326"/>
      <c r="B113" s="326"/>
      <c r="C113" s="326"/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  <c r="R113" s="326"/>
      <c r="S113" s="326"/>
      <c r="T113" s="326"/>
      <c r="U113" s="326"/>
      <c r="V113" s="326"/>
      <c r="W113" s="326"/>
      <c r="X113" s="326"/>
      <c r="Y113" s="326"/>
      <c r="Z113" s="326"/>
      <c r="AA113" s="326"/>
    </row>
    <row r="114" spans="1:27" ht="10.9" customHeight="1">
      <c r="A114" s="326"/>
      <c r="B114" s="326"/>
      <c r="C114" s="326"/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  <c r="R114" s="326"/>
      <c r="S114" s="326"/>
      <c r="T114" s="326"/>
      <c r="U114" s="326"/>
      <c r="V114" s="326"/>
      <c r="W114" s="326"/>
      <c r="X114" s="326"/>
      <c r="Y114" s="326"/>
      <c r="Z114" s="326"/>
      <c r="AA114" s="326"/>
    </row>
    <row r="115" spans="1:27" ht="6" customHeight="1">
      <c r="A115" s="341"/>
      <c r="B115" s="341"/>
      <c r="C115" s="341"/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</row>
    <row r="116" spans="1:27" ht="13.35" customHeight="1">
      <c r="A116" s="342" t="s">
        <v>1098</v>
      </c>
      <c r="B116" s="342"/>
      <c r="C116" s="342"/>
      <c r="D116" s="342"/>
      <c r="E116" s="342"/>
      <c r="F116" s="342"/>
      <c r="G116" s="342"/>
      <c r="H116" s="342"/>
      <c r="I116" s="342"/>
      <c r="J116" s="343" t="s">
        <v>1099</v>
      </c>
      <c r="K116" s="343"/>
      <c r="L116" s="343"/>
      <c r="M116" s="343"/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</row>
    <row r="117" spans="1:27" ht="13.35" customHeight="1">
      <c r="A117" s="313"/>
      <c r="B117" s="313"/>
      <c r="C117" s="313"/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4"/>
      <c r="Y117" s="314"/>
      <c r="Z117" s="314"/>
      <c r="AA117" s="314"/>
    </row>
    <row r="118" spans="1:27" ht="13.35" customHeight="1">
      <c r="A118" s="313"/>
      <c r="B118" s="313"/>
      <c r="C118" s="313" t="s">
        <v>267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4"/>
      <c r="Y118" s="314"/>
      <c r="Z118" s="314"/>
      <c r="AA118" s="314"/>
    </row>
    <row r="119" spans="1:27" ht="13.35" customHeight="1">
      <c r="A119" s="313"/>
      <c r="B119" s="313"/>
      <c r="C119" s="313" t="s">
        <v>268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4"/>
      <c r="Y119" s="314"/>
      <c r="Z119" s="314"/>
      <c r="AA119" s="314"/>
    </row>
    <row r="120" spans="1:27" ht="13.35" customHeight="1">
      <c r="A120" s="317"/>
      <c r="B120" s="317"/>
      <c r="C120" s="317" t="s">
        <v>269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9"/>
      <c r="Y120" s="319"/>
      <c r="Z120" s="319"/>
      <c r="AA120" s="319"/>
    </row>
    <row r="121" spans="1:27" ht="13.35" customHeight="1">
      <c r="A121" s="313"/>
      <c r="B121" s="313"/>
      <c r="C121" s="313"/>
      <c r="D121" s="313"/>
      <c r="E121" s="313"/>
      <c r="F121" s="313"/>
      <c r="G121" s="313"/>
      <c r="H121" s="313"/>
      <c r="I121" s="313"/>
      <c r="J121" s="313"/>
      <c r="K121" s="313"/>
      <c r="L121" s="313"/>
      <c r="M121" s="313"/>
      <c r="N121" s="313"/>
      <c r="O121" s="313"/>
      <c r="P121" s="313"/>
      <c r="Q121" s="313"/>
      <c r="R121" s="313"/>
      <c r="S121" s="313"/>
      <c r="T121" s="313"/>
      <c r="U121" s="313"/>
      <c r="V121" s="313"/>
      <c r="W121" s="313"/>
      <c r="X121" s="314"/>
      <c r="Y121" s="314"/>
      <c r="Z121" s="314"/>
      <c r="AA121" s="314"/>
    </row>
    <row r="122" spans="1:27" ht="13.35" customHeight="1">
      <c r="A122" s="313" t="s">
        <v>270</v>
      </c>
      <c r="B122" s="313"/>
      <c r="C122" s="313"/>
      <c r="D122" s="313"/>
      <c r="E122" s="313"/>
      <c r="F122" s="313"/>
      <c r="G122" s="315"/>
      <c r="H122" s="315"/>
      <c r="I122" s="315"/>
      <c r="J122" s="315"/>
      <c r="K122" s="315"/>
      <c r="L122" s="315"/>
      <c r="M122" s="315"/>
      <c r="N122" s="315"/>
      <c r="O122" s="315"/>
      <c r="P122" s="315"/>
      <c r="Q122" s="315"/>
      <c r="R122" s="314" t="s">
        <v>271</v>
      </c>
      <c r="S122" s="314"/>
      <c r="T122" s="314"/>
      <c r="U122" s="314"/>
      <c r="V122" s="314"/>
      <c r="W122" s="314"/>
      <c r="X122" s="314"/>
      <c r="Y122" s="314"/>
      <c r="Z122" s="314"/>
      <c r="AA122" s="314"/>
    </row>
    <row r="123" spans="1:27" ht="10.9" customHeight="1">
      <c r="A123" s="326"/>
      <c r="B123" s="326"/>
      <c r="C123" s="326"/>
      <c r="D123" s="326"/>
      <c r="E123" s="326"/>
      <c r="F123" s="326"/>
      <c r="G123" s="326"/>
      <c r="H123" s="326"/>
      <c r="I123" s="326"/>
      <c r="J123" s="326"/>
      <c r="K123" s="326"/>
      <c r="L123" s="326"/>
      <c r="M123" s="326"/>
      <c r="N123" s="326"/>
      <c r="O123" s="326"/>
      <c r="P123" s="326"/>
      <c r="Q123" s="326"/>
      <c r="R123" s="326"/>
      <c r="S123" s="326"/>
      <c r="T123" s="326"/>
      <c r="U123" s="326"/>
      <c r="V123" s="326"/>
      <c r="W123" s="326"/>
      <c r="X123" s="326"/>
      <c r="Y123" s="326"/>
      <c r="Z123" s="326"/>
      <c r="AA123" s="326"/>
    </row>
    <row r="124" spans="1:27" ht="13.35" customHeight="1">
      <c r="A124" s="313" t="s">
        <v>1101</v>
      </c>
      <c r="B124" s="313"/>
      <c r="C124" s="313"/>
      <c r="D124" s="313"/>
      <c r="E124" s="313"/>
      <c r="F124" s="313"/>
      <c r="G124" s="313"/>
      <c r="H124" s="313"/>
      <c r="I124" s="313"/>
      <c r="J124" s="313"/>
      <c r="K124" s="313"/>
      <c r="L124" s="313"/>
      <c r="M124" s="313"/>
      <c r="N124" s="313"/>
      <c r="O124" s="313"/>
      <c r="P124" s="313"/>
      <c r="Q124" s="313"/>
      <c r="R124" s="314" t="s">
        <v>1056</v>
      </c>
      <c r="S124" s="314"/>
      <c r="T124" s="314"/>
      <c r="U124" s="314"/>
      <c r="V124" s="314"/>
      <c r="W124" s="314"/>
      <c r="X124" s="314"/>
      <c r="Y124" s="314"/>
      <c r="Z124" s="314"/>
      <c r="AA124" s="314"/>
    </row>
    <row r="125" spans="1:27" ht="10.9" customHeight="1">
      <c r="A125" s="326"/>
      <c r="B125" s="326"/>
      <c r="C125" s="326"/>
      <c r="D125" s="326"/>
      <c r="E125" s="326"/>
      <c r="F125" s="326"/>
      <c r="G125" s="326"/>
      <c r="H125" s="326"/>
      <c r="I125" s="326"/>
      <c r="J125" s="326"/>
      <c r="K125" s="326"/>
      <c r="L125" s="326"/>
      <c r="M125" s="326"/>
      <c r="N125" s="326"/>
      <c r="O125" s="326"/>
      <c r="P125" s="326"/>
      <c r="Q125" s="326"/>
      <c r="R125" s="326"/>
      <c r="S125" s="326"/>
      <c r="T125" s="326"/>
      <c r="U125" s="326"/>
      <c r="V125" s="326"/>
      <c r="W125" s="326"/>
      <c r="X125" s="326"/>
      <c r="Y125" s="326"/>
      <c r="Z125" s="326"/>
      <c r="AA125" s="326"/>
    </row>
    <row r="126" spans="1:27" ht="11.65" customHeight="1">
      <c r="A126" s="327" t="s">
        <v>274</v>
      </c>
      <c r="B126" s="327"/>
      <c r="C126" s="327"/>
      <c r="D126" s="225" t="s">
        <v>275</v>
      </c>
      <c r="E126" s="320" t="s">
        <v>15</v>
      </c>
      <c r="F126" s="320"/>
      <c r="G126" s="320"/>
      <c r="H126" s="320"/>
      <c r="I126" s="320" t="s">
        <v>276</v>
      </c>
      <c r="J126" s="320"/>
      <c r="K126" s="320"/>
      <c r="L126" s="320" t="s">
        <v>277</v>
      </c>
      <c r="M126" s="320"/>
      <c r="N126" s="320"/>
      <c r="O126" s="320"/>
      <c r="P126" s="320" t="s">
        <v>278</v>
      </c>
      <c r="Q126" s="320"/>
      <c r="R126" s="320"/>
      <c r="S126" s="320"/>
      <c r="T126" s="320"/>
      <c r="U126" s="320" t="s">
        <v>279</v>
      </c>
      <c r="V126" s="320"/>
      <c r="W126" s="320"/>
      <c r="X126" s="320"/>
      <c r="Y126" s="320"/>
      <c r="Z126" s="320" t="s">
        <v>280</v>
      </c>
      <c r="AA126" s="320"/>
    </row>
    <row r="127" spans="1:27" ht="11.65" customHeight="1">
      <c r="A127" s="328" t="s">
        <v>282</v>
      </c>
      <c r="B127" s="328"/>
      <c r="C127" s="328"/>
      <c r="D127" s="328"/>
      <c r="E127" s="328"/>
      <c r="F127" s="328"/>
      <c r="G127" s="328"/>
      <c r="H127" s="328"/>
      <c r="I127" s="328"/>
      <c r="J127" s="328"/>
      <c r="K127" s="328"/>
      <c r="L127" s="328"/>
      <c r="M127" s="328"/>
      <c r="N127" s="328"/>
      <c r="O127" s="328"/>
      <c r="P127" s="328"/>
      <c r="Q127" s="328"/>
      <c r="R127" s="328"/>
      <c r="S127" s="328"/>
      <c r="T127" s="328"/>
      <c r="U127" s="328"/>
      <c r="V127" s="336">
        <v>0</v>
      </c>
      <c r="W127" s="330"/>
      <c r="X127" s="330"/>
      <c r="Y127" s="330"/>
      <c r="Z127" s="330"/>
      <c r="AA127" s="330"/>
    </row>
    <row r="128" spans="1:27" ht="10.9" customHeight="1">
      <c r="A128" s="326"/>
      <c r="B128" s="326"/>
      <c r="C128" s="326"/>
      <c r="D128" s="326"/>
      <c r="E128" s="326"/>
      <c r="F128" s="326"/>
      <c r="G128" s="326"/>
      <c r="H128" s="326"/>
      <c r="I128" s="326"/>
      <c r="J128" s="326"/>
      <c r="K128" s="326"/>
      <c r="L128" s="326"/>
      <c r="M128" s="326"/>
      <c r="N128" s="326"/>
      <c r="O128" s="326"/>
      <c r="P128" s="326"/>
      <c r="Q128" s="326"/>
      <c r="R128" s="326"/>
      <c r="S128" s="326"/>
      <c r="T128" s="326"/>
      <c r="U128" s="326"/>
      <c r="V128" s="326"/>
      <c r="W128" s="326"/>
      <c r="X128" s="326"/>
      <c r="Y128" s="326"/>
      <c r="Z128" s="326"/>
      <c r="AA128" s="326"/>
    </row>
    <row r="129" spans="1:27" ht="11.65" customHeight="1">
      <c r="A129" s="327" t="s">
        <v>283</v>
      </c>
      <c r="B129" s="327"/>
      <c r="C129" s="327"/>
      <c r="D129" s="225" t="s">
        <v>275</v>
      </c>
      <c r="E129" s="320" t="s">
        <v>284</v>
      </c>
      <c r="F129" s="320"/>
      <c r="G129" s="320"/>
      <c r="H129" s="320"/>
      <c r="I129" s="320"/>
      <c r="J129" s="320" t="s">
        <v>285</v>
      </c>
      <c r="K129" s="320"/>
      <c r="L129" s="320"/>
      <c r="M129" s="320"/>
      <c r="N129" s="320" t="s">
        <v>286</v>
      </c>
      <c r="O129" s="320"/>
      <c r="P129" s="320"/>
      <c r="Q129" s="320"/>
      <c r="R129" s="320"/>
      <c r="S129" s="320" t="s">
        <v>287</v>
      </c>
      <c r="T129" s="320"/>
      <c r="U129" s="320"/>
      <c r="V129" s="320"/>
      <c r="W129" s="320"/>
      <c r="X129" s="320"/>
      <c r="Y129" s="320" t="s">
        <v>280</v>
      </c>
      <c r="Z129" s="320"/>
      <c r="AA129" s="320"/>
    </row>
    <row r="130" spans="1:27" ht="11.65" customHeight="1">
      <c r="A130" s="321" t="s">
        <v>288</v>
      </c>
      <c r="B130" s="321"/>
      <c r="C130" s="321"/>
      <c r="D130" s="227" t="s">
        <v>289</v>
      </c>
      <c r="E130" s="325">
        <v>1.48</v>
      </c>
      <c r="F130" s="323"/>
      <c r="G130" s="323"/>
      <c r="H130" s="323"/>
      <c r="I130" s="323"/>
      <c r="J130" s="331">
        <v>148.91999999999999</v>
      </c>
      <c r="K130" s="323"/>
      <c r="L130" s="323"/>
      <c r="M130" s="323"/>
      <c r="N130" s="324">
        <v>25.41</v>
      </c>
      <c r="O130" s="323"/>
      <c r="P130" s="323"/>
      <c r="Q130" s="323"/>
      <c r="R130" s="323"/>
      <c r="S130" s="322">
        <v>2</v>
      </c>
      <c r="T130" s="323"/>
      <c r="U130" s="323"/>
      <c r="V130" s="323"/>
      <c r="W130" s="323"/>
      <c r="X130" s="323"/>
      <c r="Y130" s="324">
        <f>TRUNC(N130*S130,2)</f>
        <v>50.82</v>
      </c>
      <c r="Z130" s="323"/>
      <c r="AA130" s="323"/>
    </row>
    <row r="131" spans="1:27" ht="11.65" customHeight="1">
      <c r="A131" s="328" t="s">
        <v>292</v>
      </c>
      <c r="B131" s="328"/>
      <c r="C131" s="328"/>
      <c r="D131" s="328"/>
      <c r="E131" s="328"/>
      <c r="F131" s="328"/>
      <c r="G131" s="328"/>
      <c r="H131" s="328"/>
      <c r="I131" s="328"/>
      <c r="J131" s="328"/>
      <c r="K131" s="328"/>
      <c r="L131" s="328"/>
      <c r="M131" s="328"/>
      <c r="N131" s="328"/>
      <c r="O131" s="328"/>
      <c r="P131" s="328"/>
      <c r="Q131" s="328"/>
      <c r="R131" s="328"/>
      <c r="S131" s="328"/>
      <c r="T131" s="328"/>
      <c r="U131" s="328"/>
      <c r="V131" s="329">
        <f>Y130</f>
        <v>50.82</v>
      </c>
      <c r="W131" s="330"/>
      <c r="X131" s="330"/>
      <c r="Y131" s="330"/>
      <c r="Z131" s="330"/>
      <c r="AA131" s="330"/>
    </row>
    <row r="132" spans="1:27" ht="10.9" customHeight="1">
      <c r="A132" s="326"/>
      <c r="B132" s="326"/>
      <c r="C132" s="326"/>
      <c r="D132" s="326"/>
      <c r="E132" s="326"/>
      <c r="F132" s="326"/>
      <c r="G132" s="326"/>
      <c r="H132" s="326"/>
      <c r="I132" s="326"/>
      <c r="J132" s="326"/>
      <c r="K132" s="326"/>
      <c r="L132" s="326"/>
      <c r="M132" s="326"/>
      <c r="N132" s="326"/>
      <c r="O132" s="326"/>
      <c r="P132" s="326"/>
      <c r="Q132" s="326"/>
      <c r="R132" s="326"/>
      <c r="S132" s="326"/>
      <c r="T132" s="326"/>
      <c r="U132" s="326"/>
      <c r="V132" s="326"/>
      <c r="W132" s="326"/>
      <c r="X132" s="326"/>
      <c r="Y132" s="326"/>
      <c r="Z132" s="326"/>
      <c r="AA132" s="326"/>
    </row>
    <row r="133" spans="1:27" ht="11.65" customHeight="1">
      <c r="A133" s="327" t="s">
        <v>293</v>
      </c>
      <c r="B133" s="327"/>
      <c r="C133" s="327"/>
      <c r="D133" s="225" t="s">
        <v>275</v>
      </c>
      <c r="E133" s="334" t="s">
        <v>294</v>
      </c>
      <c r="F133" s="334"/>
      <c r="G133" s="334"/>
      <c r="H133" s="334" t="s">
        <v>295</v>
      </c>
      <c r="I133" s="334"/>
      <c r="J133" s="334"/>
      <c r="K133" s="334" t="s">
        <v>296</v>
      </c>
      <c r="L133" s="334"/>
      <c r="M133" s="334"/>
      <c r="N133" s="334"/>
      <c r="O133" s="334" t="s">
        <v>297</v>
      </c>
      <c r="P133" s="334"/>
      <c r="Q133" s="334"/>
      <c r="R133" s="334"/>
      <c r="S133" s="320" t="s">
        <v>298</v>
      </c>
      <c r="T133" s="320"/>
      <c r="U133" s="320"/>
      <c r="V133" s="320"/>
      <c r="W133" s="320"/>
      <c r="X133" s="320"/>
      <c r="Y133" s="320"/>
      <c r="Z133" s="320"/>
      <c r="AA133" s="320"/>
    </row>
    <row r="134" spans="1:27" ht="11.65" customHeight="1">
      <c r="A134" s="321" t="s">
        <v>299</v>
      </c>
      <c r="B134" s="321"/>
      <c r="C134" s="321"/>
      <c r="D134" s="227" t="s">
        <v>300</v>
      </c>
      <c r="E134" s="337">
        <v>5</v>
      </c>
      <c r="F134" s="338"/>
      <c r="G134" s="338"/>
      <c r="H134" s="338" t="s">
        <v>301</v>
      </c>
      <c r="I134" s="338"/>
      <c r="J134" s="338"/>
      <c r="K134" s="338"/>
      <c r="L134" s="338"/>
      <c r="M134" s="338"/>
      <c r="N134" s="338"/>
      <c r="O134" s="338"/>
      <c r="P134" s="338"/>
      <c r="Q134" s="338"/>
      <c r="R134" s="338"/>
      <c r="S134" s="325">
        <f>TRUNC(V131*5%,2)</f>
        <v>2.54</v>
      </c>
      <c r="T134" s="323"/>
      <c r="U134" s="323"/>
      <c r="V134" s="323"/>
      <c r="W134" s="323"/>
      <c r="X134" s="323"/>
      <c r="Y134" s="323"/>
      <c r="Z134" s="323"/>
      <c r="AA134" s="323"/>
    </row>
    <row r="135" spans="1:27" ht="11.65" customHeight="1">
      <c r="A135" s="328" t="s">
        <v>302</v>
      </c>
      <c r="B135" s="328"/>
      <c r="C135" s="328"/>
      <c r="D135" s="328"/>
      <c r="E135" s="328"/>
      <c r="F135" s="328"/>
      <c r="G135" s="328"/>
      <c r="H135" s="328"/>
      <c r="I135" s="328"/>
      <c r="J135" s="328"/>
      <c r="K135" s="328"/>
      <c r="L135" s="328"/>
      <c r="M135" s="328"/>
      <c r="N135" s="328"/>
      <c r="O135" s="328"/>
      <c r="P135" s="328"/>
      <c r="Q135" s="328"/>
      <c r="R135" s="328"/>
      <c r="S135" s="328"/>
      <c r="T135" s="328"/>
      <c r="U135" s="328"/>
      <c r="V135" s="336">
        <f>S134</f>
        <v>2.54</v>
      </c>
      <c r="W135" s="330"/>
      <c r="X135" s="330"/>
      <c r="Y135" s="330"/>
      <c r="Z135" s="330"/>
      <c r="AA135" s="330"/>
    </row>
    <row r="136" spans="1:27" ht="10.9" customHeight="1">
      <c r="A136" s="326"/>
      <c r="B136" s="326"/>
      <c r="C136" s="326"/>
      <c r="D136" s="326"/>
      <c r="E136" s="326"/>
      <c r="F136" s="326"/>
      <c r="G136" s="326"/>
      <c r="H136" s="326"/>
      <c r="I136" s="326"/>
      <c r="J136" s="326"/>
      <c r="K136" s="326"/>
      <c r="L136" s="326"/>
      <c r="M136" s="326"/>
      <c r="N136" s="326"/>
      <c r="O136" s="326"/>
      <c r="P136" s="326"/>
      <c r="Q136" s="326"/>
      <c r="R136" s="326"/>
      <c r="S136" s="326"/>
      <c r="T136" s="326"/>
      <c r="U136" s="326"/>
      <c r="V136" s="326"/>
      <c r="W136" s="326"/>
      <c r="X136" s="326"/>
      <c r="Y136" s="326"/>
      <c r="Z136" s="326"/>
      <c r="AA136" s="326"/>
    </row>
    <row r="137" spans="1:27" ht="11.65" customHeight="1">
      <c r="A137" s="335" t="s">
        <v>303</v>
      </c>
      <c r="B137" s="335"/>
      <c r="C137" s="335"/>
      <c r="D137" s="335"/>
      <c r="E137" s="335"/>
      <c r="F137" s="335"/>
      <c r="G137" s="335"/>
      <c r="H137" s="335"/>
      <c r="I137" s="335"/>
      <c r="J137" s="335"/>
      <c r="K137" s="335"/>
      <c r="L137" s="335"/>
      <c r="M137" s="335"/>
      <c r="N137" s="335"/>
      <c r="O137" s="335"/>
      <c r="P137" s="335"/>
      <c r="Q137" s="335"/>
      <c r="R137" s="329">
        <f>V127+V131+V135</f>
        <v>53.36</v>
      </c>
      <c r="S137" s="330"/>
      <c r="T137" s="330"/>
      <c r="U137" s="330"/>
      <c r="V137" s="330"/>
      <c r="W137" s="330"/>
      <c r="X137" s="330"/>
      <c r="Y137" s="330"/>
      <c r="Z137" s="330"/>
      <c r="AA137" s="330"/>
    </row>
    <row r="138" spans="1:27" ht="11.65" customHeight="1">
      <c r="A138" s="335" t="s">
        <v>304</v>
      </c>
      <c r="B138" s="335"/>
      <c r="C138" s="335"/>
      <c r="D138" s="335"/>
      <c r="E138" s="335"/>
      <c r="F138" s="335"/>
      <c r="G138" s="335"/>
      <c r="H138" s="335"/>
      <c r="I138" s="335"/>
      <c r="J138" s="335"/>
      <c r="K138" s="335"/>
      <c r="L138" s="335"/>
      <c r="M138" s="335"/>
      <c r="N138" s="335"/>
      <c r="O138" s="335"/>
      <c r="P138" s="335"/>
      <c r="Q138" s="335"/>
      <c r="R138" s="336">
        <v>1</v>
      </c>
      <c r="S138" s="330"/>
      <c r="T138" s="330"/>
      <c r="U138" s="330"/>
      <c r="V138" s="330"/>
      <c r="W138" s="330"/>
      <c r="X138" s="330"/>
      <c r="Y138" s="330"/>
      <c r="Z138" s="330"/>
      <c r="AA138" s="330"/>
    </row>
    <row r="139" spans="1:27" ht="11.65" customHeight="1">
      <c r="A139" s="335" t="s">
        <v>305</v>
      </c>
      <c r="B139" s="335"/>
      <c r="C139" s="335"/>
      <c r="D139" s="335"/>
      <c r="E139" s="335"/>
      <c r="F139" s="335"/>
      <c r="G139" s="335"/>
      <c r="H139" s="335"/>
      <c r="I139" s="335"/>
      <c r="J139" s="335"/>
      <c r="K139" s="335"/>
      <c r="L139" s="335"/>
      <c r="M139" s="335"/>
      <c r="N139" s="335"/>
      <c r="O139" s="335"/>
      <c r="P139" s="335"/>
      <c r="Q139" s="335"/>
      <c r="R139" s="329">
        <f>R137/R138</f>
        <v>53.36</v>
      </c>
      <c r="S139" s="330"/>
      <c r="T139" s="330"/>
      <c r="U139" s="330"/>
      <c r="V139" s="330"/>
      <c r="W139" s="330"/>
      <c r="X139" s="330"/>
      <c r="Y139" s="330"/>
      <c r="Z139" s="330"/>
      <c r="AA139" s="330"/>
    </row>
    <row r="140" spans="1:27" ht="10.9" customHeight="1">
      <c r="A140" s="326"/>
      <c r="B140" s="326"/>
      <c r="C140" s="326"/>
      <c r="D140" s="326"/>
      <c r="E140" s="326"/>
      <c r="F140" s="326"/>
      <c r="G140" s="326"/>
      <c r="H140" s="326"/>
      <c r="I140" s="326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</row>
    <row r="141" spans="1:27" ht="11.65" customHeight="1">
      <c r="A141" s="327" t="s">
        <v>306</v>
      </c>
      <c r="B141" s="327"/>
      <c r="C141" s="327"/>
      <c r="D141" s="225" t="s">
        <v>275</v>
      </c>
      <c r="E141" s="334" t="s">
        <v>307</v>
      </c>
      <c r="F141" s="334"/>
      <c r="G141" s="334"/>
      <c r="H141" s="320" t="s">
        <v>308</v>
      </c>
      <c r="I141" s="320"/>
      <c r="J141" s="320"/>
      <c r="K141" s="320"/>
      <c r="L141" s="320"/>
      <c r="M141" s="320"/>
      <c r="N141" s="320"/>
      <c r="O141" s="320" t="s">
        <v>287</v>
      </c>
      <c r="P141" s="320"/>
      <c r="Q141" s="320"/>
      <c r="R141" s="320"/>
      <c r="S141" s="320"/>
      <c r="T141" s="320"/>
      <c r="U141" s="320" t="s">
        <v>308</v>
      </c>
      <c r="V141" s="320"/>
      <c r="W141" s="320"/>
      <c r="X141" s="320"/>
      <c r="Y141" s="320"/>
      <c r="Z141" s="320"/>
      <c r="AA141" s="320"/>
    </row>
    <row r="142" spans="1:27" ht="11.65" customHeight="1">
      <c r="A142" s="321" t="s">
        <v>1070</v>
      </c>
      <c r="B142" s="321"/>
      <c r="C142" s="321"/>
      <c r="D142" s="227" t="s">
        <v>1071</v>
      </c>
      <c r="E142" s="338" t="s">
        <v>1066</v>
      </c>
      <c r="F142" s="338"/>
      <c r="G142" s="338"/>
      <c r="H142" s="324">
        <v>80.13</v>
      </c>
      <c r="I142" s="323"/>
      <c r="J142" s="323"/>
      <c r="K142" s="323"/>
      <c r="L142" s="323"/>
      <c r="M142" s="323"/>
      <c r="N142" s="323"/>
      <c r="O142" s="322">
        <v>1</v>
      </c>
      <c r="P142" s="323"/>
      <c r="Q142" s="323"/>
      <c r="R142" s="323"/>
      <c r="S142" s="323"/>
      <c r="T142" s="323"/>
      <c r="U142" s="324">
        <f>TRUNC(H142*O142,2)</f>
        <v>80.13</v>
      </c>
      <c r="V142" s="323"/>
      <c r="W142" s="323"/>
      <c r="X142" s="323"/>
      <c r="Y142" s="323"/>
      <c r="Z142" s="323"/>
      <c r="AA142" s="323"/>
    </row>
    <row r="143" spans="1:27" ht="11.65" customHeight="1">
      <c r="A143" s="328" t="s">
        <v>309</v>
      </c>
      <c r="B143" s="328"/>
      <c r="C143" s="328"/>
      <c r="D143" s="328"/>
      <c r="E143" s="328"/>
      <c r="F143" s="328"/>
      <c r="G143" s="328"/>
      <c r="H143" s="328"/>
      <c r="I143" s="328"/>
      <c r="J143" s="328"/>
      <c r="K143" s="328"/>
      <c r="L143" s="328"/>
      <c r="M143" s="328"/>
      <c r="N143" s="328"/>
      <c r="O143" s="328"/>
      <c r="P143" s="328"/>
      <c r="Q143" s="328"/>
      <c r="R143" s="328"/>
      <c r="S143" s="328"/>
      <c r="T143" s="328"/>
      <c r="U143" s="328"/>
      <c r="V143" s="329">
        <f>U142</f>
        <v>80.13</v>
      </c>
      <c r="W143" s="330"/>
      <c r="X143" s="330"/>
      <c r="Y143" s="330"/>
      <c r="Z143" s="330"/>
      <c r="AA143" s="330"/>
    </row>
    <row r="144" spans="1:27" ht="10.9" customHeight="1">
      <c r="A144" s="326"/>
      <c r="B144" s="326"/>
      <c r="C144" s="326"/>
      <c r="D144" s="326"/>
      <c r="E144" s="326"/>
      <c r="F144" s="326"/>
      <c r="G144" s="326"/>
      <c r="H144" s="326"/>
      <c r="I144" s="326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</row>
    <row r="145" spans="1:28" ht="11.65" customHeight="1">
      <c r="A145" s="327" t="s">
        <v>310</v>
      </c>
      <c r="B145" s="327"/>
      <c r="C145" s="327"/>
      <c r="D145" s="225" t="s">
        <v>275</v>
      </c>
      <c r="E145" s="334" t="s">
        <v>307</v>
      </c>
      <c r="F145" s="334"/>
      <c r="G145" s="334"/>
      <c r="H145" s="320" t="s">
        <v>308</v>
      </c>
      <c r="I145" s="320"/>
      <c r="J145" s="320"/>
      <c r="K145" s="320"/>
      <c r="L145" s="320"/>
      <c r="M145" s="320"/>
      <c r="N145" s="320"/>
      <c r="O145" s="320" t="s">
        <v>287</v>
      </c>
      <c r="P145" s="320"/>
      <c r="Q145" s="320"/>
      <c r="R145" s="320"/>
      <c r="S145" s="320"/>
      <c r="T145" s="320"/>
      <c r="U145" s="320" t="s">
        <v>308</v>
      </c>
      <c r="V145" s="320"/>
      <c r="W145" s="320"/>
      <c r="X145" s="320"/>
      <c r="Y145" s="320"/>
      <c r="Z145" s="320"/>
      <c r="AA145" s="320"/>
    </row>
    <row r="146" spans="1:28" ht="11.65" customHeight="1">
      <c r="A146" s="328" t="s">
        <v>315</v>
      </c>
      <c r="B146" s="328"/>
      <c r="C146" s="328"/>
      <c r="D146" s="328"/>
      <c r="E146" s="328"/>
      <c r="F146" s="328"/>
      <c r="G146" s="328"/>
      <c r="H146" s="328"/>
      <c r="I146" s="328"/>
      <c r="J146" s="328"/>
      <c r="K146" s="328"/>
      <c r="L146" s="328"/>
      <c r="M146" s="328"/>
      <c r="N146" s="328"/>
      <c r="O146" s="328"/>
      <c r="P146" s="328"/>
      <c r="Q146" s="328"/>
      <c r="R146" s="328"/>
      <c r="S146" s="328"/>
      <c r="T146" s="328"/>
      <c r="U146" s="328"/>
      <c r="V146" s="336">
        <v>0</v>
      </c>
      <c r="W146" s="330"/>
      <c r="X146" s="330"/>
      <c r="Y146" s="330"/>
      <c r="Z146" s="330"/>
      <c r="AA146" s="330"/>
    </row>
    <row r="147" spans="1:28" ht="10.9" customHeight="1">
      <c r="A147" s="326"/>
      <c r="B147" s="326"/>
      <c r="C147" s="326"/>
      <c r="D147" s="326"/>
      <c r="E147" s="326"/>
      <c r="F147" s="326"/>
      <c r="G147" s="326"/>
      <c r="H147" s="326"/>
      <c r="I147" s="326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</row>
    <row r="148" spans="1:28" ht="23.1" customHeight="1">
      <c r="A148" s="327" t="s">
        <v>1081</v>
      </c>
      <c r="B148" s="327"/>
      <c r="C148" s="327"/>
      <c r="D148" s="225" t="s">
        <v>275</v>
      </c>
      <c r="E148" s="228" t="s">
        <v>307</v>
      </c>
      <c r="F148" s="320" t="s">
        <v>1082</v>
      </c>
      <c r="G148" s="320"/>
      <c r="H148" s="320"/>
      <c r="I148" s="320"/>
      <c r="J148" s="320"/>
      <c r="K148" s="320"/>
      <c r="L148" s="320"/>
      <c r="M148" s="320" t="s">
        <v>1083</v>
      </c>
      <c r="N148" s="320"/>
      <c r="O148" s="320"/>
      <c r="P148" s="320"/>
      <c r="Q148" s="320" t="s">
        <v>1084</v>
      </c>
      <c r="R148" s="320"/>
      <c r="S148" s="320"/>
      <c r="T148" s="320" t="s">
        <v>298</v>
      </c>
      <c r="U148" s="320"/>
      <c r="V148" s="320"/>
      <c r="W148" s="320" t="s">
        <v>287</v>
      </c>
      <c r="X148" s="320"/>
      <c r="Y148" s="320"/>
      <c r="Z148" s="320"/>
      <c r="AA148" s="226" t="s">
        <v>1085</v>
      </c>
    </row>
    <row r="149" spans="1:28" ht="11.65" customHeight="1">
      <c r="A149" s="321" t="s">
        <v>1094</v>
      </c>
      <c r="B149" s="321"/>
      <c r="C149" s="321"/>
      <c r="D149" s="321" t="s">
        <v>1095</v>
      </c>
      <c r="E149" s="338" t="s">
        <v>1069</v>
      </c>
      <c r="F149" s="323" t="s">
        <v>1088</v>
      </c>
      <c r="G149" s="323"/>
      <c r="H149" s="323"/>
      <c r="I149" s="323"/>
      <c r="J149" s="323"/>
      <c r="K149" s="323"/>
      <c r="L149" s="323"/>
      <c r="M149" s="345">
        <f>M55</f>
        <v>0</v>
      </c>
      <c r="N149" s="345"/>
      <c r="O149" s="345"/>
      <c r="P149" s="345"/>
      <c r="Q149" s="345">
        <f>Q55</f>
        <v>0</v>
      </c>
      <c r="R149" s="345"/>
      <c r="S149" s="345"/>
      <c r="T149" s="325">
        <f>AB149+AB150</f>
        <v>1.84</v>
      </c>
      <c r="U149" s="323"/>
      <c r="V149" s="323"/>
      <c r="W149" s="322">
        <v>1.5</v>
      </c>
      <c r="X149" s="323"/>
      <c r="Y149" s="323"/>
      <c r="Z149" s="323"/>
      <c r="AA149" s="325">
        <f>TRUNC(T149*W149,2)</f>
        <v>2.76</v>
      </c>
      <c r="AB149" s="229">
        <f>AB55</f>
        <v>0</v>
      </c>
    </row>
    <row r="150" spans="1:28" ht="11.65" customHeight="1">
      <c r="A150" s="321"/>
      <c r="B150" s="321"/>
      <c r="C150" s="321"/>
      <c r="D150" s="321"/>
      <c r="E150" s="338"/>
      <c r="F150" s="323" t="s">
        <v>1089</v>
      </c>
      <c r="G150" s="323"/>
      <c r="H150" s="323"/>
      <c r="I150" s="323"/>
      <c r="J150" s="323"/>
      <c r="K150" s="323"/>
      <c r="L150" s="323"/>
      <c r="M150" s="345">
        <f>M56</f>
        <v>0</v>
      </c>
      <c r="N150" s="345"/>
      <c r="O150" s="345"/>
      <c r="P150" s="345"/>
      <c r="Q150" s="345">
        <f>Q56</f>
        <v>0</v>
      </c>
      <c r="R150" s="345"/>
      <c r="S150" s="345"/>
      <c r="T150" s="323"/>
      <c r="U150" s="323"/>
      <c r="V150" s="323"/>
      <c r="W150" s="323"/>
      <c r="X150" s="323"/>
      <c r="Y150" s="323"/>
      <c r="Z150" s="323"/>
      <c r="AA150" s="323"/>
      <c r="AB150" s="229">
        <f>AB56</f>
        <v>1.84</v>
      </c>
    </row>
    <row r="151" spans="1:28" ht="11.65" customHeight="1">
      <c r="A151" s="328" t="s">
        <v>1096</v>
      </c>
      <c r="B151" s="328"/>
      <c r="C151" s="328"/>
      <c r="D151" s="328"/>
      <c r="E151" s="328"/>
      <c r="F151" s="328"/>
      <c r="G151" s="328"/>
      <c r="H151" s="328"/>
      <c r="I151" s="328"/>
      <c r="J151" s="328"/>
      <c r="K151" s="328"/>
      <c r="L151" s="328"/>
      <c r="M151" s="328"/>
      <c r="N151" s="328"/>
      <c r="O151" s="328"/>
      <c r="P151" s="328"/>
      <c r="Q151" s="328"/>
      <c r="R151" s="328"/>
      <c r="S151" s="328"/>
      <c r="T151" s="328"/>
      <c r="U151" s="328"/>
      <c r="V151" s="336">
        <f>AA149</f>
        <v>2.76</v>
      </c>
      <c r="W151" s="330"/>
      <c r="X151" s="330"/>
      <c r="Y151" s="330"/>
      <c r="Z151" s="330"/>
      <c r="AA151" s="330"/>
    </row>
    <row r="152" spans="1:28" ht="10.9" customHeight="1">
      <c r="A152" s="326"/>
      <c r="B152" s="326"/>
      <c r="C152" s="326"/>
      <c r="D152" s="326"/>
      <c r="E152" s="326"/>
      <c r="F152" s="326"/>
      <c r="G152" s="326"/>
      <c r="H152" s="326"/>
      <c r="I152" s="326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</row>
    <row r="153" spans="1:28" ht="11.65" customHeight="1">
      <c r="A153" s="335" t="s">
        <v>1097</v>
      </c>
      <c r="B153" s="335"/>
      <c r="C153" s="335"/>
      <c r="D153" s="335"/>
      <c r="E153" s="335"/>
      <c r="F153" s="335"/>
      <c r="G153" s="335"/>
      <c r="H153" s="335"/>
      <c r="I153" s="335"/>
      <c r="J153" s="335"/>
      <c r="K153" s="335"/>
      <c r="L153" s="335"/>
      <c r="M153" s="335"/>
      <c r="N153" s="335"/>
      <c r="O153" s="335"/>
      <c r="P153" s="335"/>
      <c r="Q153" s="335"/>
      <c r="R153" s="335"/>
      <c r="S153" s="335"/>
      <c r="T153" s="335"/>
      <c r="U153" s="335"/>
      <c r="V153" s="344">
        <f>R139+V143</f>
        <v>133.49</v>
      </c>
      <c r="W153" s="320"/>
      <c r="X153" s="320"/>
      <c r="Y153" s="320"/>
      <c r="Z153" s="320"/>
      <c r="AA153" s="320"/>
      <c r="AB153" s="230">
        <f>V153+V151</f>
        <v>136.25</v>
      </c>
    </row>
    <row r="154" spans="1:28" ht="10.9" customHeight="1">
      <c r="A154" s="326"/>
      <c r="B154" s="326"/>
      <c r="C154" s="326"/>
      <c r="D154" s="326"/>
      <c r="E154" s="326"/>
      <c r="F154" s="326"/>
      <c r="G154" s="326"/>
      <c r="H154" s="326"/>
      <c r="I154" s="326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</row>
    <row r="155" spans="1:28" ht="10.9" customHeight="1">
      <c r="A155" s="326"/>
      <c r="B155" s="326"/>
      <c r="C155" s="326"/>
      <c r="D155" s="326"/>
      <c r="E155" s="326"/>
      <c r="F155" s="326"/>
      <c r="G155" s="326"/>
      <c r="H155" s="326"/>
      <c r="I155" s="326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</row>
    <row r="156" spans="1:28" ht="6" customHeight="1">
      <c r="A156" s="341"/>
      <c r="B156" s="341"/>
      <c r="C156" s="341"/>
      <c r="D156" s="341"/>
      <c r="E156" s="341"/>
      <c r="F156" s="341"/>
      <c r="G156" s="341"/>
      <c r="H156" s="341"/>
      <c r="I156" s="341"/>
      <c r="J156" s="341"/>
      <c r="K156" s="341"/>
      <c r="L156" s="341"/>
      <c r="M156" s="341"/>
      <c r="N156" s="341"/>
      <c r="O156" s="341"/>
      <c r="P156" s="341"/>
      <c r="Q156" s="341"/>
      <c r="R156" s="341"/>
      <c r="S156" s="341"/>
      <c r="T156" s="341"/>
      <c r="U156" s="341"/>
      <c r="V156" s="341"/>
      <c r="W156" s="341"/>
      <c r="X156" s="341"/>
      <c r="Y156" s="341"/>
      <c r="Z156" s="341"/>
      <c r="AA156" s="341"/>
    </row>
    <row r="157" spans="1:28" ht="13.35" customHeight="1">
      <c r="A157" s="342" t="s">
        <v>1098</v>
      </c>
      <c r="B157" s="342"/>
      <c r="C157" s="342"/>
      <c r="D157" s="342"/>
      <c r="E157" s="342"/>
      <c r="F157" s="342"/>
      <c r="G157" s="342"/>
      <c r="H157" s="342"/>
      <c r="I157" s="342"/>
      <c r="J157" s="343" t="s">
        <v>1099</v>
      </c>
      <c r="K157" s="343"/>
      <c r="L157" s="343"/>
      <c r="M157" s="343"/>
      <c r="N157" s="343"/>
      <c r="O157" s="343"/>
      <c r="P157" s="343"/>
      <c r="Q157" s="343"/>
      <c r="R157" s="343"/>
      <c r="S157" s="343"/>
      <c r="T157" s="343"/>
      <c r="U157" s="343"/>
      <c r="V157" s="343"/>
      <c r="W157" s="343"/>
      <c r="X157" s="343"/>
      <c r="Y157" s="343"/>
      <c r="Z157" s="343"/>
      <c r="AA157" s="343"/>
    </row>
    <row r="158" spans="1:28" ht="14.25" customHeight="1">
      <c r="A158" s="313"/>
      <c r="B158" s="313"/>
      <c r="C158" s="313"/>
      <c r="D158" s="313"/>
      <c r="E158" s="313"/>
      <c r="F158" s="313"/>
      <c r="G158" s="313"/>
      <c r="H158" s="313"/>
      <c r="I158" s="313"/>
      <c r="J158" s="313"/>
      <c r="K158" s="313"/>
      <c r="L158" s="313"/>
      <c r="M158" s="313"/>
      <c r="N158" s="313"/>
      <c r="O158" s="313"/>
      <c r="P158" s="313"/>
      <c r="Q158" s="313"/>
      <c r="R158" s="313"/>
      <c r="S158" s="313"/>
      <c r="T158" s="313"/>
      <c r="U158" s="313"/>
      <c r="V158" s="313"/>
      <c r="W158" s="313"/>
      <c r="X158" s="314"/>
      <c r="Y158" s="314"/>
      <c r="Z158" s="314"/>
      <c r="AA158" s="314"/>
    </row>
  </sheetData>
  <mergeCells count="516"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A16:C16"/>
    <mergeCell ref="E16:I16"/>
    <mergeCell ref="J16:M16"/>
    <mergeCell ref="N16:R16"/>
    <mergeCell ref="S16:X16"/>
    <mergeCell ref="Y16:AA16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A18:C18"/>
    <mergeCell ref="E18:I18"/>
    <mergeCell ref="J18:M18"/>
    <mergeCell ref="N18:R18"/>
    <mergeCell ref="S18:X18"/>
    <mergeCell ref="Y18:AA18"/>
    <mergeCell ref="A17:C17"/>
    <mergeCell ref="E17:I17"/>
    <mergeCell ref="J17:M17"/>
    <mergeCell ref="N17:R17"/>
    <mergeCell ref="S17:X17"/>
    <mergeCell ref="Y17:AA17"/>
    <mergeCell ref="A22:C22"/>
    <mergeCell ref="E22:G22"/>
    <mergeCell ref="H22:J22"/>
    <mergeCell ref="K22:N22"/>
    <mergeCell ref="O22:R22"/>
    <mergeCell ref="S22:AA22"/>
    <mergeCell ref="A19:U19"/>
    <mergeCell ref="V19:AA19"/>
    <mergeCell ref="A20:AA20"/>
    <mergeCell ref="A21:C21"/>
    <mergeCell ref="E21:G21"/>
    <mergeCell ref="H21:J21"/>
    <mergeCell ref="K21:N21"/>
    <mergeCell ref="O21:R21"/>
    <mergeCell ref="S21:AA21"/>
    <mergeCell ref="A27:Q27"/>
    <mergeCell ref="R27:AA27"/>
    <mergeCell ref="A28:AA28"/>
    <mergeCell ref="A29:C29"/>
    <mergeCell ref="E29:G29"/>
    <mergeCell ref="H29:N29"/>
    <mergeCell ref="O29:T29"/>
    <mergeCell ref="U29:AA29"/>
    <mergeCell ref="A23:U23"/>
    <mergeCell ref="V23:AA23"/>
    <mergeCell ref="A24:AA24"/>
    <mergeCell ref="A25:Q25"/>
    <mergeCell ref="R25:AA25"/>
    <mergeCell ref="A26:Q26"/>
    <mergeCell ref="R26:AA26"/>
    <mergeCell ref="A30:C30"/>
    <mergeCell ref="E30:G30"/>
    <mergeCell ref="H30:N30"/>
    <mergeCell ref="O30:T30"/>
    <mergeCell ref="U30:AA30"/>
    <mergeCell ref="A31:C31"/>
    <mergeCell ref="E31:G31"/>
    <mergeCell ref="H31:N31"/>
    <mergeCell ref="O31:T31"/>
    <mergeCell ref="U31:AA31"/>
    <mergeCell ref="A34:AA34"/>
    <mergeCell ref="A35:C35"/>
    <mergeCell ref="E35:G35"/>
    <mergeCell ref="H35:N35"/>
    <mergeCell ref="O35:T35"/>
    <mergeCell ref="U35:AA35"/>
    <mergeCell ref="A32:C32"/>
    <mergeCell ref="E32:G32"/>
    <mergeCell ref="H32:N32"/>
    <mergeCell ref="O32:T32"/>
    <mergeCell ref="U32:AA32"/>
    <mergeCell ref="A33:U33"/>
    <mergeCell ref="V33:AA33"/>
    <mergeCell ref="A48:U48"/>
    <mergeCell ref="V48:AA48"/>
    <mergeCell ref="A49:AA49"/>
    <mergeCell ref="A50:C50"/>
    <mergeCell ref="F50:L50"/>
    <mergeCell ref="M50:P50"/>
    <mergeCell ref="Q50:S50"/>
    <mergeCell ref="T50:V50"/>
    <mergeCell ref="W50:Z50"/>
    <mergeCell ref="T51:V52"/>
    <mergeCell ref="W51:Z52"/>
    <mergeCell ref="AA51:AA52"/>
    <mergeCell ref="F52:L52"/>
    <mergeCell ref="M52:P52"/>
    <mergeCell ref="Q52:S52"/>
    <mergeCell ref="A51:C52"/>
    <mergeCell ref="D51:D52"/>
    <mergeCell ref="E51:E52"/>
    <mergeCell ref="F51:L51"/>
    <mergeCell ref="M51:P51"/>
    <mergeCell ref="Q51:S51"/>
    <mergeCell ref="T53:V54"/>
    <mergeCell ref="W53:Z54"/>
    <mergeCell ref="AA53:AA54"/>
    <mergeCell ref="F54:L54"/>
    <mergeCell ref="M54:P54"/>
    <mergeCell ref="Q54:S54"/>
    <mergeCell ref="A53:C54"/>
    <mergeCell ref="D53:D54"/>
    <mergeCell ref="E53:E54"/>
    <mergeCell ref="F53:L53"/>
    <mergeCell ref="M53:P53"/>
    <mergeCell ref="Q53:S53"/>
    <mergeCell ref="T55:V56"/>
    <mergeCell ref="W55:Z56"/>
    <mergeCell ref="AA55:AA56"/>
    <mergeCell ref="F56:L56"/>
    <mergeCell ref="M56:P56"/>
    <mergeCell ref="Q56:S56"/>
    <mergeCell ref="A55:C56"/>
    <mergeCell ref="D55:D56"/>
    <mergeCell ref="E55:E56"/>
    <mergeCell ref="F55:L55"/>
    <mergeCell ref="M55:P55"/>
    <mergeCell ref="Q55:S55"/>
    <mergeCell ref="A61:AA61"/>
    <mergeCell ref="A62:AA62"/>
    <mergeCell ref="A63:I63"/>
    <mergeCell ref="J63:AA63"/>
    <mergeCell ref="A64:B64"/>
    <mergeCell ref="C64:W64"/>
    <mergeCell ref="X64:AA64"/>
    <mergeCell ref="A57:U57"/>
    <mergeCell ref="V57:AA57"/>
    <mergeCell ref="A58:AA58"/>
    <mergeCell ref="A59:U59"/>
    <mergeCell ref="V59:AA59"/>
    <mergeCell ref="A60:AA60"/>
    <mergeCell ref="A68:B68"/>
    <mergeCell ref="C68:W68"/>
    <mergeCell ref="X68:AA68"/>
    <mergeCell ref="A69:B69"/>
    <mergeCell ref="C69:W69"/>
    <mergeCell ref="X69:AA69"/>
    <mergeCell ref="A65:B65"/>
    <mergeCell ref="C65:W65"/>
    <mergeCell ref="X65:AA65"/>
    <mergeCell ref="A66:B67"/>
    <mergeCell ref="C66:W66"/>
    <mergeCell ref="X66:AA66"/>
    <mergeCell ref="C67:W67"/>
    <mergeCell ref="X67:AA67"/>
    <mergeCell ref="A73:AA73"/>
    <mergeCell ref="A74:C74"/>
    <mergeCell ref="E74:H74"/>
    <mergeCell ref="I74:K74"/>
    <mergeCell ref="L74:O74"/>
    <mergeCell ref="P74:T74"/>
    <mergeCell ref="U74:Y74"/>
    <mergeCell ref="Z74:AA74"/>
    <mergeCell ref="A70:F70"/>
    <mergeCell ref="G70:Q70"/>
    <mergeCell ref="R70:AA70"/>
    <mergeCell ref="A71:AA71"/>
    <mergeCell ref="A72:Q72"/>
    <mergeCell ref="R72:AA72"/>
    <mergeCell ref="Z75:AA75"/>
    <mergeCell ref="A76:C76"/>
    <mergeCell ref="E76:H76"/>
    <mergeCell ref="I76:K76"/>
    <mergeCell ref="L76:O76"/>
    <mergeCell ref="P76:T76"/>
    <mergeCell ref="U76:Y76"/>
    <mergeCell ref="Z76:AA76"/>
    <mergeCell ref="A75:C75"/>
    <mergeCell ref="E75:H75"/>
    <mergeCell ref="I75:K75"/>
    <mergeCell ref="L75:O75"/>
    <mergeCell ref="P75:T75"/>
    <mergeCell ref="U75:Y75"/>
    <mergeCell ref="A81:C81"/>
    <mergeCell ref="E81:I81"/>
    <mergeCell ref="J81:M81"/>
    <mergeCell ref="N81:R81"/>
    <mergeCell ref="S81:X81"/>
    <mergeCell ref="Y81:AA81"/>
    <mergeCell ref="Z77:AA77"/>
    <mergeCell ref="A78:U78"/>
    <mergeCell ref="V78:AA78"/>
    <mergeCell ref="A79:AA79"/>
    <mergeCell ref="A80:C80"/>
    <mergeCell ref="E80:I80"/>
    <mergeCell ref="J80:M80"/>
    <mergeCell ref="N80:R80"/>
    <mergeCell ref="S80:X80"/>
    <mergeCell ref="Y80:AA80"/>
    <mergeCell ref="A77:C77"/>
    <mergeCell ref="E77:H77"/>
    <mergeCell ref="I77:K77"/>
    <mergeCell ref="L77:O77"/>
    <mergeCell ref="P77:T77"/>
    <mergeCell ref="U77:Y77"/>
    <mergeCell ref="A83:C83"/>
    <mergeCell ref="E83:I83"/>
    <mergeCell ref="J83:M83"/>
    <mergeCell ref="N83:R83"/>
    <mergeCell ref="S83:X83"/>
    <mergeCell ref="Y83:AA83"/>
    <mergeCell ref="A82:C82"/>
    <mergeCell ref="E82:I82"/>
    <mergeCell ref="J82:M82"/>
    <mergeCell ref="N82:R82"/>
    <mergeCell ref="S82:X82"/>
    <mergeCell ref="Y82:AA82"/>
    <mergeCell ref="A87:C87"/>
    <mergeCell ref="E87:G87"/>
    <mergeCell ref="H87:J87"/>
    <mergeCell ref="K87:N87"/>
    <mergeCell ref="O87:R87"/>
    <mergeCell ref="S87:AA87"/>
    <mergeCell ref="A84:U84"/>
    <mergeCell ref="V84:AA84"/>
    <mergeCell ref="A85:AA85"/>
    <mergeCell ref="A86:C86"/>
    <mergeCell ref="E86:G86"/>
    <mergeCell ref="H86:J86"/>
    <mergeCell ref="K86:N86"/>
    <mergeCell ref="O86:R86"/>
    <mergeCell ref="S86:AA86"/>
    <mergeCell ref="A92:Q92"/>
    <mergeCell ref="R92:AA92"/>
    <mergeCell ref="A93:AA93"/>
    <mergeCell ref="A94:C94"/>
    <mergeCell ref="E94:G94"/>
    <mergeCell ref="H94:N94"/>
    <mergeCell ref="O94:T94"/>
    <mergeCell ref="U94:AA94"/>
    <mergeCell ref="A88:U88"/>
    <mergeCell ref="V88:AA88"/>
    <mergeCell ref="A89:AA89"/>
    <mergeCell ref="A90:Q90"/>
    <mergeCell ref="R90:AA90"/>
    <mergeCell ref="A91:Q91"/>
    <mergeCell ref="R91:AA91"/>
    <mergeCell ref="A95:C95"/>
    <mergeCell ref="E95:G95"/>
    <mergeCell ref="H95:N95"/>
    <mergeCell ref="O95:T95"/>
    <mergeCell ref="U95:AA95"/>
    <mergeCell ref="A96:C96"/>
    <mergeCell ref="E96:G96"/>
    <mergeCell ref="H96:N96"/>
    <mergeCell ref="O96:T96"/>
    <mergeCell ref="U96:AA96"/>
    <mergeCell ref="A99:AA99"/>
    <mergeCell ref="A100:C100"/>
    <mergeCell ref="E100:G100"/>
    <mergeCell ref="H100:N100"/>
    <mergeCell ref="O100:T100"/>
    <mergeCell ref="U100:AA100"/>
    <mergeCell ref="A97:C97"/>
    <mergeCell ref="E97:G97"/>
    <mergeCell ref="H97:N97"/>
    <mergeCell ref="O97:T97"/>
    <mergeCell ref="U97:AA97"/>
    <mergeCell ref="A98:U98"/>
    <mergeCell ref="V98:AA98"/>
    <mergeCell ref="A101:U101"/>
    <mergeCell ref="V101:AA101"/>
    <mergeCell ref="A102:AA102"/>
    <mergeCell ref="A103:C103"/>
    <mergeCell ref="F103:L103"/>
    <mergeCell ref="M103:P103"/>
    <mergeCell ref="Q103:S103"/>
    <mergeCell ref="T103:V103"/>
    <mergeCell ref="W103:Z103"/>
    <mergeCell ref="T104:V105"/>
    <mergeCell ref="W104:Z105"/>
    <mergeCell ref="AA104:AA105"/>
    <mergeCell ref="F105:L105"/>
    <mergeCell ref="M105:P105"/>
    <mergeCell ref="Q105:S105"/>
    <mergeCell ref="A104:C105"/>
    <mergeCell ref="D104:D105"/>
    <mergeCell ref="E104:E105"/>
    <mergeCell ref="F104:L104"/>
    <mergeCell ref="M104:P104"/>
    <mergeCell ref="Q104:S104"/>
    <mergeCell ref="T106:V107"/>
    <mergeCell ref="W106:Z107"/>
    <mergeCell ref="AA106:AA107"/>
    <mergeCell ref="F107:L107"/>
    <mergeCell ref="M107:P107"/>
    <mergeCell ref="Q107:S107"/>
    <mergeCell ref="A106:C107"/>
    <mergeCell ref="D106:D107"/>
    <mergeCell ref="E106:E107"/>
    <mergeCell ref="F106:L106"/>
    <mergeCell ref="M106:P106"/>
    <mergeCell ref="Q106:S106"/>
    <mergeCell ref="T108:V109"/>
    <mergeCell ref="W108:Z109"/>
    <mergeCell ref="AA108:AA109"/>
    <mergeCell ref="F109:L109"/>
    <mergeCell ref="M109:P109"/>
    <mergeCell ref="Q109:S109"/>
    <mergeCell ref="A108:C109"/>
    <mergeCell ref="D108:D109"/>
    <mergeCell ref="E108:E109"/>
    <mergeCell ref="F108:L108"/>
    <mergeCell ref="M108:P108"/>
    <mergeCell ref="Q108:S108"/>
    <mergeCell ref="A114:AA114"/>
    <mergeCell ref="A115:AA115"/>
    <mergeCell ref="A116:I116"/>
    <mergeCell ref="J116:AA116"/>
    <mergeCell ref="A117:B117"/>
    <mergeCell ref="C117:W117"/>
    <mergeCell ref="X117:AA117"/>
    <mergeCell ref="A110:U110"/>
    <mergeCell ref="V110:AA110"/>
    <mergeCell ref="A111:AA111"/>
    <mergeCell ref="A112:U112"/>
    <mergeCell ref="V112:AA112"/>
    <mergeCell ref="A113:AA113"/>
    <mergeCell ref="A121:B121"/>
    <mergeCell ref="C121:W121"/>
    <mergeCell ref="X121:AA121"/>
    <mergeCell ref="A122:F122"/>
    <mergeCell ref="G122:Q122"/>
    <mergeCell ref="R122:AA122"/>
    <mergeCell ref="A118:B119"/>
    <mergeCell ref="C118:W118"/>
    <mergeCell ref="X118:AA118"/>
    <mergeCell ref="C119:W119"/>
    <mergeCell ref="X119:AA119"/>
    <mergeCell ref="A120:B120"/>
    <mergeCell ref="C120:W120"/>
    <mergeCell ref="X120:AA120"/>
    <mergeCell ref="A123:AA123"/>
    <mergeCell ref="A124:Q124"/>
    <mergeCell ref="R124:AA124"/>
    <mergeCell ref="A125:AA125"/>
    <mergeCell ref="A126:C126"/>
    <mergeCell ref="E126:H126"/>
    <mergeCell ref="I126:K126"/>
    <mergeCell ref="L126:O126"/>
    <mergeCell ref="P126:T126"/>
    <mergeCell ref="U126:Y126"/>
    <mergeCell ref="A130:C130"/>
    <mergeCell ref="E130:I130"/>
    <mergeCell ref="J130:M130"/>
    <mergeCell ref="N130:R130"/>
    <mergeCell ref="S130:X130"/>
    <mergeCell ref="Y130:AA130"/>
    <mergeCell ref="Z126:AA126"/>
    <mergeCell ref="A127:U127"/>
    <mergeCell ref="V127:AA127"/>
    <mergeCell ref="A128:AA128"/>
    <mergeCell ref="A129:C129"/>
    <mergeCell ref="E129:I129"/>
    <mergeCell ref="J129:M129"/>
    <mergeCell ref="N129:R129"/>
    <mergeCell ref="S129:X129"/>
    <mergeCell ref="Y129:AA129"/>
    <mergeCell ref="A134:C134"/>
    <mergeCell ref="E134:G134"/>
    <mergeCell ref="H134:J134"/>
    <mergeCell ref="K134:N134"/>
    <mergeCell ref="O134:R134"/>
    <mergeCell ref="S134:AA134"/>
    <mergeCell ref="A131:U131"/>
    <mergeCell ref="V131:AA131"/>
    <mergeCell ref="A132:AA132"/>
    <mergeCell ref="A133:C133"/>
    <mergeCell ref="E133:G133"/>
    <mergeCell ref="H133:J133"/>
    <mergeCell ref="K133:N133"/>
    <mergeCell ref="O133:R133"/>
    <mergeCell ref="S133:AA133"/>
    <mergeCell ref="A139:Q139"/>
    <mergeCell ref="R139:AA139"/>
    <mergeCell ref="A140:AA140"/>
    <mergeCell ref="A141:C141"/>
    <mergeCell ref="E141:G141"/>
    <mergeCell ref="H141:N141"/>
    <mergeCell ref="O141:T141"/>
    <mergeCell ref="U141:AA141"/>
    <mergeCell ref="A135:U135"/>
    <mergeCell ref="V135:AA135"/>
    <mergeCell ref="A136:AA136"/>
    <mergeCell ref="A137:Q137"/>
    <mergeCell ref="R137:AA137"/>
    <mergeCell ref="A138:Q138"/>
    <mergeCell ref="R138:AA138"/>
    <mergeCell ref="A144:AA144"/>
    <mergeCell ref="A145:C145"/>
    <mergeCell ref="E145:G145"/>
    <mergeCell ref="H145:N145"/>
    <mergeCell ref="O145:T145"/>
    <mergeCell ref="U145:AA145"/>
    <mergeCell ref="A142:C142"/>
    <mergeCell ref="E142:G142"/>
    <mergeCell ref="H142:N142"/>
    <mergeCell ref="O142:T142"/>
    <mergeCell ref="U142:AA142"/>
    <mergeCell ref="A143:U143"/>
    <mergeCell ref="V143:AA143"/>
    <mergeCell ref="D149:D150"/>
    <mergeCell ref="E149:E150"/>
    <mergeCell ref="F149:L149"/>
    <mergeCell ref="M149:P149"/>
    <mergeCell ref="Q149:S149"/>
    <mergeCell ref="A146:U146"/>
    <mergeCell ref="V146:AA146"/>
    <mergeCell ref="A147:AA147"/>
    <mergeCell ref="A148:C148"/>
    <mergeCell ref="F148:L148"/>
    <mergeCell ref="M148:P148"/>
    <mergeCell ref="Q148:S148"/>
    <mergeCell ref="T148:V148"/>
    <mergeCell ref="W148:Z148"/>
    <mergeCell ref="H42:N42"/>
    <mergeCell ref="O42:T42"/>
    <mergeCell ref="E39:G39"/>
    <mergeCell ref="H39:N39"/>
    <mergeCell ref="A155:AA155"/>
    <mergeCell ref="A156:AA156"/>
    <mergeCell ref="A157:I157"/>
    <mergeCell ref="J157:AA157"/>
    <mergeCell ref="A158:B158"/>
    <mergeCell ref="C158:W158"/>
    <mergeCell ref="X158:AA158"/>
    <mergeCell ref="A151:U151"/>
    <mergeCell ref="V151:AA151"/>
    <mergeCell ref="A152:AA152"/>
    <mergeCell ref="A153:U153"/>
    <mergeCell ref="V153:AA153"/>
    <mergeCell ref="A154:AA154"/>
    <mergeCell ref="T149:V150"/>
    <mergeCell ref="W149:Z150"/>
    <mergeCell ref="AA149:AA150"/>
    <mergeCell ref="F150:L150"/>
    <mergeCell ref="M150:P150"/>
    <mergeCell ref="Q150:S150"/>
    <mergeCell ref="A149:C150"/>
    <mergeCell ref="O39:T39"/>
    <mergeCell ref="E40:G40"/>
    <mergeCell ref="H40:N40"/>
    <mergeCell ref="O40:T40"/>
    <mergeCell ref="A42:C42"/>
    <mergeCell ref="E36:G36"/>
    <mergeCell ref="H36:N36"/>
    <mergeCell ref="O36:T36"/>
    <mergeCell ref="E37:G37"/>
    <mergeCell ref="H37:N37"/>
    <mergeCell ref="O37:T37"/>
    <mergeCell ref="E38:G38"/>
    <mergeCell ref="H38:N38"/>
    <mergeCell ref="O38:T38"/>
    <mergeCell ref="A36:C36"/>
    <mergeCell ref="A37:C37"/>
    <mergeCell ref="A38:C38"/>
    <mergeCell ref="A39:C39"/>
    <mergeCell ref="A40:C40"/>
    <mergeCell ref="A41:C41"/>
    <mergeCell ref="E41:G41"/>
    <mergeCell ref="H41:N41"/>
    <mergeCell ref="O41:T41"/>
    <mergeCell ref="E42:G42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rowBreaks count="3" manualBreakCount="3">
    <brk id="63" max="16383" man="1"/>
    <brk id="116" max="16383" man="1"/>
    <brk id="1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ORÇAMENTO</vt:lpstr>
      <vt:lpstr>CRONOGRAMA</vt:lpstr>
      <vt:lpstr>DMT</vt:lpstr>
      <vt:lpstr>Composições Auxiliares2</vt:lpstr>
      <vt:lpstr>DER</vt:lpstr>
      <vt:lpstr>Planilha1</vt:lpstr>
      <vt:lpstr>Composições Auxiliares</vt:lpstr>
      <vt:lpstr>'Composições Auxiliares2'!Area_de_impressao</vt:lpstr>
      <vt:lpstr>CRONOGRAMA!Area_de_impressao</vt:lpstr>
      <vt:lpstr>DMT!Area_de_impressao</vt:lpstr>
      <vt:lpstr>ORÇAMENTO!Area_de_impressao</vt:lpstr>
      <vt:lpstr>DER</vt:lpstr>
      <vt:lpstr>ORÇAMENTO!Titulos_de_impressao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Consorcio Pedreira Itaipu</dc:creator>
  <cp:keywords/>
  <dc:description/>
  <cp:lastModifiedBy>Jessica Camargo de Souza</cp:lastModifiedBy>
  <cp:revision/>
  <cp:lastPrinted>2026-05-26T12:54:45Z</cp:lastPrinted>
  <dcterms:created xsi:type="dcterms:W3CDTF">2025-05-19T00:55:55Z</dcterms:created>
  <dcterms:modified xsi:type="dcterms:W3CDTF">2026-05-26T12:58:08Z</dcterms:modified>
  <cp:category/>
  <cp:contentStatus/>
</cp:coreProperties>
</file>