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Orçamento_Ajustado" sheetId="7" r:id="rId1"/>
    <sheet name="Orçamento" sheetId="6" r:id="rId2"/>
  </sheets>
  <definedNames>
    <definedName name="_xlnm._FilterDatabase" localSheetId="1" hidden="1">Orçamento!$A$1:$M$1</definedName>
    <definedName name="_xlnm._FilterDatabase" localSheetId="0" hidden="1">Orçamento_Ajustado!$A$1:$M$1</definedName>
  </definedNames>
  <calcPr calcId="124519"/>
</workbook>
</file>

<file path=xl/calcChain.xml><?xml version="1.0" encoding="utf-8"?>
<calcChain xmlns="http://schemas.openxmlformats.org/spreadsheetml/2006/main">
  <c r="K3" i="7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L47" s="1"/>
  <c r="K48"/>
  <c r="K49"/>
  <c r="L49" s="1"/>
  <c r="K50"/>
  <c r="K51"/>
  <c r="L51" s="1"/>
  <c r="K52"/>
  <c r="K53"/>
  <c r="L53" s="1"/>
  <c r="K54"/>
  <c r="K55"/>
  <c r="L55" s="1"/>
  <c r="K56"/>
  <c r="K57"/>
  <c r="L57" s="1"/>
  <c r="K58"/>
  <c r="K59"/>
  <c r="L59" s="1"/>
  <c r="K60"/>
  <c r="K61"/>
  <c r="L61" s="1"/>
  <c r="K62"/>
  <c r="K63"/>
  <c r="L63" s="1"/>
  <c r="K64"/>
  <c r="K65"/>
  <c r="L65" s="1"/>
  <c r="K66"/>
  <c r="K67"/>
  <c r="L67" s="1"/>
  <c r="K68"/>
  <c r="K69"/>
  <c r="L69" s="1"/>
  <c r="K70"/>
  <c r="K71"/>
  <c r="L71" s="1"/>
  <c r="K72"/>
  <c r="K73"/>
  <c r="L73" s="1"/>
  <c r="K74"/>
  <c r="K75"/>
  <c r="L75" s="1"/>
  <c r="K76"/>
  <c r="K77"/>
  <c r="L77" s="1"/>
  <c r="K78"/>
  <c r="K79"/>
  <c r="L79" s="1"/>
  <c r="K80"/>
  <c r="K81"/>
  <c r="L81" s="1"/>
  <c r="K82"/>
  <c r="K83"/>
  <c r="L83" s="1"/>
  <c r="K84"/>
  <c r="K85"/>
  <c r="L85" s="1"/>
  <c r="K86"/>
  <c r="K87"/>
  <c r="L87" s="1"/>
  <c r="K88"/>
  <c r="K2"/>
  <c r="L2" s="1"/>
  <c r="M88"/>
  <c r="L88"/>
  <c r="M87"/>
  <c r="M86"/>
  <c r="L86"/>
  <c r="M85"/>
  <c r="M84"/>
  <c r="L84"/>
  <c r="M83"/>
  <c r="M82"/>
  <c r="L82"/>
  <c r="M81"/>
  <c r="M80"/>
  <c r="L80"/>
  <c r="M79"/>
  <c r="M78"/>
  <c r="L78"/>
  <c r="M77"/>
  <c r="M76"/>
  <c r="L76"/>
  <c r="M75"/>
  <c r="M74"/>
  <c r="L74"/>
  <c r="M73"/>
  <c r="M72"/>
  <c r="L72"/>
  <c r="M71"/>
  <c r="M70"/>
  <c r="L70"/>
  <c r="M69"/>
  <c r="M68"/>
  <c r="L68"/>
  <c r="M67"/>
  <c r="M66"/>
  <c r="L66"/>
  <c r="M65"/>
  <c r="M64"/>
  <c r="L64"/>
  <c r="M63"/>
  <c r="M62"/>
  <c r="L62"/>
  <c r="M61"/>
  <c r="M60"/>
  <c r="L60"/>
  <c r="M59"/>
  <c r="M58"/>
  <c r="L58"/>
  <c r="M57"/>
  <c r="M56"/>
  <c r="L56"/>
  <c r="M55"/>
  <c r="M54"/>
  <c r="L54"/>
  <c r="M53"/>
  <c r="M52"/>
  <c r="L52"/>
  <c r="M51"/>
  <c r="M50"/>
  <c r="L50"/>
  <c r="M49"/>
  <c r="M48"/>
  <c r="L48"/>
  <c r="M47"/>
  <c r="M46"/>
  <c r="M45"/>
  <c r="L45"/>
  <c r="M44"/>
  <c r="L44"/>
  <c r="M43"/>
  <c r="L43"/>
  <c r="M42"/>
  <c r="L42"/>
  <c r="M41"/>
  <c r="L41"/>
  <c r="M40"/>
  <c r="L40"/>
  <c r="M39"/>
  <c r="L39"/>
  <c r="M38"/>
  <c r="L38"/>
  <c r="M37"/>
  <c r="L37"/>
  <c r="M36"/>
  <c r="L36"/>
  <c r="M35"/>
  <c r="L35"/>
  <c r="M34"/>
  <c r="L34"/>
  <c r="M33"/>
  <c r="L33"/>
  <c r="M32"/>
  <c r="L32"/>
  <c r="M31"/>
  <c r="L31"/>
  <c r="M30"/>
  <c r="L30"/>
  <c r="M29"/>
  <c r="L29"/>
  <c r="M28"/>
  <c r="L28"/>
  <c r="M27"/>
  <c r="L27"/>
  <c r="M26"/>
  <c r="L26"/>
  <c r="M25"/>
  <c r="L25"/>
  <c r="M24"/>
  <c r="L24"/>
  <c r="M23"/>
  <c r="L23"/>
  <c r="M22"/>
  <c r="L22"/>
  <c r="M21"/>
  <c r="L21"/>
  <c r="M20"/>
  <c r="L20"/>
  <c r="M19"/>
  <c r="L19"/>
  <c r="M18"/>
  <c r="L18"/>
  <c r="M17"/>
  <c r="L17"/>
  <c r="M16"/>
  <c r="L16"/>
  <c r="M15"/>
  <c r="L15"/>
  <c r="M14"/>
  <c r="L14"/>
  <c r="M13"/>
  <c r="L13"/>
  <c r="M12"/>
  <c r="L12"/>
  <c r="M11"/>
  <c r="L11"/>
  <c r="L10"/>
  <c r="L9"/>
  <c r="M8"/>
  <c r="L8"/>
  <c r="M7"/>
  <c r="L7"/>
  <c r="M6"/>
  <c r="L6"/>
  <c r="M5"/>
  <c r="L5"/>
  <c r="M4"/>
  <c r="L4"/>
  <c r="M3"/>
  <c r="L3"/>
  <c r="M2"/>
  <c r="M46" i="6"/>
  <c r="K46"/>
  <c r="L46" s="1"/>
  <c r="L46" i="7" l="1"/>
  <c r="L89" s="1"/>
  <c r="M41" i="6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5"/>
  <c r="M44"/>
  <c r="M43"/>
  <c r="M42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3"/>
  <c r="M15"/>
  <c r="M14"/>
  <c r="M12"/>
  <c r="M11"/>
  <c r="M8"/>
  <c r="M7"/>
  <c r="M6"/>
  <c r="M5"/>
  <c r="M4"/>
  <c r="M3"/>
  <c r="M2"/>
  <c r="L63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7"/>
  <c r="L48"/>
  <c r="L49"/>
  <c r="L50"/>
  <c r="L51"/>
  <c r="L52"/>
  <c r="L53"/>
  <c r="L54"/>
  <c r="L55"/>
  <c r="L56"/>
  <c r="L57"/>
  <c r="L58"/>
  <c r="L59"/>
  <c r="L60"/>
  <c r="L61"/>
  <c r="L62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2"/>
  <c r="L89" l="1"/>
</calcChain>
</file>

<file path=xl/sharedStrings.xml><?xml version="1.0" encoding="utf-8"?>
<sst xmlns="http://schemas.openxmlformats.org/spreadsheetml/2006/main" count="550" uniqueCount="109">
  <si>
    <t xml:space="preserve">Material </t>
  </si>
  <si>
    <t>barras</t>
  </si>
  <si>
    <t xml:space="preserve">unidades </t>
  </si>
  <si>
    <t>kilos</t>
  </si>
  <si>
    <t>mts</t>
  </si>
  <si>
    <t>Redução de FG 40/32 mm</t>
  </si>
  <si>
    <t>União Cônica de FG 32 mm</t>
  </si>
  <si>
    <t>União Cônica de FG 50 mm</t>
  </si>
  <si>
    <t>Luva FG 50 mm</t>
  </si>
  <si>
    <t>Bucha Branca de redução soldável 32x25</t>
  </si>
  <si>
    <t>Bucha Branca de redução soldável 25x1/2</t>
  </si>
  <si>
    <t>Luva de redução 50x25 mm</t>
  </si>
  <si>
    <t>Luva de redução 60x32mm</t>
  </si>
  <si>
    <t>Luva de redução 60x25mm</t>
  </si>
  <si>
    <t>Luva de redução 32x25mm</t>
  </si>
  <si>
    <t>Colar de tomada 60 mm x 3/4</t>
  </si>
  <si>
    <t>Item</t>
  </si>
  <si>
    <t>Tubo de esgoto 50 mm de 6 mts</t>
  </si>
  <si>
    <t>Luva de redução 50x32 mm</t>
  </si>
  <si>
    <t>Categoria</t>
  </si>
  <si>
    <t>Tubulação</t>
  </si>
  <si>
    <t>Conexões</t>
  </si>
  <si>
    <t>Reservatório e relacionados</t>
  </si>
  <si>
    <t>Outros materiais</t>
  </si>
  <si>
    <t>Cabo elétrico 3 pontas para instalação de bomba submersa</t>
  </si>
  <si>
    <t>Luva FG 40 mm</t>
  </si>
  <si>
    <t>Tubo pvc rig. Sold. 25mm(3/4) (barra de 6m)</t>
  </si>
  <si>
    <t>Tubo pvc soldável 50mm - barra de 6,00 mts</t>
  </si>
  <si>
    <t>Tubo pvc 60mm soldável barra de 6 metros</t>
  </si>
  <si>
    <t>Tubo pvc 40mm soldável barra de 6 metros</t>
  </si>
  <si>
    <t>Cotovelo material: pvc, angulção: 90 gra, cor: marrom, diâmetro: 3\4 po</t>
  </si>
  <si>
    <t>Mangueira hidráulica material: pvc, aplicação: irrigação, espessura parede: 2,4mm, cor: preta, diâmetro interno: 1/2 pol, tipo: lisa</t>
  </si>
  <si>
    <t>Cotovelo P/ Tubulacao,Pvc Rigido,Marrom,Diam.Nominal 50Mm(1 1/2"),90Gr - Cotovelo Para Tubulacao, Em Pvc Rigido, Cor Marrom, Diametro Nominal De 50Mm (1 1/2") Angulacao 90 Graus, Conforme Normas Nbr 6943, 6323 E Nm Iso-7</t>
  </si>
  <si>
    <t xml:space="preserve">Torneira PVC ½ com bucha para 3/4 Torneira - Torneira Material Corpo: Pvc , Aplicação: Cozinha , Caracteristicas Adicionais: Com Jato , Comprimento: 15 Cm, Cor: Branca , Diâmetro: 1/2 Pol, Tipo: Jardim
</t>
  </si>
  <si>
    <t>Bucha Redução - Bucha Redução Material: Pvc Rígido , Cor: Branca , Características Adicionais: Com Rosca , Bitola: 3/4 X 1/2 Po</t>
  </si>
  <si>
    <t>Fita Veda Rosca - Fita Veda Rosca Material: Teflon , Comprimento: 50 M, Largura: 18 M</t>
  </si>
  <si>
    <t>Fita Isolante Elétrica Adesiva - Fita Isolante Elétrica Adesiva Material Dorso: Propileno , Temperatura Máxima Operação: 180 °C, Largura Nominal: 50 Mm, Espessura Nominal: 0,23 Mm, Características Adicionais: Monoface, Aluminizada , Comprimento Nominal: 25</t>
  </si>
  <si>
    <t>Lâmina Serra Manual - Material: Aço Flexível, Comprimento: 12" Pol, Largura: 1/2" Pol, Quantidade Dentes: 32 Dentes Por Polegada,</t>
  </si>
  <si>
    <t>Luva Pvc Marrom Ll 60Mm</t>
  </si>
  <si>
    <t>Redução Pvc Sold. 50 X 40Mm.</t>
  </si>
  <si>
    <t>Bucha De Redução De Pvc, Soldável, Curta, Com 40X32mm, Para Aguafria Predial</t>
  </si>
  <si>
    <t>Cola Adesiva Para Cano De 175G - Com Pincel Na Ponta.</t>
  </si>
  <si>
    <t xml:space="preserve">Bucha Redução - Bucha Redução Material: Ferro Galvanizado , Bitola: 50 X 40 Mm, Características Adicionais: Rosca Npt
</t>
  </si>
  <si>
    <t>Lixa - Lixa Material: Carbureto Silício , Tipo: Lixa Ferro , Apresentação: Folha , Tipo Grão: 50 , Comprimento: 275 Mm, Largura</t>
  </si>
  <si>
    <t>Emenda Para Mangueira 1/2</t>
  </si>
  <si>
    <t>União Emenda Para Mangueiras De 1 pol</t>
  </si>
  <si>
    <t>União Emenda Para Mangueiras De 3/4</t>
  </si>
  <si>
    <t xml:space="preserve">Adaptador De Mangueira 1 X 32Mm
</t>
  </si>
  <si>
    <t>Tee Interno Mangueira Preto Resistente Encaixe 3/4</t>
  </si>
  <si>
    <t>Tee Interno Mangueira Preto Resistente Encaixe 1/2</t>
  </si>
  <si>
    <t>Tee Pvc 32Mm</t>
  </si>
  <si>
    <t>Engate flexivel, de em pvc flexivel, com porcas e niple produzidos em pvc rigido, medindo 50 cm de comprimento e diametro de 1/2 ", com pressão maxima de trabalho de 40 mca em 20°c, resistênte a corrosão, composto por porca, tubo, anel de vedação e niple, na cor branca, para ser utilizado em instalações hidraulicas, conforme nbr 14878</t>
  </si>
  <si>
    <t>Colar de tomada em pvc c/trava e anel DE- 32x3/4</t>
  </si>
  <si>
    <t>Colar de tomada, de pvc rigido, na cor marrom, com diametro nominal de 50mm, com saida de rosca de bitola de 3/4"</t>
  </si>
  <si>
    <t>RESERVATORIO POLIOLEFINICO,2000L,POLIETILENO,ALTURA C/TAMPA 1480MM - RESERVATORIO POLIOLEFINICO, 2000 LITROS, A BASE DE POLIETILENO, NO FORMATO TRONCO-CONICO, ALTURA COM TAMPA 1480 MM, DIAMETRO SUPERIOR SEM TAMPA 1680 MM, DIAMETRO INFERIOR SEM TAMPA 1480 MM, COR AZUL, CONFORME NBR 14799</t>
  </si>
  <si>
    <t>Reservatório de água tipo tanque de polietileno com tampa rosqueavel de 5000 litros cada;</t>
  </si>
  <si>
    <t>LUVA PVC MARROM LL 32MM</t>
  </si>
  <si>
    <t>Adaptador de pvc rigido soldavel, fabricacao conforme nbr 5648/77; com registro, para caixa dagua, com diametro nominal de 32 mm, na cor marrom, para ser utilizada em instalacao predial de agua fria</t>
  </si>
  <si>
    <t>LUVA, SIMPLES, EM PVC RIGIDO, DIAMETRO NOMINAL DE (32MM X 1"), CONEXAO SOLDAVEL, COM ROSCA (LR), NA COR MARROM, CONFORME NORMAS NBR/ABNT VIGENTES</t>
  </si>
  <si>
    <t>Tubo hidráulico material: pvc rígido , diâmetro: 32 mm, aplicação: tubulação de água, barra 6 mts.</t>
  </si>
  <si>
    <t>Fita isolante elétrica adesiva material dorso: borracha de etileno-propileno , tipo adesivo: auto fusão , temperatura máxima operaçã o: 90° °c, largura nominal: 19 mm, espessura nominal: 0,76 mm, comprimento nominal: 10 m, cor: preta , normas técnicas: astm-d- 4388 , resistência à tensão: 69 kv, aplicação: qualquer superfície.</t>
  </si>
  <si>
    <t>NIPLE COM ROSCA DE PVC RIGIDO, FABRICACAO CONFORME NBR 5648/77, COM DIAMETRO NOMINAL DE 3/4 POL, NA COR BRANCA, PARA SER UTILIZADA EM INSTALACOES PREDIAIS DE AGUA FRIA</t>
  </si>
  <si>
    <t>Arame ferro galvanizado, bwg 18, bitola 1,24mm, tipo liso, aplicação em construção civil.</t>
  </si>
  <si>
    <t>Tubo pvc, serie normal, dn 100mm, para esgoto predial - 6 metros</t>
  </si>
  <si>
    <t>Luva Conexão - Luva Pvc Lr 25 Mm X 3/4 Polluva De Pvc Com Junta Soldável Em Milímetros E Junta Roscável Em Polegadas, Fabricado Por Injeção, Para Sistemas Prediais De Água Fria; Norma: Nbr 5648 (Norma Vigente) E Nbr Nm Iso 7-1 (Norma Vigente).</t>
  </si>
  <si>
    <t>Adaptador Condulete - Adaptador Pvc Soldavel Curto Com Bolsa E Rosca, 25 Mm X 3/4”, Para Agua Fria</t>
  </si>
  <si>
    <t>Tee Pvc Branco 3/4 Cola Soldavel Nbr 5648</t>
  </si>
  <si>
    <t>Luva Em Pvc Ll Soldavel Ø 20 Mm.(Nbr-5648)</t>
  </si>
  <si>
    <t>Conexão Hidráulica - Conexão Hidráulica Material: Pvc , Aplicação: Instalações Prediais Água Fria , Bitola I: 1/2 Pol, Tipo: Joelho 90° , Tipo Fixação: Soldável</t>
  </si>
  <si>
    <t>Luva Soldável e com Rosca 50mm x 1.1/2</t>
  </si>
  <si>
    <t>Conexão Hidráulica - Conexão Hidráulica, Material: Pvc - Cloreto De Polivinila, Tipo: Luva De Correr, Tipo Fixação: Soldável, Bitola: 50 Mm</t>
  </si>
  <si>
    <t>Conexão de Mangueira União Interna 1.1/4</t>
  </si>
  <si>
    <t>União Interna de 1.1/2 Polegada Azul</t>
  </si>
  <si>
    <t>União Emenda Para Mangueira 2 pol</t>
  </si>
  <si>
    <t>Te Interno Conexão Pvc Preto Tubo Irrigação De 1</t>
  </si>
  <si>
    <t>Mangueira Irrigação 1.1/2 Polegada Polietileno Diâmetro parede 3 mm</t>
  </si>
  <si>
    <t>Mangueira Para Poço Artesiano 1'' 2,5 Mm</t>
  </si>
  <si>
    <t>Mangueira Polietileno (PE) 3/4" x 3mm - selo azul</t>
  </si>
  <si>
    <t xml:space="preserve">Tee Com Rosca 50mm </t>
  </si>
  <si>
    <t xml:space="preserve"> adaptador mangueira 50mm x 1.1/2''</t>
  </si>
  <si>
    <t>Quant.</t>
  </si>
  <si>
    <t>Unid.</t>
  </si>
  <si>
    <t>Valor Médio Unit.</t>
  </si>
  <si>
    <t>Tubo pvc liso, dia. 1/2 pol, marron,  (barra de 6m)</t>
  </si>
  <si>
    <t>Luva em pvc ll soldavel ø 25 mm.(nbr--5648)</t>
  </si>
  <si>
    <t>Adaptador Mangueira Material: Pvc , Aplicação: Sistema Irrigação , Características Adicionais: Roscago E Corrugado , Bitola: 3/4 Po</t>
  </si>
  <si>
    <t>Reservatório de água tipo tanque de polietileno com tampa rosqueavel de 10000 litros cada;</t>
  </si>
  <si>
    <t>Reservatório de água tipo tanque de polietileno com tampa rosqueavel de 20000 litros cada;</t>
  </si>
  <si>
    <t>Adaptador Curto Pvc Lr De 50 Mm X 1.1/2 Poladaptador Curto De Pvc Com Junta Soldável Em Milímetros E Ponta Roscável Em Polegadas, Fabricado Por Injeção, Para Sistemas Prediais De Água Fria; Normas: Nbr 5648 (Norma Vigente) E Nbr Nm Iso 7-1 (Norma Vigente).</t>
  </si>
  <si>
    <t>Luva De Correr, Pvc Pba, Je, Dn 50 / De 60 Mm, Para Rede Agua (Nbr 10351)</t>
  </si>
  <si>
    <t>Válvula de sucção 32 mm - Válvula de pé material: PVC/Cloreto de polivinila, tipo sitema vedação: soldável, aplicação: instalação hidráulica, bitola: 32mm, caracteristicas adcionais: com crivo</t>
  </si>
  <si>
    <t>Válvula de sucção 40 mm - Válvula de pé material: PVC/Cloreto de polivinila, tipo sitema vedação: soldável, aplicação: instalação hidráulica, bitola: 40mm, caracteristicas adcionais: com crivo</t>
  </si>
  <si>
    <t>Válvula de sucção 50 mm - Válvula de pé material: PVC/Cloreto de polivinila, tipo sitema vedação: soldável, aplicação: instalação hidráulica, bitola: 50mm, caracteristicas adcionais: com crivo</t>
  </si>
  <si>
    <t>Bucha de redução, branca, PVC, soldável 60x50</t>
  </si>
  <si>
    <t>Niple com rosca, PVC rigido branco 32 mm</t>
  </si>
  <si>
    <t>Conexão Hidráulica Material: Pvc - Cloreto De Polivinila , Aplicação: Instalações Prediais Água Fria , Tipo: Luva Ll , Tipo Fixação: Soldável , Bitola: 50 Mm</t>
  </si>
  <si>
    <t>Tubo  esgoto 40 mm x 6 mts.</t>
  </si>
  <si>
    <t>Total</t>
  </si>
  <si>
    <t>Valor total médio</t>
  </si>
  <si>
    <t>Válvula Escoamento Material: Pvc , Componentes: Anel De Vedação De Borracha , Altura Rosca: 3 POL, Aplicação: Lavatório , Cor: Branca , Diâmetro: 1 1/4 POL, Características Adicionais: Sem Ladrão, Longo</t>
  </si>
  <si>
    <t>Cotação 1 Fornecedor Casa Costa</t>
  </si>
  <si>
    <t>Cotação 2 Fornecedor Toniolo</t>
  </si>
  <si>
    <t>Cotação   5 Fornecedor Banco de Preços</t>
  </si>
  <si>
    <t xml:space="preserve">Bóia Caixa D'água - Material: Plástico, Tipo: Pressão, Bitola: 3/4 Pol, Material Balão: Plástico, Aplicação: Caixa De Água, Cisterna,
</t>
  </si>
  <si>
    <t>Conferência</t>
  </si>
  <si>
    <t>Adaptador Mangueira - Adaptador Mangueira Material: Plástico Abs , Bitola: 1/2 Po</t>
  </si>
  <si>
    <t xml:space="preserve"> Adaptador Mangueira - Adaptador Mangueira Material: Zamak , Bitola: 3/4 X 3/4 Pol, Características Adicionais: Sistema Roscável Com Anel De Borracha P/ Vedação</t>
  </si>
  <si>
    <t>Cotação 3 Fornecedor SITE1</t>
  </si>
  <si>
    <t>Cotação 4 Fornecedor    SITE2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</si>
</sst>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&quot;R$&quot;\ #,##0.00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64" fontId="0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Separador de milhares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M90"/>
  <sheetViews>
    <sheetView tabSelected="1" topLeftCell="A76" workbookViewId="0">
      <selection activeCell="L89" sqref="L89"/>
    </sheetView>
  </sheetViews>
  <sheetFormatPr defaultRowHeight="15"/>
  <cols>
    <col min="1" max="1" width="5.140625" style="6" bestFit="1" customWidth="1"/>
    <col min="2" max="2" width="58.85546875" style="6" customWidth="1"/>
    <col min="3" max="3" width="14.5703125" style="6" customWidth="1"/>
    <col min="4" max="4" width="9" style="6" customWidth="1"/>
    <col min="5" max="5" width="11.140625" style="6" customWidth="1"/>
    <col min="6" max="6" width="14.7109375" style="6" customWidth="1"/>
    <col min="7" max="7" width="16.28515625" style="6" customWidth="1"/>
    <col min="8" max="8" width="10.42578125" style="6" customWidth="1"/>
    <col min="9" max="9" width="10.140625" style="6" customWidth="1"/>
    <col min="10" max="10" width="15.7109375" style="6" customWidth="1"/>
    <col min="11" max="11" width="10.7109375" style="6" customWidth="1"/>
    <col min="12" max="12" width="12.7109375" style="6" customWidth="1"/>
    <col min="13" max="13" width="10.7109375" bestFit="1" customWidth="1"/>
  </cols>
  <sheetData>
    <row r="1" spans="1:13" ht="36">
      <c r="A1" s="7" t="s">
        <v>16</v>
      </c>
      <c r="B1" s="7" t="s">
        <v>0</v>
      </c>
      <c r="C1" s="7" t="s">
        <v>80</v>
      </c>
      <c r="D1" s="7" t="s">
        <v>81</v>
      </c>
      <c r="E1" s="7" t="s">
        <v>19</v>
      </c>
      <c r="F1" s="7" t="s">
        <v>100</v>
      </c>
      <c r="G1" s="7" t="s">
        <v>101</v>
      </c>
      <c r="H1" s="7" t="s">
        <v>107</v>
      </c>
      <c r="I1" s="7" t="s">
        <v>108</v>
      </c>
      <c r="J1" s="7" t="s">
        <v>102</v>
      </c>
      <c r="K1" s="7" t="s">
        <v>82</v>
      </c>
      <c r="L1" s="8" t="s">
        <v>98</v>
      </c>
      <c r="M1" s="8" t="s">
        <v>104</v>
      </c>
    </row>
    <row r="2" spans="1:13">
      <c r="A2" s="3">
        <v>1</v>
      </c>
      <c r="B2" s="2" t="s">
        <v>26</v>
      </c>
      <c r="C2" s="22">
        <v>50</v>
      </c>
      <c r="D2" s="3" t="s">
        <v>1</v>
      </c>
      <c r="E2" s="3" t="s">
        <v>20</v>
      </c>
      <c r="F2" s="17">
        <v>26</v>
      </c>
      <c r="G2" s="4">
        <v>26.9</v>
      </c>
      <c r="H2" s="4"/>
      <c r="I2" s="4"/>
      <c r="J2" s="4">
        <v>25.95</v>
      </c>
      <c r="K2" s="4">
        <f>SUM(F2:J2)/3</f>
        <v>26.283333333333331</v>
      </c>
      <c r="L2" s="4">
        <f t="shared" ref="L2:L65" si="0">C2*K2</f>
        <v>1314.1666666666665</v>
      </c>
      <c r="M2" s="4">
        <f>G2/2</f>
        <v>13.45</v>
      </c>
    </row>
    <row r="3" spans="1:13">
      <c r="A3" s="3">
        <v>2</v>
      </c>
      <c r="B3" s="2" t="s">
        <v>83</v>
      </c>
      <c r="C3" s="22">
        <v>10</v>
      </c>
      <c r="D3" s="3" t="s">
        <v>1</v>
      </c>
      <c r="E3" s="3" t="s">
        <v>20</v>
      </c>
      <c r="F3" s="17">
        <v>26</v>
      </c>
      <c r="G3" s="4">
        <v>24.9</v>
      </c>
      <c r="H3" s="4"/>
      <c r="I3" s="4"/>
      <c r="J3" s="4">
        <v>22.61</v>
      </c>
      <c r="K3" s="4">
        <f t="shared" ref="K3:K66" si="1">SUM(F3:J3)/3</f>
        <v>24.50333333333333</v>
      </c>
      <c r="L3" s="4">
        <f t="shared" si="0"/>
        <v>245.0333333333333</v>
      </c>
      <c r="M3" s="4">
        <f>F3/2</f>
        <v>13</v>
      </c>
    </row>
    <row r="4" spans="1:13">
      <c r="A4" s="3">
        <v>3</v>
      </c>
      <c r="B4" s="2" t="s">
        <v>27</v>
      </c>
      <c r="C4" s="22">
        <v>25</v>
      </c>
      <c r="D4" s="3" t="s">
        <v>1</v>
      </c>
      <c r="E4" s="3" t="s">
        <v>20</v>
      </c>
      <c r="F4" s="17">
        <v>100</v>
      </c>
      <c r="G4" s="4">
        <v>99.99</v>
      </c>
      <c r="H4" s="4"/>
      <c r="I4" s="4"/>
      <c r="J4" s="4">
        <v>103.49</v>
      </c>
      <c r="K4" s="4">
        <f t="shared" si="1"/>
        <v>101.16000000000001</v>
      </c>
      <c r="L4" s="4">
        <f t="shared" si="0"/>
        <v>2529.0000000000005</v>
      </c>
      <c r="M4" s="4">
        <f>J4/2</f>
        <v>51.744999999999997</v>
      </c>
    </row>
    <row r="5" spans="1:13">
      <c r="A5" s="3">
        <v>4</v>
      </c>
      <c r="B5" s="2" t="s">
        <v>28</v>
      </c>
      <c r="C5" s="22">
        <v>15</v>
      </c>
      <c r="D5" s="3" t="s">
        <v>1</v>
      </c>
      <c r="E5" s="3" t="s">
        <v>20</v>
      </c>
      <c r="F5" s="17">
        <v>173</v>
      </c>
      <c r="G5" s="4">
        <v>163.9</v>
      </c>
      <c r="H5" s="4"/>
      <c r="I5" s="4"/>
      <c r="J5" s="4">
        <v>143.84</v>
      </c>
      <c r="K5" s="4">
        <f t="shared" si="1"/>
        <v>160.24666666666667</v>
      </c>
      <c r="L5" s="4">
        <f t="shared" si="0"/>
        <v>2403.6999999999998</v>
      </c>
      <c r="M5" s="4">
        <f>F5/2</f>
        <v>86.5</v>
      </c>
    </row>
    <row r="6" spans="1:13">
      <c r="A6" s="3">
        <v>5</v>
      </c>
      <c r="B6" s="2" t="s">
        <v>29</v>
      </c>
      <c r="C6" s="22">
        <v>15</v>
      </c>
      <c r="D6" s="3" t="s">
        <v>1</v>
      </c>
      <c r="E6" s="3" t="s">
        <v>20</v>
      </c>
      <c r="F6" s="17">
        <v>79</v>
      </c>
      <c r="G6" s="4">
        <v>79.900000000000006</v>
      </c>
      <c r="H6" s="4"/>
      <c r="I6" s="4"/>
      <c r="J6" s="4">
        <v>68.73</v>
      </c>
      <c r="K6" s="4">
        <f t="shared" si="1"/>
        <v>75.876666666666665</v>
      </c>
      <c r="L6" s="4">
        <f t="shared" si="0"/>
        <v>1138.1500000000001</v>
      </c>
      <c r="M6" s="4">
        <f>G6/2</f>
        <v>39.950000000000003</v>
      </c>
    </row>
    <row r="7" spans="1:13">
      <c r="A7" s="3">
        <v>6</v>
      </c>
      <c r="B7" s="2" t="s">
        <v>75</v>
      </c>
      <c r="C7" s="22">
        <v>2000</v>
      </c>
      <c r="D7" s="3" t="s">
        <v>4</v>
      </c>
      <c r="E7" s="3" t="s">
        <v>20</v>
      </c>
      <c r="F7" s="17">
        <v>7</v>
      </c>
      <c r="G7" s="4">
        <v>9.9</v>
      </c>
      <c r="H7" s="4"/>
      <c r="I7" s="4"/>
      <c r="J7" s="4">
        <v>7.96</v>
      </c>
      <c r="K7" s="4">
        <f t="shared" si="1"/>
        <v>8.2866666666666671</v>
      </c>
      <c r="L7" s="4">
        <f t="shared" si="0"/>
        <v>16573.333333333336</v>
      </c>
      <c r="M7" s="4">
        <f>G7/2</f>
        <v>4.95</v>
      </c>
    </row>
    <row r="8" spans="1:13">
      <c r="A8" s="3">
        <v>7</v>
      </c>
      <c r="B8" s="2" t="s">
        <v>76</v>
      </c>
      <c r="C8" s="22">
        <v>10000</v>
      </c>
      <c r="D8" s="3" t="s">
        <v>4</v>
      </c>
      <c r="E8" s="3" t="s">
        <v>20</v>
      </c>
      <c r="F8" s="17">
        <v>2.5</v>
      </c>
      <c r="G8" s="4">
        <v>2.25</v>
      </c>
      <c r="H8" s="4"/>
      <c r="I8" s="4"/>
      <c r="J8" s="4">
        <v>2.9</v>
      </c>
      <c r="K8" s="4">
        <f t="shared" si="1"/>
        <v>2.5500000000000003</v>
      </c>
      <c r="L8" s="4">
        <f t="shared" si="0"/>
        <v>25500.000000000004</v>
      </c>
      <c r="M8" s="4">
        <f>J8/2</f>
        <v>1.45</v>
      </c>
    </row>
    <row r="9" spans="1:13">
      <c r="A9" s="3">
        <v>8</v>
      </c>
      <c r="B9" s="2" t="s">
        <v>77</v>
      </c>
      <c r="C9" s="22">
        <v>5000</v>
      </c>
      <c r="D9" s="3" t="s">
        <v>4</v>
      </c>
      <c r="E9" s="3" t="s">
        <v>20</v>
      </c>
      <c r="F9" s="17">
        <v>1.6</v>
      </c>
      <c r="G9" s="4">
        <v>1.6</v>
      </c>
      <c r="H9" s="4"/>
      <c r="I9" s="4"/>
      <c r="J9" s="4">
        <v>1.56</v>
      </c>
      <c r="K9" s="4">
        <f t="shared" si="1"/>
        <v>1.5866666666666667</v>
      </c>
      <c r="L9" s="4">
        <f t="shared" si="0"/>
        <v>7933.333333333333</v>
      </c>
      <c r="M9" s="4">
        <v>0.8</v>
      </c>
    </row>
    <row r="10" spans="1:13" ht="24">
      <c r="A10" s="3">
        <v>9</v>
      </c>
      <c r="B10" s="2" t="s">
        <v>31</v>
      </c>
      <c r="C10" s="22">
        <v>2000</v>
      </c>
      <c r="D10" s="3" t="s">
        <v>4</v>
      </c>
      <c r="E10" s="3" t="s">
        <v>20</v>
      </c>
      <c r="F10" s="17">
        <v>1.4</v>
      </c>
      <c r="G10" s="4">
        <v>1.25</v>
      </c>
      <c r="H10" s="4"/>
      <c r="I10" s="4"/>
      <c r="J10" s="4">
        <v>1.07</v>
      </c>
      <c r="K10" s="4">
        <f t="shared" si="1"/>
        <v>1.24</v>
      </c>
      <c r="L10" s="4">
        <f t="shared" si="0"/>
        <v>2480</v>
      </c>
      <c r="M10" s="4">
        <v>0.62</v>
      </c>
    </row>
    <row r="11" spans="1:13">
      <c r="A11" s="3">
        <v>10</v>
      </c>
      <c r="B11" s="2" t="s">
        <v>84</v>
      </c>
      <c r="C11" s="22">
        <v>250</v>
      </c>
      <c r="D11" s="3" t="s">
        <v>2</v>
      </c>
      <c r="E11" s="3" t="s">
        <v>21</v>
      </c>
      <c r="F11" s="17">
        <v>1.2</v>
      </c>
      <c r="G11" s="4">
        <v>1.8</v>
      </c>
      <c r="H11" s="4"/>
      <c r="I11" s="4"/>
      <c r="J11" s="4">
        <v>1.79</v>
      </c>
      <c r="K11" s="4">
        <f t="shared" si="1"/>
        <v>1.5966666666666667</v>
      </c>
      <c r="L11" s="4">
        <f t="shared" si="0"/>
        <v>399.16666666666669</v>
      </c>
      <c r="M11" s="4">
        <f>J11/2</f>
        <v>0.89500000000000002</v>
      </c>
    </row>
    <row r="12" spans="1:13" ht="50.25" customHeight="1">
      <c r="A12" s="3">
        <v>11</v>
      </c>
      <c r="B12" s="2" t="s">
        <v>64</v>
      </c>
      <c r="C12" s="22">
        <v>75</v>
      </c>
      <c r="D12" s="3" t="s">
        <v>2</v>
      </c>
      <c r="E12" s="3" t="s">
        <v>21</v>
      </c>
      <c r="F12" s="17">
        <v>3.9</v>
      </c>
      <c r="G12" s="4">
        <v>2.6</v>
      </c>
      <c r="H12" s="4"/>
      <c r="I12" s="4"/>
      <c r="J12" s="4">
        <v>3.86</v>
      </c>
      <c r="K12" s="4">
        <f t="shared" si="1"/>
        <v>3.4533333333333331</v>
      </c>
      <c r="L12" s="4">
        <f t="shared" si="0"/>
        <v>259</v>
      </c>
      <c r="M12" s="4">
        <f>F12/2</f>
        <v>1.95</v>
      </c>
    </row>
    <row r="13" spans="1:13" ht="24">
      <c r="A13" s="3">
        <v>12</v>
      </c>
      <c r="B13" s="2" t="s">
        <v>65</v>
      </c>
      <c r="C13" s="22">
        <v>100</v>
      </c>
      <c r="D13" s="3" t="s">
        <v>2</v>
      </c>
      <c r="E13" s="3" t="s">
        <v>21</v>
      </c>
      <c r="F13" s="17">
        <v>1.3</v>
      </c>
      <c r="G13" s="4">
        <v>1.5</v>
      </c>
      <c r="H13" s="4"/>
      <c r="I13" s="4"/>
      <c r="J13" s="4">
        <v>1.1000000000000001</v>
      </c>
      <c r="K13" s="4">
        <f t="shared" si="1"/>
        <v>1.3</v>
      </c>
      <c r="L13" s="4">
        <f t="shared" si="0"/>
        <v>130</v>
      </c>
      <c r="M13" s="4">
        <f>G13/2</f>
        <v>0.75</v>
      </c>
    </row>
    <row r="14" spans="1:13">
      <c r="A14" s="3">
        <v>13</v>
      </c>
      <c r="B14" s="2" t="s">
        <v>66</v>
      </c>
      <c r="C14" s="22">
        <v>100</v>
      </c>
      <c r="D14" s="3" t="s">
        <v>2</v>
      </c>
      <c r="E14" s="3" t="s">
        <v>21</v>
      </c>
      <c r="F14" s="17">
        <v>2.5</v>
      </c>
      <c r="G14" s="4">
        <v>1.75</v>
      </c>
      <c r="H14" s="4"/>
      <c r="I14" s="4"/>
      <c r="J14" s="4">
        <v>1.79</v>
      </c>
      <c r="K14" s="4">
        <f t="shared" si="1"/>
        <v>2.0133333333333332</v>
      </c>
      <c r="L14" s="4">
        <f t="shared" si="0"/>
        <v>201.33333333333331</v>
      </c>
      <c r="M14" s="4">
        <f>F14/2</f>
        <v>1.25</v>
      </c>
    </row>
    <row r="15" spans="1:13" ht="26.25" customHeight="1">
      <c r="A15" s="3">
        <v>14</v>
      </c>
      <c r="B15" s="2" t="s">
        <v>30</v>
      </c>
      <c r="C15" s="22">
        <v>250</v>
      </c>
      <c r="D15" s="3" t="s">
        <v>2</v>
      </c>
      <c r="E15" s="3" t="s">
        <v>21</v>
      </c>
      <c r="F15" s="17">
        <v>1.3</v>
      </c>
      <c r="G15" s="20">
        <v>1.25</v>
      </c>
      <c r="H15" s="4"/>
      <c r="I15" s="4"/>
      <c r="J15" s="4">
        <v>2.6</v>
      </c>
      <c r="K15" s="4">
        <f t="shared" si="1"/>
        <v>1.7166666666666668</v>
      </c>
      <c r="L15" s="4">
        <f t="shared" si="0"/>
        <v>429.16666666666669</v>
      </c>
      <c r="M15" s="4">
        <f>J15/2</f>
        <v>1.3</v>
      </c>
    </row>
    <row r="16" spans="1:13">
      <c r="A16" s="3">
        <v>15</v>
      </c>
      <c r="B16" s="2" t="s">
        <v>67</v>
      </c>
      <c r="C16" s="22">
        <v>75</v>
      </c>
      <c r="D16" s="3" t="s">
        <v>2</v>
      </c>
      <c r="E16" s="3" t="s">
        <v>21</v>
      </c>
      <c r="F16" s="17">
        <v>0.8</v>
      </c>
      <c r="G16" s="4">
        <v>0.99</v>
      </c>
      <c r="H16" s="4"/>
      <c r="I16" s="4"/>
      <c r="J16" s="4">
        <v>0.5</v>
      </c>
      <c r="K16" s="4">
        <f t="shared" si="1"/>
        <v>0.76333333333333331</v>
      </c>
      <c r="L16" s="4">
        <f t="shared" si="0"/>
        <v>57.25</v>
      </c>
      <c r="M16" s="4">
        <f>G16/2</f>
        <v>0.495</v>
      </c>
    </row>
    <row r="17" spans="1:13" ht="36">
      <c r="A17" s="3">
        <v>16</v>
      </c>
      <c r="B17" s="2" t="s">
        <v>95</v>
      </c>
      <c r="C17" s="22">
        <v>100</v>
      </c>
      <c r="D17" s="3" t="s">
        <v>2</v>
      </c>
      <c r="E17" s="3" t="s">
        <v>21</v>
      </c>
      <c r="F17" s="17">
        <v>6</v>
      </c>
      <c r="G17" s="4">
        <v>5.99</v>
      </c>
      <c r="H17" s="4"/>
      <c r="I17" s="4"/>
      <c r="J17" s="4">
        <v>6.5</v>
      </c>
      <c r="K17" s="4">
        <f t="shared" si="1"/>
        <v>6.163333333333334</v>
      </c>
      <c r="L17" s="4">
        <f t="shared" si="0"/>
        <v>616.33333333333337</v>
      </c>
      <c r="M17" s="4">
        <f>J17/2</f>
        <v>3.25</v>
      </c>
    </row>
    <row r="18" spans="1:13" ht="52.5" customHeight="1">
      <c r="A18" s="3">
        <v>17</v>
      </c>
      <c r="B18" s="2" t="s">
        <v>32</v>
      </c>
      <c r="C18" s="22">
        <v>25</v>
      </c>
      <c r="D18" s="3" t="s">
        <v>2</v>
      </c>
      <c r="E18" s="3" t="s">
        <v>21</v>
      </c>
      <c r="F18" s="17">
        <v>6</v>
      </c>
      <c r="G18" s="4">
        <v>7.9</v>
      </c>
      <c r="H18" s="4"/>
      <c r="I18" s="4"/>
      <c r="J18" s="4">
        <v>6</v>
      </c>
      <c r="K18" s="4">
        <f t="shared" si="1"/>
        <v>6.6333333333333329</v>
      </c>
      <c r="L18" s="4">
        <f t="shared" si="0"/>
        <v>165.83333333333331</v>
      </c>
      <c r="M18" s="4">
        <f>G18/2</f>
        <v>3.95</v>
      </c>
    </row>
    <row r="19" spans="1:13" ht="48">
      <c r="A19" s="3">
        <v>18</v>
      </c>
      <c r="B19" s="2" t="s">
        <v>88</v>
      </c>
      <c r="C19" s="22">
        <v>25</v>
      </c>
      <c r="D19" s="3" t="s">
        <v>2</v>
      </c>
      <c r="E19" s="3" t="s">
        <v>21</v>
      </c>
      <c r="F19" s="17">
        <v>7</v>
      </c>
      <c r="G19" s="4">
        <v>6.9</v>
      </c>
      <c r="H19" s="4"/>
      <c r="I19" s="4"/>
      <c r="J19" s="4">
        <v>7.08</v>
      </c>
      <c r="K19" s="4">
        <f t="shared" si="1"/>
        <v>6.9933333333333332</v>
      </c>
      <c r="L19" s="4">
        <f t="shared" si="0"/>
        <v>174.83333333333334</v>
      </c>
      <c r="M19" s="4">
        <f>J19/2</f>
        <v>3.54</v>
      </c>
    </row>
    <row r="20" spans="1:13" ht="36">
      <c r="A20" s="3">
        <v>19</v>
      </c>
      <c r="B20" s="2" t="s">
        <v>68</v>
      </c>
      <c r="C20" s="22">
        <v>25</v>
      </c>
      <c r="D20" s="3" t="s">
        <v>2</v>
      </c>
      <c r="E20" s="3" t="s">
        <v>21</v>
      </c>
      <c r="F20" s="17">
        <v>6</v>
      </c>
      <c r="G20" s="4"/>
      <c r="H20" s="4"/>
      <c r="I20" s="4">
        <v>3.93</v>
      </c>
      <c r="J20" s="4">
        <v>3.8</v>
      </c>
      <c r="K20" s="4">
        <f t="shared" si="1"/>
        <v>4.5766666666666671</v>
      </c>
      <c r="L20" s="4">
        <f t="shared" si="0"/>
        <v>114.41666666666667</v>
      </c>
      <c r="M20" s="4">
        <f>F20/2</f>
        <v>3</v>
      </c>
    </row>
    <row r="21" spans="1:13">
      <c r="A21" s="3">
        <v>20</v>
      </c>
      <c r="B21" s="2" t="s">
        <v>69</v>
      </c>
      <c r="C21" s="22">
        <v>15</v>
      </c>
      <c r="D21" s="3" t="s">
        <v>2</v>
      </c>
      <c r="E21" s="3" t="s">
        <v>21</v>
      </c>
      <c r="F21" s="17">
        <v>30</v>
      </c>
      <c r="G21" s="4">
        <v>29.9</v>
      </c>
      <c r="H21" s="4"/>
      <c r="I21" s="4"/>
      <c r="J21" s="4">
        <v>20.32</v>
      </c>
      <c r="K21" s="4">
        <f t="shared" si="1"/>
        <v>26.74</v>
      </c>
      <c r="L21" s="4">
        <f t="shared" si="0"/>
        <v>401.09999999999997</v>
      </c>
      <c r="M21" s="4">
        <f>F21/2</f>
        <v>15</v>
      </c>
    </row>
    <row r="22" spans="1:13" ht="24">
      <c r="A22" s="3">
        <v>21</v>
      </c>
      <c r="B22" s="2" t="s">
        <v>70</v>
      </c>
      <c r="C22" s="22">
        <v>25</v>
      </c>
      <c r="D22" s="3" t="s">
        <v>2</v>
      </c>
      <c r="E22" s="3" t="s">
        <v>21</v>
      </c>
      <c r="F22" s="17">
        <v>30</v>
      </c>
      <c r="G22" s="4"/>
      <c r="H22" s="4"/>
      <c r="I22" s="4">
        <v>55.9</v>
      </c>
      <c r="J22" s="4">
        <v>42</v>
      </c>
      <c r="K22" s="4">
        <f t="shared" si="1"/>
        <v>42.633333333333333</v>
      </c>
      <c r="L22" s="4">
        <f t="shared" si="0"/>
        <v>1065.8333333333333</v>
      </c>
      <c r="M22" s="4">
        <f>I22/2</f>
        <v>27.95</v>
      </c>
    </row>
    <row r="23" spans="1:13" ht="27.75" customHeight="1">
      <c r="A23" s="3">
        <v>22</v>
      </c>
      <c r="B23" s="2" t="s">
        <v>103</v>
      </c>
      <c r="C23" s="22">
        <v>15</v>
      </c>
      <c r="D23" s="3" t="s">
        <v>2</v>
      </c>
      <c r="E23" s="3" t="s">
        <v>22</v>
      </c>
      <c r="F23" s="18">
        <v>40</v>
      </c>
      <c r="G23" s="4">
        <v>48.9</v>
      </c>
      <c r="H23" s="4"/>
      <c r="I23" s="4"/>
      <c r="J23" s="4">
        <v>30.7</v>
      </c>
      <c r="K23" s="4">
        <f t="shared" si="1"/>
        <v>39.866666666666667</v>
      </c>
      <c r="L23" s="4">
        <f t="shared" si="0"/>
        <v>598</v>
      </c>
      <c r="M23" s="4">
        <f>G23/2</f>
        <v>24.45</v>
      </c>
    </row>
    <row r="24" spans="1:13" ht="43.5" customHeight="1">
      <c r="A24" s="3">
        <v>23</v>
      </c>
      <c r="B24" s="2" t="s">
        <v>33</v>
      </c>
      <c r="C24" s="22">
        <v>50</v>
      </c>
      <c r="D24" s="3" t="s">
        <v>2</v>
      </c>
      <c r="E24" s="3" t="s">
        <v>22</v>
      </c>
      <c r="F24" s="17">
        <v>8.9</v>
      </c>
      <c r="G24" s="4">
        <v>11.9</v>
      </c>
      <c r="H24" s="4"/>
      <c r="I24" s="4"/>
      <c r="J24" s="4">
        <v>7.7</v>
      </c>
      <c r="K24" s="4">
        <f t="shared" si="1"/>
        <v>9.5</v>
      </c>
      <c r="L24" s="4">
        <f t="shared" si="0"/>
        <v>475</v>
      </c>
      <c r="M24" s="4">
        <f>G24/2</f>
        <v>5.95</v>
      </c>
    </row>
    <row r="25" spans="1:13" ht="37.5" customHeight="1">
      <c r="A25" s="3">
        <v>24</v>
      </c>
      <c r="B25" s="2" t="s">
        <v>34</v>
      </c>
      <c r="C25" s="22">
        <v>50</v>
      </c>
      <c r="D25" s="3" t="s">
        <v>2</v>
      </c>
      <c r="E25" s="3" t="s">
        <v>23</v>
      </c>
      <c r="F25" s="17">
        <v>2</v>
      </c>
      <c r="G25" s="4">
        <v>3.5</v>
      </c>
      <c r="H25" s="4"/>
      <c r="I25" s="4"/>
      <c r="J25" s="4">
        <v>3</v>
      </c>
      <c r="K25" s="4">
        <f t="shared" si="1"/>
        <v>2.8333333333333335</v>
      </c>
      <c r="L25" s="4">
        <f t="shared" si="0"/>
        <v>141.66666666666669</v>
      </c>
      <c r="M25" s="4">
        <f>G25/2</f>
        <v>1.75</v>
      </c>
    </row>
    <row r="26" spans="1:13" ht="24">
      <c r="A26" s="3">
        <v>25</v>
      </c>
      <c r="B26" s="2" t="s">
        <v>40</v>
      </c>
      <c r="C26" s="22">
        <v>50</v>
      </c>
      <c r="D26" s="3" t="s">
        <v>2</v>
      </c>
      <c r="E26" s="3" t="s">
        <v>23</v>
      </c>
      <c r="F26" s="17">
        <v>7</v>
      </c>
      <c r="G26" s="4"/>
      <c r="H26" s="4"/>
      <c r="I26" s="4">
        <v>5.89</v>
      </c>
      <c r="J26" s="4">
        <v>4.5</v>
      </c>
      <c r="K26" s="4">
        <f t="shared" si="1"/>
        <v>5.7966666666666669</v>
      </c>
      <c r="L26" s="4">
        <f t="shared" si="0"/>
        <v>289.83333333333337</v>
      </c>
      <c r="M26" s="4">
        <f>F26/2</f>
        <v>3.5</v>
      </c>
    </row>
    <row r="27" spans="1:13" ht="24">
      <c r="A27" s="3">
        <v>26</v>
      </c>
      <c r="B27" s="2" t="s">
        <v>35</v>
      </c>
      <c r="C27" s="22">
        <v>50</v>
      </c>
      <c r="D27" s="3" t="s">
        <v>2</v>
      </c>
      <c r="E27" s="3" t="s">
        <v>23</v>
      </c>
      <c r="F27" s="17">
        <v>9.5</v>
      </c>
      <c r="G27" s="4">
        <v>8.9</v>
      </c>
      <c r="H27" s="4"/>
      <c r="I27" s="4"/>
      <c r="J27" s="4">
        <v>7.35</v>
      </c>
      <c r="K27" s="4">
        <f t="shared" si="1"/>
        <v>8.5833333333333339</v>
      </c>
      <c r="L27" s="4">
        <f t="shared" si="0"/>
        <v>429.16666666666669</v>
      </c>
      <c r="M27" s="4">
        <f>F27/2</f>
        <v>4.75</v>
      </c>
    </row>
    <row r="28" spans="1:13" ht="48">
      <c r="A28" s="3">
        <v>27</v>
      </c>
      <c r="B28" s="2" t="s">
        <v>36</v>
      </c>
      <c r="C28" s="22">
        <v>10</v>
      </c>
      <c r="D28" s="3" t="s">
        <v>2</v>
      </c>
      <c r="E28" s="3" t="s">
        <v>23</v>
      </c>
      <c r="F28" s="17">
        <v>11</v>
      </c>
      <c r="G28" s="4">
        <v>11.9</v>
      </c>
      <c r="H28" s="4"/>
      <c r="I28" s="4"/>
      <c r="J28" s="4">
        <v>11</v>
      </c>
      <c r="K28" s="4">
        <f t="shared" si="1"/>
        <v>11.299999999999999</v>
      </c>
      <c r="L28" s="4">
        <f t="shared" si="0"/>
        <v>112.99999999999999</v>
      </c>
      <c r="M28" s="4">
        <f>G28/2</f>
        <v>5.95</v>
      </c>
    </row>
    <row r="29" spans="1:13" ht="24">
      <c r="A29" s="3">
        <v>28</v>
      </c>
      <c r="B29" s="2" t="s">
        <v>37</v>
      </c>
      <c r="C29" s="22">
        <v>25</v>
      </c>
      <c r="D29" s="3" t="s">
        <v>2</v>
      </c>
      <c r="E29" s="3" t="s">
        <v>23</v>
      </c>
      <c r="F29" s="17">
        <v>6</v>
      </c>
      <c r="G29" s="4">
        <v>8.15</v>
      </c>
      <c r="H29" s="4"/>
      <c r="I29" s="4"/>
      <c r="J29" s="4">
        <v>6.07</v>
      </c>
      <c r="K29" s="4">
        <f t="shared" si="1"/>
        <v>6.7399999999999993</v>
      </c>
      <c r="L29" s="4">
        <f t="shared" si="0"/>
        <v>168.49999999999997</v>
      </c>
      <c r="M29" s="4">
        <f>G29/2</f>
        <v>4.0750000000000002</v>
      </c>
    </row>
    <row r="30" spans="1:13" ht="36">
      <c r="A30" s="3">
        <v>29</v>
      </c>
      <c r="B30" s="2" t="s">
        <v>42</v>
      </c>
      <c r="C30" s="22">
        <v>15</v>
      </c>
      <c r="D30" s="3" t="s">
        <v>2</v>
      </c>
      <c r="E30" s="3" t="s">
        <v>21</v>
      </c>
      <c r="F30" s="17">
        <v>29</v>
      </c>
      <c r="G30" s="4"/>
      <c r="H30" s="4"/>
      <c r="I30" s="4">
        <v>38.69</v>
      </c>
      <c r="J30" s="4">
        <v>50.7</v>
      </c>
      <c r="K30" s="4">
        <f t="shared" si="1"/>
        <v>39.463333333333331</v>
      </c>
      <c r="L30" s="4">
        <f t="shared" si="0"/>
        <v>591.94999999999993</v>
      </c>
      <c r="M30" s="4">
        <f>J30/2</f>
        <v>25.35</v>
      </c>
    </row>
    <row r="31" spans="1:13">
      <c r="A31" s="3">
        <v>30</v>
      </c>
      <c r="B31" s="2" t="s">
        <v>5</v>
      </c>
      <c r="C31" s="22">
        <v>15</v>
      </c>
      <c r="D31" s="3" t="s">
        <v>2</v>
      </c>
      <c r="E31" s="3" t="s">
        <v>21</v>
      </c>
      <c r="F31" s="17">
        <v>29</v>
      </c>
      <c r="G31" s="4"/>
      <c r="H31" s="4"/>
      <c r="I31" s="4">
        <v>38.69</v>
      </c>
      <c r="J31" s="4">
        <v>49.62</v>
      </c>
      <c r="K31" s="4">
        <f t="shared" si="1"/>
        <v>39.103333333333332</v>
      </c>
      <c r="L31" s="4">
        <f t="shared" si="0"/>
        <v>586.54999999999995</v>
      </c>
      <c r="M31" s="4">
        <f>J31/2</f>
        <v>24.81</v>
      </c>
    </row>
    <row r="32" spans="1:13">
      <c r="A32" s="3">
        <v>31</v>
      </c>
      <c r="B32" s="2" t="s">
        <v>6</v>
      </c>
      <c r="C32" s="22">
        <v>5</v>
      </c>
      <c r="D32" s="3" t="s">
        <v>2</v>
      </c>
      <c r="E32" s="3" t="s">
        <v>21</v>
      </c>
      <c r="F32" s="17">
        <v>50</v>
      </c>
      <c r="G32" s="4"/>
      <c r="H32" s="4"/>
      <c r="I32" s="4">
        <v>98.99</v>
      </c>
      <c r="J32" s="4">
        <v>88.34</v>
      </c>
      <c r="K32" s="4">
        <f t="shared" si="1"/>
        <v>79.11</v>
      </c>
      <c r="L32" s="4">
        <f t="shared" si="0"/>
        <v>395.55</v>
      </c>
      <c r="M32" s="4">
        <f>I32/2</f>
        <v>49.494999999999997</v>
      </c>
    </row>
    <row r="33" spans="1:13">
      <c r="A33" s="3">
        <v>32</v>
      </c>
      <c r="B33" s="2" t="s">
        <v>7</v>
      </c>
      <c r="C33" s="22">
        <v>5</v>
      </c>
      <c r="D33" s="3" t="s">
        <v>2</v>
      </c>
      <c r="E33" s="3" t="s">
        <v>21</v>
      </c>
      <c r="F33" s="17">
        <v>110</v>
      </c>
      <c r="G33" s="4"/>
      <c r="H33" s="4"/>
      <c r="I33" s="4">
        <v>121.12</v>
      </c>
      <c r="J33" s="4">
        <v>117.24</v>
      </c>
      <c r="K33" s="4">
        <f t="shared" si="1"/>
        <v>116.12</v>
      </c>
      <c r="L33" s="4">
        <f t="shared" si="0"/>
        <v>580.6</v>
      </c>
      <c r="M33" s="4">
        <f>I33/2</f>
        <v>60.56</v>
      </c>
    </row>
    <row r="34" spans="1:13">
      <c r="A34" s="3">
        <v>33</v>
      </c>
      <c r="B34" s="2" t="s">
        <v>38</v>
      </c>
      <c r="C34" s="22">
        <v>30</v>
      </c>
      <c r="D34" s="3" t="s">
        <v>2</v>
      </c>
      <c r="E34" s="3" t="s">
        <v>21</v>
      </c>
      <c r="F34" s="17">
        <v>12</v>
      </c>
      <c r="G34" s="4"/>
      <c r="H34" s="4"/>
      <c r="I34" s="4">
        <v>17</v>
      </c>
      <c r="J34" s="4">
        <v>19.89</v>
      </c>
      <c r="K34" s="4">
        <f t="shared" si="1"/>
        <v>16.296666666666667</v>
      </c>
      <c r="L34" s="4">
        <f t="shared" si="0"/>
        <v>488.9</v>
      </c>
      <c r="M34" s="4">
        <f>J34/2</f>
        <v>9.9450000000000003</v>
      </c>
    </row>
    <row r="35" spans="1:13" ht="24.75" customHeight="1">
      <c r="A35" s="3">
        <v>34</v>
      </c>
      <c r="B35" s="2" t="s">
        <v>89</v>
      </c>
      <c r="C35" s="22">
        <v>25</v>
      </c>
      <c r="D35" s="3" t="s">
        <v>2</v>
      </c>
      <c r="E35" s="3" t="s">
        <v>21</v>
      </c>
      <c r="F35" s="17">
        <v>0</v>
      </c>
      <c r="G35" s="4"/>
      <c r="H35" s="4">
        <v>17.73</v>
      </c>
      <c r="I35" s="4">
        <v>18.91</v>
      </c>
      <c r="J35" s="4">
        <v>15.85</v>
      </c>
      <c r="K35" s="4">
        <f t="shared" si="1"/>
        <v>17.496666666666666</v>
      </c>
      <c r="L35" s="4">
        <f t="shared" si="0"/>
        <v>437.41666666666663</v>
      </c>
      <c r="M35" s="4">
        <f>I35/2</f>
        <v>9.4550000000000001</v>
      </c>
    </row>
    <row r="36" spans="1:13">
      <c r="A36" s="3">
        <v>35</v>
      </c>
      <c r="B36" s="14" t="s">
        <v>63</v>
      </c>
      <c r="C36" s="22">
        <v>5</v>
      </c>
      <c r="D36" s="3" t="s">
        <v>1</v>
      </c>
      <c r="E36" s="3" t="s">
        <v>20</v>
      </c>
      <c r="F36" s="17">
        <v>90</v>
      </c>
      <c r="G36" s="4">
        <v>84.9</v>
      </c>
      <c r="H36" s="4"/>
      <c r="I36" s="4"/>
      <c r="J36" s="4">
        <v>90</v>
      </c>
      <c r="K36" s="4">
        <f t="shared" si="1"/>
        <v>88.3</v>
      </c>
      <c r="L36" s="4">
        <f t="shared" si="0"/>
        <v>441.5</v>
      </c>
      <c r="M36" s="4">
        <f>F36/2</f>
        <v>45</v>
      </c>
    </row>
    <row r="37" spans="1:13">
      <c r="A37" s="3">
        <v>36</v>
      </c>
      <c r="B37" s="2" t="s">
        <v>17</v>
      </c>
      <c r="C37" s="22">
        <v>5</v>
      </c>
      <c r="D37" s="3" t="s">
        <v>1</v>
      </c>
      <c r="E37" s="3" t="s">
        <v>20</v>
      </c>
      <c r="F37" s="17">
        <v>73</v>
      </c>
      <c r="G37" s="4">
        <v>69.900000000000006</v>
      </c>
      <c r="H37" s="4"/>
      <c r="I37" s="4"/>
      <c r="J37" s="20">
        <v>34.97</v>
      </c>
      <c r="K37" s="4">
        <f t="shared" si="1"/>
        <v>59.29</v>
      </c>
      <c r="L37" s="4">
        <f t="shared" si="0"/>
        <v>296.45</v>
      </c>
      <c r="M37" s="4">
        <f>F37/2</f>
        <v>36.5</v>
      </c>
    </row>
    <row r="38" spans="1:13">
      <c r="A38" s="3">
        <v>37</v>
      </c>
      <c r="B38" s="2" t="s">
        <v>96</v>
      </c>
      <c r="C38" s="22">
        <v>5</v>
      </c>
      <c r="D38" s="3" t="s">
        <v>1</v>
      </c>
      <c r="E38" s="3" t="s">
        <v>20</v>
      </c>
      <c r="F38" s="17">
        <v>40</v>
      </c>
      <c r="G38" s="4">
        <v>39.9</v>
      </c>
      <c r="H38" s="4"/>
      <c r="I38" s="4"/>
      <c r="J38" s="4">
        <v>31.71</v>
      </c>
      <c r="K38" s="4">
        <f t="shared" si="1"/>
        <v>37.20333333333334</v>
      </c>
      <c r="L38" s="4">
        <f t="shared" si="0"/>
        <v>186.01666666666671</v>
      </c>
      <c r="M38" s="4">
        <f>F38/2</f>
        <v>20</v>
      </c>
    </row>
    <row r="39" spans="1:13" ht="24">
      <c r="A39" s="3">
        <v>38</v>
      </c>
      <c r="B39" s="2" t="s">
        <v>41</v>
      </c>
      <c r="C39" s="22">
        <v>50</v>
      </c>
      <c r="D39" s="3" t="s">
        <v>2</v>
      </c>
      <c r="E39" s="3" t="s">
        <v>23</v>
      </c>
      <c r="F39" s="17">
        <v>15</v>
      </c>
      <c r="G39" s="4">
        <v>24.9</v>
      </c>
      <c r="H39" s="4"/>
      <c r="I39" s="4"/>
      <c r="J39" s="20">
        <v>14.95</v>
      </c>
      <c r="K39" s="4">
        <f t="shared" si="1"/>
        <v>18.283333333333331</v>
      </c>
      <c r="L39" s="4">
        <f t="shared" si="0"/>
        <v>914.16666666666652</v>
      </c>
      <c r="M39" s="4">
        <f>G39/2</f>
        <v>12.45</v>
      </c>
    </row>
    <row r="40" spans="1:13" ht="24">
      <c r="A40" s="3">
        <v>39</v>
      </c>
      <c r="B40" s="2" t="s">
        <v>43</v>
      </c>
      <c r="C40" s="22">
        <v>50</v>
      </c>
      <c r="D40" s="3" t="s">
        <v>2</v>
      </c>
      <c r="E40" s="3" t="s">
        <v>23</v>
      </c>
      <c r="F40" s="17">
        <v>3.3</v>
      </c>
      <c r="G40" s="4">
        <v>3.5</v>
      </c>
      <c r="H40" s="4"/>
      <c r="I40" s="4"/>
      <c r="J40" s="4">
        <v>2.36</v>
      </c>
      <c r="K40" s="4">
        <f t="shared" si="1"/>
        <v>3.0533333333333332</v>
      </c>
      <c r="L40" s="4">
        <f t="shared" si="0"/>
        <v>152.66666666666666</v>
      </c>
      <c r="M40" s="4">
        <f>G40/2</f>
        <v>1.75</v>
      </c>
    </row>
    <row r="41" spans="1:13">
      <c r="A41" s="3">
        <v>40</v>
      </c>
      <c r="B41" s="2" t="s">
        <v>46</v>
      </c>
      <c r="C41" s="22">
        <v>250</v>
      </c>
      <c r="D41" s="3" t="s">
        <v>2</v>
      </c>
      <c r="E41" s="3" t="s">
        <v>21</v>
      </c>
      <c r="F41" s="18">
        <v>3</v>
      </c>
      <c r="G41" s="4">
        <v>2.4</v>
      </c>
      <c r="H41" s="4"/>
      <c r="I41" s="4"/>
      <c r="J41" s="4">
        <v>3.31</v>
      </c>
      <c r="K41" s="4">
        <f t="shared" si="1"/>
        <v>2.9033333333333338</v>
      </c>
      <c r="L41" s="4">
        <f t="shared" si="0"/>
        <v>725.83333333333348</v>
      </c>
      <c r="M41" s="4">
        <f>J41/2</f>
        <v>1.655</v>
      </c>
    </row>
    <row r="42" spans="1:13">
      <c r="A42" s="3">
        <v>41</v>
      </c>
      <c r="B42" s="2" t="s">
        <v>44</v>
      </c>
      <c r="C42" s="22">
        <v>150</v>
      </c>
      <c r="D42" s="3" t="s">
        <v>2</v>
      </c>
      <c r="E42" s="3" t="s">
        <v>21</v>
      </c>
      <c r="F42" s="17">
        <v>1</v>
      </c>
      <c r="G42" s="4">
        <v>1.25</v>
      </c>
      <c r="H42" s="4"/>
      <c r="I42" s="4"/>
      <c r="J42" s="4">
        <v>1</v>
      </c>
      <c r="K42" s="4">
        <f t="shared" si="1"/>
        <v>1.0833333333333333</v>
      </c>
      <c r="L42" s="4">
        <f t="shared" si="0"/>
        <v>162.5</v>
      </c>
      <c r="M42" s="4">
        <f>G42/2</f>
        <v>0.625</v>
      </c>
    </row>
    <row r="43" spans="1:13">
      <c r="A43" s="3">
        <v>42</v>
      </c>
      <c r="B43" s="2" t="s">
        <v>45</v>
      </c>
      <c r="C43" s="22">
        <v>300</v>
      </c>
      <c r="D43" s="3" t="s">
        <v>2</v>
      </c>
      <c r="E43" s="3" t="s">
        <v>21</v>
      </c>
      <c r="F43" s="17">
        <v>3</v>
      </c>
      <c r="G43" s="4">
        <v>3.4</v>
      </c>
      <c r="H43" s="4"/>
      <c r="I43" s="4"/>
      <c r="J43" s="4">
        <v>2.4500000000000002</v>
      </c>
      <c r="K43" s="4">
        <f t="shared" si="1"/>
        <v>2.9500000000000006</v>
      </c>
      <c r="L43" s="4">
        <f t="shared" si="0"/>
        <v>885.00000000000023</v>
      </c>
      <c r="M43" s="4">
        <f>G43/2</f>
        <v>1.7</v>
      </c>
    </row>
    <row r="44" spans="1:13">
      <c r="A44" s="3">
        <v>43</v>
      </c>
      <c r="B44" s="2" t="s">
        <v>71</v>
      </c>
      <c r="C44" s="22">
        <v>50</v>
      </c>
      <c r="D44" s="3" t="s">
        <v>2</v>
      </c>
      <c r="E44" s="3" t="s">
        <v>21</v>
      </c>
      <c r="F44" s="17">
        <v>5.5</v>
      </c>
      <c r="G44" s="4">
        <v>5.59</v>
      </c>
      <c r="H44" s="4"/>
      <c r="I44" s="4"/>
      <c r="J44" s="4">
        <v>5.75</v>
      </c>
      <c r="K44" s="4">
        <f t="shared" si="1"/>
        <v>5.6133333333333333</v>
      </c>
      <c r="L44" s="4">
        <f t="shared" si="0"/>
        <v>280.66666666666669</v>
      </c>
      <c r="M44" s="4">
        <f>J44/2</f>
        <v>2.875</v>
      </c>
    </row>
    <row r="45" spans="1:13">
      <c r="A45" s="3">
        <v>44</v>
      </c>
      <c r="B45" s="2" t="s">
        <v>73</v>
      </c>
      <c r="C45" s="22">
        <v>50</v>
      </c>
      <c r="D45" s="3" t="s">
        <v>2</v>
      </c>
      <c r="E45" s="3" t="s">
        <v>21</v>
      </c>
      <c r="F45" s="17">
        <v>7</v>
      </c>
      <c r="G45" s="4"/>
      <c r="H45" s="4"/>
      <c r="I45" s="4">
        <v>9.7799999999999994</v>
      </c>
      <c r="J45" s="4">
        <v>8.5</v>
      </c>
      <c r="K45" s="4">
        <f t="shared" si="1"/>
        <v>8.4266666666666676</v>
      </c>
      <c r="L45" s="4">
        <f t="shared" si="0"/>
        <v>421.33333333333337</v>
      </c>
      <c r="M45" s="4">
        <f>I45/2</f>
        <v>4.8899999999999997</v>
      </c>
    </row>
    <row r="46" spans="1:13">
      <c r="A46" s="3">
        <v>45</v>
      </c>
      <c r="B46" s="2" t="s">
        <v>72</v>
      </c>
      <c r="C46" s="22">
        <v>50</v>
      </c>
      <c r="D46" s="3" t="s">
        <v>2</v>
      </c>
      <c r="E46" s="3" t="s">
        <v>21</v>
      </c>
      <c r="F46" s="17">
        <v>11</v>
      </c>
      <c r="G46" s="4"/>
      <c r="H46" s="4"/>
      <c r="I46" s="4">
        <v>7.9</v>
      </c>
      <c r="J46" s="4">
        <v>8.23</v>
      </c>
      <c r="K46" s="4">
        <f t="shared" si="1"/>
        <v>9.043333333333333</v>
      </c>
      <c r="L46" s="4">
        <f>C46*K46</f>
        <v>452.16666666666663</v>
      </c>
      <c r="M46" s="4">
        <f>K46/2</f>
        <v>4.5216666666666665</v>
      </c>
    </row>
    <row r="47" spans="1:13" ht="36">
      <c r="A47" s="3">
        <v>46</v>
      </c>
      <c r="B47" s="2" t="s">
        <v>106</v>
      </c>
      <c r="C47" s="22">
        <v>200</v>
      </c>
      <c r="D47" s="3" t="s">
        <v>2</v>
      </c>
      <c r="E47" s="3" t="s">
        <v>21</v>
      </c>
      <c r="F47" s="17">
        <v>2</v>
      </c>
      <c r="G47" s="4">
        <v>2.4</v>
      </c>
      <c r="H47" s="4"/>
      <c r="I47" s="4"/>
      <c r="J47" s="4">
        <v>1.8</v>
      </c>
      <c r="K47" s="4">
        <f t="shared" si="1"/>
        <v>2.0666666666666669</v>
      </c>
      <c r="L47" s="4">
        <f t="shared" si="0"/>
        <v>413.33333333333337</v>
      </c>
      <c r="M47" s="4">
        <f>G47/2</f>
        <v>1.2</v>
      </c>
    </row>
    <row r="48" spans="1:13" ht="24">
      <c r="A48" s="3">
        <v>47</v>
      </c>
      <c r="B48" s="2" t="s">
        <v>105</v>
      </c>
      <c r="C48" s="22">
        <v>50</v>
      </c>
      <c r="D48" s="3" t="s">
        <v>2</v>
      </c>
      <c r="E48" s="3" t="s">
        <v>21</v>
      </c>
      <c r="F48" s="18">
        <v>3</v>
      </c>
      <c r="G48" s="4">
        <v>2</v>
      </c>
      <c r="H48" s="4"/>
      <c r="I48" s="4"/>
      <c r="J48" s="4">
        <v>3.42</v>
      </c>
      <c r="K48" s="4">
        <f t="shared" si="1"/>
        <v>2.8066666666666666</v>
      </c>
      <c r="L48" s="4">
        <f t="shared" si="0"/>
        <v>140.33333333333334</v>
      </c>
      <c r="M48" s="4">
        <f>J48/2</f>
        <v>1.71</v>
      </c>
    </row>
    <row r="49" spans="1:13" ht="24">
      <c r="A49" s="3">
        <v>48</v>
      </c>
      <c r="B49" s="2" t="s">
        <v>47</v>
      </c>
      <c r="C49" s="22">
        <v>200</v>
      </c>
      <c r="D49" s="3" t="s">
        <v>2</v>
      </c>
      <c r="E49" s="3" t="s">
        <v>21</v>
      </c>
      <c r="F49" s="17">
        <v>3</v>
      </c>
      <c r="G49" s="4">
        <v>2.99</v>
      </c>
      <c r="H49" s="4"/>
      <c r="I49" s="4"/>
      <c r="J49" s="4">
        <v>2.9</v>
      </c>
      <c r="K49" s="4">
        <f t="shared" si="1"/>
        <v>2.9633333333333334</v>
      </c>
      <c r="L49" s="4">
        <f t="shared" si="0"/>
        <v>592.66666666666663</v>
      </c>
      <c r="M49" s="4">
        <f>F49/2</f>
        <v>1.5</v>
      </c>
    </row>
    <row r="50" spans="1:13">
      <c r="A50" s="3">
        <v>49</v>
      </c>
      <c r="B50" s="2" t="s">
        <v>48</v>
      </c>
      <c r="C50" s="22">
        <v>150</v>
      </c>
      <c r="D50" s="3" t="s">
        <v>2</v>
      </c>
      <c r="E50" s="3" t="s">
        <v>21</v>
      </c>
      <c r="F50" s="17">
        <v>3</v>
      </c>
      <c r="G50" s="4">
        <v>4.5</v>
      </c>
      <c r="H50" s="4"/>
      <c r="I50" s="4"/>
      <c r="J50" s="20">
        <v>2.84</v>
      </c>
      <c r="K50" s="4">
        <f t="shared" si="1"/>
        <v>3.4466666666666668</v>
      </c>
      <c r="L50" s="4">
        <f t="shared" si="0"/>
        <v>517</v>
      </c>
      <c r="M50" s="4">
        <f>G50/2</f>
        <v>2.25</v>
      </c>
    </row>
    <row r="51" spans="1:13">
      <c r="A51" s="3">
        <v>50</v>
      </c>
      <c r="B51" s="2" t="s">
        <v>49</v>
      </c>
      <c r="C51" s="22">
        <v>40</v>
      </c>
      <c r="D51" s="3" t="s">
        <v>2</v>
      </c>
      <c r="E51" s="3" t="s">
        <v>21</v>
      </c>
      <c r="F51" s="17">
        <v>2.5</v>
      </c>
      <c r="G51" s="4">
        <v>3.5</v>
      </c>
      <c r="H51" s="4"/>
      <c r="I51" s="4"/>
      <c r="J51" s="20">
        <v>2.7</v>
      </c>
      <c r="K51" s="4">
        <f t="shared" si="1"/>
        <v>2.9</v>
      </c>
      <c r="L51" s="4">
        <f t="shared" si="0"/>
        <v>116</v>
      </c>
      <c r="M51" s="4">
        <f>G51/2</f>
        <v>1.75</v>
      </c>
    </row>
    <row r="52" spans="1:13">
      <c r="A52" s="3">
        <v>51</v>
      </c>
      <c r="B52" s="2" t="s">
        <v>74</v>
      </c>
      <c r="C52" s="22">
        <v>300</v>
      </c>
      <c r="D52" s="3" t="s">
        <v>2</v>
      </c>
      <c r="E52" s="3" t="s">
        <v>21</v>
      </c>
      <c r="F52" s="17">
        <v>5.2</v>
      </c>
      <c r="G52" s="4"/>
      <c r="H52" s="4"/>
      <c r="I52" s="4">
        <v>5.5</v>
      </c>
      <c r="J52" s="4">
        <v>9.4700000000000006</v>
      </c>
      <c r="K52" s="4">
        <f t="shared" si="1"/>
        <v>6.7233333333333336</v>
      </c>
      <c r="L52" s="4">
        <f t="shared" si="0"/>
        <v>2017</v>
      </c>
      <c r="M52" s="4">
        <f>J52/2</f>
        <v>4.7350000000000003</v>
      </c>
    </row>
    <row r="53" spans="1:13" ht="24">
      <c r="A53" s="3">
        <v>52</v>
      </c>
      <c r="B53" s="2" t="s">
        <v>85</v>
      </c>
      <c r="C53" s="22">
        <v>100</v>
      </c>
      <c r="D53" s="3" t="s">
        <v>2</v>
      </c>
      <c r="E53" s="3" t="s">
        <v>21</v>
      </c>
      <c r="F53" s="17">
        <v>2.5</v>
      </c>
      <c r="G53" s="4"/>
      <c r="H53" s="4"/>
      <c r="I53" s="4">
        <v>2.75</v>
      </c>
      <c r="J53" s="4">
        <v>3</v>
      </c>
      <c r="K53" s="4">
        <f t="shared" si="1"/>
        <v>2.75</v>
      </c>
      <c r="L53" s="4">
        <f t="shared" si="0"/>
        <v>275</v>
      </c>
      <c r="M53" s="4">
        <f>J53/2</f>
        <v>1.5</v>
      </c>
    </row>
    <row r="54" spans="1:13">
      <c r="A54" s="3">
        <v>53</v>
      </c>
      <c r="B54" s="2" t="s">
        <v>78</v>
      </c>
      <c r="C54" s="22">
        <v>25</v>
      </c>
      <c r="D54" s="3" t="s">
        <v>2</v>
      </c>
      <c r="E54" s="3" t="s">
        <v>21</v>
      </c>
      <c r="F54" s="17">
        <v>15</v>
      </c>
      <c r="G54" s="4"/>
      <c r="H54" s="4"/>
      <c r="I54" s="4">
        <v>15.01</v>
      </c>
      <c r="J54" s="4">
        <v>18.66</v>
      </c>
      <c r="K54" s="4">
        <f t="shared" si="1"/>
        <v>16.223333333333333</v>
      </c>
      <c r="L54" s="4">
        <f t="shared" si="0"/>
        <v>405.58333333333331</v>
      </c>
      <c r="M54" s="4">
        <f>J54/2</f>
        <v>9.33</v>
      </c>
    </row>
    <row r="55" spans="1:13">
      <c r="A55" s="10">
        <v>54</v>
      </c>
      <c r="B55" s="5" t="s">
        <v>79</v>
      </c>
      <c r="C55" s="22">
        <v>40</v>
      </c>
      <c r="D55" s="10" t="s">
        <v>2</v>
      </c>
      <c r="E55" s="10" t="s">
        <v>21</v>
      </c>
      <c r="F55" s="18">
        <v>12</v>
      </c>
      <c r="G55" s="4"/>
      <c r="H55" s="4"/>
      <c r="I55" s="4">
        <v>8.4600000000000009</v>
      </c>
      <c r="J55" s="4">
        <v>9.65</v>
      </c>
      <c r="K55" s="4">
        <f t="shared" si="1"/>
        <v>10.036666666666667</v>
      </c>
      <c r="L55" s="4">
        <f t="shared" si="0"/>
        <v>401.4666666666667</v>
      </c>
      <c r="M55" s="4">
        <f>F55/2</f>
        <v>6</v>
      </c>
    </row>
    <row r="56" spans="1:13" ht="30" customHeight="1">
      <c r="A56" s="10">
        <v>55</v>
      </c>
      <c r="B56" s="14" t="s">
        <v>62</v>
      </c>
      <c r="C56" s="22">
        <v>20</v>
      </c>
      <c r="D56" s="10" t="s">
        <v>3</v>
      </c>
      <c r="E56" s="10" t="s">
        <v>23</v>
      </c>
      <c r="F56" s="18">
        <v>23.5</v>
      </c>
      <c r="G56" s="4">
        <v>42.9</v>
      </c>
      <c r="H56" s="4"/>
      <c r="I56" s="4"/>
      <c r="J56" s="4">
        <v>26.5</v>
      </c>
      <c r="K56" s="4">
        <f t="shared" si="1"/>
        <v>30.966666666666669</v>
      </c>
      <c r="L56" s="4">
        <f t="shared" si="0"/>
        <v>619.33333333333337</v>
      </c>
      <c r="M56" s="4">
        <f>G56/2</f>
        <v>21.45</v>
      </c>
    </row>
    <row r="57" spans="1:13" ht="24">
      <c r="A57" s="10">
        <v>56</v>
      </c>
      <c r="B57" s="5" t="s">
        <v>24</v>
      </c>
      <c r="C57" s="22">
        <v>400</v>
      </c>
      <c r="D57" s="10" t="s">
        <v>4</v>
      </c>
      <c r="E57" s="10" t="s">
        <v>23</v>
      </c>
      <c r="F57" s="18">
        <v>8.3000000000000007</v>
      </c>
      <c r="G57" s="4"/>
      <c r="H57" s="4">
        <v>8.66</v>
      </c>
      <c r="I57" s="4"/>
      <c r="J57" s="4">
        <v>10.050000000000001</v>
      </c>
      <c r="K57" s="4">
        <f t="shared" si="1"/>
        <v>9.0033333333333339</v>
      </c>
      <c r="L57" s="4">
        <f t="shared" si="0"/>
        <v>3601.3333333333335</v>
      </c>
      <c r="M57" s="4">
        <f>J57/2</f>
        <v>5.0250000000000004</v>
      </c>
    </row>
    <row r="58" spans="1:13">
      <c r="A58" s="10">
        <v>57</v>
      </c>
      <c r="B58" s="5" t="s">
        <v>25</v>
      </c>
      <c r="C58" s="22">
        <v>100</v>
      </c>
      <c r="D58" s="10" t="s">
        <v>2</v>
      </c>
      <c r="E58" s="10" t="s">
        <v>21</v>
      </c>
      <c r="F58" s="18">
        <v>25</v>
      </c>
      <c r="G58" s="4"/>
      <c r="H58" s="4"/>
      <c r="I58" s="4">
        <v>29.66</v>
      </c>
      <c r="J58" s="4">
        <v>23.07</v>
      </c>
      <c r="K58" s="4">
        <f t="shared" si="1"/>
        <v>25.909999999999997</v>
      </c>
      <c r="L58" s="4">
        <f t="shared" si="0"/>
        <v>2590.9999999999995</v>
      </c>
      <c r="M58" s="4">
        <f>I58/2</f>
        <v>14.83</v>
      </c>
    </row>
    <row r="59" spans="1:13">
      <c r="A59" s="10">
        <v>58</v>
      </c>
      <c r="B59" s="5" t="s">
        <v>8</v>
      </c>
      <c r="C59" s="22">
        <v>100</v>
      </c>
      <c r="D59" s="10" t="s">
        <v>2</v>
      </c>
      <c r="E59" s="10" t="s">
        <v>21</v>
      </c>
      <c r="F59" s="18">
        <v>19</v>
      </c>
      <c r="G59" s="4"/>
      <c r="H59" s="4"/>
      <c r="I59" s="4">
        <v>15.06</v>
      </c>
      <c r="J59" s="4">
        <v>16.2</v>
      </c>
      <c r="K59" s="4">
        <f t="shared" si="1"/>
        <v>16.753333333333334</v>
      </c>
      <c r="L59" s="4">
        <f t="shared" si="0"/>
        <v>1675.3333333333335</v>
      </c>
      <c r="M59" s="4">
        <f>F59/2</f>
        <v>9.5</v>
      </c>
    </row>
    <row r="60" spans="1:13" ht="67.5" customHeight="1">
      <c r="A60" s="10">
        <v>59</v>
      </c>
      <c r="B60" s="14" t="s">
        <v>54</v>
      </c>
      <c r="C60" s="22">
        <v>2</v>
      </c>
      <c r="D60" s="10" t="s">
        <v>2</v>
      </c>
      <c r="E60" s="10" t="s">
        <v>22</v>
      </c>
      <c r="F60" s="18"/>
      <c r="G60" s="4">
        <v>1892.9</v>
      </c>
      <c r="H60" s="4"/>
      <c r="I60" s="4">
        <v>1299.9000000000001</v>
      </c>
      <c r="J60" s="4">
        <v>1126.79</v>
      </c>
      <c r="K60" s="4">
        <f t="shared" si="1"/>
        <v>1439.8633333333335</v>
      </c>
      <c r="L60" s="4">
        <f t="shared" si="0"/>
        <v>2879.7266666666669</v>
      </c>
      <c r="M60" s="4">
        <f>G60/2</f>
        <v>946.45</v>
      </c>
    </row>
    <row r="61" spans="1:13" ht="30.75" customHeight="1">
      <c r="A61" s="10">
        <v>60</v>
      </c>
      <c r="B61" s="5" t="s">
        <v>55</v>
      </c>
      <c r="C61" s="22">
        <v>2</v>
      </c>
      <c r="D61" s="10" t="s">
        <v>2</v>
      </c>
      <c r="E61" s="10" t="s">
        <v>22</v>
      </c>
      <c r="F61" s="18"/>
      <c r="G61" s="19"/>
      <c r="H61" s="19">
        <v>3759.9</v>
      </c>
      <c r="I61" s="19">
        <v>2589.9</v>
      </c>
      <c r="J61" s="19">
        <v>2547.48</v>
      </c>
      <c r="K61" s="4">
        <f t="shared" si="1"/>
        <v>2965.76</v>
      </c>
      <c r="L61" s="4">
        <f t="shared" si="0"/>
        <v>5931.52</v>
      </c>
      <c r="M61" s="4">
        <f>H61/2</f>
        <v>1879.95</v>
      </c>
    </row>
    <row r="62" spans="1:13" ht="48">
      <c r="A62" s="10">
        <v>61</v>
      </c>
      <c r="B62" s="5" t="s">
        <v>86</v>
      </c>
      <c r="C62" s="22">
        <v>3</v>
      </c>
      <c r="D62" s="10" t="s">
        <v>2</v>
      </c>
      <c r="E62" s="10" t="s">
        <v>22</v>
      </c>
      <c r="F62" s="18"/>
      <c r="G62" s="19">
        <v>6761.9</v>
      </c>
      <c r="H62" s="19">
        <v>7289.45</v>
      </c>
      <c r="I62" s="19">
        <v>5864.5</v>
      </c>
      <c r="J62" s="19"/>
      <c r="K62" s="4">
        <f t="shared" si="1"/>
        <v>6638.6166666666659</v>
      </c>
      <c r="L62" s="4">
        <f t="shared" si="0"/>
        <v>19915.849999999999</v>
      </c>
      <c r="M62" s="4">
        <f>H62/2</f>
        <v>3644.7249999999999</v>
      </c>
    </row>
    <row r="63" spans="1:13" ht="48">
      <c r="A63" s="10">
        <v>62</v>
      </c>
      <c r="B63" s="5" t="s">
        <v>87</v>
      </c>
      <c r="C63" s="22">
        <v>1</v>
      </c>
      <c r="D63" s="10" t="s">
        <v>2</v>
      </c>
      <c r="E63" s="10" t="s">
        <v>22</v>
      </c>
      <c r="F63" s="18"/>
      <c r="G63" s="19">
        <v>15899.9</v>
      </c>
      <c r="H63" s="19">
        <v>13721.95</v>
      </c>
      <c r="I63" s="19">
        <v>11749</v>
      </c>
      <c r="J63" s="19"/>
      <c r="K63" s="4">
        <f t="shared" si="1"/>
        <v>13790.283333333333</v>
      </c>
      <c r="L63" s="4">
        <f t="shared" si="0"/>
        <v>13790.283333333333</v>
      </c>
      <c r="M63" s="4">
        <f>G63/2</f>
        <v>7949.95</v>
      </c>
    </row>
    <row r="64" spans="1:13" ht="28.5" customHeight="1">
      <c r="A64" s="10">
        <v>63</v>
      </c>
      <c r="B64" s="14" t="s">
        <v>59</v>
      </c>
      <c r="C64" s="22">
        <v>75</v>
      </c>
      <c r="D64" s="10" t="s">
        <v>1</v>
      </c>
      <c r="E64" s="10" t="s">
        <v>20</v>
      </c>
      <c r="F64" s="18">
        <v>65</v>
      </c>
      <c r="G64" s="4"/>
      <c r="H64" s="4"/>
      <c r="I64" s="4">
        <v>63.18</v>
      </c>
      <c r="J64" s="4">
        <v>67.39</v>
      </c>
      <c r="K64" s="4">
        <f t="shared" si="1"/>
        <v>65.19</v>
      </c>
      <c r="L64" s="4">
        <f t="shared" si="0"/>
        <v>4889.25</v>
      </c>
      <c r="M64" s="4">
        <f>J64/2</f>
        <v>33.695</v>
      </c>
    </row>
    <row r="65" spans="1:13">
      <c r="A65" s="10">
        <v>64</v>
      </c>
      <c r="B65" s="15" t="s">
        <v>56</v>
      </c>
      <c r="C65" s="22">
        <v>50</v>
      </c>
      <c r="D65" s="10" t="s">
        <v>1</v>
      </c>
      <c r="E65" s="10" t="s">
        <v>21</v>
      </c>
      <c r="F65" s="18">
        <v>3.5</v>
      </c>
      <c r="G65" s="4"/>
      <c r="H65" s="4"/>
      <c r="I65" s="4">
        <v>3.42</v>
      </c>
      <c r="J65" s="4">
        <v>3.19</v>
      </c>
      <c r="K65" s="4">
        <f t="shared" si="1"/>
        <v>3.3699999999999997</v>
      </c>
      <c r="L65" s="4">
        <f t="shared" si="0"/>
        <v>168.49999999999997</v>
      </c>
      <c r="M65" s="4">
        <f t="shared" ref="M65:M70" si="2">F65/2</f>
        <v>1.75</v>
      </c>
    </row>
    <row r="66" spans="1:13" ht="40.5" customHeight="1">
      <c r="A66" s="10">
        <v>65</v>
      </c>
      <c r="B66" s="14" t="s">
        <v>58</v>
      </c>
      <c r="C66" s="22">
        <v>50</v>
      </c>
      <c r="D66" s="10" t="s">
        <v>2</v>
      </c>
      <c r="E66" s="10" t="s">
        <v>21</v>
      </c>
      <c r="F66" s="18">
        <v>9</v>
      </c>
      <c r="G66" s="4"/>
      <c r="H66" s="4"/>
      <c r="I66" s="4">
        <v>6.19</v>
      </c>
      <c r="J66" s="4">
        <v>5</v>
      </c>
      <c r="K66" s="4">
        <f t="shared" si="1"/>
        <v>6.73</v>
      </c>
      <c r="L66" s="4">
        <f t="shared" ref="L66:L88" si="3">C66*K66</f>
        <v>336.5</v>
      </c>
      <c r="M66" s="4">
        <f t="shared" si="2"/>
        <v>4.5</v>
      </c>
    </row>
    <row r="67" spans="1:13" ht="39.75" customHeight="1">
      <c r="A67" s="10">
        <v>66</v>
      </c>
      <c r="B67" s="2" t="s">
        <v>57</v>
      </c>
      <c r="C67" s="22">
        <v>50</v>
      </c>
      <c r="D67" s="10" t="s">
        <v>2</v>
      </c>
      <c r="E67" s="10" t="s">
        <v>21</v>
      </c>
      <c r="F67" s="18">
        <v>3.5</v>
      </c>
      <c r="G67" s="4"/>
      <c r="H67" s="4"/>
      <c r="I67" s="4">
        <v>2.9</v>
      </c>
      <c r="J67" s="4">
        <v>2.76</v>
      </c>
      <c r="K67" s="4">
        <f t="shared" ref="K67:K88" si="4">SUM(F67:J67)/3</f>
        <v>3.0533333333333332</v>
      </c>
      <c r="L67" s="4">
        <f t="shared" si="3"/>
        <v>152.66666666666666</v>
      </c>
      <c r="M67" s="4">
        <f t="shared" si="2"/>
        <v>1.75</v>
      </c>
    </row>
    <row r="68" spans="1:13" ht="63.75" customHeight="1">
      <c r="A68" s="10">
        <v>67</v>
      </c>
      <c r="B68" s="14" t="s">
        <v>60</v>
      </c>
      <c r="C68" s="22">
        <v>10</v>
      </c>
      <c r="D68" s="10" t="s">
        <v>2</v>
      </c>
      <c r="E68" s="10" t="s">
        <v>23</v>
      </c>
      <c r="F68" s="18">
        <v>24</v>
      </c>
      <c r="G68" s="4"/>
      <c r="H68" s="4"/>
      <c r="I68" s="4">
        <v>22.5</v>
      </c>
      <c r="J68" s="4">
        <v>17.73</v>
      </c>
      <c r="K68" s="4">
        <f t="shared" si="4"/>
        <v>21.41</v>
      </c>
      <c r="L68" s="4">
        <f t="shared" si="3"/>
        <v>214.1</v>
      </c>
      <c r="M68" s="4">
        <f t="shared" si="2"/>
        <v>12</v>
      </c>
    </row>
    <row r="69" spans="1:13" ht="43.5" customHeight="1">
      <c r="A69" s="10">
        <v>68</v>
      </c>
      <c r="B69" s="2" t="s">
        <v>90</v>
      </c>
      <c r="C69" s="22">
        <v>3</v>
      </c>
      <c r="D69" s="3" t="s">
        <v>2</v>
      </c>
      <c r="E69" s="3" t="s">
        <v>21</v>
      </c>
      <c r="F69" s="17">
        <v>46</v>
      </c>
      <c r="G69" s="4"/>
      <c r="H69" s="4"/>
      <c r="I69" s="4">
        <v>32.9</v>
      </c>
      <c r="J69" s="4">
        <v>44.33</v>
      </c>
      <c r="K69" s="4">
        <f t="shared" si="4"/>
        <v>41.076666666666668</v>
      </c>
      <c r="L69" s="4">
        <f t="shared" si="3"/>
        <v>123.23</v>
      </c>
      <c r="M69" s="4">
        <f t="shared" si="2"/>
        <v>23</v>
      </c>
    </row>
    <row r="70" spans="1:13" ht="39" customHeight="1">
      <c r="A70" s="10">
        <v>69</v>
      </c>
      <c r="B70" s="2" t="s">
        <v>91</v>
      </c>
      <c r="C70" s="22">
        <v>3</v>
      </c>
      <c r="D70" s="3" t="s">
        <v>2</v>
      </c>
      <c r="E70" s="3" t="s">
        <v>21</v>
      </c>
      <c r="F70" s="17">
        <v>55</v>
      </c>
      <c r="G70" s="4"/>
      <c r="H70" s="4"/>
      <c r="I70" s="4">
        <v>49.9</v>
      </c>
      <c r="J70" s="4">
        <v>52</v>
      </c>
      <c r="K70" s="4">
        <f t="shared" si="4"/>
        <v>52.300000000000004</v>
      </c>
      <c r="L70" s="4">
        <f t="shared" si="3"/>
        <v>156.9</v>
      </c>
      <c r="M70" s="4">
        <f t="shared" si="2"/>
        <v>27.5</v>
      </c>
    </row>
    <row r="71" spans="1:13" ht="39" customHeight="1">
      <c r="A71" s="10">
        <v>70</v>
      </c>
      <c r="B71" s="2" t="s">
        <v>92</v>
      </c>
      <c r="C71" s="22">
        <v>3</v>
      </c>
      <c r="D71" s="3" t="s">
        <v>2</v>
      </c>
      <c r="E71" s="3" t="s">
        <v>21</v>
      </c>
      <c r="F71" s="17">
        <v>72</v>
      </c>
      <c r="G71" s="4"/>
      <c r="H71" s="4"/>
      <c r="I71" s="4">
        <v>73.900000000000006</v>
      </c>
      <c r="J71" s="4">
        <v>62.6</v>
      </c>
      <c r="K71" s="4">
        <f t="shared" si="4"/>
        <v>69.5</v>
      </c>
      <c r="L71" s="4">
        <f t="shared" si="3"/>
        <v>208.5</v>
      </c>
      <c r="M71" s="4">
        <f>I71/2</f>
        <v>36.950000000000003</v>
      </c>
    </row>
    <row r="72" spans="1:13" ht="24">
      <c r="A72" s="10">
        <v>71</v>
      </c>
      <c r="B72" s="2" t="s">
        <v>93</v>
      </c>
      <c r="C72" s="22">
        <v>50</v>
      </c>
      <c r="D72" s="3" t="s">
        <v>2</v>
      </c>
      <c r="E72" s="3" t="s">
        <v>23</v>
      </c>
      <c r="F72" s="17">
        <v>9</v>
      </c>
      <c r="G72" s="4"/>
      <c r="H72" s="4"/>
      <c r="I72" s="4">
        <v>8.4</v>
      </c>
      <c r="J72" s="4">
        <v>9.64</v>
      </c>
      <c r="K72" s="4">
        <f t="shared" si="4"/>
        <v>9.0133333333333336</v>
      </c>
      <c r="L72" s="4">
        <f t="shared" si="3"/>
        <v>450.66666666666669</v>
      </c>
      <c r="M72" s="4">
        <f>J72/2</f>
        <v>4.82</v>
      </c>
    </row>
    <row r="73" spans="1:13" ht="24">
      <c r="A73" s="10">
        <v>72</v>
      </c>
      <c r="B73" s="2" t="s">
        <v>39</v>
      </c>
      <c r="C73" s="22">
        <v>50</v>
      </c>
      <c r="D73" s="3" t="s">
        <v>2</v>
      </c>
      <c r="E73" s="3" t="s">
        <v>23</v>
      </c>
      <c r="F73" s="17">
        <v>5</v>
      </c>
      <c r="G73" s="4"/>
      <c r="H73" s="4"/>
      <c r="I73" s="4">
        <v>8.89</v>
      </c>
      <c r="J73" s="4">
        <v>6.7</v>
      </c>
      <c r="K73" s="4">
        <f t="shared" si="4"/>
        <v>6.8633333333333333</v>
      </c>
      <c r="L73" s="4">
        <f t="shared" si="3"/>
        <v>343.16666666666669</v>
      </c>
      <c r="M73" s="4">
        <f>I73/2</f>
        <v>4.4450000000000003</v>
      </c>
    </row>
    <row r="74" spans="1:13" ht="24">
      <c r="A74" s="10">
        <v>73</v>
      </c>
      <c r="B74" s="2" t="s">
        <v>9</v>
      </c>
      <c r="C74" s="22">
        <v>50</v>
      </c>
      <c r="D74" s="3" t="s">
        <v>2</v>
      </c>
      <c r="E74" s="3" t="s">
        <v>23</v>
      </c>
      <c r="F74" s="17">
        <v>1.5</v>
      </c>
      <c r="G74" s="4"/>
      <c r="H74" s="4"/>
      <c r="I74" s="20">
        <v>1.3</v>
      </c>
      <c r="J74" s="20">
        <v>1.69</v>
      </c>
      <c r="K74" s="4">
        <f t="shared" si="4"/>
        <v>1.4966666666666668</v>
      </c>
      <c r="L74" s="4">
        <f t="shared" si="3"/>
        <v>74.833333333333343</v>
      </c>
      <c r="M74" s="4">
        <f>J74/2</f>
        <v>0.84499999999999997</v>
      </c>
    </row>
    <row r="75" spans="1:13" ht="24">
      <c r="A75" s="10">
        <v>74</v>
      </c>
      <c r="B75" s="2" t="s">
        <v>10</v>
      </c>
      <c r="C75" s="22">
        <v>50</v>
      </c>
      <c r="D75" s="3" t="s">
        <v>2</v>
      </c>
      <c r="E75" s="3" t="s">
        <v>23</v>
      </c>
      <c r="F75" s="17">
        <v>1.5</v>
      </c>
      <c r="G75" s="4"/>
      <c r="H75" s="4"/>
      <c r="I75" s="4">
        <v>2.29</v>
      </c>
      <c r="J75" s="4">
        <v>2.0699999999999998</v>
      </c>
      <c r="K75" s="4">
        <f t="shared" si="4"/>
        <v>1.9533333333333331</v>
      </c>
      <c r="L75" s="4">
        <f t="shared" si="3"/>
        <v>97.666666666666657</v>
      </c>
      <c r="M75" s="4">
        <f>I75/2</f>
        <v>1.145</v>
      </c>
    </row>
    <row r="76" spans="1:13">
      <c r="A76" s="10">
        <v>75</v>
      </c>
      <c r="B76" s="2" t="s">
        <v>11</v>
      </c>
      <c r="C76" s="22">
        <v>50</v>
      </c>
      <c r="D76" s="3" t="s">
        <v>2</v>
      </c>
      <c r="E76" s="3" t="s">
        <v>21</v>
      </c>
      <c r="F76" s="17">
        <v>5</v>
      </c>
      <c r="G76" s="4">
        <v>4.9000000000000004</v>
      </c>
      <c r="H76" s="4"/>
      <c r="I76" s="4"/>
      <c r="J76" s="4">
        <v>6</v>
      </c>
      <c r="K76" s="4">
        <f t="shared" si="4"/>
        <v>5.3</v>
      </c>
      <c r="L76" s="4">
        <f t="shared" si="3"/>
        <v>265</v>
      </c>
      <c r="M76" s="4">
        <f>J76/2</f>
        <v>3</v>
      </c>
    </row>
    <row r="77" spans="1:13">
      <c r="A77" s="10">
        <v>76</v>
      </c>
      <c r="B77" s="2" t="s">
        <v>18</v>
      </c>
      <c r="C77" s="22">
        <v>50</v>
      </c>
      <c r="D77" s="3" t="s">
        <v>2</v>
      </c>
      <c r="E77" s="3" t="s">
        <v>21</v>
      </c>
      <c r="F77" s="17">
        <v>8</v>
      </c>
      <c r="G77" s="4">
        <v>6.99</v>
      </c>
      <c r="H77" s="4"/>
      <c r="I77" s="4"/>
      <c r="J77" s="4">
        <v>6.89</v>
      </c>
      <c r="K77" s="4">
        <f t="shared" si="4"/>
        <v>7.293333333333333</v>
      </c>
      <c r="L77" s="4">
        <f t="shared" si="3"/>
        <v>364.66666666666663</v>
      </c>
      <c r="M77" s="4">
        <f>F77/2</f>
        <v>4</v>
      </c>
    </row>
    <row r="78" spans="1:13">
      <c r="A78" s="10">
        <v>77</v>
      </c>
      <c r="B78" s="2" t="s">
        <v>12</v>
      </c>
      <c r="C78" s="22">
        <v>50</v>
      </c>
      <c r="D78" s="3" t="s">
        <v>2</v>
      </c>
      <c r="E78" s="3" t="s">
        <v>21</v>
      </c>
      <c r="F78" s="17">
        <v>10</v>
      </c>
      <c r="G78" s="4"/>
      <c r="H78" s="4"/>
      <c r="I78" s="4">
        <v>11.82</v>
      </c>
      <c r="J78" s="4">
        <v>14.9</v>
      </c>
      <c r="K78" s="4">
        <f t="shared" si="4"/>
        <v>12.24</v>
      </c>
      <c r="L78" s="4">
        <f t="shared" si="3"/>
        <v>612</v>
      </c>
      <c r="M78" s="4">
        <f>J78/2</f>
        <v>7.45</v>
      </c>
    </row>
    <row r="79" spans="1:13">
      <c r="A79" s="10">
        <v>78</v>
      </c>
      <c r="B79" s="2" t="s">
        <v>13</v>
      </c>
      <c r="C79" s="22">
        <v>50</v>
      </c>
      <c r="D79" s="3" t="s">
        <v>2</v>
      </c>
      <c r="E79" s="3" t="s">
        <v>21</v>
      </c>
      <c r="F79" s="17">
        <v>12</v>
      </c>
      <c r="G79" s="4"/>
      <c r="H79" s="4"/>
      <c r="I79" s="4">
        <v>11.89</v>
      </c>
      <c r="J79" s="4">
        <v>11.35</v>
      </c>
      <c r="K79" s="4">
        <f t="shared" si="4"/>
        <v>11.746666666666668</v>
      </c>
      <c r="L79" s="4">
        <f t="shared" si="3"/>
        <v>587.33333333333337</v>
      </c>
      <c r="M79" s="4">
        <f>F79/2</f>
        <v>6</v>
      </c>
    </row>
    <row r="80" spans="1:13">
      <c r="A80" s="10">
        <v>79</v>
      </c>
      <c r="B80" s="2" t="s">
        <v>14</v>
      </c>
      <c r="C80" s="22">
        <v>50</v>
      </c>
      <c r="D80" s="3" t="s">
        <v>2</v>
      </c>
      <c r="E80" s="3" t="s">
        <v>21</v>
      </c>
      <c r="F80" s="17"/>
      <c r="G80" s="4"/>
      <c r="H80" s="4">
        <v>6.49</v>
      </c>
      <c r="I80" s="4">
        <v>9.89</v>
      </c>
      <c r="J80" s="4">
        <v>6.8</v>
      </c>
      <c r="K80" s="4">
        <f t="shared" si="4"/>
        <v>7.7266666666666675</v>
      </c>
      <c r="L80" s="4">
        <f t="shared" si="3"/>
        <v>386.33333333333337</v>
      </c>
      <c r="M80" s="4">
        <f>I80/2</f>
        <v>4.9450000000000003</v>
      </c>
    </row>
    <row r="81" spans="1:13" ht="26.25" customHeight="1">
      <c r="A81" s="10">
        <v>80</v>
      </c>
      <c r="B81" s="2" t="s">
        <v>53</v>
      </c>
      <c r="C81" s="22">
        <v>10</v>
      </c>
      <c r="D81" s="3" t="s">
        <v>2</v>
      </c>
      <c r="E81" s="3" t="s">
        <v>23</v>
      </c>
      <c r="F81" s="17"/>
      <c r="G81" s="4"/>
      <c r="H81" s="4">
        <v>13.8</v>
      </c>
      <c r="I81" s="4">
        <v>11.32</v>
      </c>
      <c r="J81" s="4">
        <v>16.37</v>
      </c>
      <c r="K81" s="4">
        <f t="shared" si="4"/>
        <v>13.83</v>
      </c>
      <c r="L81" s="4">
        <f t="shared" si="3"/>
        <v>138.30000000000001</v>
      </c>
      <c r="M81" s="4">
        <f>J81/2</f>
        <v>8.1850000000000005</v>
      </c>
    </row>
    <row r="82" spans="1:13" ht="24.75" customHeight="1">
      <c r="A82" s="10">
        <v>81</v>
      </c>
      <c r="B82" s="2" t="s">
        <v>15</v>
      </c>
      <c r="C82" s="22">
        <v>10</v>
      </c>
      <c r="D82" s="3" t="s">
        <v>2</v>
      </c>
      <c r="E82" s="3" t="s">
        <v>23</v>
      </c>
      <c r="F82" s="17"/>
      <c r="G82" s="4"/>
      <c r="H82" s="4">
        <v>18.899999999999999</v>
      </c>
      <c r="I82" s="4">
        <v>12.39</v>
      </c>
      <c r="J82" s="4">
        <v>9.9</v>
      </c>
      <c r="K82" s="4">
        <f t="shared" si="4"/>
        <v>13.729999999999999</v>
      </c>
      <c r="L82" s="4">
        <f t="shared" si="3"/>
        <v>137.29999999999998</v>
      </c>
      <c r="M82" s="4">
        <f>18.9/2</f>
        <v>9.4499999999999993</v>
      </c>
    </row>
    <row r="83" spans="1:13" ht="24">
      <c r="A83" s="10">
        <v>82</v>
      </c>
      <c r="B83" s="14" t="s">
        <v>52</v>
      </c>
      <c r="C83" s="22">
        <v>25</v>
      </c>
      <c r="D83" s="3" t="s">
        <v>2</v>
      </c>
      <c r="E83" s="3" t="s">
        <v>23</v>
      </c>
      <c r="F83" s="17"/>
      <c r="G83" s="4"/>
      <c r="H83" s="4">
        <v>15.9</v>
      </c>
      <c r="I83" s="20">
        <v>12.39</v>
      </c>
      <c r="J83" s="4">
        <v>11.49</v>
      </c>
      <c r="K83" s="4">
        <f t="shared" si="4"/>
        <v>13.26</v>
      </c>
      <c r="L83" s="4">
        <f t="shared" si="3"/>
        <v>331.5</v>
      </c>
      <c r="M83" s="4">
        <f>15.9/2</f>
        <v>7.95</v>
      </c>
    </row>
    <row r="84" spans="1:13" ht="40.5" customHeight="1">
      <c r="A84" s="10">
        <v>83</v>
      </c>
      <c r="B84" s="2" t="s">
        <v>61</v>
      </c>
      <c r="C84" s="22">
        <v>25</v>
      </c>
      <c r="D84" s="3" t="s">
        <v>2</v>
      </c>
      <c r="E84" s="3" t="s">
        <v>23</v>
      </c>
      <c r="F84" s="17">
        <v>2</v>
      </c>
      <c r="G84" s="4">
        <v>1.8</v>
      </c>
      <c r="H84" s="4"/>
      <c r="I84" s="4"/>
      <c r="J84" s="4">
        <v>1.88</v>
      </c>
      <c r="K84" s="4">
        <f t="shared" si="4"/>
        <v>1.8933333333333333</v>
      </c>
      <c r="L84" s="4">
        <f t="shared" si="3"/>
        <v>47.333333333333336</v>
      </c>
      <c r="M84" s="4">
        <f>F84/2</f>
        <v>1</v>
      </c>
    </row>
    <row r="85" spans="1:13" ht="24">
      <c r="A85" s="10">
        <v>84</v>
      </c>
      <c r="B85" s="2" t="s">
        <v>94</v>
      </c>
      <c r="C85" s="22">
        <v>50</v>
      </c>
      <c r="D85" s="3" t="s">
        <v>2</v>
      </c>
      <c r="E85" s="3" t="s">
        <v>23</v>
      </c>
      <c r="F85" s="17"/>
      <c r="G85" s="4"/>
      <c r="H85" s="4">
        <v>1.24</v>
      </c>
      <c r="I85" s="4">
        <v>1.89</v>
      </c>
      <c r="J85" s="4">
        <v>1.49</v>
      </c>
      <c r="K85" s="4">
        <f t="shared" si="4"/>
        <v>1.54</v>
      </c>
      <c r="L85" s="4">
        <f t="shared" si="3"/>
        <v>77</v>
      </c>
      <c r="M85" s="4">
        <f>I85/2</f>
        <v>0.94499999999999995</v>
      </c>
    </row>
    <row r="86" spans="1:13" ht="60.75" customHeight="1">
      <c r="A86" s="10">
        <v>85</v>
      </c>
      <c r="B86" s="2" t="s">
        <v>51</v>
      </c>
      <c r="C86" s="22">
        <v>50</v>
      </c>
      <c r="D86" s="3" t="s">
        <v>2</v>
      </c>
      <c r="E86" s="3" t="s">
        <v>23</v>
      </c>
      <c r="F86" s="17">
        <v>11</v>
      </c>
      <c r="G86" s="4">
        <v>10.15</v>
      </c>
      <c r="H86" s="4"/>
      <c r="I86" s="4"/>
      <c r="J86" s="4">
        <v>13</v>
      </c>
      <c r="K86" s="4">
        <f t="shared" si="4"/>
        <v>11.383333333333333</v>
      </c>
      <c r="L86" s="4">
        <f t="shared" si="3"/>
        <v>569.16666666666663</v>
      </c>
      <c r="M86" s="4">
        <f>J86/2</f>
        <v>6.5</v>
      </c>
    </row>
    <row r="87" spans="1:13" ht="36" customHeight="1">
      <c r="A87" s="10">
        <v>86</v>
      </c>
      <c r="B87" s="14" t="s">
        <v>99</v>
      </c>
      <c r="C87" s="22">
        <v>50</v>
      </c>
      <c r="D87" s="3" t="s">
        <v>2</v>
      </c>
      <c r="E87" s="3" t="s">
        <v>23</v>
      </c>
      <c r="F87" s="17">
        <v>10</v>
      </c>
      <c r="G87" s="4">
        <v>13.9</v>
      </c>
      <c r="H87" s="4"/>
      <c r="I87" s="4"/>
      <c r="J87" s="4">
        <v>16.989999999999998</v>
      </c>
      <c r="K87" s="4">
        <f t="shared" si="4"/>
        <v>13.63</v>
      </c>
      <c r="L87" s="4">
        <f t="shared" si="3"/>
        <v>681.5</v>
      </c>
      <c r="M87" s="4">
        <f>J87/2</f>
        <v>8.4949999999999992</v>
      </c>
    </row>
    <row r="88" spans="1:13">
      <c r="A88" s="9">
        <v>87</v>
      </c>
      <c r="B88" s="2" t="s">
        <v>50</v>
      </c>
      <c r="C88" s="22">
        <v>50</v>
      </c>
      <c r="D88" s="9" t="s">
        <v>2</v>
      </c>
      <c r="E88" s="3" t="s">
        <v>21</v>
      </c>
      <c r="F88" s="17"/>
      <c r="G88" s="4"/>
      <c r="H88" s="4">
        <v>5.79</v>
      </c>
      <c r="I88" s="4">
        <v>4.5999999999999996</v>
      </c>
      <c r="J88" s="4">
        <v>3.91</v>
      </c>
      <c r="K88" s="4">
        <f t="shared" si="4"/>
        <v>4.7666666666666666</v>
      </c>
      <c r="L88" s="4">
        <f t="shared" si="3"/>
        <v>238.33333333333334</v>
      </c>
      <c r="M88" s="4">
        <f>5.79/2</f>
        <v>2.895</v>
      </c>
    </row>
    <row r="89" spans="1:13">
      <c r="A89" s="11"/>
      <c r="B89" s="12"/>
      <c r="C89" s="12"/>
      <c r="D89" s="11"/>
      <c r="E89" s="11"/>
      <c r="F89" s="12"/>
      <c r="G89" s="13"/>
      <c r="H89" s="13"/>
      <c r="I89" s="13"/>
      <c r="J89" s="13"/>
      <c r="K89" s="21" t="s">
        <v>97</v>
      </c>
      <c r="L89" s="21">
        <f>SUM(L2:L88)</f>
        <v>141879.92666666664</v>
      </c>
    </row>
    <row r="90" spans="1:13">
      <c r="B90" s="1"/>
      <c r="C90" s="1"/>
      <c r="L90" s="16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M90"/>
  <sheetViews>
    <sheetView topLeftCell="A76" workbookViewId="0">
      <selection activeCell="B90" sqref="B90"/>
    </sheetView>
  </sheetViews>
  <sheetFormatPr defaultRowHeight="15"/>
  <cols>
    <col min="1" max="1" width="5.140625" style="6" bestFit="1" customWidth="1"/>
    <col min="2" max="2" width="58.85546875" style="6" customWidth="1"/>
    <col min="3" max="3" width="14.5703125" style="6" customWidth="1"/>
    <col min="4" max="4" width="9" style="6" customWidth="1"/>
    <col min="5" max="5" width="11.140625" style="6" customWidth="1"/>
    <col min="6" max="6" width="9.7109375" style="6" customWidth="1"/>
    <col min="7" max="7" width="11.28515625" style="6" customWidth="1"/>
    <col min="8" max="8" width="10.42578125" style="6" customWidth="1"/>
    <col min="9" max="9" width="10.140625" style="6" customWidth="1"/>
    <col min="10" max="10" width="12.7109375" style="6" customWidth="1"/>
    <col min="11" max="11" width="10.7109375" style="6" customWidth="1"/>
    <col min="12" max="12" width="12.7109375" style="6" customWidth="1"/>
    <col min="13" max="13" width="10.7109375" bestFit="1" customWidth="1"/>
  </cols>
  <sheetData>
    <row r="1" spans="1:13" ht="63" customHeight="1">
      <c r="A1" s="7" t="s">
        <v>16</v>
      </c>
      <c r="B1" s="7" t="s">
        <v>0</v>
      </c>
      <c r="C1" s="7" t="s">
        <v>80</v>
      </c>
      <c r="D1" s="7" t="s">
        <v>81</v>
      </c>
      <c r="E1" s="7" t="s">
        <v>19</v>
      </c>
      <c r="F1" s="7" t="s">
        <v>100</v>
      </c>
      <c r="G1" s="7" t="s">
        <v>101</v>
      </c>
      <c r="H1" s="7" t="s">
        <v>107</v>
      </c>
      <c r="I1" s="7" t="s">
        <v>108</v>
      </c>
      <c r="J1" s="7" t="s">
        <v>102</v>
      </c>
      <c r="K1" s="7" t="s">
        <v>82</v>
      </c>
      <c r="L1" s="8" t="s">
        <v>98</v>
      </c>
      <c r="M1" s="8" t="s">
        <v>104</v>
      </c>
    </row>
    <row r="2" spans="1:13">
      <c r="A2" s="3">
        <v>1</v>
      </c>
      <c r="B2" s="2" t="s">
        <v>26</v>
      </c>
      <c r="C2" s="3">
        <v>50</v>
      </c>
      <c r="D2" s="3" t="s">
        <v>1</v>
      </c>
      <c r="E2" s="3" t="s">
        <v>20</v>
      </c>
      <c r="F2" s="17">
        <v>26</v>
      </c>
      <c r="G2" s="4">
        <v>26.9</v>
      </c>
      <c r="H2" s="4"/>
      <c r="I2" s="4"/>
      <c r="J2" s="4">
        <v>25.95</v>
      </c>
      <c r="K2" s="4">
        <v>26.28</v>
      </c>
      <c r="L2" s="4">
        <f t="shared" ref="L2:L33" si="0">C2*K2</f>
        <v>1314</v>
      </c>
      <c r="M2" s="4">
        <f>G2/2</f>
        <v>13.45</v>
      </c>
    </row>
    <row r="3" spans="1:13">
      <c r="A3" s="3">
        <v>2</v>
      </c>
      <c r="B3" s="2" t="s">
        <v>83</v>
      </c>
      <c r="C3" s="3">
        <v>10</v>
      </c>
      <c r="D3" s="3" t="s">
        <v>1</v>
      </c>
      <c r="E3" s="3" t="s">
        <v>20</v>
      </c>
      <c r="F3" s="17">
        <v>26</v>
      </c>
      <c r="G3" s="4">
        <v>24.9</v>
      </c>
      <c r="H3" s="4"/>
      <c r="I3" s="4"/>
      <c r="J3" s="4">
        <v>22.61</v>
      </c>
      <c r="K3" s="4">
        <v>24.5</v>
      </c>
      <c r="L3" s="4">
        <f t="shared" si="0"/>
        <v>245</v>
      </c>
      <c r="M3" s="4">
        <f>F3/2</f>
        <v>13</v>
      </c>
    </row>
    <row r="4" spans="1:13">
      <c r="A4" s="3">
        <v>3</v>
      </c>
      <c r="B4" s="2" t="s">
        <v>27</v>
      </c>
      <c r="C4" s="3">
        <v>25</v>
      </c>
      <c r="D4" s="3" t="s">
        <v>1</v>
      </c>
      <c r="E4" s="3" t="s">
        <v>20</v>
      </c>
      <c r="F4" s="17">
        <v>100</v>
      </c>
      <c r="G4" s="4">
        <v>99.99</v>
      </c>
      <c r="H4" s="4"/>
      <c r="I4" s="4"/>
      <c r="J4" s="4">
        <v>103.49</v>
      </c>
      <c r="K4" s="4">
        <v>101.16</v>
      </c>
      <c r="L4" s="4">
        <f t="shared" si="0"/>
        <v>2529</v>
      </c>
      <c r="M4" s="4">
        <f>J4/2</f>
        <v>51.744999999999997</v>
      </c>
    </row>
    <row r="5" spans="1:13">
      <c r="A5" s="3">
        <v>4</v>
      </c>
      <c r="B5" s="2" t="s">
        <v>28</v>
      </c>
      <c r="C5" s="3">
        <v>15</v>
      </c>
      <c r="D5" s="3" t="s">
        <v>1</v>
      </c>
      <c r="E5" s="3" t="s">
        <v>20</v>
      </c>
      <c r="F5" s="17">
        <v>173</v>
      </c>
      <c r="G5" s="4">
        <v>163.9</v>
      </c>
      <c r="H5" s="4"/>
      <c r="I5" s="4"/>
      <c r="J5" s="4">
        <v>143.84</v>
      </c>
      <c r="K5" s="4">
        <v>160.24</v>
      </c>
      <c r="L5" s="4">
        <f t="shared" si="0"/>
        <v>2403.6000000000004</v>
      </c>
      <c r="M5" s="4">
        <f>F5/2</f>
        <v>86.5</v>
      </c>
    </row>
    <row r="6" spans="1:13">
      <c r="A6" s="3">
        <v>5</v>
      </c>
      <c r="B6" s="2" t="s">
        <v>29</v>
      </c>
      <c r="C6" s="3">
        <v>15</v>
      </c>
      <c r="D6" s="3" t="s">
        <v>1</v>
      </c>
      <c r="E6" s="3" t="s">
        <v>20</v>
      </c>
      <c r="F6" s="17">
        <v>79</v>
      </c>
      <c r="G6" s="4">
        <v>79.900000000000006</v>
      </c>
      <c r="H6" s="4"/>
      <c r="I6" s="4"/>
      <c r="J6" s="4">
        <v>68.73</v>
      </c>
      <c r="K6" s="4">
        <v>75.87</v>
      </c>
      <c r="L6" s="4">
        <f t="shared" si="0"/>
        <v>1138.0500000000002</v>
      </c>
      <c r="M6" s="4">
        <f>G6/2</f>
        <v>39.950000000000003</v>
      </c>
    </row>
    <row r="7" spans="1:13">
      <c r="A7" s="3">
        <v>6</v>
      </c>
      <c r="B7" s="2" t="s">
        <v>75</v>
      </c>
      <c r="C7" s="3">
        <v>2000</v>
      </c>
      <c r="D7" s="3" t="s">
        <v>4</v>
      </c>
      <c r="E7" s="3" t="s">
        <v>20</v>
      </c>
      <c r="F7" s="17">
        <v>7</v>
      </c>
      <c r="G7" s="4">
        <v>9.9</v>
      </c>
      <c r="H7" s="4"/>
      <c r="I7" s="4"/>
      <c r="J7" s="4">
        <v>7.96</v>
      </c>
      <c r="K7" s="4">
        <v>8.2799999999999994</v>
      </c>
      <c r="L7" s="4">
        <f t="shared" si="0"/>
        <v>16560</v>
      </c>
      <c r="M7" s="4">
        <f>G7/2</f>
        <v>4.95</v>
      </c>
    </row>
    <row r="8" spans="1:13">
      <c r="A8" s="3">
        <v>7</v>
      </c>
      <c r="B8" s="2" t="s">
        <v>76</v>
      </c>
      <c r="C8" s="3">
        <v>10000</v>
      </c>
      <c r="D8" s="3" t="s">
        <v>4</v>
      </c>
      <c r="E8" s="3" t="s">
        <v>20</v>
      </c>
      <c r="F8" s="17">
        <v>2.5</v>
      </c>
      <c r="G8" s="4">
        <v>2.25</v>
      </c>
      <c r="H8" s="4"/>
      <c r="I8" s="4"/>
      <c r="J8" s="4">
        <v>2.9</v>
      </c>
      <c r="K8" s="4">
        <v>2.5</v>
      </c>
      <c r="L8" s="4">
        <f t="shared" si="0"/>
        <v>25000</v>
      </c>
      <c r="M8" s="4">
        <f>J8/2</f>
        <v>1.45</v>
      </c>
    </row>
    <row r="9" spans="1:13">
      <c r="A9" s="3">
        <v>8</v>
      </c>
      <c r="B9" s="2" t="s">
        <v>77</v>
      </c>
      <c r="C9" s="3">
        <v>5000</v>
      </c>
      <c r="D9" s="3" t="s">
        <v>4</v>
      </c>
      <c r="E9" s="3" t="s">
        <v>20</v>
      </c>
      <c r="F9" s="17">
        <v>1.6</v>
      </c>
      <c r="G9" s="4">
        <v>1.6</v>
      </c>
      <c r="H9" s="4"/>
      <c r="I9" s="4"/>
      <c r="J9" s="4">
        <v>1.56</v>
      </c>
      <c r="K9" s="4">
        <v>1.58</v>
      </c>
      <c r="L9" s="4">
        <f t="shared" si="0"/>
        <v>7900</v>
      </c>
      <c r="M9" s="4">
        <v>0.8</v>
      </c>
    </row>
    <row r="10" spans="1:13" ht="24">
      <c r="A10" s="3">
        <v>9</v>
      </c>
      <c r="B10" s="2" t="s">
        <v>31</v>
      </c>
      <c r="C10" s="3">
        <v>2000</v>
      </c>
      <c r="D10" s="3" t="s">
        <v>4</v>
      </c>
      <c r="E10" s="3" t="s">
        <v>20</v>
      </c>
      <c r="F10" s="17">
        <v>1.4</v>
      </c>
      <c r="G10" s="4">
        <v>1.25</v>
      </c>
      <c r="H10" s="4"/>
      <c r="I10" s="4"/>
      <c r="J10" s="4">
        <v>1.07</v>
      </c>
      <c r="K10" s="4">
        <v>1.24</v>
      </c>
      <c r="L10" s="4">
        <f t="shared" si="0"/>
        <v>2480</v>
      </c>
      <c r="M10" s="4">
        <v>0.62</v>
      </c>
    </row>
    <row r="11" spans="1:13">
      <c r="A11" s="3">
        <v>10</v>
      </c>
      <c r="B11" s="2" t="s">
        <v>84</v>
      </c>
      <c r="C11" s="3">
        <v>250</v>
      </c>
      <c r="D11" s="3" t="s">
        <v>2</v>
      </c>
      <c r="E11" s="3" t="s">
        <v>21</v>
      </c>
      <c r="F11" s="17">
        <v>1.2</v>
      </c>
      <c r="G11" s="4">
        <v>1.8</v>
      </c>
      <c r="H11" s="4"/>
      <c r="I11" s="4"/>
      <c r="J11" s="4">
        <v>1.79</v>
      </c>
      <c r="K11" s="4">
        <v>1.59</v>
      </c>
      <c r="L11" s="4">
        <f t="shared" si="0"/>
        <v>397.5</v>
      </c>
      <c r="M11" s="4">
        <f>J11/2</f>
        <v>0.89500000000000002</v>
      </c>
    </row>
    <row r="12" spans="1:13" ht="50.25" customHeight="1">
      <c r="A12" s="3">
        <v>11</v>
      </c>
      <c r="B12" s="2" t="s">
        <v>64</v>
      </c>
      <c r="C12" s="3">
        <v>75</v>
      </c>
      <c r="D12" s="3" t="s">
        <v>2</v>
      </c>
      <c r="E12" s="3" t="s">
        <v>21</v>
      </c>
      <c r="F12" s="17">
        <v>3.9</v>
      </c>
      <c r="G12" s="4">
        <v>2.6</v>
      </c>
      <c r="H12" s="4"/>
      <c r="I12" s="4"/>
      <c r="J12" s="4">
        <v>3.86</v>
      </c>
      <c r="K12" s="4">
        <v>3.45</v>
      </c>
      <c r="L12" s="4">
        <f t="shared" si="0"/>
        <v>258.75</v>
      </c>
      <c r="M12" s="4">
        <f>F12/2</f>
        <v>1.95</v>
      </c>
    </row>
    <row r="13" spans="1:13" ht="24">
      <c r="A13" s="3">
        <v>12</v>
      </c>
      <c r="B13" s="2" t="s">
        <v>65</v>
      </c>
      <c r="C13" s="3">
        <v>100</v>
      </c>
      <c r="D13" s="3" t="s">
        <v>2</v>
      </c>
      <c r="E13" s="3" t="s">
        <v>21</v>
      </c>
      <c r="F13" s="17">
        <v>1.3</v>
      </c>
      <c r="G13" s="4">
        <v>1.5</v>
      </c>
      <c r="H13" s="4"/>
      <c r="I13" s="4"/>
      <c r="J13" s="4">
        <v>1.1000000000000001</v>
      </c>
      <c r="K13" s="4">
        <v>1.3</v>
      </c>
      <c r="L13" s="4">
        <f t="shared" si="0"/>
        <v>130</v>
      </c>
      <c r="M13" s="4">
        <f>G13/2</f>
        <v>0.75</v>
      </c>
    </row>
    <row r="14" spans="1:13">
      <c r="A14" s="3">
        <v>13</v>
      </c>
      <c r="B14" s="2" t="s">
        <v>66</v>
      </c>
      <c r="C14" s="3">
        <v>100</v>
      </c>
      <c r="D14" s="3" t="s">
        <v>2</v>
      </c>
      <c r="E14" s="3" t="s">
        <v>21</v>
      </c>
      <c r="F14" s="17">
        <v>2.5</v>
      </c>
      <c r="G14" s="4">
        <v>1.75</v>
      </c>
      <c r="H14" s="4"/>
      <c r="I14" s="4"/>
      <c r="J14" s="4">
        <v>1.79</v>
      </c>
      <c r="K14" s="4">
        <v>2.0099999999999998</v>
      </c>
      <c r="L14" s="4">
        <f t="shared" si="0"/>
        <v>200.99999999999997</v>
      </c>
      <c r="M14" s="4">
        <f>F14/2</f>
        <v>1.25</v>
      </c>
    </row>
    <row r="15" spans="1:13" ht="26.25" customHeight="1">
      <c r="A15" s="3">
        <v>14</v>
      </c>
      <c r="B15" s="2" t="s">
        <v>30</v>
      </c>
      <c r="C15" s="3">
        <v>250</v>
      </c>
      <c r="D15" s="3" t="s">
        <v>2</v>
      </c>
      <c r="E15" s="3" t="s">
        <v>21</v>
      </c>
      <c r="F15" s="17">
        <v>1.3</v>
      </c>
      <c r="G15" s="20">
        <v>1.25</v>
      </c>
      <c r="H15" s="4"/>
      <c r="I15" s="4"/>
      <c r="J15" s="4">
        <v>2.6</v>
      </c>
      <c r="K15" s="4">
        <v>1.71</v>
      </c>
      <c r="L15" s="4">
        <f t="shared" si="0"/>
        <v>427.5</v>
      </c>
      <c r="M15" s="4">
        <f>J15/2</f>
        <v>1.3</v>
      </c>
    </row>
    <row r="16" spans="1:13">
      <c r="A16" s="3">
        <v>15</v>
      </c>
      <c r="B16" s="2" t="s">
        <v>67</v>
      </c>
      <c r="C16" s="3">
        <v>75</v>
      </c>
      <c r="D16" s="3" t="s">
        <v>2</v>
      </c>
      <c r="E16" s="3" t="s">
        <v>21</v>
      </c>
      <c r="F16" s="17">
        <v>0.8</v>
      </c>
      <c r="G16" s="4">
        <v>0.99</v>
      </c>
      <c r="H16" s="4"/>
      <c r="I16" s="4"/>
      <c r="J16" s="4">
        <v>0.5</v>
      </c>
      <c r="K16" s="4">
        <v>0.76</v>
      </c>
      <c r="L16" s="4">
        <f t="shared" si="0"/>
        <v>57</v>
      </c>
      <c r="M16" s="4">
        <f>G16/2</f>
        <v>0.495</v>
      </c>
    </row>
    <row r="17" spans="1:13" ht="36">
      <c r="A17" s="3">
        <v>16</v>
      </c>
      <c r="B17" s="2" t="s">
        <v>95</v>
      </c>
      <c r="C17" s="3">
        <v>100</v>
      </c>
      <c r="D17" s="3" t="s">
        <v>2</v>
      </c>
      <c r="E17" s="3" t="s">
        <v>21</v>
      </c>
      <c r="F17" s="17">
        <v>6</v>
      </c>
      <c r="G17" s="4">
        <v>5.99</v>
      </c>
      <c r="H17" s="4"/>
      <c r="I17" s="4"/>
      <c r="J17" s="4">
        <v>6.5</v>
      </c>
      <c r="K17" s="4">
        <v>6.16</v>
      </c>
      <c r="L17" s="4">
        <f t="shared" si="0"/>
        <v>616</v>
      </c>
      <c r="M17" s="4">
        <f>J17/2</f>
        <v>3.25</v>
      </c>
    </row>
    <row r="18" spans="1:13" ht="52.5" customHeight="1">
      <c r="A18" s="3">
        <v>17</v>
      </c>
      <c r="B18" s="2" t="s">
        <v>32</v>
      </c>
      <c r="C18" s="3">
        <v>25</v>
      </c>
      <c r="D18" s="3" t="s">
        <v>2</v>
      </c>
      <c r="E18" s="3" t="s">
        <v>21</v>
      </c>
      <c r="F18" s="17">
        <v>6</v>
      </c>
      <c r="G18" s="4">
        <v>7.9</v>
      </c>
      <c r="H18" s="4"/>
      <c r="I18" s="4"/>
      <c r="J18" s="4">
        <v>6</v>
      </c>
      <c r="K18" s="4">
        <v>6.63</v>
      </c>
      <c r="L18" s="4">
        <f t="shared" si="0"/>
        <v>165.75</v>
      </c>
      <c r="M18" s="4">
        <f>G18/2</f>
        <v>3.95</v>
      </c>
    </row>
    <row r="19" spans="1:13" ht="48">
      <c r="A19" s="3">
        <v>18</v>
      </c>
      <c r="B19" s="2" t="s">
        <v>88</v>
      </c>
      <c r="C19" s="3">
        <v>25</v>
      </c>
      <c r="D19" s="3" t="s">
        <v>2</v>
      </c>
      <c r="E19" s="3" t="s">
        <v>21</v>
      </c>
      <c r="F19" s="17">
        <v>7</v>
      </c>
      <c r="G19" s="4">
        <v>6.9</v>
      </c>
      <c r="H19" s="4"/>
      <c r="I19" s="4"/>
      <c r="J19" s="4">
        <v>7.08</v>
      </c>
      <c r="K19" s="4">
        <v>6.99</v>
      </c>
      <c r="L19" s="4">
        <f t="shared" si="0"/>
        <v>174.75</v>
      </c>
      <c r="M19" s="4">
        <f>J19/2</f>
        <v>3.54</v>
      </c>
    </row>
    <row r="20" spans="1:13" ht="36">
      <c r="A20" s="3">
        <v>19</v>
      </c>
      <c r="B20" s="2" t="s">
        <v>68</v>
      </c>
      <c r="C20" s="3">
        <v>25</v>
      </c>
      <c r="D20" s="3" t="s">
        <v>2</v>
      </c>
      <c r="E20" s="3" t="s">
        <v>21</v>
      </c>
      <c r="F20" s="17">
        <v>6</v>
      </c>
      <c r="G20" s="4"/>
      <c r="H20" s="4"/>
      <c r="I20" s="4">
        <v>3.93</v>
      </c>
      <c r="J20" s="4">
        <v>3.8</v>
      </c>
      <c r="K20" s="4">
        <v>4.57</v>
      </c>
      <c r="L20" s="4">
        <f t="shared" si="0"/>
        <v>114.25</v>
      </c>
      <c r="M20" s="4">
        <f>F20/2</f>
        <v>3</v>
      </c>
    </row>
    <row r="21" spans="1:13">
      <c r="A21" s="3">
        <v>20</v>
      </c>
      <c r="B21" s="2" t="s">
        <v>69</v>
      </c>
      <c r="C21" s="3">
        <v>15</v>
      </c>
      <c r="D21" s="3" t="s">
        <v>2</v>
      </c>
      <c r="E21" s="3" t="s">
        <v>21</v>
      </c>
      <c r="F21" s="17">
        <v>30</v>
      </c>
      <c r="G21" s="4">
        <v>29.9</v>
      </c>
      <c r="H21" s="4"/>
      <c r="I21" s="4"/>
      <c r="J21" s="4">
        <v>20.32</v>
      </c>
      <c r="K21" s="4">
        <v>26.74</v>
      </c>
      <c r="L21" s="4">
        <f t="shared" si="0"/>
        <v>401.09999999999997</v>
      </c>
      <c r="M21" s="4">
        <f>F21/2</f>
        <v>15</v>
      </c>
    </row>
    <row r="22" spans="1:13" ht="24">
      <c r="A22" s="3">
        <v>21</v>
      </c>
      <c r="B22" s="2" t="s">
        <v>70</v>
      </c>
      <c r="C22" s="3">
        <v>25</v>
      </c>
      <c r="D22" s="3" t="s">
        <v>2</v>
      </c>
      <c r="E22" s="3" t="s">
        <v>21</v>
      </c>
      <c r="F22" s="17">
        <v>30</v>
      </c>
      <c r="G22" s="4"/>
      <c r="H22" s="4"/>
      <c r="I22" s="4">
        <v>55.9</v>
      </c>
      <c r="J22" s="4">
        <v>42</v>
      </c>
      <c r="K22" s="4">
        <v>42.63</v>
      </c>
      <c r="L22" s="4">
        <f t="shared" si="0"/>
        <v>1065.75</v>
      </c>
      <c r="M22" s="4">
        <f>I22/2</f>
        <v>27.95</v>
      </c>
    </row>
    <row r="23" spans="1:13" ht="27.75" customHeight="1">
      <c r="A23" s="3">
        <v>22</v>
      </c>
      <c r="B23" s="2" t="s">
        <v>103</v>
      </c>
      <c r="C23" s="3">
        <v>15</v>
      </c>
      <c r="D23" s="3" t="s">
        <v>2</v>
      </c>
      <c r="E23" s="3" t="s">
        <v>22</v>
      </c>
      <c r="F23" s="18">
        <v>40</v>
      </c>
      <c r="G23" s="4">
        <v>48.9</v>
      </c>
      <c r="H23" s="4"/>
      <c r="I23" s="4"/>
      <c r="J23" s="4">
        <v>30.7</v>
      </c>
      <c r="K23" s="4">
        <v>31.53</v>
      </c>
      <c r="L23" s="4">
        <f t="shared" si="0"/>
        <v>472.95000000000005</v>
      </c>
      <c r="M23" s="4">
        <f>G23/2</f>
        <v>24.45</v>
      </c>
    </row>
    <row r="24" spans="1:13" ht="43.5" customHeight="1">
      <c r="A24" s="3">
        <v>23</v>
      </c>
      <c r="B24" s="2" t="s">
        <v>33</v>
      </c>
      <c r="C24" s="3">
        <v>50</v>
      </c>
      <c r="D24" s="3" t="s">
        <v>2</v>
      </c>
      <c r="E24" s="3" t="s">
        <v>22</v>
      </c>
      <c r="F24" s="17">
        <v>8.9</v>
      </c>
      <c r="G24" s="4">
        <v>11.9</v>
      </c>
      <c r="H24" s="4"/>
      <c r="I24" s="4"/>
      <c r="J24" s="4">
        <v>7.7</v>
      </c>
      <c r="K24" s="4">
        <v>9.5</v>
      </c>
      <c r="L24" s="4">
        <f t="shared" si="0"/>
        <v>475</v>
      </c>
      <c r="M24" s="4">
        <f>G24/2</f>
        <v>5.95</v>
      </c>
    </row>
    <row r="25" spans="1:13" ht="37.5" customHeight="1">
      <c r="A25" s="3">
        <v>24</v>
      </c>
      <c r="B25" s="2" t="s">
        <v>34</v>
      </c>
      <c r="C25" s="3">
        <v>50</v>
      </c>
      <c r="D25" s="3" t="s">
        <v>2</v>
      </c>
      <c r="E25" s="3" t="s">
        <v>23</v>
      </c>
      <c r="F25" s="17">
        <v>2</v>
      </c>
      <c r="G25" s="4">
        <v>3.5</v>
      </c>
      <c r="H25" s="4"/>
      <c r="I25" s="4"/>
      <c r="J25" s="4">
        <v>3</v>
      </c>
      <c r="K25" s="4">
        <v>2.83</v>
      </c>
      <c r="L25" s="4">
        <f t="shared" si="0"/>
        <v>141.5</v>
      </c>
      <c r="M25" s="4">
        <f>G25/2</f>
        <v>1.75</v>
      </c>
    </row>
    <row r="26" spans="1:13" ht="24">
      <c r="A26" s="3">
        <v>25</v>
      </c>
      <c r="B26" s="2" t="s">
        <v>40</v>
      </c>
      <c r="C26" s="3">
        <v>50</v>
      </c>
      <c r="D26" s="3" t="s">
        <v>2</v>
      </c>
      <c r="E26" s="3" t="s">
        <v>23</v>
      </c>
      <c r="F26" s="17">
        <v>7</v>
      </c>
      <c r="G26" s="4"/>
      <c r="H26" s="4"/>
      <c r="I26" s="4">
        <v>5.89</v>
      </c>
      <c r="J26" s="4">
        <v>4.5</v>
      </c>
      <c r="K26" s="4">
        <v>5.79</v>
      </c>
      <c r="L26" s="4">
        <f t="shared" si="0"/>
        <v>289.5</v>
      </c>
      <c r="M26" s="4">
        <f>F26/2</f>
        <v>3.5</v>
      </c>
    </row>
    <row r="27" spans="1:13" ht="24">
      <c r="A27" s="3">
        <v>26</v>
      </c>
      <c r="B27" s="2" t="s">
        <v>35</v>
      </c>
      <c r="C27" s="3">
        <v>50</v>
      </c>
      <c r="D27" s="3" t="s">
        <v>2</v>
      </c>
      <c r="E27" s="3" t="s">
        <v>23</v>
      </c>
      <c r="F27" s="17">
        <v>9.5</v>
      </c>
      <c r="G27" s="4">
        <v>8.9</v>
      </c>
      <c r="H27" s="4"/>
      <c r="I27" s="4"/>
      <c r="J27" s="4">
        <v>7.35</v>
      </c>
      <c r="K27" s="4">
        <v>8.58</v>
      </c>
      <c r="L27" s="4">
        <f t="shared" si="0"/>
        <v>429</v>
      </c>
      <c r="M27" s="4">
        <f>F27/2</f>
        <v>4.75</v>
      </c>
    </row>
    <row r="28" spans="1:13" ht="48">
      <c r="A28" s="3">
        <v>27</v>
      </c>
      <c r="B28" s="2" t="s">
        <v>36</v>
      </c>
      <c r="C28" s="3">
        <v>10</v>
      </c>
      <c r="D28" s="3" t="s">
        <v>2</v>
      </c>
      <c r="E28" s="3" t="s">
        <v>23</v>
      </c>
      <c r="F28" s="17">
        <v>11</v>
      </c>
      <c r="G28" s="4">
        <v>11.9</v>
      </c>
      <c r="H28" s="4"/>
      <c r="I28" s="4"/>
      <c r="J28" s="4">
        <v>11</v>
      </c>
      <c r="K28" s="4">
        <v>11.3</v>
      </c>
      <c r="L28" s="4">
        <f t="shared" si="0"/>
        <v>113</v>
      </c>
      <c r="M28" s="4">
        <f>G28/2</f>
        <v>5.95</v>
      </c>
    </row>
    <row r="29" spans="1:13" ht="24">
      <c r="A29" s="3">
        <v>28</v>
      </c>
      <c r="B29" s="2" t="s">
        <v>37</v>
      </c>
      <c r="C29" s="3">
        <v>25</v>
      </c>
      <c r="D29" s="3" t="s">
        <v>2</v>
      </c>
      <c r="E29" s="3" t="s">
        <v>23</v>
      </c>
      <c r="F29" s="17">
        <v>6</v>
      </c>
      <c r="G29" s="4">
        <v>8.15</v>
      </c>
      <c r="H29" s="4"/>
      <c r="I29" s="4"/>
      <c r="J29" s="4">
        <v>6.07</v>
      </c>
      <c r="K29" s="4">
        <v>6.74</v>
      </c>
      <c r="L29" s="4">
        <f t="shared" si="0"/>
        <v>168.5</v>
      </c>
      <c r="M29" s="4">
        <f>G29/2</f>
        <v>4.0750000000000002</v>
      </c>
    </row>
    <row r="30" spans="1:13" ht="36">
      <c r="A30" s="3">
        <v>29</v>
      </c>
      <c r="B30" s="2" t="s">
        <v>42</v>
      </c>
      <c r="C30" s="3">
        <v>15</v>
      </c>
      <c r="D30" s="3" t="s">
        <v>2</v>
      </c>
      <c r="E30" s="3" t="s">
        <v>21</v>
      </c>
      <c r="F30" s="17">
        <v>29</v>
      </c>
      <c r="G30" s="4"/>
      <c r="H30" s="4"/>
      <c r="I30" s="4">
        <v>38.69</v>
      </c>
      <c r="J30" s="4">
        <v>50.7</v>
      </c>
      <c r="K30" s="4">
        <v>39.46</v>
      </c>
      <c r="L30" s="4">
        <f t="shared" si="0"/>
        <v>591.9</v>
      </c>
      <c r="M30" s="4">
        <f>J30/2</f>
        <v>25.35</v>
      </c>
    </row>
    <row r="31" spans="1:13">
      <c r="A31" s="3">
        <v>30</v>
      </c>
      <c r="B31" s="2" t="s">
        <v>5</v>
      </c>
      <c r="C31" s="3">
        <v>15</v>
      </c>
      <c r="D31" s="3" t="s">
        <v>2</v>
      </c>
      <c r="E31" s="3" t="s">
        <v>21</v>
      </c>
      <c r="F31" s="17">
        <v>29</v>
      </c>
      <c r="G31" s="4"/>
      <c r="H31" s="4"/>
      <c r="I31" s="4">
        <v>38.69</v>
      </c>
      <c r="J31" s="4">
        <v>49.62</v>
      </c>
      <c r="K31" s="4">
        <v>39.1</v>
      </c>
      <c r="L31" s="4">
        <f t="shared" si="0"/>
        <v>586.5</v>
      </c>
      <c r="M31" s="4">
        <f>J31/2</f>
        <v>24.81</v>
      </c>
    </row>
    <row r="32" spans="1:13">
      <c r="A32" s="3">
        <v>31</v>
      </c>
      <c r="B32" s="2" t="s">
        <v>6</v>
      </c>
      <c r="C32" s="3">
        <v>5</v>
      </c>
      <c r="D32" s="3" t="s">
        <v>2</v>
      </c>
      <c r="E32" s="3" t="s">
        <v>21</v>
      </c>
      <c r="F32" s="17">
        <v>50</v>
      </c>
      <c r="G32" s="4"/>
      <c r="H32" s="4"/>
      <c r="I32" s="4">
        <v>98.99</v>
      </c>
      <c r="J32" s="4">
        <v>88.34</v>
      </c>
      <c r="K32" s="4">
        <v>79.11</v>
      </c>
      <c r="L32" s="4">
        <f t="shared" si="0"/>
        <v>395.55</v>
      </c>
      <c r="M32" s="4">
        <f>I32/2</f>
        <v>49.494999999999997</v>
      </c>
    </row>
    <row r="33" spans="1:13">
      <c r="A33" s="3">
        <v>32</v>
      </c>
      <c r="B33" s="2" t="s">
        <v>7</v>
      </c>
      <c r="C33" s="3">
        <v>5</v>
      </c>
      <c r="D33" s="3" t="s">
        <v>2</v>
      </c>
      <c r="E33" s="3" t="s">
        <v>21</v>
      </c>
      <c r="F33" s="17">
        <v>110</v>
      </c>
      <c r="G33" s="4"/>
      <c r="H33" s="4"/>
      <c r="I33" s="4">
        <v>121.12</v>
      </c>
      <c r="J33" s="4">
        <v>117.24</v>
      </c>
      <c r="K33" s="4">
        <v>116.12</v>
      </c>
      <c r="L33" s="4">
        <f t="shared" si="0"/>
        <v>580.6</v>
      </c>
      <c r="M33" s="4">
        <f>I33/2</f>
        <v>60.56</v>
      </c>
    </row>
    <row r="34" spans="1:13">
      <c r="A34" s="3">
        <v>33</v>
      </c>
      <c r="B34" s="2" t="s">
        <v>38</v>
      </c>
      <c r="C34" s="3">
        <v>30</v>
      </c>
      <c r="D34" s="3" t="s">
        <v>2</v>
      </c>
      <c r="E34" s="3" t="s">
        <v>21</v>
      </c>
      <c r="F34" s="17">
        <v>12</v>
      </c>
      <c r="G34" s="4"/>
      <c r="H34" s="4"/>
      <c r="I34" s="4">
        <v>17</v>
      </c>
      <c r="J34" s="4">
        <v>19.89</v>
      </c>
      <c r="K34" s="4">
        <v>16.29</v>
      </c>
      <c r="L34" s="4">
        <f t="shared" ref="L34:L65" si="1">C34*K34</f>
        <v>488.7</v>
      </c>
      <c r="M34" s="4">
        <f>J34/2</f>
        <v>9.9450000000000003</v>
      </c>
    </row>
    <row r="35" spans="1:13" ht="24.75" customHeight="1">
      <c r="A35" s="3">
        <v>34</v>
      </c>
      <c r="B35" s="2" t="s">
        <v>89</v>
      </c>
      <c r="C35" s="3">
        <v>25</v>
      </c>
      <c r="D35" s="3" t="s">
        <v>2</v>
      </c>
      <c r="E35" s="3" t="s">
        <v>21</v>
      </c>
      <c r="F35" s="17">
        <v>0</v>
      </c>
      <c r="G35" s="4"/>
      <c r="H35" s="4">
        <v>17.73</v>
      </c>
      <c r="I35" s="4">
        <v>18.91</v>
      </c>
      <c r="J35" s="4">
        <v>15.85</v>
      </c>
      <c r="K35" s="4">
        <v>17.22</v>
      </c>
      <c r="L35" s="4">
        <f t="shared" si="1"/>
        <v>430.5</v>
      </c>
      <c r="M35" s="4">
        <f>I35/2</f>
        <v>9.4550000000000001</v>
      </c>
    </row>
    <row r="36" spans="1:13">
      <c r="A36" s="3">
        <v>35</v>
      </c>
      <c r="B36" s="14" t="s">
        <v>63</v>
      </c>
      <c r="C36" s="3">
        <v>5</v>
      </c>
      <c r="D36" s="3" t="s">
        <v>1</v>
      </c>
      <c r="E36" s="3" t="s">
        <v>20</v>
      </c>
      <c r="F36" s="17">
        <v>90</v>
      </c>
      <c r="G36" s="4">
        <v>84.9</v>
      </c>
      <c r="H36" s="4"/>
      <c r="I36" s="4"/>
      <c r="J36" s="4">
        <v>90</v>
      </c>
      <c r="K36" s="4">
        <v>88.3</v>
      </c>
      <c r="L36" s="4">
        <f t="shared" si="1"/>
        <v>441.5</v>
      </c>
      <c r="M36" s="4">
        <f>F36/2</f>
        <v>45</v>
      </c>
    </row>
    <row r="37" spans="1:13">
      <c r="A37" s="3">
        <v>36</v>
      </c>
      <c r="B37" s="2" t="s">
        <v>17</v>
      </c>
      <c r="C37" s="3">
        <v>5</v>
      </c>
      <c r="D37" s="3" t="s">
        <v>1</v>
      </c>
      <c r="E37" s="3" t="s">
        <v>20</v>
      </c>
      <c r="F37" s="17">
        <v>73</v>
      </c>
      <c r="G37" s="4">
        <v>69.900000000000006</v>
      </c>
      <c r="H37" s="4"/>
      <c r="I37" s="4"/>
      <c r="J37" s="20">
        <v>34.97</v>
      </c>
      <c r="K37" s="4">
        <v>59.29</v>
      </c>
      <c r="L37" s="4">
        <f t="shared" si="1"/>
        <v>296.45</v>
      </c>
      <c r="M37" s="4">
        <f>F37/2</f>
        <v>36.5</v>
      </c>
    </row>
    <row r="38" spans="1:13">
      <c r="A38" s="3">
        <v>37</v>
      </c>
      <c r="B38" s="2" t="s">
        <v>96</v>
      </c>
      <c r="C38" s="3">
        <v>5</v>
      </c>
      <c r="D38" s="3" t="s">
        <v>1</v>
      </c>
      <c r="E38" s="3" t="s">
        <v>20</v>
      </c>
      <c r="F38" s="17">
        <v>40</v>
      </c>
      <c r="G38" s="4">
        <v>39.9</v>
      </c>
      <c r="H38" s="4"/>
      <c r="I38" s="4"/>
      <c r="J38" s="4">
        <v>31.71</v>
      </c>
      <c r="K38" s="4">
        <v>37.200000000000003</v>
      </c>
      <c r="L38" s="4">
        <f t="shared" si="1"/>
        <v>186</v>
      </c>
      <c r="M38" s="4">
        <f>F38/2</f>
        <v>20</v>
      </c>
    </row>
    <row r="39" spans="1:13" ht="24">
      <c r="A39" s="3">
        <v>38</v>
      </c>
      <c r="B39" s="2" t="s">
        <v>41</v>
      </c>
      <c r="C39" s="3">
        <v>50</v>
      </c>
      <c r="D39" s="3" t="s">
        <v>2</v>
      </c>
      <c r="E39" s="3" t="s">
        <v>23</v>
      </c>
      <c r="F39" s="17">
        <v>15</v>
      </c>
      <c r="G39" s="4">
        <v>24.9</v>
      </c>
      <c r="H39" s="4"/>
      <c r="I39" s="4"/>
      <c r="J39" s="20">
        <v>14.95</v>
      </c>
      <c r="K39" s="4">
        <v>17.14</v>
      </c>
      <c r="L39" s="4">
        <f t="shared" si="1"/>
        <v>857</v>
      </c>
      <c r="M39" s="4">
        <f>G39/2</f>
        <v>12.45</v>
      </c>
    </row>
    <row r="40" spans="1:13" ht="24">
      <c r="A40" s="3">
        <v>39</v>
      </c>
      <c r="B40" s="2" t="s">
        <v>43</v>
      </c>
      <c r="C40" s="3">
        <v>50</v>
      </c>
      <c r="D40" s="3" t="s">
        <v>2</v>
      </c>
      <c r="E40" s="3" t="s">
        <v>23</v>
      </c>
      <c r="F40" s="17">
        <v>3.3</v>
      </c>
      <c r="G40" s="4">
        <v>3.5</v>
      </c>
      <c r="H40" s="4"/>
      <c r="I40" s="4"/>
      <c r="J40" s="4">
        <v>2.36</v>
      </c>
      <c r="K40" s="4">
        <v>3.05</v>
      </c>
      <c r="L40" s="4">
        <f t="shared" si="1"/>
        <v>152.5</v>
      </c>
      <c r="M40" s="4">
        <f>G40/2</f>
        <v>1.75</v>
      </c>
    </row>
    <row r="41" spans="1:13">
      <c r="A41" s="3">
        <v>40</v>
      </c>
      <c r="B41" s="2" t="s">
        <v>46</v>
      </c>
      <c r="C41" s="3">
        <v>250</v>
      </c>
      <c r="D41" s="3" t="s">
        <v>2</v>
      </c>
      <c r="E41" s="3" t="s">
        <v>21</v>
      </c>
      <c r="F41" s="18">
        <v>3</v>
      </c>
      <c r="G41" s="4">
        <v>2.4</v>
      </c>
      <c r="H41" s="4"/>
      <c r="I41" s="4"/>
      <c r="J41" s="4">
        <v>3.31</v>
      </c>
      <c r="K41" s="4">
        <v>2.4</v>
      </c>
      <c r="L41" s="4">
        <f t="shared" si="1"/>
        <v>600</v>
      </c>
      <c r="M41" s="4">
        <f>J41/2</f>
        <v>1.655</v>
      </c>
    </row>
    <row r="42" spans="1:13">
      <c r="A42" s="3">
        <v>41</v>
      </c>
      <c r="B42" s="2" t="s">
        <v>44</v>
      </c>
      <c r="C42" s="3">
        <v>150</v>
      </c>
      <c r="D42" s="3" t="s">
        <v>2</v>
      </c>
      <c r="E42" s="3" t="s">
        <v>21</v>
      </c>
      <c r="F42" s="17">
        <v>1</v>
      </c>
      <c r="G42" s="4">
        <v>1.25</v>
      </c>
      <c r="H42" s="4"/>
      <c r="I42" s="4"/>
      <c r="J42" s="4">
        <v>1</v>
      </c>
      <c r="K42" s="4">
        <v>1.08</v>
      </c>
      <c r="L42" s="4">
        <f t="shared" si="1"/>
        <v>162</v>
      </c>
      <c r="M42" s="4">
        <f>G42/2</f>
        <v>0.625</v>
      </c>
    </row>
    <row r="43" spans="1:13">
      <c r="A43" s="3">
        <v>42</v>
      </c>
      <c r="B43" s="2" t="s">
        <v>45</v>
      </c>
      <c r="C43" s="3">
        <v>300</v>
      </c>
      <c r="D43" s="3" t="s">
        <v>2</v>
      </c>
      <c r="E43" s="3" t="s">
        <v>21</v>
      </c>
      <c r="F43" s="17">
        <v>3</v>
      </c>
      <c r="G43" s="4">
        <v>3.4</v>
      </c>
      <c r="H43" s="4"/>
      <c r="I43" s="4"/>
      <c r="J43" s="4">
        <v>2.4500000000000002</v>
      </c>
      <c r="K43" s="4">
        <v>2.95</v>
      </c>
      <c r="L43" s="4">
        <f t="shared" si="1"/>
        <v>885</v>
      </c>
      <c r="M43" s="4">
        <f>G43/2</f>
        <v>1.7</v>
      </c>
    </row>
    <row r="44" spans="1:13">
      <c r="A44" s="3">
        <v>43</v>
      </c>
      <c r="B44" s="2" t="s">
        <v>71</v>
      </c>
      <c r="C44" s="3">
        <v>50</v>
      </c>
      <c r="D44" s="3" t="s">
        <v>2</v>
      </c>
      <c r="E44" s="3" t="s">
        <v>21</v>
      </c>
      <c r="F44" s="17">
        <v>5.5</v>
      </c>
      <c r="G44" s="4">
        <v>5.59</v>
      </c>
      <c r="H44" s="4"/>
      <c r="I44" s="4"/>
      <c r="J44" s="4">
        <v>5.75</v>
      </c>
      <c r="K44" s="4">
        <v>5.61</v>
      </c>
      <c r="L44" s="4">
        <f t="shared" si="1"/>
        <v>280.5</v>
      </c>
      <c r="M44" s="4">
        <f>J44/2</f>
        <v>2.875</v>
      </c>
    </row>
    <row r="45" spans="1:13">
      <c r="A45" s="3">
        <v>44</v>
      </c>
      <c r="B45" s="2" t="s">
        <v>73</v>
      </c>
      <c r="C45" s="3">
        <v>50</v>
      </c>
      <c r="D45" s="3" t="s">
        <v>2</v>
      </c>
      <c r="E45" s="3" t="s">
        <v>21</v>
      </c>
      <c r="F45" s="17">
        <v>7</v>
      </c>
      <c r="G45" s="4"/>
      <c r="H45" s="4"/>
      <c r="I45" s="4">
        <v>9.7799999999999994</v>
      </c>
      <c r="J45" s="4">
        <v>8.5</v>
      </c>
      <c r="K45" s="4">
        <v>8.42</v>
      </c>
      <c r="L45" s="4">
        <f t="shared" si="1"/>
        <v>421</v>
      </c>
      <c r="M45" s="4">
        <f>I45/2</f>
        <v>4.8899999999999997</v>
      </c>
    </row>
    <row r="46" spans="1:13">
      <c r="A46" s="3">
        <v>45</v>
      </c>
      <c r="B46" s="2" t="s">
        <v>72</v>
      </c>
      <c r="C46" s="3">
        <v>50</v>
      </c>
      <c r="D46" s="3" t="s">
        <v>2</v>
      </c>
      <c r="E46" s="3" t="s">
        <v>21</v>
      </c>
      <c r="F46" s="17">
        <v>11</v>
      </c>
      <c r="G46" s="4"/>
      <c r="H46" s="4"/>
      <c r="I46" s="4">
        <v>7.9</v>
      </c>
      <c r="J46" s="4">
        <v>8.23</v>
      </c>
      <c r="K46" s="4">
        <f>AVERAGE(F46:J46)</f>
        <v>9.043333333333333</v>
      </c>
      <c r="L46" s="4">
        <f>C46*K46</f>
        <v>452.16666666666663</v>
      </c>
      <c r="M46" s="4">
        <f>K46/2</f>
        <v>4.5216666666666665</v>
      </c>
    </row>
    <row r="47" spans="1:13" ht="36">
      <c r="A47" s="3">
        <v>46</v>
      </c>
      <c r="B47" s="2" t="s">
        <v>106</v>
      </c>
      <c r="C47" s="3">
        <v>200</v>
      </c>
      <c r="D47" s="3" t="s">
        <v>2</v>
      </c>
      <c r="E47" s="3" t="s">
        <v>21</v>
      </c>
      <c r="F47" s="17">
        <v>2</v>
      </c>
      <c r="G47" s="4">
        <v>2.4</v>
      </c>
      <c r="H47" s="4"/>
      <c r="I47" s="4"/>
      <c r="J47" s="4">
        <v>1.8</v>
      </c>
      <c r="K47" s="4">
        <v>2.06</v>
      </c>
      <c r="L47" s="4">
        <f t="shared" si="1"/>
        <v>412</v>
      </c>
      <c r="M47" s="4">
        <f>G47/2</f>
        <v>1.2</v>
      </c>
    </row>
    <row r="48" spans="1:13" ht="24">
      <c r="A48" s="3">
        <v>47</v>
      </c>
      <c r="B48" s="2" t="s">
        <v>105</v>
      </c>
      <c r="C48" s="3">
        <v>50</v>
      </c>
      <c r="D48" s="3" t="s">
        <v>2</v>
      </c>
      <c r="E48" s="3" t="s">
        <v>21</v>
      </c>
      <c r="F48" s="18">
        <v>3</v>
      </c>
      <c r="G48" s="4">
        <v>2</v>
      </c>
      <c r="H48" s="4"/>
      <c r="I48" s="4"/>
      <c r="J48" s="4">
        <v>3.42</v>
      </c>
      <c r="K48" s="4">
        <v>2.17</v>
      </c>
      <c r="L48" s="4">
        <f t="shared" si="1"/>
        <v>108.5</v>
      </c>
      <c r="M48" s="4">
        <f>J48/2</f>
        <v>1.71</v>
      </c>
    </row>
    <row r="49" spans="1:13" ht="24">
      <c r="A49" s="3">
        <v>48</v>
      </c>
      <c r="B49" s="2" t="s">
        <v>47</v>
      </c>
      <c r="C49" s="3">
        <v>200</v>
      </c>
      <c r="D49" s="3" t="s">
        <v>2</v>
      </c>
      <c r="E49" s="3" t="s">
        <v>21</v>
      </c>
      <c r="F49" s="17">
        <v>3</v>
      </c>
      <c r="G49" s="4">
        <v>2.99</v>
      </c>
      <c r="H49" s="4"/>
      <c r="I49" s="4"/>
      <c r="J49" s="4">
        <v>2.9</v>
      </c>
      <c r="K49" s="4">
        <v>2.96</v>
      </c>
      <c r="L49" s="4">
        <f t="shared" si="1"/>
        <v>592</v>
      </c>
      <c r="M49" s="4">
        <f>F49/2</f>
        <v>1.5</v>
      </c>
    </row>
    <row r="50" spans="1:13">
      <c r="A50" s="3">
        <v>49</v>
      </c>
      <c r="B50" s="2" t="s">
        <v>48</v>
      </c>
      <c r="C50" s="3">
        <v>150</v>
      </c>
      <c r="D50" s="3" t="s">
        <v>2</v>
      </c>
      <c r="E50" s="3" t="s">
        <v>21</v>
      </c>
      <c r="F50" s="17">
        <v>3</v>
      </c>
      <c r="G50" s="4">
        <v>4.5</v>
      </c>
      <c r="H50" s="4"/>
      <c r="I50" s="4"/>
      <c r="J50" s="20">
        <v>2.84</v>
      </c>
      <c r="K50" s="4">
        <v>3.24</v>
      </c>
      <c r="L50" s="4">
        <f t="shared" si="1"/>
        <v>486.00000000000006</v>
      </c>
      <c r="M50" s="4">
        <f>G50/2</f>
        <v>2.25</v>
      </c>
    </row>
    <row r="51" spans="1:13">
      <c r="A51" s="3">
        <v>50</v>
      </c>
      <c r="B51" s="2" t="s">
        <v>49</v>
      </c>
      <c r="C51" s="3">
        <v>40</v>
      </c>
      <c r="D51" s="3" t="s">
        <v>2</v>
      </c>
      <c r="E51" s="3" t="s">
        <v>21</v>
      </c>
      <c r="F51" s="17">
        <v>2.5</v>
      </c>
      <c r="G51" s="4">
        <v>3.5</v>
      </c>
      <c r="H51" s="4"/>
      <c r="I51" s="4"/>
      <c r="J51" s="20">
        <v>2.7</v>
      </c>
      <c r="K51" s="4">
        <v>2.4900000000000002</v>
      </c>
      <c r="L51" s="4">
        <f t="shared" si="1"/>
        <v>99.600000000000009</v>
      </c>
      <c r="M51" s="4">
        <f>G51/2</f>
        <v>1.75</v>
      </c>
    </row>
    <row r="52" spans="1:13">
      <c r="A52" s="3">
        <v>51</v>
      </c>
      <c r="B52" s="2" t="s">
        <v>74</v>
      </c>
      <c r="C52" s="3">
        <v>300</v>
      </c>
      <c r="D52" s="3" t="s">
        <v>2</v>
      </c>
      <c r="E52" s="3" t="s">
        <v>21</v>
      </c>
      <c r="F52" s="17">
        <v>5.2</v>
      </c>
      <c r="G52" s="4"/>
      <c r="H52" s="4"/>
      <c r="I52" s="4">
        <v>5.5</v>
      </c>
      <c r="J52" s="4">
        <v>9.4700000000000006</v>
      </c>
      <c r="K52" s="4">
        <v>6.72</v>
      </c>
      <c r="L52" s="4">
        <f t="shared" si="1"/>
        <v>2016</v>
      </c>
      <c r="M52" s="4">
        <f>J52/2</f>
        <v>4.7350000000000003</v>
      </c>
    </row>
    <row r="53" spans="1:13" ht="24">
      <c r="A53" s="3">
        <v>52</v>
      </c>
      <c r="B53" s="2" t="s">
        <v>85</v>
      </c>
      <c r="C53" s="3">
        <v>100</v>
      </c>
      <c r="D53" s="3" t="s">
        <v>2</v>
      </c>
      <c r="E53" s="3" t="s">
        <v>21</v>
      </c>
      <c r="F53" s="17">
        <v>2.5</v>
      </c>
      <c r="G53" s="4"/>
      <c r="H53" s="4"/>
      <c r="I53" s="4">
        <v>2.75</v>
      </c>
      <c r="J53" s="4">
        <v>3</v>
      </c>
      <c r="K53" s="4">
        <v>2.75</v>
      </c>
      <c r="L53" s="4">
        <f t="shared" si="1"/>
        <v>275</v>
      </c>
      <c r="M53" s="4">
        <f>J53/2</f>
        <v>1.5</v>
      </c>
    </row>
    <row r="54" spans="1:13">
      <c r="A54" s="3">
        <v>53</v>
      </c>
      <c r="B54" s="2" t="s">
        <v>78</v>
      </c>
      <c r="C54" s="3">
        <v>25</v>
      </c>
      <c r="D54" s="3" t="s">
        <v>2</v>
      </c>
      <c r="E54" s="3" t="s">
        <v>21</v>
      </c>
      <c r="F54" s="17">
        <v>15</v>
      </c>
      <c r="G54" s="4"/>
      <c r="H54" s="4"/>
      <c r="I54" s="4">
        <v>15.01</v>
      </c>
      <c r="J54" s="4">
        <v>18.66</v>
      </c>
      <c r="K54" s="4">
        <v>16.22</v>
      </c>
      <c r="L54" s="4">
        <f t="shared" si="1"/>
        <v>405.5</v>
      </c>
      <c r="M54" s="4">
        <f>J54/2</f>
        <v>9.33</v>
      </c>
    </row>
    <row r="55" spans="1:13">
      <c r="A55" s="10">
        <v>54</v>
      </c>
      <c r="B55" s="5" t="s">
        <v>79</v>
      </c>
      <c r="C55" s="3">
        <v>40</v>
      </c>
      <c r="D55" s="10" t="s">
        <v>2</v>
      </c>
      <c r="E55" s="10" t="s">
        <v>21</v>
      </c>
      <c r="F55" s="18">
        <v>12</v>
      </c>
      <c r="G55" s="4"/>
      <c r="H55" s="4"/>
      <c r="I55" s="4">
        <v>8.4600000000000009</v>
      </c>
      <c r="J55" s="4">
        <v>9.65</v>
      </c>
      <c r="K55" s="4">
        <v>10.029999999999999</v>
      </c>
      <c r="L55" s="4">
        <f t="shared" si="1"/>
        <v>401.2</v>
      </c>
      <c r="M55" s="4">
        <f>F55/2</f>
        <v>6</v>
      </c>
    </row>
    <row r="56" spans="1:13" ht="30" customHeight="1">
      <c r="A56" s="10">
        <v>55</v>
      </c>
      <c r="B56" s="14" t="s">
        <v>62</v>
      </c>
      <c r="C56" s="3">
        <v>20</v>
      </c>
      <c r="D56" s="10" t="s">
        <v>3</v>
      </c>
      <c r="E56" s="10" t="s">
        <v>23</v>
      </c>
      <c r="F56" s="18">
        <v>23.5</v>
      </c>
      <c r="G56" s="4">
        <v>42.9</v>
      </c>
      <c r="H56" s="4"/>
      <c r="I56" s="4"/>
      <c r="J56" s="4">
        <v>26.5</v>
      </c>
      <c r="K56" s="4">
        <v>30.96</v>
      </c>
      <c r="L56" s="4">
        <f t="shared" si="1"/>
        <v>619.20000000000005</v>
      </c>
      <c r="M56" s="4">
        <f>G56/2</f>
        <v>21.45</v>
      </c>
    </row>
    <row r="57" spans="1:13" ht="24">
      <c r="A57" s="10">
        <v>56</v>
      </c>
      <c r="B57" s="5" t="s">
        <v>24</v>
      </c>
      <c r="C57" s="3">
        <v>400</v>
      </c>
      <c r="D57" s="10" t="s">
        <v>4</v>
      </c>
      <c r="E57" s="10" t="s">
        <v>23</v>
      </c>
      <c r="F57" s="18">
        <v>8.3000000000000007</v>
      </c>
      <c r="G57" s="4"/>
      <c r="H57" s="4">
        <v>8.66</v>
      </c>
      <c r="I57" s="4"/>
      <c r="J57" s="4">
        <v>10.050000000000001</v>
      </c>
      <c r="K57" s="4">
        <v>9</v>
      </c>
      <c r="L57" s="4">
        <f t="shared" si="1"/>
        <v>3600</v>
      </c>
      <c r="M57" s="4">
        <f>J57/2</f>
        <v>5.0250000000000004</v>
      </c>
    </row>
    <row r="58" spans="1:13">
      <c r="A58" s="10">
        <v>57</v>
      </c>
      <c r="B58" s="5" t="s">
        <v>25</v>
      </c>
      <c r="C58" s="3">
        <v>100</v>
      </c>
      <c r="D58" s="10" t="s">
        <v>2</v>
      </c>
      <c r="E58" s="10" t="s">
        <v>21</v>
      </c>
      <c r="F58" s="18">
        <v>25</v>
      </c>
      <c r="G58" s="4"/>
      <c r="H58" s="4"/>
      <c r="I58" s="4">
        <v>29.66</v>
      </c>
      <c r="J58" s="4">
        <v>23.07</v>
      </c>
      <c r="K58" s="4">
        <v>25.91</v>
      </c>
      <c r="L58" s="4">
        <f t="shared" si="1"/>
        <v>2591</v>
      </c>
      <c r="M58" s="4">
        <f>I58/2</f>
        <v>14.83</v>
      </c>
    </row>
    <row r="59" spans="1:13">
      <c r="A59" s="10">
        <v>58</v>
      </c>
      <c r="B59" s="5" t="s">
        <v>8</v>
      </c>
      <c r="C59" s="3">
        <v>100</v>
      </c>
      <c r="D59" s="10" t="s">
        <v>2</v>
      </c>
      <c r="E59" s="10" t="s">
        <v>21</v>
      </c>
      <c r="F59" s="18">
        <v>19</v>
      </c>
      <c r="G59" s="4"/>
      <c r="H59" s="4"/>
      <c r="I59" s="4">
        <v>15.06</v>
      </c>
      <c r="J59" s="4">
        <v>16.2</v>
      </c>
      <c r="K59" s="4">
        <v>16.75</v>
      </c>
      <c r="L59" s="4">
        <f t="shared" si="1"/>
        <v>1675</v>
      </c>
      <c r="M59" s="4">
        <f>F59/2</f>
        <v>9.5</v>
      </c>
    </row>
    <row r="60" spans="1:13" ht="67.5" customHeight="1">
      <c r="A60" s="10">
        <v>59</v>
      </c>
      <c r="B60" s="14" t="s">
        <v>54</v>
      </c>
      <c r="C60" s="3">
        <v>2</v>
      </c>
      <c r="D60" s="10" t="s">
        <v>2</v>
      </c>
      <c r="E60" s="10" t="s">
        <v>22</v>
      </c>
      <c r="F60" s="18"/>
      <c r="G60" s="4">
        <v>1892.9</v>
      </c>
      <c r="H60" s="4"/>
      <c r="I60" s="4">
        <v>1299.9000000000001</v>
      </c>
      <c r="J60" s="4">
        <v>1126.79</v>
      </c>
      <c r="K60" s="4">
        <v>1439.86</v>
      </c>
      <c r="L60" s="4">
        <f t="shared" si="1"/>
        <v>2879.72</v>
      </c>
      <c r="M60" s="4">
        <f>G60/2</f>
        <v>946.45</v>
      </c>
    </row>
    <row r="61" spans="1:13" ht="30.75" customHeight="1">
      <c r="A61" s="10">
        <v>60</v>
      </c>
      <c r="B61" s="5" t="s">
        <v>55</v>
      </c>
      <c r="C61" s="3">
        <v>2</v>
      </c>
      <c r="D61" s="10" t="s">
        <v>2</v>
      </c>
      <c r="E61" s="10" t="s">
        <v>22</v>
      </c>
      <c r="F61" s="18"/>
      <c r="G61" s="19"/>
      <c r="H61" s="19">
        <v>3759.9</v>
      </c>
      <c r="I61" s="19">
        <v>2589.9</v>
      </c>
      <c r="J61" s="19">
        <v>2547.48</v>
      </c>
      <c r="K61" s="19">
        <v>2965.76</v>
      </c>
      <c r="L61" s="4">
        <f t="shared" si="1"/>
        <v>5931.52</v>
      </c>
      <c r="M61" s="4">
        <f>H61/2</f>
        <v>1879.95</v>
      </c>
    </row>
    <row r="62" spans="1:13" ht="48">
      <c r="A62" s="10">
        <v>61</v>
      </c>
      <c r="B62" s="5" t="s">
        <v>86</v>
      </c>
      <c r="C62" s="3">
        <v>3</v>
      </c>
      <c r="D62" s="10" t="s">
        <v>2</v>
      </c>
      <c r="E62" s="10" t="s">
        <v>22</v>
      </c>
      <c r="F62" s="18"/>
      <c r="G62" s="19">
        <v>6761.9</v>
      </c>
      <c r="H62" s="19">
        <v>7289.45</v>
      </c>
      <c r="I62" s="19">
        <v>5864.5</v>
      </c>
      <c r="J62" s="19"/>
      <c r="K62" s="19">
        <v>6638.61</v>
      </c>
      <c r="L62" s="4">
        <f t="shared" si="1"/>
        <v>19915.829999999998</v>
      </c>
      <c r="M62" s="4">
        <f>H62/2</f>
        <v>3644.7249999999999</v>
      </c>
    </row>
    <row r="63" spans="1:13" ht="48">
      <c r="A63" s="10">
        <v>62</v>
      </c>
      <c r="B63" s="5" t="s">
        <v>87</v>
      </c>
      <c r="C63" s="3">
        <v>1</v>
      </c>
      <c r="D63" s="10" t="s">
        <v>2</v>
      </c>
      <c r="E63" s="10" t="s">
        <v>22</v>
      </c>
      <c r="F63" s="18"/>
      <c r="G63" s="19">
        <v>15899.9</v>
      </c>
      <c r="H63" s="19">
        <v>13721.95</v>
      </c>
      <c r="I63" s="19">
        <v>11749</v>
      </c>
      <c r="J63" s="19"/>
      <c r="K63" s="19">
        <v>13790.28</v>
      </c>
      <c r="L63" s="4">
        <f t="shared" si="1"/>
        <v>13790.28</v>
      </c>
      <c r="M63" s="4">
        <f>G63/2</f>
        <v>7949.95</v>
      </c>
    </row>
    <row r="64" spans="1:13" ht="28.5" customHeight="1">
      <c r="A64" s="10">
        <v>63</v>
      </c>
      <c r="B64" s="14" t="s">
        <v>59</v>
      </c>
      <c r="C64" s="3">
        <v>75</v>
      </c>
      <c r="D64" s="10" t="s">
        <v>1</v>
      </c>
      <c r="E64" s="10" t="s">
        <v>20</v>
      </c>
      <c r="F64" s="18">
        <v>65</v>
      </c>
      <c r="G64" s="4"/>
      <c r="H64" s="4"/>
      <c r="I64" s="4">
        <v>63.18</v>
      </c>
      <c r="J64" s="4">
        <v>67.39</v>
      </c>
      <c r="K64" s="4">
        <v>65.19</v>
      </c>
      <c r="L64" s="4">
        <f t="shared" si="1"/>
        <v>4889.25</v>
      </c>
      <c r="M64" s="4">
        <f>J64/2</f>
        <v>33.695</v>
      </c>
    </row>
    <row r="65" spans="1:13">
      <c r="A65" s="10">
        <v>64</v>
      </c>
      <c r="B65" s="15" t="s">
        <v>56</v>
      </c>
      <c r="C65" s="3">
        <v>50</v>
      </c>
      <c r="D65" s="10" t="s">
        <v>1</v>
      </c>
      <c r="E65" s="10" t="s">
        <v>21</v>
      </c>
      <c r="F65" s="18">
        <v>3.5</v>
      </c>
      <c r="G65" s="4"/>
      <c r="H65" s="4"/>
      <c r="I65" s="4">
        <v>3.42</v>
      </c>
      <c r="J65" s="4">
        <v>3.19</v>
      </c>
      <c r="K65" s="4">
        <v>3.37</v>
      </c>
      <c r="L65" s="4">
        <f t="shared" si="1"/>
        <v>168.5</v>
      </c>
      <c r="M65" s="4">
        <f t="shared" ref="M65:M70" si="2">F65/2</f>
        <v>1.75</v>
      </c>
    </row>
    <row r="66" spans="1:13" ht="40.5" customHeight="1">
      <c r="A66" s="10">
        <v>65</v>
      </c>
      <c r="B66" s="14" t="s">
        <v>58</v>
      </c>
      <c r="C66" s="3">
        <v>50</v>
      </c>
      <c r="D66" s="10" t="s">
        <v>2</v>
      </c>
      <c r="E66" s="10" t="s">
        <v>21</v>
      </c>
      <c r="F66" s="18">
        <v>9</v>
      </c>
      <c r="G66" s="4"/>
      <c r="H66" s="4"/>
      <c r="I66" s="4">
        <v>6.19</v>
      </c>
      <c r="J66" s="4">
        <v>5</v>
      </c>
      <c r="K66" s="4">
        <v>6.73</v>
      </c>
      <c r="L66" s="4">
        <f t="shared" ref="L66:L88" si="3">C66*K66</f>
        <v>336.5</v>
      </c>
      <c r="M66" s="4">
        <f t="shared" si="2"/>
        <v>4.5</v>
      </c>
    </row>
    <row r="67" spans="1:13" ht="39.75" customHeight="1">
      <c r="A67" s="10">
        <v>66</v>
      </c>
      <c r="B67" s="2" t="s">
        <v>57</v>
      </c>
      <c r="C67" s="3">
        <v>50</v>
      </c>
      <c r="D67" s="10" t="s">
        <v>2</v>
      </c>
      <c r="E67" s="10" t="s">
        <v>21</v>
      </c>
      <c r="F67" s="18">
        <v>3.5</v>
      </c>
      <c r="G67" s="4"/>
      <c r="H67" s="4"/>
      <c r="I67" s="4">
        <v>2.9</v>
      </c>
      <c r="J67" s="4">
        <v>2.76</v>
      </c>
      <c r="K67" s="4">
        <v>3.05</v>
      </c>
      <c r="L67" s="4">
        <f t="shared" si="3"/>
        <v>152.5</v>
      </c>
      <c r="M67" s="4">
        <f t="shared" si="2"/>
        <v>1.75</v>
      </c>
    </row>
    <row r="68" spans="1:13" ht="63.75" customHeight="1">
      <c r="A68" s="10">
        <v>67</v>
      </c>
      <c r="B68" s="14" t="s">
        <v>60</v>
      </c>
      <c r="C68" s="3">
        <v>10</v>
      </c>
      <c r="D68" s="10" t="s">
        <v>2</v>
      </c>
      <c r="E68" s="10" t="s">
        <v>23</v>
      </c>
      <c r="F68" s="18">
        <v>24</v>
      </c>
      <c r="G68" s="4"/>
      <c r="H68" s="4"/>
      <c r="I68" s="4">
        <v>22.5</v>
      </c>
      <c r="J68" s="4">
        <v>17.73</v>
      </c>
      <c r="K68" s="4">
        <v>21.41</v>
      </c>
      <c r="L68" s="4">
        <f t="shared" si="3"/>
        <v>214.1</v>
      </c>
      <c r="M68" s="4">
        <f t="shared" si="2"/>
        <v>12</v>
      </c>
    </row>
    <row r="69" spans="1:13" ht="43.5" customHeight="1">
      <c r="A69" s="10">
        <v>68</v>
      </c>
      <c r="B69" s="2" t="s">
        <v>90</v>
      </c>
      <c r="C69" s="3">
        <v>3</v>
      </c>
      <c r="D69" s="3" t="s">
        <v>2</v>
      </c>
      <c r="E69" s="3" t="s">
        <v>21</v>
      </c>
      <c r="F69" s="17">
        <v>46</v>
      </c>
      <c r="G69" s="4"/>
      <c r="H69" s="4"/>
      <c r="I69" s="4">
        <v>32.9</v>
      </c>
      <c r="J69" s="4">
        <v>44.33</v>
      </c>
      <c r="K69" s="4">
        <v>41.07</v>
      </c>
      <c r="L69" s="4">
        <f t="shared" si="3"/>
        <v>123.21000000000001</v>
      </c>
      <c r="M69" s="4">
        <f t="shared" si="2"/>
        <v>23</v>
      </c>
    </row>
    <row r="70" spans="1:13" ht="39" customHeight="1">
      <c r="A70" s="10">
        <v>69</v>
      </c>
      <c r="B70" s="2" t="s">
        <v>91</v>
      </c>
      <c r="C70" s="3">
        <v>3</v>
      </c>
      <c r="D70" s="3" t="s">
        <v>2</v>
      </c>
      <c r="E70" s="3" t="s">
        <v>21</v>
      </c>
      <c r="F70" s="17">
        <v>55</v>
      </c>
      <c r="G70" s="4"/>
      <c r="H70" s="4"/>
      <c r="I70" s="4">
        <v>49.9</v>
      </c>
      <c r="J70" s="4">
        <v>52</v>
      </c>
      <c r="K70" s="4">
        <v>52.3</v>
      </c>
      <c r="L70" s="4">
        <f t="shared" si="3"/>
        <v>156.89999999999998</v>
      </c>
      <c r="M70" s="4">
        <f t="shared" si="2"/>
        <v>27.5</v>
      </c>
    </row>
    <row r="71" spans="1:13" ht="39" customHeight="1">
      <c r="A71" s="10">
        <v>70</v>
      </c>
      <c r="B71" s="2" t="s">
        <v>92</v>
      </c>
      <c r="C71" s="3">
        <v>3</v>
      </c>
      <c r="D71" s="3" t="s">
        <v>2</v>
      </c>
      <c r="E71" s="3" t="s">
        <v>21</v>
      </c>
      <c r="F71" s="17">
        <v>72</v>
      </c>
      <c r="G71" s="4"/>
      <c r="H71" s="4"/>
      <c r="I71" s="4">
        <v>73.900000000000006</v>
      </c>
      <c r="J71" s="4">
        <v>62.6</v>
      </c>
      <c r="K71" s="4">
        <v>69.5</v>
      </c>
      <c r="L71" s="4">
        <f t="shared" si="3"/>
        <v>208.5</v>
      </c>
      <c r="M71" s="4">
        <f>I71/2</f>
        <v>36.950000000000003</v>
      </c>
    </row>
    <row r="72" spans="1:13" ht="24">
      <c r="A72" s="10">
        <v>71</v>
      </c>
      <c r="B72" s="2" t="s">
        <v>93</v>
      </c>
      <c r="C72" s="3">
        <v>50</v>
      </c>
      <c r="D72" s="3" t="s">
        <v>2</v>
      </c>
      <c r="E72" s="3" t="s">
        <v>23</v>
      </c>
      <c r="F72" s="17">
        <v>9</v>
      </c>
      <c r="G72" s="4"/>
      <c r="H72" s="4"/>
      <c r="I72" s="4">
        <v>8.4</v>
      </c>
      <c r="J72" s="4">
        <v>9.64</v>
      </c>
      <c r="K72" s="4">
        <v>9.01</v>
      </c>
      <c r="L72" s="4">
        <f t="shared" si="3"/>
        <v>450.5</v>
      </c>
      <c r="M72" s="4">
        <f>J72/2</f>
        <v>4.82</v>
      </c>
    </row>
    <row r="73" spans="1:13" ht="24">
      <c r="A73" s="10">
        <v>72</v>
      </c>
      <c r="B73" s="2" t="s">
        <v>39</v>
      </c>
      <c r="C73" s="3">
        <v>50</v>
      </c>
      <c r="D73" s="3" t="s">
        <v>2</v>
      </c>
      <c r="E73" s="3" t="s">
        <v>23</v>
      </c>
      <c r="F73" s="17">
        <v>5</v>
      </c>
      <c r="G73" s="4"/>
      <c r="H73" s="4"/>
      <c r="I73" s="4">
        <v>8.89</v>
      </c>
      <c r="J73" s="4">
        <v>6.7</v>
      </c>
      <c r="K73" s="4">
        <v>6.86</v>
      </c>
      <c r="L73" s="4">
        <f t="shared" si="3"/>
        <v>343</v>
      </c>
      <c r="M73" s="4">
        <f>I73/2</f>
        <v>4.4450000000000003</v>
      </c>
    </row>
    <row r="74" spans="1:13" ht="24">
      <c r="A74" s="10">
        <v>73</v>
      </c>
      <c r="B74" s="2" t="s">
        <v>9</v>
      </c>
      <c r="C74" s="3">
        <v>50</v>
      </c>
      <c r="D74" s="3" t="s">
        <v>2</v>
      </c>
      <c r="E74" s="3" t="s">
        <v>23</v>
      </c>
      <c r="F74" s="17">
        <v>1.5</v>
      </c>
      <c r="G74" s="4"/>
      <c r="H74" s="4"/>
      <c r="I74" s="20">
        <v>1.3</v>
      </c>
      <c r="J74" s="20">
        <v>1.69</v>
      </c>
      <c r="K74" s="4">
        <v>1.91</v>
      </c>
      <c r="L74" s="4">
        <f t="shared" si="3"/>
        <v>95.5</v>
      </c>
      <c r="M74" s="4">
        <f>J74/2</f>
        <v>0.84499999999999997</v>
      </c>
    </row>
    <row r="75" spans="1:13" ht="24">
      <c r="A75" s="10">
        <v>74</v>
      </c>
      <c r="B75" s="2" t="s">
        <v>10</v>
      </c>
      <c r="C75" s="3">
        <v>50</v>
      </c>
      <c r="D75" s="3" t="s">
        <v>2</v>
      </c>
      <c r="E75" s="3" t="s">
        <v>23</v>
      </c>
      <c r="F75" s="17">
        <v>1.5</v>
      </c>
      <c r="G75" s="4"/>
      <c r="H75" s="4"/>
      <c r="I75" s="4">
        <v>2.29</v>
      </c>
      <c r="J75" s="4">
        <v>2.0699999999999998</v>
      </c>
      <c r="K75" s="4">
        <v>1.95</v>
      </c>
      <c r="L75" s="4">
        <f t="shared" si="3"/>
        <v>97.5</v>
      </c>
      <c r="M75" s="4">
        <f>I75/2</f>
        <v>1.145</v>
      </c>
    </row>
    <row r="76" spans="1:13">
      <c r="A76" s="10">
        <v>75</v>
      </c>
      <c r="B76" s="2" t="s">
        <v>11</v>
      </c>
      <c r="C76" s="3">
        <v>50</v>
      </c>
      <c r="D76" s="3" t="s">
        <v>2</v>
      </c>
      <c r="E76" s="3" t="s">
        <v>21</v>
      </c>
      <c r="F76" s="17">
        <v>5</v>
      </c>
      <c r="G76" s="4">
        <v>4.9000000000000004</v>
      </c>
      <c r="H76" s="4"/>
      <c r="I76" s="4"/>
      <c r="J76" s="4">
        <v>6</v>
      </c>
      <c r="K76" s="4">
        <v>5.3</v>
      </c>
      <c r="L76" s="4">
        <f t="shared" si="3"/>
        <v>265</v>
      </c>
      <c r="M76" s="4">
        <f>J76/2</f>
        <v>3</v>
      </c>
    </row>
    <row r="77" spans="1:13">
      <c r="A77" s="10">
        <v>76</v>
      </c>
      <c r="B77" s="2" t="s">
        <v>18</v>
      </c>
      <c r="C77" s="3">
        <v>50</v>
      </c>
      <c r="D77" s="3" t="s">
        <v>2</v>
      </c>
      <c r="E77" s="3" t="s">
        <v>21</v>
      </c>
      <c r="F77" s="17">
        <v>8</v>
      </c>
      <c r="G77" s="4">
        <v>6.99</v>
      </c>
      <c r="H77" s="4"/>
      <c r="I77" s="4"/>
      <c r="J77" s="4">
        <v>6.89</v>
      </c>
      <c r="K77" s="4">
        <v>7.29</v>
      </c>
      <c r="L77" s="4">
        <f t="shared" si="3"/>
        <v>364.5</v>
      </c>
      <c r="M77" s="4">
        <f>F77/2</f>
        <v>4</v>
      </c>
    </row>
    <row r="78" spans="1:13">
      <c r="A78" s="10">
        <v>77</v>
      </c>
      <c r="B78" s="2" t="s">
        <v>12</v>
      </c>
      <c r="C78" s="3">
        <v>50</v>
      </c>
      <c r="D78" s="3" t="s">
        <v>2</v>
      </c>
      <c r="E78" s="3" t="s">
        <v>21</v>
      </c>
      <c r="F78" s="17">
        <v>10</v>
      </c>
      <c r="G78" s="4"/>
      <c r="H78" s="4"/>
      <c r="I78" s="4">
        <v>11.82</v>
      </c>
      <c r="J78" s="4">
        <v>14.9</v>
      </c>
      <c r="K78" s="4">
        <v>12.24</v>
      </c>
      <c r="L78" s="4">
        <f t="shared" si="3"/>
        <v>612</v>
      </c>
      <c r="M78" s="4">
        <f>J78/2</f>
        <v>7.45</v>
      </c>
    </row>
    <row r="79" spans="1:13">
      <c r="A79" s="10">
        <v>78</v>
      </c>
      <c r="B79" s="2" t="s">
        <v>13</v>
      </c>
      <c r="C79" s="3">
        <v>50</v>
      </c>
      <c r="D79" s="3" t="s">
        <v>2</v>
      </c>
      <c r="E79" s="3" t="s">
        <v>21</v>
      </c>
      <c r="F79" s="17">
        <v>12</v>
      </c>
      <c r="G79" s="4"/>
      <c r="H79" s="4"/>
      <c r="I79" s="4">
        <v>11.89</v>
      </c>
      <c r="J79" s="4">
        <v>11.35</v>
      </c>
      <c r="K79" s="4">
        <v>11.74</v>
      </c>
      <c r="L79" s="4">
        <f t="shared" si="3"/>
        <v>587</v>
      </c>
      <c r="M79" s="4">
        <f>F79/2</f>
        <v>6</v>
      </c>
    </row>
    <row r="80" spans="1:13">
      <c r="A80" s="10">
        <v>79</v>
      </c>
      <c r="B80" s="2" t="s">
        <v>14</v>
      </c>
      <c r="C80" s="3">
        <v>50</v>
      </c>
      <c r="D80" s="3" t="s">
        <v>2</v>
      </c>
      <c r="E80" s="3" t="s">
        <v>21</v>
      </c>
      <c r="F80" s="17"/>
      <c r="G80" s="4"/>
      <c r="H80" s="4">
        <v>6.49</v>
      </c>
      <c r="I80" s="4">
        <v>9.89</v>
      </c>
      <c r="J80" s="4">
        <v>6.8</v>
      </c>
      <c r="K80" s="4">
        <v>7.72</v>
      </c>
      <c r="L80" s="4">
        <f t="shared" si="3"/>
        <v>386</v>
      </c>
      <c r="M80" s="4">
        <f>I80/2</f>
        <v>4.9450000000000003</v>
      </c>
    </row>
    <row r="81" spans="1:13" ht="26.25" customHeight="1">
      <c r="A81" s="10">
        <v>80</v>
      </c>
      <c r="B81" s="2" t="s">
        <v>53</v>
      </c>
      <c r="C81" s="3">
        <v>10</v>
      </c>
      <c r="D81" s="3" t="s">
        <v>2</v>
      </c>
      <c r="E81" s="3" t="s">
        <v>23</v>
      </c>
      <c r="F81" s="17"/>
      <c r="G81" s="4"/>
      <c r="H81" s="4">
        <v>13.8</v>
      </c>
      <c r="I81" s="4">
        <v>11.32</v>
      </c>
      <c r="J81" s="4">
        <v>16.37</v>
      </c>
      <c r="K81" s="4">
        <v>13.83</v>
      </c>
      <c r="L81" s="4">
        <f t="shared" si="3"/>
        <v>138.30000000000001</v>
      </c>
      <c r="M81" s="4">
        <f>J81/2</f>
        <v>8.1850000000000005</v>
      </c>
    </row>
    <row r="82" spans="1:13" ht="24.75" customHeight="1">
      <c r="A82" s="10">
        <v>81</v>
      </c>
      <c r="B82" s="2" t="s">
        <v>15</v>
      </c>
      <c r="C82" s="3">
        <v>10</v>
      </c>
      <c r="D82" s="3" t="s">
        <v>2</v>
      </c>
      <c r="E82" s="3" t="s">
        <v>23</v>
      </c>
      <c r="F82" s="17"/>
      <c r="G82" s="4"/>
      <c r="H82" s="4">
        <v>18.899999999999999</v>
      </c>
      <c r="I82" s="4">
        <v>12.39</v>
      </c>
      <c r="J82" s="4">
        <v>9.9</v>
      </c>
      <c r="K82" s="4">
        <v>13.73</v>
      </c>
      <c r="L82" s="4">
        <f t="shared" si="3"/>
        <v>137.30000000000001</v>
      </c>
      <c r="M82" s="4">
        <f>18.9/2</f>
        <v>9.4499999999999993</v>
      </c>
    </row>
    <row r="83" spans="1:13" ht="24">
      <c r="A83" s="10">
        <v>82</v>
      </c>
      <c r="B83" s="14" t="s">
        <v>52</v>
      </c>
      <c r="C83" s="3">
        <v>25</v>
      </c>
      <c r="D83" s="3" t="s">
        <v>2</v>
      </c>
      <c r="E83" s="3" t="s">
        <v>23</v>
      </c>
      <c r="F83" s="17"/>
      <c r="G83" s="4"/>
      <c r="H83" s="4">
        <v>15.9</v>
      </c>
      <c r="I83" s="20">
        <v>12.39</v>
      </c>
      <c r="J83" s="4">
        <v>11.49</v>
      </c>
      <c r="K83" s="4">
        <v>11.73</v>
      </c>
      <c r="L83" s="4">
        <f t="shared" si="3"/>
        <v>293.25</v>
      </c>
      <c r="M83" s="4">
        <f>15.9/2</f>
        <v>7.95</v>
      </c>
    </row>
    <row r="84" spans="1:13" ht="40.5" customHeight="1">
      <c r="A84" s="10">
        <v>83</v>
      </c>
      <c r="B84" s="2" t="s">
        <v>61</v>
      </c>
      <c r="C84" s="3">
        <v>25</v>
      </c>
      <c r="D84" s="3" t="s">
        <v>2</v>
      </c>
      <c r="E84" s="3" t="s">
        <v>23</v>
      </c>
      <c r="F84" s="17">
        <v>2</v>
      </c>
      <c r="G84" s="4">
        <v>1.8</v>
      </c>
      <c r="H84" s="4"/>
      <c r="I84" s="4"/>
      <c r="J84" s="4">
        <v>1.88</v>
      </c>
      <c r="K84" s="4">
        <v>1.89</v>
      </c>
      <c r="L84" s="4">
        <f t="shared" si="3"/>
        <v>47.25</v>
      </c>
      <c r="M84" s="4">
        <f>F84/2</f>
        <v>1</v>
      </c>
    </row>
    <row r="85" spans="1:13" ht="24">
      <c r="A85" s="10">
        <v>84</v>
      </c>
      <c r="B85" s="2" t="s">
        <v>94</v>
      </c>
      <c r="C85" s="3">
        <v>50</v>
      </c>
      <c r="D85" s="3" t="s">
        <v>2</v>
      </c>
      <c r="E85" s="3" t="s">
        <v>23</v>
      </c>
      <c r="F85" s="17"/>
      <c r="G85" s="4"/>
      <c r="H85" s="4">
        <v>1.24</v>
      </c>
      <c r="I85" s="4">
        <v>1.89</v>
      </c>
      <c r="J85" s="4">
        <v>1.49</v>
      </c>
      <c r="K85" s="4">
        <v>1.54</v>
      </c>
      <c r="L85" s="4">
        <f t="shared" si="3"/>
        <v>77</v>
      </c>
      <c r="M85" s="4">
        <f>I85/2</f>
        <v>0.94499999999999995</v>
      </c>
    </row>
    <row r="86" spans="1:13" ht="60.75" customHeight="1">
      <c r="A86" s="10">
        <v>85</v>
      </c>
      <c r="B86" s="2" t="s">
        <v>51</v>
      </c>
      <c r="C86" s="3">
        <v>50</v>
      </c>
      <c r="D86" s="3" t="s">
        <v>2</v>
      </c>
      <c r="E86" s="3" t="s">
        <v>23</v>
      </c>
      <c r="F86" s="17">
        <v>11</v>
      </c>
      <c r="G86" s="4">
        <v>10.15</v>
      </c>
      <c r="H86" s="4"/>
      <c r="I86" s="4"/>
      <c r="J86" s="4">
        <v>13</v>
      </c>
      <c r="K86" s="4">
        <v>11.38</v>
      </c>
      <c r="L86" s="4">
        <f t="shared" si="3"/>
        <v>569</v>
      </c>
      <c r="M86" s="4">
        <f>J86/2</f>
        <v>6.5</v>
      </c>
    </row>
    <row r="87" spans="1:13" ht="36" customHeight="1">
      <c r="A87" s="10">
        <v>86</v>
      </c>
      <c r="B87" s="14" t="s">
        <v>99</v>
      </c>
      <c r="C87" s="3">
        <v>50</v>
      </c>
      <c r="D87" s="3" t="s">
        <v>2</v>
      </c>
      <c r="E87" s="3" t="s">
        <v>23</v>
      </c>
      <c r="F87" s="17">
        <v>10</v>
      </c>
      <c r="G87" s="4">
        <v>13.9</v>
      </c>
      <c r="H87" s="4"/>
      <c r="I87" s="4"/>
      <c r="J87" s="4">
        <v>16.989999999999998</v>
      </c>
      <c r="K87" s="4">
        <v>13.63</v>
      </c>
      <c r="L87" s="4">
        <f t="shared" si="3"/>
        <v>681.5</v>
      </c>
      <c r="M87" s="4">
        <f>J87/2</f>
        <v>8.4949999999999992</v>
      </c>
    </row>
    <row r="88" spans="1:13">
      <c r="A88" s="9">
        <v>87</v>
      </c>
      <c r="B88" s="2" t="s">
        <v>50</v>
      </c>
      <c r="C88" s="3">
        <v>50</v>
      </c>
      <c r="D88" s="9" t="s">
        <v>2</v>
      </c>
      <c r="E88" s="10" t="s">
        <v>21</v>
      </c>
      <c r="F88" s="17"/>
      <c r="G88" s="4"/>
      <c r="H88" s="4">
        <v>5.79</v>
      </c>
      <c r="I88" s="4">
        <v>4.5999999999999996</v>
      </c>
      <c r="J88" s="4">
        <v>3.91</v>
      </c>
      <c r="K88" s="4">
        <v>4.76</v>
      </c>
      <c r="L88" s="4">
        <f t="shared" si="3"/>
        <v>238</v>
      </c>
      <c r="M88" s="4">
        <f>5.79/2</f>
        <v>2.895</v>
      </c>
    </row>
    <row r="89" spans="1:13">
      <c r="A89" s="11"/>
      <c r="B89" s="12"/>
      <c r="C89" s="12"/>
      <c r="D89" s="11"/>
      <c r="E89" s="11"/>
      <c r="F89" s="12"/>
      <c r="G89" s="13"/>
      <c r="H89" s="13"/>
      <c r="I89" s="13"/>
      <c r="J89" s="13"/>
      <c r="K89" s="3" t="s">
        <v>97</v>
      </c>
      <c r="L89" s="4">
        <f>SUM(L2:L88)</f>
        <v>140906.72666666665</v>
      </c>
    </row>
    <row r="90" spans="1:13">
      <c r="B90" s="1"/>
      <c r="C90" s="1"/>
      <c r="L90" s="16"/>
    </row>
  </sheetData>
  <autoFilter ref="A1:M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Orçamento_Ajustado</vt:lpstr>
      <vt:lpstr>Orçamento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rbs-00274</dc:creator>
  <cp:lastModifiedBy>joao.rocha</cp:lastModifiedBy>
  <cp:lastPrinted>2023-03-20T14:27:15Z</cp:lastPrinted>
  <dcterms:created xsi:type="dcterms:W3CDTF">2023-01-17T18:10:40Z</dcterms:created>
  <dcterms:modified xsi:type="dcterms:W3CDTF">2023-05-22T16:37:29Z</dcterms:modified>
</cp:coreProperties>
</file>