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LICITAÇÕES\doc 24\PREGÃO\PREGÃO 054 ELETRÔNICO  medicamentos\PNCP excel\"/>
    </mc:Choice>
  </mc:AlternateContent>
  <xr:revisionPtr revIDLastSave="0" documentId="8_{29CBACEF-36CE-4E51-9027-239473535D10}" xr6:coauthVersionLast="47" xr6:coauthVersionMax="47" xr10:uidLastSave="{00000000-0000-0000-0000-000000000000}"/>
  <bookViews>
    <workbookView xWindow="-120" yWindow="-120" windowWidth="24240" windowHeight="13020" xr2:uid="{A4561E5A-C129-450F-9285-41BFAC87CF5E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2" i="1" l="1"/>
  <c r="K61" i="1"/>
  <c r="K60" i="1"/>
  <c r="K59" i="1"/>
  <c r="K58" i="1"/>
  <c r="K57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8" i="1"/>
  <c r="K37" i="1"/>
  <c r="K36" i="1"/>
  <c r="K35" i="1"/>
  <c r="K34" i="1"/>
  <c r="K33" i="1"/>
  <c r="K32" i="1"/>
  <c r="K31" i="1"/>
  <c r="K30" i="1"/>
  <c r="K29" i="1"/>
  <c r="K27" i="1"/>
  <c r="K26" i="1"/>
  <c r="K25" i="1"/>
  <c r="K24" i="1"/>
  <c r="K23" i="1"/>
  <c r="K22" i="1"/>
  <c r="K21" i="1"/>
  <c r="K20" i="1"/>
  <c r="K19" i="1"/>
  <c r="K17" i="1"/>
  <c r="K18" i="1"/>
  <c r="K16" i="1"/>
  <c r="K15" i="1"/>
  <c r="K14" i="1"/>
  <c r="K13" i="1"/>
  <c r="K10" i="1"/>
  <c r="K9" i="1"/>
  <c r="K8" i="1"/>
  <c r="K7" i="1"/>
  <c r="K6" i="1"/>
  <c r="K5" i="1"/>
  <c r="K3" i="1"/>
  <c r="K4" i="1"/>
</calcChain>
</file>

<file path=xl/sharedStrings.xml><?xml version="1.0" encoding="utf-8"?>
<sst xmlns="http://schemas.openxmlformats.org/spreadsheetml/2006/main" count="242" uniqueCount="144">
  <si>
    <t>BR0267502</t>
  </si>
  <si>
    <t>BR0271687</t>
  </si>
  <si>
    <t>BR0435523</t>
  </si>
  <si>
    <t>BR0276839</t>
  </si>
  <si>
    <t>BR0268949</t>
  </si>
  <si>
    <t>BR0267140</t>
  </si>
  <si>
    <t>ÁCIDO ACETILSALICILICO 100MG - COMPRIMIDOS</t>
  </si>
  <si>
    <t>ADRENALINA (EPINEFRINA) 1MG/ML – SOLUÇÃO INJETÁVEL – AMPOLAS COM 1ML</t>
  </si>
  <si>
    <t>ÁGUA PARA AUTOCLAVE – ESTERELIZADA POR UV – GALÃO DE 5 LITROS</t>
  </si>
  <si>
    <t>AMINOFILINA 100MG - COMPRIMIDOS</t>
  </si>
  <si>
    <t xml:space="preserve">AZITROMICINA 40MG/ML – SUSPENSÃO ORAL COM DILUENTE E SERINGA DOSADORA </t>
  </si>
  <si>
    <t>AZITROMICINA 500MG - COMPRIMIDOS</t>
  </si>
  <si>
    <t>COMP.</t>
  </si>
  <si>
    <t>UNID</t>
  </si>
  <si>
    <t>COMP</t>
  </si>
  <si>
    <t xml:space="preserve">Descrição </t>
  </si>
  <si>
    <t>BR0267511</t>
  </si>
  <si>
    <t>BR0380630</t>
  </si>
  <si>
    <t>BR0395633</t>
  </si>
  <si>
    <t>BR0395632</t>
  </si>
  <si>
    <t>BR0269956</t>
  </si>
  <si>
    <t>BR0270621</t>
  </si>
  <si>
    <t>BENZINA RETIFICADA LÍQUIDA – FRASCO COM 1.000ML – EMBALAGEM EM RECIPIENTE ÂMBAR</t>
  </si>
  <si>
    <t>BOBINA DE GELO REUTILIZÁVEL CONSTITUÍDA DE POLIETILENO RÍGIDO, CONTENDO GEL A BASE DE CELULOSE VEGETAL EM CONCENTRAÇÃO NÃO TÓXICA, COM DIMENSÃO DE ALTURA DE 22 CM, LARGURA DE 15 CM E PROFUNDIDADE DE 02 CM. ADMITE-SE VARIAÇÃO DE 10% PARA MAIS OU MENOS. VALIDADE MÍNIMA DE 36 MESES A PARTIR DA ENTREGA.</t>
  </si>
  <si>
    <t>BOBINA DE GELO REUTILIZÁVEL CONSTITUÍDA DE POLIETILENO RÍGIDO, CONTENDO GEL A BASE DE CELULOSE VEGETAL EM CONCENTRAÇÃO NÃO TÓXICA, COM DIMENSÃO DE ALTURA DE 27 CM, LARGURA DE 12 CM E PROFUNDIDADE DE 04 CM.ADMITE-SE VARIAÇÃO DE 10% PARA MAIS OU MENOS. VALIDADE MÍNIMA DE 36 MESES A PARTIR DA ENTREGA.</t>
  </si>
  <si>
    <t>BROMOPRIDA 4MG/ML – FRASCO COM 20ML</t>
  </si>
  <si>
    <t>BUTILBROMETO DE ESCOPOLAMINA + DIPIRONA SÓDICA 4MG + 500MG/ML – INJETÁVEL – AMPOLAS COM 5 ML</t>
  </si>
  <si>
    <t>FRCO</t>
  </si>
  <si>
    <t>BR0270620</t>
  </si>
  <si>
    <t>BR0267618</t>
  </si>
  <si>
    <t>BR0267564</t>
  </si>
  <si>
    <t>BR0267566</t>
  </si>
  <si>
    <t>BR0267627</t>
  </si>
  <si>
    <t>BR0446264</t>
  </si>
  <si>
    <t>BR0446263</t>
  </si>
  <si>
    <t>BR0267510</t>
  </si>
  <si>
    <t>BR0267292</t>
  </si>
  <si>
    <t>BR0436549</t>
  </si>
  <si>
    <t>BR0296120</t>
  </si>
  <si>
    <t>BUTILBROMETO DE ESCOPOLAMINA 10MG + DIPIRONA 250MG – COMP.</t>
  </si>
  <si>
    <t>CARBAMAZEPINA 200MG - COMPRIMIDOS</t>
  </si>
  <si>
    <t>Carvedilol 12,5mg Comprimido</t>
  </si>
  <si>
    <t>Carvedilol 3,125mg Comprimido</t>
  </si>
  <si>
    <t>CIMETIDINA 200MG - COMPRIMIDOS</t>
  </si>
  <si>
    <t>CLORIDRATO DE AMBROXOl 3MG/ML – XAROPE INFANTIL – FRASCO COM 120ML</t>
  </si>
  <si>
    <t>CLORIDRATO DE AMBROXOl 6MG/ML – XAROPE ADULTO – FRASCO COM 120ML</t>
  </si>
  <si>
    <t>CLORIDRATO DE AMIODARONA 200MG - COMPRIMIDOS</t>
  </si>
  <si>
    <t>CLORIDRATO DE IMIPRAMINA 25MG - COMPRIMIDOS</t>
  </si>
  <si>
    <t>CLORIDRATO DE LIDOCAÍNA 30MG/ML + HEMITARTARATO DE NOREPINEFRINA 0,04MG/ML – SOLUÇÃO INJETÁVEL – TUBETES COM 1,8ML.</t>
  </si>
  <si>
    <t>cloridrato de oxibuprocaína 4mg/ml – benoxinato – frasco com 10ml</t>
  </si>
  <si>
    <t>UNID.</t>
  </si>
  <si>
    <t>BR0272334</t>
  </si>
  <si>
    <t>BR0272365</t>
  </si>
  <si>
    <t>BR0375788</t>
  </si>
  <si>
    <t>BR0368499</t>
  </si>
  <si>
    <t>BR0345099</t>
  </si>
  <si>
    <t>BR0437861</t>
  </si>
  <si>
    <t>CLORIDRATO DE PIRIDOXINA 50MG/ML + DIMENIDRinaTO 50MG – INJETÁVEL – AMPOLA COM 1ML</t>
  </si>
  <si>
    <t>CLORIDRATO DE SERTRALINA 50MG - COMPRIMIDOS</t>
  </si>
  <si>
    <t>COLETOR PARA RESIDUOS QUIMIOTERAPICOS, CONFECCIONADO EM PLASTICO RIGIDO; COM ALTURA MAXIMA DE 33CM E ABERTURA DO BOCAL DA TAMPA DE APROXIMADAMENTE 12CM, UTILIZADO PARA DESCARTE DE MATERIAL PERFURO CORTANTE; COM TAMPA DE FECHAMENTO SEGURO,LIVRE DE VAZAMENTOS; COM ALCAS P/TRANSPORTES, COM CAPACIDADE DE 13 LITROS, CONFECCIONADO DE ACORDO COM A NORMA ABNT NBR 13853:97</t>
  </si>
  <si>
    <t>Complexo vitaminas com b1(10mg), b2(1mg), b6(1mg), pp(10mg), pantotenato cálcio (3mg) - cpr.</t>
  </si>
  <si>
    <t>DISPOSITIVO DE INCONTINÊNCIA URINÁRIA COM EXTENSÃO Nº 6</t>
  </si>
  <si>
    <t>Esparadrapo impermeável composto de tecido 100% algodão com resina acrílica impermeabilizante, com aplicação de massa adesiva à base de borracha natural, oxido de zinco e resina. Fácil de rasgar e de excelente flexibilidade, com 2,5 cm x 4,5 metros - com capa.</t>
  </si>
  <si>
    <t>BR0437862</t>
  </si>
  <si>
    <t>BR0267660</t>
  </si>
  <si>
    <t>BR0362990</t>
  </si>
  <si>
    <t>BR0325424</t>
  </si>
  <si>
    <t>BR0353076</t>
  </si>
  <si>
    <t>Esparadrapo impermeável composto de tecido 100% algodão com resina acrílica impermeabilizante, com aplicação de massa adesiva à base de borracha natural, oxido de zinco e resina, fácil de rasgar e de excelente flexibilidade, com 5 cm x 4,5 metros - com capa.</t>
  </si>
  <si>
    <t>Fenobarbital 100mg - comp</t>
  </si>
  <si>
    <t>Formaldeído 37% - embalagem de 1 litro</t>
  </si>
  <si>
    <t>GEL LUBRIFICANTE, TIPO:ÍNTIMO, COR:INCOLOR, ODOR:INODORO, SOLUBILIDADE:SOLÚVEL EM ÁGUA, CARACTERÍSTICAS ADICIONAIS:TRANSPARENTE E NÃO GORDUROSO. embalagem com 5 gramas.</t>
  </si>
  <si>
    <t>Glicerina - frasco 1.000ml</t>
  </si>
  <si>
    <t>FRco</t>
  </si>
  <si>
    <t>BR0267674</t>
  </si>
  <si>
    <t>BR0270220</t>
  </si>
  <si>
    <t>BR0356905</t>
  </si>
  <si>
    <t>BR0383750</t>
  </si>
  <si>
    <t>BR0269893</t>
  </si>
  <si>
    <t>BR0269894</t>
  </si>
  <si>
    <t>HIDROCLOROTIAZIDA 25MG - COMPRIMIDOS</t>
  </si>
  <si>
    <t xml:space="preserve">HIDROCORTISONA 100MG – FRASCO – AMPOLA </t>
  </si>
  <si>
    <t>Kit para teste de Gravidez, teste rapido kit pregno Beta - HCG  unidade</t>
  </si>
  <si>
    <t>Lactulose 667mg/ml solução oral, frASCO.com 120 ml. Frasco</t>
  </si>
  <si>
    <t>Luva de procedimento não cirúrgico, fabricada em látex de borracha natural. Tipo não estéril, ambidestra, punho com bainha. Produto de uso único tamanho G - caixa com  100 unidades.</t>
  </si>
  <si>
    <t>Luva de procedimento não cirúrgico, fabricada em látex de borracha natural. Tipo não estéril, ambidestra, punho com bainha. Produto de uso único tamanho P - caixa com  100 unidades</t>
  </si>
  <si>
    <t>CXS</t>
  </si>
  <si>
    <t>BR0276657</t>
  </si>
  <si>
    <t>BR0266788</t>
  </si>
  <si>
    <t>BR0465011</t>
  </si>
  <si>
    <t>BR0405887</t>
  </si>
  <si>
    <t>BR0272839</t>
  </si>
  <si>
    <t>BR0284106</t>
  </si>
  <si>
    <t>BR0268149</t>
  </si>
  <si>
    <t>BR0419392</t>
  </si>
  <si>
    <t>BR0437165</t>
  </si>
  <si>
    <t>Metoprolol (Succinato) 50mg ComprimidoS</t>
  </si>
  <si>
    <t>NISTATINA CREME VAGINAL – 25.000 UI/G - COM APLICADORES - BISNAGA C/60g</t>
  </si>
  <si>
    <t>Óxido de zinco 100mg/G + PALMITATO DE retinol 1000UI/G + vitamina D 400UI/G - pomada -tb.c/ 45g</t>
  </si>
  <si>
    <t>Protetor solar - FPS 30 + UVA/UVB + dióxido de titanio - loção frasco com 120 ml.</t>
  </si>
  <si>
    <t>RISPERIDONA 1MG - COMPRIMIDOS</t>
  </si>
  <si>
    <t>RISPERIDONA 1MG/ML – FRASCO COM 30ML</t>
  </si>
  <si>
    <t>RISPERIDONA 2MG - COMPRIMIDOS</t>
  </si>
  <si>
    <t xml:space="preserve">Saco coletor de urina sistema fechado – 2 litros </t>
  </si>
  <si>
    <t>Scalp para punção venosa, com borboleta e agulha estéril, descartável. Embalagem individual, em papel grau cirúrgico e/ou filme termoplástico, abertura em pétala. N° 25</t>
  </si>
  <si>
    <t>BISN</t>
  </si>
  <si>
    <t>BR0438400</t>
  </si>
  <si>
    <t>BR0435988</t>
  </si>
  <si>
    <t>BR0294887</t>
  </si>
  <si>
    <t>BR0268533</t>
  </si>
  <si>
    <t>SONDA TRATO DIGESTIVO, APLICAÇÃO:ORO OU NASOGÁSTRICA, MODELO:LEVINE, MATERIAL:PVC, CALIBRE Nº 8, TAMANHO:LONGA, COMPRIMENTO:CERCA 120 CM, CONECTOR:CONECTOR PADRÃO C/ TAMPA, COMPONENTES:PONTA DISTAL FECHADA, C/ ORIFÍCIOS LATERAIS, ESTERILIDADE:ESTÉRIL</t>
  </si>
  <si>
    <t>Sonda uretral nº 14 embalada individualmente em papel grau cirúrgico estéril.</t>
  </si>
  <si>
    <t>SULFATO DE SALBUTAMOL 100MCG – DOSE AEROSOL – FRASCO COM 200 DOSES.</t>
  </si>
  <si>
    <t>TENOXICAM 40MG LIOF. FRASCO AMPOLA</t>
  </si>
  <si>
    <t>AMP.</t>
  </si>
  <si>
    <t>BR0271581</t>
  </si>
  <si>
    <t>tobramicina 0,3% 3MG/ML - solução oftÁlmica – FRASCO COM 5ML</t>
  </si>
  <si>
    <t>TUBO PARA COLETA DE AMOSTRA BIOLÓGICA, MATERIAL:PLÁSTICO, VOLUME:8,5 ML, COMPONENTES:COM ACD-A, USO:COLETA DE SANGUE, CARACTERÍSTICA ADICIONAL:À VÁCUO, ESTERILIDADE:ESTÉRIL, DESCARTÁVEL</t>
  </si>
  <si>
    <t>BR0328529</t>
  </si>
  <si>
    <t>BR0328530</t>
  </si>
  <si>
    <t>BR0431301</t>
  </si>
  <si>
    <t>BR0363088</t>
  </si>
  <si>
    <t>Valproato de sódio 288mg (equivalente a 250mg de ácido valpróico) - cpr.</t>
  </si>
  <si>
    <t>Valproato de sódio 576mg (equivalente a 500mg de ácido valproíco)</t>
  </si>
  <si>
    <t>Vaselina liquida - embalagem 1.000ml livre de impurezas.</t>
  </si>
  <si>
    <t>VITAMINAS DO COMPLEXO B, COMPOSIÇÃO BÁSICA:B1, B2, B5, B6 E PP, FORMA FARMACÊUTICA: SOLUÇÃO INJETÁVEL – ampola de 2ml</t>
  </si>
  <si>
    <t>OBS: CAPS - CONSÓRCIO PARANÁ SAÚDE</t>
  </si>
  <si>
    <t xml:space="preserve">PAINEL - PAINEL DE PREÇOS </t>
  </si>
  <si>
    <t xml:space="preserve">PAINEL </t>
  </si>
  <si>
    <t>-</t>
  </si>
  <si>
    <t xml:space="preserve">Código </t>
  </si>
  <si>
    <t>EDITAL</t>
  </si>
  <si>
    <t xml:space="preserve">CPS </t>
  </si>
  <si>
    <t>BPS</t>
  </si>
  <si>
    <t>ÁCIDO ASCÓRBICO 100MG/ML INJETÁVEL – AMPOLAS COM 5ML</t>
  </si>
  <si>
    <t>ÚLT. LICIT.</t>
  </si>
  <si>
    <t>BR0377069</t>
  </si>
  <si>
    <t>BR0381357</t>
  </si>
  <si>
    <t>ÚLTIMA LICITAÇÃO</t>
  </si>
  <si>
    <r>
      <t>Teste de Indicador Biológico para monitorar ciclos de esterilização a vapor, com tempo de leitura final de 24 horas incubados em incubadora apropriada com temperatura de 58°C +/- 2°C. Composto por uma tira/disco de papel, impregnado com esporos de Geobacillus Stearothermophillus ATCC 7953 (não patógeno), ampola de vidro lacrada e quebrável, contendo meio de cultura específico, combinado com indicador de pH, que muda de cor após incubação, para amarelo quando existirem esporos viáveis.</t>
    </r>
    <r>
      <rPr>
        <sz val="9"/>
        <rFont val="Calibri"/>
        <family val="2"/>
        <scheme val="minor"/>
      </rPr>
      <t xml:space="preserve"> </t>
    </r>
    <r>
      <rPr>
        <sz val="9"/>
        <rFont val="Arial"/>
        <family val="2"/>
      </rPr>
      <t>As ampolas de vidro são acondicionadas em frasco termo plástico flexível, não cortante, permitindo que o meio de cultura entre em contato com o agente microbiano, sem risco de acidente profissional, com tampa permeável ao vapor e protegida de um papel de filtro bacteriano. Rótulo para identificação, fixado ao tubete, contendo data de fabricação, validade, e número de lote. Com indicador químico externo que muda de cor, após o ciclo de esterilização, diferenciando as ampolas processadas das não processadas. A ampola de indicador biológico pode ser utilizada em ciclos de 118°C a 137°C de temperatura.</t>
    </r>
  </si>
  <si>
    <t>2º EDITAL</t>
  </si>
  <si>
    <t xml:space="preserve">Quan </t>
  </si>
  <si>
    <t>APLICOU-SE A MÉDIA PONDERADA -03/07/2024</t>
  </si>
  <si>
    <t>Medicamentos - BALIZAMENTO 03/07/2024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</si>
</sst>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00"/>
    <numFmt numFmtId="165" formatCode="_-* #,##0.000_-;\-* #,##0.000_-;_-* &quot;-&quot;??_-;_-@_-"/>
    <numFmt numFmtId="166" formatCode="0.0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scheme val="minor"/>
    </font>
    <font>
      <sz val="12"/>
      <name val="Arial"/>
      <family val="2"/>
    </font>
    <font>
      <b/>
      <sz val="11"/>
      <name val="Calibri"/>
      <family val="2"/>
      <scheme val="minor"/>
    </font>
    <font>
      <b/>
      <sz val="15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name val="Arial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4" xfId="0" applyBorder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2" fontId="4" fillId="3" borderId="2" xfId="0" applyNumberFormat="1" applyFont="1" applyFill="1" applyBorder="1" applyAlignment="1">
      <alignment horizontal="center"/>
    </xf>
    <xf numFmtId="3" fontId="5" fillId="3" borderId="2" xfId="0" applyNumberFormat="1" applyFont="1" applyFill="1" applyBorder="1" applyAlignment="1">
      <alignment horizontal="center" vertical="center" wrapText="1"/>
    </xf>
    <xf numFmtId="3" fontId="5" fillId="3" borderId="2" xfId="0" applyNumberFormat="1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5" fontId="6" fillId="2" borderId="2" xfId="1" applyNumberFormat="1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9" fillId="3" borderId="2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horizontal="left"/>
    </xf>
    <xf numFmtId="0" fontId="11" fillId="0" borderId="0" xfId="0" applyFont="1" applyAlignment="1">
      <alignment horizontal="left"/>
    </xf>
    <xf numFmtId="165" fontId="6" fillId="2" borderId="2" xfId="1" applyNumberFormat="1" applyFont="1" applyFill="1" applyBorder="1" applyAlignment="1">
      <alignment horizontal="center"/>
    </xf>
    <xf numFmtId="2" fontId="6" fillId="4" borderId="2" xfId="0" applyNumberFormat="1" applyFont="1" applyFill="1" applyBorder="1" applyAlignment="1">
      <alignment horizontal="center"/>
    </xf>
    <xf numFmtId="164" fontId="6" fillId="4" borderId="2" xfId="0" applyNumberFormat="1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166" fontId="6" fillId="2" borderId="2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3" fontId="3" fillId="0" borderId="2" xfId="0" applyNumberFormat="1" applyFont="1" applyBorder="1" applyAlignment="1">
      <alignment horizontal="center" vertical="center" wrapText="1"/>
    </xf>
    <xf numFmtId="0" fontId="12" fillId="0" borderId="0" xfId="0" applyFont="1"/>
    <xf numFmtId="0" fontId="12" fillId="0" borderId="2" xfId="0" applyFont="1" applyBorder="1" applyAlignment="1">
      <alignment horizontal="center"/>
    </xf>
    <xf numFmtId="164" fontId="12" fillId="0" borderId="2" xfId="0" applyNumberFormat="1" applyFont="1" applyBorder="1"/>
    <xf numFmtId="0" fontId="12" fillId="0" borderId="2" xfId="0" applyFont="1" applyBorder="1"/>
    <xf numFmtId="166" fontId="12" fillId="0" borderId="2" xfId="0" applyNumberFormat="1" applyFont="1" applyBorder="1"/>
    <xf numFmtId="0" fontId="13" fillId="0" borderId="0" xfId="0" applyFont="1" applyAlignment="1">
      <alignment horizontal="left"/>
    </xf>
    <xf numFmtId="14" fontId="0" fillId="0" borderId="0" xfId="0" applyNumberFormat="1"/>
    <xf numFmtId="0" fontId="9" fillId="3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1" fillId="0" borderId="2" xfId="0" applyFont="1" applyBorder="1"/>
    <xf numFmtId="0" fontId="11" fillId="0" borderId="0" xfId="0" applyFont="1"/>
    <xf numFmtId="0" fontId="8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F6684-EB01-4367-95CC-143F727527E7}">
  <dimension ref="A1:AP485"/>
  <sheetViews>
    <sheetView tabSelected="1" zoomScale="90" zoomScaleNormal="90" workbookViewId="0">
      <selection activeCell="D24" sqref="D24"/>
    </sheetView>
  </sheetViews>
  <sheetFormatPr defaultRowHeight="15.75" x14ac:dyDescent="0.25"/>
  <cols>
    <col min="1" max="1" width="12.140625" style="8" customWidth="1"/>
    <col min="2" max="2" width="41.28515625" style="25" customWidth="1"/>
    <col min="3" max="3" width="9" customWidth="1"/>
    <col min="4" max="4" width="6.7109375" style="49" customWidth="1"/>
    <col min="5" max="5" width="6.7109375" style="8" customWidth="1"/>
    <col min="6" max="6" width="7.28515625" style="9" customWidth="1"/>
    <col min="7" max="7" width="9.140625" style="21" hidden="1" customWidth="1"/>
    <col min="8" max="8" width="7.5703125" customWidth="1"/>
    <col min="9" max="9" width="10.5703125" customWidth="1"/>
    <col min="10" max="10" width="8.7109375" style="21" customWidth="1"/>
    <col min="11" max="11" width="9.140625" style="39"/>
  </cols>
  <sheetData>
    <row r="1" spans="1:42" ht="19.5" x14ac:dyDescent="0.3">
      <c r="A1" s="51" t="s">
        <v>143</v>
      </c>
      <c r="B1" s="52"/>
      <c r="C1" s="52"/>
      <c r="D1" s="52"/>
      <c r="E1" s="52"/>
      <c r="F1" s="52"/>
      <c r="G1" s="53"/>
      <c r="J1"/>
    </row>
    <row r="2" spans="1:42" ht="16.5" thickBot="1" x14ac:dyDescent="0.3">
      <c r="A2" s="4" t="s">
        <v>130</v>
      </c>
      <c r="B2" s="22" t="s">
        <v>15</v>
      </c>
      <c r="C2" s="5" t="s">
        <v>141</v>
      </c>
      <c r="D2" s="50" t="s">
        <v>13</v>
      </c>
      <c r="E2" s="4" t="s">
        <v>132</v>
      </c>
      <c r="F2" s="4" t="s">
        <v>128</v>
      </c>
      <c r="G2" s="4" t="s">
        <v>131</v>
      </c>
      <c r="H2" s="4" t="s">
        <v>133</v>
      </c>
      <c r="I2" s="4" t="s">
        <v>135</v>
      </c>
      <c r="J2" s="4" t="s">
        <v>131</v>
      </c>
      <c r="K2" s="40" t="s">
        <v>140</v>
      </c>
    </row>
    <row r="3" spans="1:42" s="1" customFormat="1" ht="24.75" thickBot="1" x14ac:dyDescent="0.3">
      <c r="A3" s="10" t="s">
        <v>0</v>
      </c>
      <c r="B3" s="23" t="s">
        <v>6</v>
      </c>
      <c r="C3" s="11">
        <v>300000</v>
      </c>
      <c r="D3" s="46" t="s">
        <v>12</v>
      </c>
      <c r="E3" s="12">
        <v>3.5999999999999997E-2</v>
      </c>
      <c r="F3" s="12">
        <v>0.04</v>
      </c>
      <c r="G3" s="18"/>
      <c r="H3" s="14">
        <v>0.04</v>
      </c>
      <c r="I3" s="14">
        <v>0.04</v>
      </c>
      <c r="J3" s="18">
        <v>4.2999999999999997E-2</v>
      </c>
      <c r="K3" s="41">
        <f>(I3+H3+F3+E3)/4</f>
        <v>3.9E-2</v>
      </c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 s="1" customFormat="1" ht="24.75" thickBot="1" x14ac:dyDescent="0.3">
      <c r="A4" s="10" t="s">
        <v>1</v>
      </c>
      <c r="B4" s="23" t="s">
        <v>134</v>
      </c>
      <c r="C4" s="11">
        <v>20000</v>
      </c>
      <c r="D4" s="46" t="s">
        <v>13</v>
      </c>
      <c r="E4" s="12" t="s">
        <v>129</v>
      </c>
      <c r="F4" s="12">
        <v>1.02</v>
      </c>
      <c r="G4" s="18"/>
      <c r="H4" s="13">
        <v>1.84</v>
      </c>
      <c r="I4" s="14">
        <v>0.85</v>
      </c>
      <c r="J4" s="19">
        <v>1.21</v>
      </c>
      <c r="K4" s="41">
        <f>(I4+H4+F4)/3</f>
        <v>1.2366666666666666</v>
      </c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 s="2" customFormat="1" ht="24.75" thickBot="1" x14ac:dyDescent="0.3">
      <c r="A5" s="10" t="s">
        <v>2</v>
      </c>
      <c r="B5" s="23" t="s">
        <v>7</v>
      </c>
      <c r="C5" s="10">
        <v>300</v>
      </c>
      <c r="D5" s="46" t="s">
        <v>13</v>
      </c>
      <c r="E5" s="12" t="s">
        <v>129</v>
      </c>
      <c r="F5" s="12">
        <v>1.05</v>
      </c>
      <c r="G5" s="18"/>
      <c r="H5" s="13">
        <v>1.1100000000000001</v>
      </c>
      <c r="I5" s="14">
        <v>1.0900000000000001</v>
      </c>
      <c r="J5" s="19">
        <v>1.37</v>
      </c>
      <c r="K5" s="41">
        <f>(I5+H5+F5)/3</f>
        <v>1.0833333333333333</v>
      </c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 s="1" customFormat="1" ht="24.75" thickBot="1" x14ac:dyDescent="0.3">
      <c r="A6" s="10" t="s">
        <v>3</v>
      </c>
      <c r="B6" s="23" t="s">
        <v>8</v>
      </c>
      <c r="C6" s="10">
        <v>500</v>
      </c>
      <c r="D6" s="46" t="s">
        <v>13</v>
      </c>
      <c r="E6" s="12" t="s">
        <v>129</v>
      </c>
      <c r="F6" s="12">
        <v>9.26</v>
      </c>
      <c r="G6" s="18"/>
      <c r="H6" s="13"/>
      <c r="I6" s="14">
        <v>11.6</v>
      </c>
      <c r="J6" s="26">
        <v>14.43</v>
      </c>
      <c r="K6" s="41">
        <f>(I6+F6)/2</f>
        <v>10.43</v>
      </c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42" x14ac:dyDescent="0.25">
      <c r="A7" s="10" t="s">
        <v>16</v>
      </c>
      <c r="B7" s="23" t="s">
        <v>9</v>
      </c>
      <c r="C7" s="11">
        <v>50000</v>
      </c>
      <c r="D7" s="46" t="s">
        <v>14</v>
      </c>
      <c r="E7" s="12" t="s">
        <v>129</v>
      </c>
      <c r="F7" s="12">
        <v>7.0000000000000007E-2</v>
      </c>
      <c r="G7" s="18"/>
      <c r="H7" s="13">
        <v>7.0000000000000007E-2</v>
      </c>
      <c r="I7" s="14">
        <v>7.1999999999999995E-2</v>
      </c>
      <c r="J7" s="19">
        <v>0.33</v>
      </c>
      <c r="K7" s="41">
        <f>(I7+H7+F7)/3</f>
        <v>7.0666666666666669E-2</v>
      </c>
    </row>
    <row r="8" spans="1:42" ht="24" x14ac:dyDescent="0.25">
      <c r="A8" s="10" t="s">
        <v>4</v>
      </c>
      <c r="B8" s="23" t="s">
        <v>10</v>
      </c>
      <c r="C8" s="11">
        <v>5000</v>
      </c>
      <c r="D8" s="46" t="s">
        <v>13</v>
      </c>
      <c r="E8" s="12">
        <v>6.6340000000000003</v>
      </c>
      <c r="F8" s="12">
        <v>6.78</v>
      </c>
      <c r="G8" s="18"/>
      <c r="H8" s="13">
        <v>7.74</v>
      </c>
      <c r="I8" s="14">
        <v>6.49</v>
      </c>
      <c r="J8" s="18">
        <v>6.7069999999999999</v>
      </c>
      <c r="K8" s="42">
        <f>(I8+H8+F8+E8)/4</f>
        <v>6.9110000000000005</v>
      </c>
    </row>
    <row r="9" spans="1:42" x14ac:dyDescent="0.25">
      <c r="A9" s="10" t="s">
        <v>5</v>
      </c>
      <c r="B9" s="23" t="s">
        <v>11</v>
      </c>
      <c r="C9" s="11">
        <v>50000</v>
      </c>
      <c r="D9" s="46" t="s">
        <v>13</v>
      </c>
      <c r="E9" s="12">
        <v>0.76300000000000001</v>
      </c>
      <c r="F9" s="12">
        <v>0.76</v>
      </c>
      <c r="G9" s="18"/>
      <c r="H9" s="13">
        <v>0.66</v>
      </c>
      <c r="I9" s="14">
        <v>0.76</v>
      </c>
      <c r="J9" s="18">
        <v>0.76200000000000001</v>
      </c>
      <c r="K9" s="41">
        <f>(I9+H9+F9+E9)/4</f>
        <v>0.7357499999999999</v>
      </c>
    </row>
    <row r="10" spans="1:42" ht="24" x14ac:dyDescent="0.25">
      <c r="A10" s="10" t="s">
        <v>17</v>
      </c>
      <c r="B10" s="23" t="s">
        <v>22</v>
      </c>
      <c r="C10" s="10">
        <v>100</v>
      </c>
      <c r="D10" s="46" t="s">
        <v>27</v>
      </c>
      <c r="E10" s="12" t="s">
        <v>129</v>
      </c>
      <c r="F10" s="12">
        <v>26.54</v>
      </c>
      <c r="G10" s="18"/>
      <c r="H10" s="13"/>
      <c r="I10" s="14">
        <v>31</v>
      </c>
      <c r="J10" s="19">
        <v>30.17</v>
      </c>
      <c r="K10" s="41">
        <f>(I10+F10)/2</f>
        <v>28.77</v>
      </c>
    </row>
    <row r="11" spans="1:42" ht="108" x14ac:dyDescent="0.25">
      <c r="A11" s="10" t="s">
        <v>18</v>
      </c>
      <c r="B11" s="23" t="s">
        <v>23</v>
      </c>
      <c r="C11" s="10">
        <v>500</v>
      </c>
      <c r="D11" s="46" t="s">
        <v>13</v>
      </c>
      <c r="E11" s="12" t="s">
        <v>129</v>
      </c>
      <c r="F11" s="12">
        <v>3.46</v>
      </c>
      <c r="G11" s="18"/>
      <c r="H11" s="13"/>
      <c r="I11" s="14"/>
      <c r="J11" s="19">
        <v>3.82</v>
      </c>
      <c r="K11" s="41">
        <v>3.46</v>
      </c>
    </row>
    <row r="12" spans="1:42" ht="108" x14ac:dyDescent="0.25">
      <c r="A12" s="10" t="s">
        <v>19</v>
      </c>
      <c r="B12" s="23" t="s">
        <v>24</v>
      </c>
      <c r="C12" s="10">
        <v>500</v>
      </c>
      <c r="D12" s="46" t="s">
        <v>13</v>
      </c>
      <c r="E12" s="12" t="s">
        <v>129</v>
      </c>
      <c r="F12" s="12">
        <v>7.73</v>
      </c>
      <c r="G12" s="18"/>
      <c r="H12" s="13"/>
      <c r="I12" s="14"/>
      <c r="J12" s="19">
        <v>7.73</v>
      </c>
      <c r="K12" s="41">
        <v>7.73</v>
      </c>
    </row>
    <row r="13" spans="1:42" x14ac:dyDescent="0.25">
      <c r="A13" s="10" t="s">
        <v>20</v>
      </c>
      <c r="B13" s="23" t="s">
        <v>25</v>
      </c>
      <c r="C13" s="11">
        <v>20000</v>
      </c>
      <c r="D13" s="46" t="s">
        <v>13</v>
      </c>
      <c r="E13" s="12" t="s">
        <v>129</v>
      </c>
      <c r="F13" s="12">
        <v>2.2000000000000002</v>
      </c>
      <c r="G13" s="18"/>
      <c r="H13" s="13">
        <v>1.55</v>
      </c>
      <c r="I13" s="14">
        <v>2.2999999999999998</v>
      </c>
      <c r="J13" s="19">
        <v>2.8</v>
      </c>
      <c r="K13" s="41">
        <f>(I13+H13+F13)/3</f>
        <v>2.0166666666666666</v>
      </c>
    </row>
    <row r="14" spans="1:42" ht="36" x14ac:dyDescent="0.25">
      <c r="A14" s="10" t="s">
        <v>21</v>
      </c>
      <c r="B14" s="23" t="s">
        <v>26</v>
      </c>
      <c r="C14" s="11">
        <v>10000</v>
      </c>
      <c r="D14" s="46" t="s">
        <v>13</v>
      </c>
      <c r="E14" s="12" t="s">
        <v>129</v>
      </c>
      <c r="F14" s="12">
        <v>1.78</v>
      </c>
      <c r="G14" s="18"/>
      <c r="H14" s="13">
        <v>1.56</v>
      </c>
      <c r="I14" s="14">
        <v>2.0499999999999998</v>
      </c>
      <c r="J14" s="19">
        <v>1.2</v>
      </c>
      <c r="K14" s="41">
        <f>(I14+H14+F14)/3</f>
        <v>1.7966666666666666</v>
      </c>
    </row>
    <row r="15" spans="1:42" ht="24" x14ac:dyDescent="0.25">
      <c r="A15" s="10" t="s">
        <v>28</v>
      </c>
      <c r="B15" s="23" t="s">
        <v>39</v>
      </c>
      <c r="C15" s="11">
        <v>300000</v>
      </c>
      <c r="D15" s="46" t="s">
        <v>12</v>
      </c>
      <c r="E15" s="12" t="s">
        <v>129</v>
      </c>
      <c r="F15" s="12">
        <v>0.38</v>
      </c>
      <c r="G15" s="18"/>
      <c r="H15" s="13">
        <v>0.39</v>
      </c>
      <c r="I15" s="14">
        <v>0.28899999999999998</v>
      </c>
      <c r="J15" s="19">
        <v>1.2</v>
      </c>
      <c r="K15" s="42">
        <f>(I15+H15+F15)/3</f>
        <v>0.35300000000000004</v>
      </c>
    </row>
    <row r="16" spans="1:42" x14ac:dyDescent="0.25">
      <c r="A16" s="10" t="s">
        <v>29</v>
      </c>
      <c r="B16" s="23" t="s">
        <v>40</v>
      </c>
      <c r="C16" s="11">
        <v>300000</v>
      </c>
      <c r="D16" s="46" t="s">
        <v>12</v>
      </c>
      <c r="E16" s="12">
        <v>0.13900000000000001</v>
      </c>
      <c r="F16" s="12">
        <v>0.18</v>
      </c>
      <c r="G16" s="18"/>
      <c r="H16" s="13">
        <v>0.18</v>
      </c>
      <c r="I16" s="14">
        <v>0.19900000000000001</v>
      </c>
      <c r="J16" s="19">
        <v>0.16</v>
      </c>
      <c r="K16" s="41">
        <f>(I16+H16+F16+E16)/4</f>
        <v>0.17449999999999999</v>
      </c>
    </row>
    <row r="17" spans="1:11" x14ac:dyDescent="0.25">
      <c r="A17" s="10" t="s">
        <v>30</v>
      </c>
      <c r="B17" s="23" t="s">
        <v>41</v>
      </c>
      <c r="C17" s="11">
        <v>150000</v>
      </c>
      <c r="D17" s="46" t="s">
        <v>12</v>
      </c>
      <c r="E17" s="12">
        <v>8.9099999999999999E-2</v>
      </c>
      <c r="F17" s="12">
        <v>0.08</v>
      </c>
      <c r="G17" s="18"/>
      <c r="H17" s="13">
        <v>0.09</v>
      </c>
      <c r="I17" s="14">
        <v>8.8999999999999996E-2</v>
      </c>
      <c r="J17" s="18">
        <v>8.5000000000000006E-2</v>
      </c>
      <c r="K17" s="41">
        <f t="shared" ref="K17:K18" si="0">(I17+H17+F17+E17)/4</f>
        <v>8.7025000000000005E-2</v>
      </c>
    </row>
    <row r="18" spans="1:11" x14ac:dyDescent="0.25">
      <c r="A18" s="10" t="s">
        <v>31</v>
      </c>
      <c r="B18" s="23" t="s">
        <v>42</v>
      </c>
      <c r="C18" s="11">
        <v>150000</v>
      </c>
      <c r="D18" s="46" t="s">
        <v>12</v>
      </c>
      <c r="E18" s="12">
        <v>5.3999999999999999E-2</v>
      </c>
      <c r="F18" s="12">
        <v>0.06</v>
      </c>
      <c r="G18" s="18"/>
      <c r="H18" s="13">
        <v>0.08</v>
      </c>
      <c r="I18" s="14">
        <v>8.5999999999999993E-2</v>
      </c>
      <c r="J18" s="18">
        <v>7.2999999999999995E-2</v>
      </c>
      <c r="K18" s="41">
        <f t="shared" si="0"/>
        <v>6.9999999999999993E-2</v>
      </c>
    </row>
    <row r="19" spans="1:11" x14ac:dyDescent="0.25">
      <c r="A19" s="10" t="s">
        <v>32</v>
      </c>
      <c r="B19" s="23" t="s">
        <v>43</v>
      </c>
      <c r="C19" s="11">
        <v>80000</v>
      </c>
      <c r="D19" s="46" t="s">
        <v>13</v>
      </c>
      <c r="E19" s="12" t="s">
        <v>129</v>
      </c>
      <c r="F19" s="12">
        <v>0.33</v>
      </c>
      <c r="G19" s="18"/>
      <c r="H19" s="13"/>
      <c r="I19" s="14">
        <v>0.48899999999999999</v>
      </c>
      <c r="J19" s="19">
        <v>0.41</v>
      </c>
      <c r="K19" s="41">
        <f>(I19+F19)/2</f>
        <v>0.40949999999999998</v>
      </c>
    </row>
    <row r="20" spans="1:11" ht="24" x14ac:dyDescent="0.25">
      <c r="A20" s="10" t="s">
        <v>33</v>
      </c>
      <c r="B20" s="23" t="s">
        <v>44</v>
      </c>
      <c r="C20" s="11">
        <v>12000</v>
      </c>
      <c r="D20" s="46" t="s">
        <v>50</v>
      </c>
      <c r="E20" s="12" t="s">
        <v>129</v>
      </c>
      <c r="F20" s="12">
        <v>2.7</v>
      </c>
      <c r="G20" s="18"/>
      <c r="H20" s="13">
        <v>2.25</v>
      </c>
      <c r="I20" s="14">
        <v>2.88</v>
      </c>
      <c r="J20" s="26">
        <v>2.9</v>
      </c>
      <c r="K20" s="41">
        <f>(I20+H20+F20)/3</f>
        <v>2.61</v>
      </c>
    </row>
    <row r="21" spans="1:11" ht="24" x14ac:dyDescent="0.25">
      <c r="A21" s="10" t="s">
        <v>34</v>
      </c>
      <c r="B21" s="23" t="s">
        <v>45</v>
      </c>
      <c r="C21" s="11">
        <v>12000</v>
      </c>
      <c r="D21" s="46" t="s">
        <v>50</v>
      </c>
      <c r="E21" s="12" t="s">
        <v>129</v>
      </c>
      <c r="F21" s="12">
        <v>2.42</v>
      </c>
      <c r="G21" s="18"/>
      <c r="H21" s="13">
        <v>3.68</v>
      </c>
      <c r="I21" s="14">
        <v>3.51</v>
      </c>
      <c r="J21" s="26">
        <v>3.19</v>
      </c>
      <c r="K21" s="41">
        <f>(I21+H21+F21)/3</f>
        <v>3.2033333333333331</v>
      </c>
    </row>
    <row r="22" spans="1:11" ht="24" x14ac:dyDescent="0.25">
      <c r="A22" s="10" t="s">
        <v>35</v>
      </c>
      <c r="B22" s="23" t="s">
        <v>46</v>
      </c>
      <c r="C22" s="11">
        <v>100000</v>
      </c>
      <c r="D22" s="46" t="s">
        <v>13</v>
      </c>
      <c r="E22" s="12">
        <v>0.27800000000000002</v>
      </c>
      <c r="F22" s="12">
        <v>0.35</v>
      </c>
      <c r="G22" s="18"/>
      <c r="H22" s="13">
        <v>0.33</v>
      </c>
      <c r="I22" s="14">
        <v>0.35</v>
      </c>
      <c r="J22" s="18">
        <v>3.2000000000000001E-2</v>
      </c>
      <c r="K22" s="42">
        <f>(I22+H22+F22+E22)/4</f>
        <v>0.32699999999999996</v>
      </c>
    </row>
    <row r="23" spans="1:11" ht="24" x14ac:dyDescent="0.25">
      <c r="A23" s="10" t="s">
        <v>36</v>
      </c>
      <c r="B23" s="23" t="s">
        <v>47</v>
      </c>
      <c r="C23" s="11">
        <v>50000</v>
      </c>
      <c r="D23" s="46" t="s">
        <v>13</v>
      </c>
      <c r="E23" s="12" t="s">
        <v>129</v>
      </c>
      <c r="F23" s="12">
        <v>0.38</v>
      </c>
      <c r="G23" s="18"/>
      <c r="H23" s="13">
        <v>0.4</v>
      </c>
      <c r="I23" s="14">
        <v>0.38</v>
      </c>
      <c r="J23" s="19">
        <v>0.44</v>
      </c>
      <c r="K23" s="41">
        <f>(I23+H23+F23)/3</f>
        <v>0.38666666666666671</v>
      </c>
    </row>
    <row r="24" spans="1:11" ht="48" x14ac:dyDescent="0.25">
      <c r="A24" s="31" t="s">
        <v>37</v>
      </c>
      <c r="B24" s="32" t="s">
        <v>48</v>
      </c>
      <c r="C24" s="38">
        <v>15000</v>
      </c>
      <c r="D24" s="47" t="s">
        <v>13</v>
      </c>
      <c r="E24" s="34" t="s">
        <v>129</v>
      </c>
      <c r="F24" s="34">
        <v>1.6</v>
      </c>
      <c r="G24" s="35"/>
      <c r="H24" s="36">
        <v>1.6</v>
      </c>
      <c r="I24" s="37">
        <v>1.52</v>
      </c>
      <c r="J24" s="19">
        <v>1.6</v>
      </c>
      <c r="K24" s="41">
        <f>(I24+H24+F24)/3</f>
        <v>1.5733333333333335</v>
      </c>
    </row>
    <row r="25" spans="1:11" ht="24" x14ac:dyDescent="0.25">
      <c r="A25" s="10" t="s">
        <v>38</v>
      </c>
      <c r="B25" s="23" t="s">
        <v>49</v>
      </c>
      <c r="C25" s="10">
        <v>200</v>
      </c>
      <c r="D25" s="46" t="s">
        <v>13</v>
      </c>
      <c r="E25" s="12" t="s">
        <v>129</v>
      </c>
      <c r="F25" s="12">
        <v>19.649999999999999</v>
      </c>
      <c r="G25" s="18"/>
      <c r="H25" s="13"/>
      <c r="I25" s="14">
        <v>21.1</v>
      </c>
      <c r="J25" s="19">
        <v>21.38</v>
      </c>
      <c r="K25" s="41">
        <f>(I25+F25)/2</f>
        <v>20.375</v>
      </c>
    </row>
    <row r="26" spans="1:11" ht="36" x14ac:dyDescent="0.25">
      <c r="A26" s="10" t="s">
        <v>51</v>
      </c>
      <c r="B26" s="23" t="s">
        <v>57</v>
      </c>
      <c r="C26" s="11">
        <v>15000</v>
      </c>
      <c r="D26" s="46" t="s">
        <v>13</v>
      </c>
      <c r="E26" s="12" t="s">
        <v>129</v>
      </c>
      <c r="F26" s="12">
        <v>3.73</v>
      </c>
      <c r="G26" s="18"/>
      <c r="H26" s="13">
        <v>0.56000000000000005</v>
      </c>
      <c r="I26" s="14"/>
      <c r="J26" s="19">
        <v>3.98</v>
      </c>
      <c r="K26" s="42">
        <f>(H26+F26)/2</f>
        <v>2.145</v>
      </c>
    </row>
    <row r="27" spans="1:11" ht="24" x14ac:dyDescent="0.25">
      <c r="A27" s="10" t="s">
        <v>52</v>
      </c>
      <c r="B27" s="23" t="s">
        <v>58</v>
      </c>
      <c r="C27" s="11">
        <v>500000</v>
      </c>
      <c r="D27" s="46" t="s">
        <v>13</v>
      </c>
      <c r="E27" s="12" t="s">
        <v>129</v>
      </c>
      <c r="F27" s="12">
        <v>0.12</v>
      </c>
      <c r="G27" s="18"/>
      <c r="H27" s="13">
        <v>0.12</v>
      </c>
      <c r="I27" s="14">
        <v>0.11</v>
      </c>
      <c r="J27" s="19">
        <v>0.12</v>
      </c>
      <c r="K27" s="41">
        <f>(I27+H27+F27)/3</f>
        <v>0.11666666666666665</v>
      </c>
    </row>
    <row r="28" spans="1:11" ht="132" x14ac:dyDescent="0.25">
      <c r="A28" s="10" t="s">
        <v>53</v>
      </c>
      <c r="B28" s="23" t="s">
        <v>59</v>
      </c>
      <c r="C28" s="11">
        <v>1000</v>
      </c>
      <c r="D28" s="46" t="s">
        <v>13</v>
      </c>
      <c r="E28" s="12" t="s">
        <v>129</v>
      </c>
      <c r="F28" s="12">
        <v>4.9400000000000004</v>
      </c>
      <c r="G28" s="18"/>
      <c r="H28" s="13"/>
      <c r="I28" s="14"/>
      <c r="J28" s="27">
        <v>11.1</v>
      </c>
      <c r="K28" s="42">
        <v>4.95</v>
      </c>
    </row>
    <row r="29" spans="1:11" ht="36" x14ac:dyDescent="0.25">
      <c r="A29" s="10" t="s">
        <v>54</v>
      </c>
      <c r="B29" s="23" t="s">
        <v>60</v>
      </c>
      <c r="C29" s="11">
        <v>200000</v>
      </c>
      <c r="D29" s="46" t="s">
        <v>14</v>
      </c>
      <c r="E29" s="12" t="s">
        <v>129</v>
      </c>
      <c r="F29" s="12">
        <v>0.08</v>
      </c>
      <c r="G29" s="18"/>
      <c r="H29" s="13">
        <v>0.05</v>
      </c>
      <c r="I29" s="14">
        <v>3.5999999999999997E-2</v>
      </c>
      <c r="J29" s="28">
        <v>1.35</v>
      </c>
      <c r="K29" s="41">
        <f>(I29+H29+F29)/3</f>
        <v>5.5333333333333325E-2</v>
      </c>
    </row>
    <row r="30" spans="1:11" ht="24" x14ac:dyDescent="0.25">
      <c r="A30" s="10" t="s">
        <v>55</v>
      </c>
      <c r="B30" s="23" t="s">
        <v>61</v>
      </c>
      <c r="C30" s="11">
        <v>1000</v>
      </c>
      <c r="D30" s="46" t="s">
        <v>13</v>
      </c>
      <c r="E30" s="12" t="s">
        <v>129</v>
      </c>
      <c r="F30" s="12">
        <v>1.24</v>
      </c>
      <c r="G30" s="18"/>
      <c r="H30" s="13"/>
      <c r="I30" s="14">
        <v>2.0009999999999999</v>
      </c>
      <c r="J30" s="19">
        <v>1.24</v>
      </c>
      <c r="K30" s="41">
        <f>(I30+F30)/2</f>
        <v>1.6204999999999998</v>
      </c>
    </row>
    <row r="31" spans="1:11" ht="72" x14ac:dyDescent="0.25">
      <c r="A31" s="10" t="s">
        <v>56</v>
      </c>
      <c r="B31" s="23" t="s">
        <v>62</v>
      </c>
      <c r="C31" s="11">
        <v>5000</v>
      </c>
      <c r="D31" s="46" t="s">
        <v>13</v>
      </c>
      <c r="E31" s="12" t="s">
        <v>129</v>
      </c>
      <c r="F31" s="12">
        <v>3.06</v>
      </c>
      <c r="G31" s="18"/>
      <c r="H31" s="13">
        <v>3.41</v>
      </c>
      <c r="I31" s="14">
        <v>2.5</v>
      </c>
      <c r="J31" s="27">
        <v>5.2</v>
      </c>
      <c r="K31" s="41">
        <f>(I31+H31+F31)/3</f>
        <v>2.99</v>
      </c>
    </row>
    <row r="32" spans="1:11" ht="72" x14ac:dyDescent="0.25">
      <c r="A32" s="10" t="s">
        <v>63</v>
      </c>
      <c r="B32" s="23" t="s">
        <v>68</v>
      </c>
      <c r="C32" s="11">
        <v>5000</v>
      </c>
      <c r="D32" s="46" t="s">
        <v>13</v>
      </c>
      <c r="E32" s="12" t="s">
        <v>129</v>
      </c>
      <c r="F32" s="12">
        <v>4.49</v>
      </c>
      <c r="G32" s="18"/>
      <c r="H32" s="13">
        <v>2.72</v>
      </c>
      <c r="I32" s="14">
        <v>5.09</v>
      </c>
      <c r="J32" s="19">
        <v>4.5199999999999996</v>
      </c>
      <c r="K32" s="41">
        <f>(F32+H32+I32)/3</f>
        <v>4.1000000000000005</v>
      </c>
    </row>
    <row r="33" spans="1:11" x14ac:dyDescent="0.25">
      <c r="A33" s="10" t="s">
        <v>64</v>
      </c>
      <c r="B33" s="23" t="s">
        <v>69</v>
      </c>
      <c r="C33" s="11">
        <v>50000</v>
      </c>
      <c r="D33" s="46" t="s">
        <v>13</v>
      </c>
      <c r="E33" s="12">
        <v>0.13</v>
      </c>
      <c r="F33" s="12">
        <v>1.1200000000000001</v>
      </c>
      <c r="G33" s="18"/>
      <c r="H33" s="13">
        <v>0.14000000000000001</v>
      </c>
      <c r="I33" s="14">
        <v>0.13900000000000001</v>
      </c>
      <c r="J33" s="18">
        <v>0.16500000000000001</v>
      </c>
      <c r="K33" s="41">
        <f>(I33+H33+F33+E33)/4</f>
        <v>0.38224999999999998</v>
      </c>
    </row>
    <row r="34" spans="1:11" x14ac:dyDescent="0.25">
      <c r="A34" s="10" t="s">
        <v>65</v>
      </c>
      <c r="B34" s="23" t="s">
        <v>70</v>
      </c>
      <c r="C34" s="10">
        <v>100</v>
      </c>
      <c r="D34" s="46" t="s">
        <v>13</v>
      </c>
      <c r="E34" s="12" t="s">
        <v>129</v>
      </c>
      <c r="F34" s="12">
        <v>15</v>
      </c>
      <c r="G34" s="18"/>
      <c r="H34" s="13">
        <v>14.95</v>
      </c>
      <c r="I34" s="14">
        <v>15.3</v>
      </c>
      <c r="J34" s="19">
        <v>37.29</v>
      </c>
      <c r="K34" s="41">
        <f>(I34+H34+F34)/3</f>
        <v>15.083333333333334</v>
      </c>
    </row>
    <row r="35" spans="1:11" ht="72" x14ac:dyDescent="0.25">
      <c r="A35" s="10" t="s">
        <v>66</v>
      </c>
      <c r="B35" s="23" t="s">
        <v>71</v>
      </c>
      <c r="C35" s="11">
        <v>5000</v>
      </c>
      <c r="D35" s="46" t="s">
        <v>13</v>
      </c>
      <c r="E35" s="12" t="s">
        <v>129</v>
      </c>
      <c r="F35" s="12">
        <v>0.26</v>
      </c>
      <c r="G35" s="18"/>
      <c r="H35" s="14"/>
      <c r="I35" s="14">
        <v>0.56899999999999995</v>
      </c>
      <c r="J35" s="19">
        <v>0.3</v>
      </c>
      <c r="K35" s="41">
        <f>(I35+F35)/2</f>
        <v>0.41449999999999998</v>
      </c>
    </row>
    <row r="36" spans="1:11" x14ac:dyDescent="0.25">
      <c r="A36" s="10" t="s">
        <v>67</v>
      </c>
      <c r="B36" s="23" t="s">
        <v>72</v>
      </c>
      <c r="C36" s="10">
        <v>100</v>
      </c>
      <c r="D36" s="46" t="s">
        <v>73</v>
      </c>
      <c r="E36" s="12" t="s">
        <v>129</v>
      </c>
      <c r="F36" s="12">
        <v>19.899999999999999</v>
      </c>
      <c r="G36" s="18"/>
      <c r="H36" s="13"/>
      <c r="I36" s="14">
        <v>29.4</v>
      </c>
      <c r="J36" s="19">
        <v>29.5</v>
      </c>
      <c r="K36" s="41">
        <f>(I36+F36)/2</f>
        <v>24.65</v>
      </c>
    </row>
    <row r="37" spans="1:11" x14ac:dyDescent="0.25">
      <c r="A37" s="10" t="s">
        <v>74</v>
      </c>
      <c r="B37" s="23" t="s">
        <v>80</v>
      </c>
      <c r="C37" s="11">
        <v>500000</v>
      </c>
      <c r="D37" s="46" t="s">
        <v>12</v>
      </c>
      <c r="E37" s="12">
        <v>1.7999999999999999E-2</v>
      </c>
      <c r="F37" s="12">
        <v>0.03</v>
      </c>
      <c r="G37" s="18"/>
      <c r="H37" s="13">
        <v>0.05</v>
      </c>
      <c r="I37" s="14">
        <v>1.7999999999999999E-2</v>
      </c>
      <c r="J37" s="19">
        <v>2.4E-2</v>
      </c>
      <c r="K37" s="43">
        <f>(I37+H37+F37+E37)/4</f>
        <v>2.9000000000000001E-2</v>
      </c>
    </row>
    <row r="38" spans="1:11" x14ac:dyDescent="0.25">
      <c r="A38" s="10" t="s">
        <v>75</v>
      </c>
      <c r="B38" s="23" t="s">
        <v>81</v>
      </c>
      <c r="C38" s="11">
        <v>1000</v>
      </c>
      <c r="D38" s="46" t="s">
        <v>13</v>
      </c>
      <c r="E38" s="12" t="s">
        <v>129</v>
      </c>
      <c r="F38" s="12">
        <v>3.59</v>
      </c>
      <c r="G38" s="18"/>
      <c r="H38" s="13">
        <v>4.2300000000000004</v>
      </c>
      <c r="I38" s="14">
        <v>3.83</v>
      </c>
      <c r="J38" s="18">
        <v>3.79</v>
      </c>
      <c r="K38" s="41">
        <f>(I38+H38+F38)/3</f>
        <v>3.8833333333333333</v>
      </c>
    </row>
    <row r="39" spans="1:11" ht="24" x14ac:dyDescent="0.25">
      <c r="A39" s="10" t="s">
        <v>76</v>
      </c>
      <c r="B39" s="23" t="s">
        <v>82</v>
      </c>
      <c r="C39" s="11">
        <v>5000</v>
      </c>
      <c r="D39" s="46" t="s">
        <v>13</v>
      </c>
      <c r="E39" s="12" t="s">
        <v>129</v>
      </c>
      <c r="F39" s="12">
        <v>0.61</v>
      </c>
      <c r="G39" s="18"/>
      <c r="H39" s="13"/>
      <c r="I39" s="14"/>
      <c r="J39" s="29">
        <v>9.89</v>
      </c>
      <c r="K39" s="42">
        <v>0.62</v>
      </c>
    </row>
    <row r="40" spans="1:11" ht="19.5" customHeight="1" x14ac:dyDescent="0.25">
      <c r="A40" s="10" t="s">
        <v>77</v>
      </c>
      <c r="B40" s="23" t="s">
        <v>83</v>
      </c>
      <c r="C40" s="11">
        <v>2500</v>
      </c>
      <c r="D40" s="46" t="s">
        <v>13</v>
      </c>
      <c r="E40" s="12">
        <v>6.49</v>
      </c>
      <c r="F40" s="12">
        <v>5.4</v>
      </c>
      <c r="G40" s="19"/>
      <c r="H40" s="13">
        <v>5.3</v>
      </c>
      <c r="I40" s="14">
        <v>5.9039999999999999</v>
      </c>
      <c r="J40" s="19">
        <v>6.0949999999999998</v>
      </c>
      <c r="K40" s="41">
        <f>(I40+H40+F40+E40)/4</f>
        <v>5.7735000000000003</v>
      </c>
    </row>
    <row r="41" spans="1:11" ht="48" x14ac:dyDescent="0.25">
      <c r="A41" s="10" t="s">
        <v>78</v>
      </c>
      <c r="B41" s="23" t="s">
        <v>84</v>
      </c>
      <c r="C41" s="11">
        <v>1000</v>
      </c>
      <c r="D41" s="46" t="s">
        <v>86</v>
      </c>
      <c r="E41" s="12">
        <v>18.36</v>
      </c>
      <c r="F41" s="12">
        <v>14</v>
      </c>
      <c r="G41" s="19"/>
      <c r="H41" s="14">
        <v>23</v>
      </c>
      <c r="I41" s="14"/>
      <c r="J41" s="19">
        <v>16.574999999999999</v>
      </c>
      <c r="K41" s="41">
        <f>(H41+F41+E41)/3</f>
        <v>18.453333333333333</v>
      </c>
    </row>
    <row r="42" spans="1:11" ht="48" x14ac:dyDescent="0.25">
      <c r="A42" s="10" t="s">
        <v>79</v>
      </c>
      <c r="B42" s="23" t="s">
        <v>85</v>
      </c>
      <c r="C42" s="11">
        <v>1500</v>
      </c>
      <c r="D42" s="46" t="s">
        <v>86</v>
      </c>
      <c r="E42" s="12">
        <v>18.36</v>
      </c>
      <c r="F42" s="12">
        <v>13.79</v>
      </c>
      <c r="G42" s="19"/>
      <c r="H42" s="14">
        <v>17</v>
      </c>
      <c r="I42" s="14"/>
      <c r="J42" s="19">
        <v>16.574999999999999</v>
      </c>
      <c r="K42" s="41">
        <f>(H42+F42+E42)/3</f>
        <v>16.383333333333333</v>
      </c>
    </row>
    <row r="43" spans="1:11" x14ac:dyDescent="0.25">
      <c r="A43" s="10" t="s">
        <v>87</v>
      </c>
      <c r="B43" s="23" t="s">
        <v>96</v>
      </c>
      <c r="C43" s="15">
        <v>150000</v>
      </c>
      <c r="D43" s="46" t="s">
        <v>14</v>
      </c>
      <c r="E43" s="12">
        <v>0.35320000000000001</v>
      </c>
      <c r="F43" s="12">
        <v>0.4</v>
      </c>
      <c r="G43" s="18"/>
      <c r="H43" s="13">
        <v>0.37</v>
      </c>
      <c r="I43" s="14">
        <v>0.375</v>
      </c>
      <c r="J43" s="18">
        <v>0.377</v>
      </c>
      <c r="K43" s="41">
        <f>(I43+H43+F43+E43)/4</f>
        <v>0.37454999999999999</v>
      </c>
    </row>
    <row r="44" spans="1:11" ht="24" x14ac:dyDescent="0.25">
      <c r="A44" s="10" t="s">
        <v>88</v>
      </c>
      <c r="B44" s="23" t="s">
        <v>97</v>
      </c>
      <c r="C44" s="16">
        <v>20000</v>
      </c>
      <c r="D44" s="46" t="s">
        <v>105</v>
      </c>
      <c r="E44" s="12" t="s">
        <v>129</v>
      </c>
      <c r="F44" s="12">
        <v>6.75</v>
      </c>
      <c r="G44" s="18"/>
      <c r="H44" s="13">
        <v>5.98</v>
      </c>
      <c r="I44" s="14">
        <v>6.09</v>
      </c>
      <c r="J44" s="27">
        <v>6.9</v>
      </c>
      <c r="K44" s="41">
        <f>(I44+H44+F44)/3</f>
        <v>6.2733333333333334</v>
      </c>
    </row>
    <row r="45" spans="1:11" ht="36" x14ac:dyDescent="0.25">
      <c r="A45" s="10" t="s">
        <v>89</v>
      </c>
      <c r="B45" s="23" t="s">
        <v>98</v>
      </c>
      <c r="C45" s="11">
        <v>15000</v>
      </c>
      <c r="D45" s="46" t="s">
        <v>13</v>
      </c>
      <c r="E45" s="12" t="s">
        <v>129</v>
      </c>
      <c r="F45" s="12">
        <v>5.14</v>
      </c>
      <c r="G45" s="18"/>
      <c r="H45" s="13">
        <v>3.89</v>
      </c>
      <c r="I45" s="14">
        <v>3.3</v>
      </c>
      <c r="J45" s="28">
        <v>7</v>
      </c>
      <c r="K45" s="41">
        <f>(I45+H45+F45)/3</f>
        <v>4.1099999999999994</v>
      </c>
    </row>
    <row r="46" spans="1:11" ht="24" x14ac:dyDescent="0.25">
      <c r="A46" s="10" t="s">
        <v>90</v>
      </c>
      <c r="B46" s="23" t="s">
        <v>99</v>
      </c>
      <c r="C46" s="17">
        <v>500</v>
      </c>
      <c r="D46" s="46" t="s">
        <v>13</v>
      </c>
      <c r="E46" s="12" t="s">
        <v>129</v>
      </c>
      <c r="F46" s="12">
        <v>11.21</v>
      </c>
      <c r="G46" s="18"/>
      <c r="H46" s="13"/>
      <c r="I46" s="14">
        <v>10.88</v>
      </c>
      <c r="J46" s="28">
        <v>11.37</v>
      </c>
      <c r="K46" s="42">
        <f>(I46+F46)/2</f>
        <v>11.045000000000002</v>
      </c>
    </row>
    <row r="47" spans="1:11" x14ac:dyDescent="0.25">
      <c r="A47" s="10" t="s">
        <v>91</v>
      </c>
      <c r="B47" s="23" t="s">
        <v>100</v>
      </c>
      <c r="C47" s="15">
        <v>100000</v>
      </c>
      <c r="D47" s="46" t="s">
        <v>13</v>
      </c>
      <c r="E47" s="12" t="s">
        <v>129</v>
      </c>
      <c r="F47" s="12">
        <v>0.1</v>
      </c>
      <c r="G47" s="18"/>
      <c r="H47" s="14">
        <v>0.1</v>
      </c>
      <c r="I47" s="14">
        <v>7.9000000000000001E-2</v>
      </c>
      <c r="J47" s="19">
        <v>0.1</v>
      </c>
      <c r="K47" s="42">
        <f>(I47+H47+F47)/3</f>
        <v>9.3000000000000013E-2</v>
      </c>
    </row>
    <row r="48" spans="1:11" x14ac:dyDescent="0.25">
      <c r="A48" s="10" t="s">
        <v>92</v>
      </c>
      <c r="B48" s="23" t="s">
        <v>101</v>
      </c>
      <c r="C48" s="15">
        <v>2000</v>
      </c>
      <c r="D48" s="46" t="s">
        <v>13</v>
      </c>
      <c r="E48" s="12" t="s">
        <v>129</v>
      </c>
      <c r="F48" s="12">
        <v>7.89</v>
      </c>
      <c r="G48" s="18"/>
      <c r="H48" s="13">
        <v>7.97</v>
      </c>
      <c r="I48" s="14">
        <v>4.9000000000000004</v>
      </c>
      <c r="J48" s="19">
        <v>7.59</v>
      </c>
      <c r="K48" s="41">
        <f>(I48+H48+F48)/3</f>
        <v>6.9200000000000008</v>
      </c>
    </row>
    <row r="49" spans="1:25" x14ac:dyDescent="0.25">
      <c r="A49" s="10" t="s">
        <v>93</v>
      </c>
      <c r="B49" s="23" t="s">
        <v>102</v>
      </c>
      <c r="C49" s="15">
        <v>80000</v>
      </c>
      <c r="D49" s="46" t="s">
        <v>13</v>
      </c>
      <c r="E49" s="12" t="s">
        <v>129</v>
      </c>
      <c r="F49" s="12">
        <v>0.12</v>
      </c>
      <c r="G49" s="18"/>
      <c r="H49" s="14">
        <v>0.1</v>
      </c>
      <c r="I49" s="14">
        <v>8.8999999999999996E-2</v>
      </c>
      <c r="J49" s="28">
        <v>0.13</v>
      </c>
      <c r="K49" s="41">
        <f>(I49+H49+F49)/3</f>
        <v>0.10299999999999999</v>
      </c>
    </row>
    <row r="50" spans="1:25" x14ac:dyDescent="0.25">
      <c r="A50" s="31" t="s">
        <v>94</v>
      </c>
      <c r="B50" s="32" t="s">
        <v>103</v>
      </c>
      <c r="C50" s="33">
        <v>1000</v>
      </c>
      <c r="D50" s="47" t="s">
        <v>13</v>
      </c>
      <c r="E50" s="34" t="s">
        <v>129</v>
      </c>
      <c r="F50" s="34">
        <v>0.3</v>
      </c>
      <c r="G50" s="35"/>
      <c r="H50" s="36"/>
      <c r="I50" s="37">
        <v>0.38</v>
      </c>
      <c r="J50" s="35">
        <v>3.11</v>
      </c>
      <c r="K50" s="41">
        <f>(I50+F50)/2</f>
        <v>0.33999999999999997</v>
      </c>
    </row>
    <row r="51" spans="1:25" ht="48" x14ac:dyDescent="0.25">
      <c r="A51" s="10" t="s">
        <v>95</v>
      </c>
      <c r="B51" s="23" t="s">
        <v>104</v>
      </c>
      <c r="C51" s="15">
        <v>5000</v>
      </c>
      <c r="D51" s="46" t="s">
        <v>13</v>
      </c>
      <c r="E51" s="12" t="s">
        <v>129</v>
      </c>
      <c r="F51" s="12">
        <v>0.32</v>
      </c>
      <c r="G51" s="18"/>
      <c r="H51" s="14">
        <v>0.19</v>
      </c>
      <c r="I51" s="14">
        <v>0.4</v>
      </c>
      <c r="J51" s="18">
        <v>0.32</v>
      </c>
      <c r="K51" s="41">
        <f>(I51+H51+F51)/3</f>
        <v>0.3033333333333334</v>
      </c>
    </row>
    <row r="52" spans="1:25" ht="96" x14ac:dyDescent="0.25">
      <c r="A52" s="10" t="s">
        <v>106</v>
      </c>
      <c r="B52" s="23" t="s">
        <v>110</v>
      </c>
      <c r="C52" s="15">
        <v>5000</v>
      </c>
      <c r="D52" s="46" t="s">
        <v>13</v>
      </c>
      <c r="E52" s="12" t="s">
        <v>129</v>
      </c>
      <c r="F52" s="12">
        <v>0.77</v>
      </c>
      <c r="G52" s="18"/>
      <c r="H52" s="13">
        <v>0.94</v>
      </c>
      <c r="I52" s="14"/>
      <c r="J52" s="29">
        <v>0.96</v>
      </c>
      <c r="K52" s="42">
        <f>(H52+F52)/2</f>
        <v>0.85499999999999998</v>
      </c>
      <c r="Q52">
        <v>2.16</v>
      </c>
    </row>
    <row r="53" spans="1:25" ht="24" x14ac:dyDescent="0.25">
      <c r="A53" s="10" t="s">
        <v>107</v>
      </c>
      <c r="B53" s="23" t="s">
        <v>111</v>
      </c>
      <c r="C53" s="15">
        <v>5000</v>
      </c>
      <c r="D53" s="46" t="s">
        <v>13</v>
      </c>
      <c r="E53" s="12" t="s">
        <v>129</v>
      </c>
      <c r="F53" s="12">
        <v>0.59</v>
      </c>
      <c r="G53" s="18"/>
      <c r="H53" s="13"/>
      <c r="I53" s="14">
        <v>0.59599999999999997</v>
      </c>
      <c r="J53" s="18" t="s">
        <v>129</v>
      </c>
      <c r="K53" s="42">
        <f>(I53+F53)/2</f>
        <v>0.59299999999999997</v>
      </c>
    </row>
    <row r="54" spans="1:25" ht="24" x14ac:dyDescent="0.25">
      <c r="A54" s="10" t="s">
        <v>108</v>
      </c>
      <c r="B54" s="23" t="s">
        <v>112</v>
      </c>
      <c r="C54" s="15">
        <v>5000</v>
      </c>
      <c r="D54" s="46" t="s">
        <v>50</v>
      </c>
      <c r="E54" s="12">
        <v>10.896000000000001</v>
      </c>
      <c r="F54" s="12">
        <v>13.71</v>
      </c>
      <c r="G54" s="18"/>
      <c r="H54" s="13">
        <v>9.52</v>
      </c>
      <c r="I54" s="14">
        <v>13.5</v>
      </c>
      <c r="J54" s="18">
        <v>12.478</v>
      </c>
      <c r="K54" s="41">
        <f>(I54+H54+F54+E54)/4</f>
        <v>11.906500000000001</v>
      </c>
    </row>
    <row r="55" spans="1:25" x14ac:dyDescent="0.25">
      <c r="A55" s="10" t="s">
        <v>109</v>
      </c>
      <c r="B55" s="23" t="s">
        <v>113</v>
      </c>
      <c r="C55" s="15">
        <v>5000</v>
      </c>
      <c r="D55" s="46" t="s">
        <v>114</v>
      </c>
      <c r="E55" s="12" t="s">
        <v>129</v>
      </c>
      <c r="F55" s="12">
        <v>8</v>
      </c>
      <c r="G55" s="18"/>
      <c r="H55" s="13"/>
      <c r="I55" s="14">
        <v>10.050000000000001</v>
      </c>
      <c r="J55" s="19">
        <v>10.79</v>
      </c>
      <c r="K55" s="42">
        <f>(I55+F55)/2</f>
        <v>9.0250000000000004</v>
      </c>
    </row>
    <row r="56" spans="1:25" ht="300" x14ac:dyDescent="0.25">
      <c r="A56" s="10" t="s">
        <v>136</v>
      </c>
      <c r="B56" s="23" t="s">
        <v>139</v>
      </c>
      <c r="C56" s="15">
        <v>10000</v>
      </c>
      <c r="D56" s="46" t="s">
        <v>13</v>
      </c>
      <c r="E56" s="12" t="s">
        <v>129</v>
      </c>
      <c r="F56" s="12">
        <v>2.16</v>
      </c>
      <c r="G56" s="18"/>
      <c r="H56" s="13"/>
      <c r="I56" s="14"/>
      <c r="J56" s="19">
        <v>2.16</v>
      </c>
      <c r="K56" s="42">
        <v>2.16</v>
      </c>
    </row>
    <row r="57" spans="1:25" ht="24" x14ac:dyDescent="0.25">
      <c r="A57" s="10" t="s">
        <v>115</v>
      </c>
      <c r="B57" s="23" t="s">
        <v>116</v>
      </c>
      <c r="C57" s="15">
        <v>2000</v>
      </c>
      <c r="D57" s="46" t="s">
        <v>27</v>
      </c>
      <c r="E57" s="12" t="s">
        <v>129</v>
      </c>
      <c r="F57" s="12">
        <v>5.9</v>
      </c>
      <c r="G57" s="18"/>
      <c r="H57" s="13">
        <v>4.63</v>
      </c>
      <c r="I57" s="14">
        <v>5.3</v>
      </c>
      <c r="J57" s="19">
        <v>8.43</v>
      </c>
      <c r="K57" s="41">
        <f>(I57+H57+F57)/3</f>
        <v>5.2766666666666664</v>
      </c>
    </row>
    <row r="58" spans="1:25" ht="67.5" customHeight="1" x14ac:dyDescent="0.25">
      <c r="A58" s="10" t="s">
        <v>137</v>
      </c>
      <c r="B58" s="23" t="s">
        <v>117</v>
      </c>
      <c r="C58" s="15">
        <v>5000</v>
      </c>
      <c r="D58" s="46" t="s">
        <v>13</v>
      </c>
      <c r="E58" s="12" t="s">
        <v>129</v>
      </c>
      <c r="F58" s="12">
        <v>0.86</v>
      </c>
      <c r="G58" s="18"/>
      <c r="H58" s="13"/>
      <c r="I58" s="14">
        <v>1.0900000000000001</v>
      </c>
      <c r="J58" s="19">
        <v>0.86</v>
      </c>
      <c r="K58" s="41">
        <f>(I58*F58)/2</f>
        <v>0.46870000000000001</v>
      </c>
    </row>
    <row r="59" spans="1:25" ht="24" x14ac:dyDescent="0.25">
      <c r="A59" s="10" t="s">
        <v>118</v>
      </c>
      <c r="B59" s="23" t="s">
        <v>122</v>
      </c>
      <c r="C59" s="15">
        <v>30000</v>
      </c>
      <c r="D59" s="46" t="s">
        <v>14</v>
      </c>
      <c r="E59" s="12">
        <v>0.19439999999999999</v>
      </c>
      <c r="F59" s="12">
        <v>0.19600000000000001</v>
      </c>
      <c r="G59" s="18"/>
      <c r="H59" s="13">
        <v>0.26</v>
      </c>
      <c r="I59" s="14">
        <v>0.26</v>
      </c>
      <c r="J59" s="18">
        <v>0.26700000000000002</v>
      </c>
      <c r="K59" s="41">
        <f>(I59+H59+F59+E59)/4</f>
        <v>0.2276</v>
      </c>
    </row>
    <row r="60" spans="1:25" ht="24" x14ac:dyDescent="0.25">
      <c r="A60" s="10" t="s">
        <v>119</v>
      </c>
      <c r="B60" s="23" t="s">
        <v>123</v>
      </c>
      <c r="C60" s="15">
        <v>30000</v>
      </c>
      <c r="D60" s="46" t="s">
        <v>14</v>
      </c>
      <c r="E60" s="12">
        <v>0.48899999999999999</v>
      </c>
      <c r="F60" s="12">
        <v>0.56999999999999995</v>
      </c>
      <c r="G60" s="20"/>
      <c r="H60" s="13">
        <v>0.55000000000000004</v>
      </c>
      <c r="I60" s="14">
        <v>0.5</v>
      </c>
      <c r="J60" s="20">
        <v>0.53</v>
      </c>
      <c r="K60" s="41">
        <f>(I60+H60+F60+E60)/4</f>
        <v>0.52725</v>
      </c>
    </row>
    <row r="61" spans="1:25" ht="24" x14ac:dyDescent="0.25">
      <c r="A61" s="10" t="s">
        <v>120</v>
      </c>
      <c r="B61" s="23" t="s">
        <v>124</v>
      </c>
      <c r="C61" s="17">
        <v>100</v>
      </c>
      <c r="D61" s="46" t="s">
        <v>27</v>
      </c>
      <c r="E61" s="12" t="s">
        <v>129</v>
      </c>
      <c r="F61" s="12">
        <v>21.21</v>
      </c>
      <c r="G61" s="18"/>
      <c r="H61" s="13"/>
      <c r="I61" s="14">
        <v>28.25</v>
      </c>
      <c r="J61" s="30">
        <v>26</v>
      </c>
      <c r="K61" s="41">
        <f>(I61+F61)/2</f>
        <v>24.73</v>
      </c>
    </row>
    <row r="62" spans="1:25" s="3" customFormat="1" ht="48.75" thickBot="1" x14ac:dyDescent="0.3">
      <c r="A62" s="10" t="s">
        <v>121</v>
      </c>
      <c r="B62" s="23" t="s">
        <v>125</v>
      </c>
      <c r="C62" s="11">
        <v>15000</v>
      </c>
      <c r="D62" s="46" t="s">
        <v>13</v>
      </c>
      <c r="E62" s="12" t="s">
        <v>129</v>
      </c>
      <c r="F62" s="12">
        <v>1.1599999999999999</v>
      </c>
      <c r="G62" s="18"/>
      <c r="H62" s="13">
        <v>3.61</v>
      </c>
      <c r="I62" s="14">
        <v>2.8849999999999998</v>
      </c>
      <c r="J62" s="19">
        <v>1.78</v>
      </c>
      <c r="K62" s="41">
        <f>(I62+H62+F62)/3</f>
        <v>2.5516666666666663</v>
      </c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  <row r="63" spans="1:25" x14ac:dyDescent="0.25">
      <c r="A63" s="6"/>
      <c r="B63" s="24"/>
      <c r="C63" s="7"/>
      <c r="D63" s="48"/>
      <c r="E63" s="6"/>
      <c r="F63" s="6"/>
      <c r="G63" s="4"/>
      <c r="H63" s="7"/>
      <c r="I63" s="7"/>
      <c r="J63" s="4"/>
    </row>
    <row r="64" spans="1:25" x14ac:dyDescent="0.25">
      <c r="A64" s="6" t="s">
        <v>126</v>
      </c>
      <c r="B64" s="24"/>
      <c r="C64" s="7"/>
      <c r="D64" s="48"/>
      <c r="E64" s="6"/>
      <c r="F64" s="6"/>
      <c r="G64" s="4"/>
      <c r="H64" s="7"/>
      <c r="I64" s="7"/>
      <c r="J64" s="4"/>
    </row>
    <row r="65" spans="1:10" x14ac:dyDescent="0.25">
      <c r="A65" s="6" t="s">
        <v>127</v>
      </c>
      <c r="B65" s="24"/>
      <c r="C65" s="7"/>
      <c r="D65" s="48"/>
      <c r="E65" s="6"/>
      <c r="F65" s="6"/>
      <c r="G65" s="4"/>
      <c r="H65" s="7"/>
      <c r="I65" s="7"/>
      <c r="J65" s="4"/>
    </row>
    <row r="66" spans="1:10" x14ac:dyDescent="0.25">
      <c r="A66" s="6" t="s">
        <v>133</v>
      </c>
      <c r="B66" s="24"/>
      <c r="C66" s="7"/>
      <c r="D66" s="48"/>
      <c r="E66" s="6"/>
      <c r="F66" s="6"/>
      <c r="G66" s="4"/>
      <c r="H66" s="7"/>
      <c r="I66" s="7"/>
      <c r="J66" s="4"/>
    </row>
    <row r="67" spans="1:10" x14ac:dyDescent="0.25">
      <c r="A67" s="6" t="s">
        <v>138</v>
      </c>
      <c r="B67" s="24"/>
      <c r="C67" s="7"/>
      <c r="D67" s="48"/>
      <c r="E67" s="6"/>
      <c r="F67" s="6"/>
      <c r="G67" s="4"/>
      <c r="H67" s="7"/>
      <c r="I67" s="7"/>
      <c r="J67" s="4"/>
    </row>
    <row r="68" spans="1:10" x14ac:dyDescent="0.25">
      <c r="B68" s="44" t="s">
        <v>142</v>
      </c>
      <c r="C68" s="45"/>
      <c r="F68" s="8"/>
    </row>
    <row r="69" spans="1:10" x14ac:dyDescent="0.25">
      <c r="F69" s="8"/>
    </row>
    <row r="70" spans="1:10" x14ac:dyDescent="0.25">
      <c r="F70" s="8"/>
    </row>
    <row r="71" spans="1:10" x14ac:dyDescent="0.25">
      <c r="F71" s="8"/>
    </row>
    <row r="72" spans="1:10" x14ac:dyDescent="0.25">
      <c r="F72" s="8"/>
    </row>
    <row r="73" spans="1:10" x14ac:dyDescent="0.25">
      <c r="F73" s="8"/>
    </row>
    <row r="74" spans="1:10" x14ac:dyDescent="0.25">
      <c r="F74" s="8"/>
    </row>
    <row r="75" spans="1:10" x14ac:dyDescent="0.25">
      <c r="F75" s="8"/>
    </row>
    <row r="76" spans="1:10" x14ac:dyDescent="0.25">
      <c r="F76" s="8"/>
    </row>
    <row r="77" spans="1:10" x14ac:dyDescent="0.25">
      <c r="F77" s="8"/>
    </row>
    <row r="78" spans="1:10" x14ac:dyDescent="0.25">
      <c r="F78" s="8"/>
    </row>
    <row r="79" spans="1:10" x14ac:dyDescent="0.25">
      <c r="F79" s="8"/>
    </row>
    <row r="80" spans="1:10" x14ac:dyDescent="0.25">
      <c r="F80" s="8"/>
    </row>
    <row r="81" spans="6:6" x14ac:dyDescent="0.25">
      <c r="F81" s="8"/>
    </row>
    <row r="82" spans="6:6" x14ac:dyDescent="0.25">
      <c r="F82" s="8"/>
    </row>
    <row r="83" spans="6:6" x14ac:dyDescent="0.25">
      <c r="F83" s="8"/>
    </row>
    <row r="84" spans="6:6" x14ac:dyDescent="0.25">
      <c r="F84" s="8"/>
    </row>
    <row r="85" spans="6:6" x14ac:dyDescent="0.25">
      <c r="F85" s="8"/>
    </row>
    <row r="86" spans="6:6" x14ac:dyDescent="0.25">
      <c r="F86" s="8"/>
    </row>
    <row r="87" spans="6:6" x14ac:dyDescent="0.25">
      <c r="F87" s="8"/>
    </row>
    <row r="88" spans="6:6" x14ac:dyDescent="0.25">
      <c r="F88" s="8"/>
    </row>
    <row r="89" spans="6:6" x14ac:dyDescent="0.25">
      <c r="F89" s="8"/>
    </row>
    <row r="90" spans="6:6" x14ac:dyDescent="0.25">
      <c r="F90" s="8"/>
    </row>
    <row r="91" spans="6:6" x14ac:dyDescent="0.25">
      <c r="F91" s="8"/>
    </row>
    <row r="92" spans="6:6" x14ac:dyDescent="0.25">
      <c r="F92" s="8"/>
    </row>
    <row r="93" spans="6:6" x14ac:dyDescent="0.25">
      <c r="F93" s="8"/>
    </row>
    <row r="94" spans="6:6" x14ac:dyDescent="0.25">
      <c r="F94" s="8"/>
    </row>
    <row r="95" spans="6:6" x14ac:dyDescent="0.25">
      <c r="F95" s="8"/>
    </row>
    <row r="96" spans="6:6" x14ac:dyDescent="0.25">
      <c r="F96" s="8"/>
    </row>
    <row r="97" spans="6:6" x14ac:dyDescent="0.25">
      <c r="F97" s="8"/>
    </row>
    <row r="98" spans="6:6" x14ac:dyDescent="0.25">
      <c r="F98" s="8"/>
    </row>
    <row r="99" spans="6:6" x14ac:dyDescent="0.25">
      <c r="F99" s="8"/>
    </row>
    <row r="100" spans="6:6" x14ac:dyDescent="0.25">
      <c r="F100" s="8"/>
    </row>
    <row r="101" spans="6:6" x14ac:dyDescent="0.25">
      <c r="F101" s="8"/>
    </row>
    <row r="102" spans="6:6" x14ac:dyDescent="0.25">
      <c r="F102" s="8"/>
    </row>
    <row r="103" spans="6:6" x14ac:dyDescent="0.25">
      <c r="F103" s="8"/>
    </row>
    <row r="104" spans="6:6" x14ac:dyDescent="0.25">
      <c r="F104" s="8"/>
    </row>
    <row r="105" spans="6:6" x14ac:dyDescent="0.25">
      <c r="F105" s="8"/>
    </row>
    <row r="106" spans="6:6" x14ac:dyDescent="0.25">
      <c r="F106" s="8"/>
    </row>
    <row r="107" spans="6:6" x14ac:dyDescent="0.25">
      <c r="F107" s="8"/>
    </row>
    <row r="108" spans="6:6" x14ac:dyDescent="0.25">
      <c r="F108" s="8"/>
    </row>
    <row r="109" spans="6:6" x14ac:dyDescent="0.25">
      <c r="F109" s="8"/>
    </row>
    <row r="110" spans="6:6" x14ac:dyDescent="0.25">
      <c r="F110" s="8"/>
    </row>
    <row r="111" spans="6:6" x14ac:dyDescent="0.25">
      <c r="F111" s="8"/>
    </row>
    <row r="112" spans="6:6" x14ac:dyDescent="0.25">
      <c r="F112" s="8"/>
    </row>
    <row r="113" spans="6:6" x14ac:dyDescent="0.25">
      <c r="F113" s="8"/>
    </row>
    <row r="114" spans="6:6" x14ac:dyDescent="0.25">
      <c r="F114" s="8"/>
    </row>
    <row r="115" spans="6:6" x14ac:dyDescent="0.25">
      <c r="F115" s="8"/>
    </row>
    <row r="116" spans="6:6" x14ac:dyDescent="0.25">
      <c r="F116" s="8"/>
    </row>
    <row r="117" spans="6:6" x14ac:dyDescent="0.25">
      <c r="F117" s="8"/>
    </row>
    <row r="118" spans="6:6" x14ac:dyDescent="0.25">
      <c r="F118" s="8"/>
    </row>
    <row r="119" spans="6:6" x14ac:dyDescent="0.25">
      <c r="F119" s="8"/>
    </row>
    <row r="120" spans="6:6" x14ac:dyDescent="0.25">
      <c r="F120" s="8"/>
    </row>
    <row r="121" spans="6:6" x14ac:dyDescent="0.25">
      <c r="F121" s="8"/>
    </row>
    <row r="122" spans="6:6" x14ac:dyDescent="0.25">
      <c r="F122" s="8"/>
    </row>
    <row r="123" spans="6:6" x14ac:dyDescent="0.25">
      <c r="F123" s="8"/>
    </row>
    <row r="124" spans="6:6" x14ac:dyDescent="0.25">
      <c r="F124" s="8"/>
    </row>
    <row r="125" spans="6:6" x14ac:dyDescent="0.25">
      <c r="F125" s="8"/>
    </row>
    <row r="126" spans="6:6" x14ac:dyDescent="0.25">
      <c r="F126" s="8"/>
    </row>
    <row r="127" spans="6:6" x14ac:dyDescent="0.25">
      <c r="F127" s="8"/>
    </row>
    <row r="128" spans="6:6" x14ac:dyDescent="0.25">
      <c r="F128" s="8"/>
    </row>
    <row r="129" spans="6:6" x14ac:dyDescent="0.25">
      <c r="F129" s="8"/>
    </row>
    <row r="130" spans="6:6" x14ac:dyDescent="0.25">
      <c r="F130" s="8"/>
    </row>
    <row r="131" spans="6:6" x14ac:dyDescent="0.25">
      <c r="F131" s="8"/>
    </row>
    <row r="132" spans="6:6" x14ac:dyDescent="0.25">
      <c r="F132" s="8"/>
    </row>
    <row r="133" spans="6:6" x14ac:dyDescent="0.25">
      <c r="F133" s="8"/>
    </row>
    <row r="134" spans="6:6" x14ac:dyDescent="0.25">
      <c r="F134" s="8"/>
    </row>
    <row r="135" spans="6:6" x14ac:dyDescent="0.25">
      <c r="F135" s="8"/>
    </row>
    <row r="136" spans="6:6" x14ac:dyDescent="0.25">
      <c r="F136" s="8"/>
    </row>
    <row r="137" spans="6:6" x14ac:dyDescent="0.25">
      <c r="F137" s="8"/>
    </row>
    <row r="138" spans="6:6" x14ac:dyDescent="0.25">
      <c r="F138" s="8"/>
    </row>
    <row r="139" spans="6:6" x14ac:dyDescent="0.25">
      <c r="F139" s="8"/>
    </row>
    <row r="140" spans="6:6" x14ac:dyDescent="0.25">
      <c r="F140" s="8"/>
    </row>
    <row r="141" spans="6:6" x14ac:dyDescent="0.25">
      <c r="F141" s="8"/>
    </row>
    <row r="142" spans="6:6" x14ac:dyDescent="0.25">
      <c r="F142" s="8"/>
    </row>
    <row r="143" spans="6:6" x14ac:dyDescent="0.25">
      <c r="F143" s="8"/>
    </row>
    <row r="144" spans="6:6" x14ac:dyDescent="0.25">
      <c r="F144" s="8"/>
    </row>
    <row r="145" spans="6:6" x14ac:dyDescent="0.25">
      <c r="F145" s="8"/>
    </row>
    <row r="146" spans="6:6" x14ac:dyDescent="0.25">
      <c r="F146" s="8"/>
    </row>
    <row r="147" spans="6:6" x14ac:dyDescent="0.25">
      <c r="F147" s="8"/>
    </row>
    <row r="148" spans="6:6" x14ac:dyDescent="0.25">
      <c r="F148" s="8"/>
    </row>
    <row r="149" spans="6:6" x14ac:dyDescent="0.25">
      <c r="F149" s="8"/>
    </row>
    <row r="150" spans="6:6" x14ac:dyDescent="0.25">
      <c r="F150" s="8"/>
    </row>
    <row r="151" spans="6:6" x14ac:dyDescent="0.25">
      <c r="F151" s="8"/>
    </row>
    <row r="152" spans="6:6" x14ac:dyDescent="0.25">
      <c r="F152" s="8"/>
    </row>
    <row r="153" spans="6:6" x14ac:dyDescent="0.25">
      <c r="F153" s="8"/>
    </row>
    <row r="154" spans="6:6" x14ac:dyDescent="0.25">
      <c r="F154" s="8"/>
    </row>
    <row r="155" spans="6:6" x14ac:dyDescent="0.25">
      <c r="F155" s="8"/>
    </row>
    <row r="156" spans="6:6" x14ac:dyDescent="0.25">
      <c r="F156" s="8"/>
    </row>
    <row r="157" spans="6:6" x14ac:dyDescent="0.25">
      <c r="F157" s="8"/>
    </row>
    <row r="158" spans="6:6" x14ac:dyDescent="0.25">
      <c r="F158" s="8"/>
    </row>
    <row r="159" spans="6:6" x14ac:dyDescent="0.25">
      <c r="F159" s="8"/>
    </row>
    <row r="160" spans="6:6" x14ac:dyDescent="0.25">
      <c r="F160" s="8"/>
    </row>
    <row r="161" spans="6:6" x14ac:dyDescent="0.25">
      <c r="F161" s="8"/>
    </row>
    <row r="162" spans="6:6" x14ac:dyDescent="0.25">
      <c r="F162" s="8"/>
    </row>
    <row r="163" spans="6:6" x14ac:dyDescent="0.25">
      <c r="F163" s="8"/>
    </row>
    <row r="164" spans="6:6" x14ac:dyDescent="0.25">
      <c r="F164" s="8"/>
    </row>
    <row r="165" spans="6:6" x14ac:dyDescent="0.25">
      <c r="F165" s="8"/>
    </row>
    <row r="166" spans="6:6" x14ac:dyDescent="0.25">
      <c r="F166" s="8"/>
    </row>
    <row r="167" spans="6:6" x14ac:dyDescent="0.25">
      <c r="F167" s="8"/>
    </row>
    <row r="168" spans="6:6" x14ac:dyDescent="0.25">
      <c r="F168" s="8"/>
    </row>
    <row r="169" spans="6:6" x14ac:dyDescent="0.25">
      <c r="F169" s="8"/>
    </row>
    <row r="170" spans="6:6" x14ac:dyDescent="0.25">
      <c r="F170" s="8"/>
    </row>
    <row r="171" spans="6:6" x14ac:dyDescent="0.25">
      <c r="F171" s="8"/>
    </row>
    <row r="172" spans="6:6" x14ac:dyDescent="0.25">
      <c r="F172" s="8"/>
    </row>
    <row r="173" spans="6:6" x14ac:dyDescent="0.25">
      <c r="F173" s="8"/>
    </row>
    <row r="174" spans="6:6" x14ac:dyDescent="0.25">
      <c r="F174" s="8"/>
    </row>
    <row r="175" spans="6:6" x14ac:dyDescent="0.25">
      <c r="F175" s="8"/>
    </row>
    <row r="176" spans="6:6" x14ac:dyDescent="0.25">
      <c r="F176" s="8"/>
    </row>
    <row r="177" spans="6:6" x14ac:dyDescent="0.25">
      <c r="F177" s="8"/>
    </row>
    <row r="178" spans="6:6" x14ac:dyDescent="0.25">
      <c r="F178" s="8"/>
    </row>
    <row r="179" spans="6:6" x14ac:dyDescent="0.25">
      <c r="F179" s="8"/>
    </row>
    <row r="180" spans="6:6" x14ac:dyDescent="0.25">
      <c r="F180" s="8"/>
    </row>
    <row r="181" spans="6:6" x14ac:dyDescent="0.25">
      <c r="F181" s="8"/>
    </row>
    <row r="182" spans="6:6" x14ac:dyDescent="0.25">
      <c r="F182" s="8"/>
    </row>
    <row r="183" spans="6:6" x14ac:dyDescent="0.25">
      <c r="F183" s="8"/>
    </row>
    <row r="184" spans="6:6" x14ac:dyDescent="0.25">
      <c r="F184" s="8"/>
    </row>
    <row r="185" spans="6:6" x14ac:dyDescent="0.25">
      <c r="F185" s="8"/>
    </row>
    <row r="186" spans="6:6" x14ac:dyDescent="0.25">
      <c r="F186" s="8"/>
    </row>
    <row r="187" spans="6:6" x14ac:dyDescent="0.25">
      <c r="F187" s="8"/>
    </row>
    <row r="188" spans="6:6" x14ac:dyDescent="0.25">
      <c r="F188" s="8"/>
    </row>
    <row r="189" spans="6:6" x14ac:dyDescent="0.25">
      <c r="F189" s="8"/>
    </row>
    <row r="190" spans="6:6" x14ac:dyDescent="0.25">
      <c r="F190" s="8"/>
    </row>
    <row r="191" spans="6:6" x14ac:dyDescent="0.25">
      <c r="F191" s="8"/>
    </row>
    <row r="192" spans="6:6" x14ac:dyDescent="0.25">
      <c r="F192" s="8"/>
    </row>
    <row r="193" spans="6:6" x14ac:dyDescent="0.25">
      <c r="F193" s="8"/>
    </row>
    <row r="194" spans="6:6" x14ac:dyDescent="0.25">
      <c r="F194" s="8"/>
    </row>
    <row r="195" spans="6:6" x14ac:dyDescent="0.25">
      <c r="F195" s="8"/>
    </row>
    <row r="196" spans="6:6" x14ac:dyDescent="0.25">
      <c r="F196" s="8"/>
    </row>
    <row r="197" spans="6:6" x14ac:dyDescent="0.25">
      <c r="F197" s="8"/>
    </row>
    <row r="198" spans="6:6" x14ac:dyDescent="0.25">
      <c r="F198" s="8"/>
    </row>
    <row r="199" spans="6:6" x14ac:dyDescent="0.25">
      <c r="F199" s="8"/>
    </row>
    <row r="200" spans="6:6" x14ac:dyDescent="0.25">
      <c r="F200" s="8"/>
    </row>
    <row r="201" spans="6:6" x14ac:dyDescent="0.25">
      <c r="F201" s="8"/>
    </row>
    <row r="202" spans="6:6" x14ac:dyDescent="0.25">
      <c r="F202" s="8"/>
    </row>
    <row r="203" spans="6:6" x14ac:dyDescent="0.25">
      <c r="F203" s="8"/>
    </row>
    <row r="204" spans="6:6" x14ac:dyDescent="0.25">
      <c r="F204" s="8"/>
    </row>
    <row r="205" spans="6:6" x14ac:dyDescent="0.25">
      <c r="F205" s="8"/>
    </row>
    <row r="206" spans="6:6" x14ac:dyDescent="0.25">
      <c r="F206" s="8"/>
    </row>
    <row r="207" spans="6:6" x14ac:dyDescent="0.25">
      <c r="F207" s="8"/>
    </row>
    <row r="208" spans="6:6" x14ac:dyDescent="0.25">
      <c r="F208" s="8"/>
    </row>
    <row r="209" spans="6:6" x14ac:dyDescent="0.25">
      <c r="F209" s="8"/>
    </row>
    <row r="210" spans="6:6" x14ac:dyDescent="0.25">
      <c r="F210" s="8"/>
    </row>
    <row r="211" spans="6:6" x14ac:dyDescent="0.25">
      <c r="F211" s="8"/>
    </row>
    <row r="212" spans="6:6" x14ac:dyDescent="0.25">
      <c r="F212" s="8"/>
    </row>
    <row r="213" spans="6:6" x14ac:dyDescent="0.25">
      <c r="F213" s="8"/>
    </row>
    <row r="214" spans="6:6" x14ac:dyDescent="0.25">
      <c r="F214" s="8"/>
    </row>
    <row r="215" spans="6:6" x14ac:dyDescent="0.25">
      <c r="F215" s="8"/>
    </row>
    <row r="216" spans="6:6" x14ac:dyDescent="0.25">
      <c r="F216" s="8"/>
    </row>
    <row r="217" spans="6:6" x14ac:dyDescent="0.25">
      <c r="F217" s="8"/>
    </row>
    <row r="218" spans="6:6" x14ac:dyDescent="0.25">
      <c r="F218" s="8"/>
    </row>
    <row r="219" spans="6:6" x14ac:dyDescent="0.25">
      <c r="F219" s="8"/>
    </row>
    <row r="220" spans="6:6" x14ac:dyDescent="0.25">
      <c r="F220" s="8"/>
    </row>
    <row r="221" spans="6:6" x14ac:dyDescent="0.25">
      <c r="F221" s="8"/>
    </row>
    <row r="222" spans="6:6" x14ac:dyDescent="0.25">
      <c r="F222" s="8"/>
    </row>
    <row r="223" spans="6:6" x14ac:dyDescent="0.25">
      <c r="F223" s="8"/>
    </row>
    <row r="224" spans="6:6" x14ac:dyDescent="0.25">
      <c r="F224" s="8"/>
    </row>
    <row r="225" spans="6:6" x14ac:dyDescent="0.25">
      <c r="F225" s="8"/>
    </row>
    <row r="226" spans="6:6" x14ac:dyDescent="0.25">
      <c r="F226" s="8"/>
    </row>
    <row r="227" spans="6:6" x14ac:dyDescent="0.25">
      <c r="F227" s="8"/>
    </row>
    <row r="228" spans="6:6" x14ac:dyDescent="0.25">
      <c r="F228" s="8"/>
    </row>
    <row r="229" spans="6:6" x14ac:dyDescent="0.25">
      <c r="F229" s="8"/>
    </row>
    <row r="230" spans="6:6" x14ac:dyDescent="0.25">
      <c r="F230" s="8"/>
    </row>
    <row r="231" spans="6:6" x14ac:dyDescent="0.25">
      <c r="F231" s="8"/>
    </row>
    <row r="232" spans="6:6" x14ac:dyDescent="0.25">
      <c r="F232" s="8"/>
    </row>
    <row r="233" spans="6:6" x14ac:dyDescent="0.25">
      <c r="F233" s="8"/>
    </row>
    <row r="234" spans="6:6" x14ac:dyDescent="0.25">
      <c r="F234" s="8"/>
    </row>
    <row r="235" spans="6:6" x14ac:dyDescent="0.25">
      <c r="F235" s="8"/>
    </row>
    <row r="236" spans="6:6" x14ac:dyDescent="0.25">
      <c r="F236" s="8"/>
    </row>
    <row r="237" spans="6:6" x14ac:dyDescent="0.25">
      <c r="F237" s="8"/>
    </row>
    <row r="238" spans="6:6" x14ac:dyDescent="0.25">
      <c r="F238" s="8"/>
    </row>
    <row r="239" spans="6:6" x14ac:dyDescent="0.25">
      <c r="F239" s="8"/>
    </row>
    <row r="240" spans="6:6" x14ac:dyDescent="0.25">
      <c r="F240" s="8"/>
    </row>
    <row r="241" spans="6:6" x14ac:dyDescent="0.25">
      <c r="F241" s="8"/>
    </row>
    <row r="242" spans="6:6" x14ac:dyDescent="0.25">
      <c r="F242" s="8"/>
    </row>
    <row r="243" spans="6:6" x14ac:dyDescent="0.25">
      <c r="F243" s="8"/>
    </row>
    <row r="244" spans="6:6" x14ac:dyDescent="0.25">
      <c r="F244" s="8"/>
    </row>
    <row r="245" spans="6:6" x14ac:dyDescent="0.25">
      <c r="F245" s="8"/>
    </row>
    <row r="246" spans="6:6" x14ac:dyDescent="0.25">
      <c r="F246" s="8"/>
    </row>
    <row r="247" spans="6:6" x14ac:dyDescent="0.25">
      <c r="F247" s="8"/>
    </row>
    <row r="248" spans="6:6" x14ac:dyDescent="0.25">
      <c r="F248" s="8"/>
    </row>
    <row r="249" spans="6:6" x14ac:dyDescent="0.25">
      <c r="F249" s="8"/>
    </row>
    <row r="250" spans="6:6" x14ac:dyDescent="0.25">
      <c r="F250" s="8"/>
    </row>
    <row r="251" spans="6:6" x14ac:dyDescent="0.25">
      <c r="F251" s="8"/>
    </row>
    <row r="252" spans="6:6" x14ac:dyDescent="0.25">
      <c r="F252" s="8"/>
    </row>
    <row r="253" spans="6:6" x14ac:dyDescent="0.25">
      <c r="F253" s="8"/>
    </row>
    <row r="254" spans="6:6" x14ac:dyDescent="0.25">
      <c r="F254" s="8"/>
    </row>
    <row r="255" spans="6:6" x14ac:dyDescent="0.25">
      <c r="F255" s="8"/>
    </row>
    <row r="256" spans="6:6" x14ac:dyDescent="0.25">
      <c r="F256" s="8"/>
    </row>
    <row r="257" spans="6:6" x14ac:dyDescent="0.25">
      <c r="F257" s="8"/>
    </row>
    <row r="258" spans="6:6" x14ac:dyDescent="0.25">
      <c r="F258" s="8"/>
    </row>
    <row r="259" spans="6:6" x14ac:dyDescent="0.25">
      <c r="F259" s="8"/>
    </row>
    <row r="260" spans="6:6" x14ac:dyDescent="0.25">
      <c r="F260" s="8"/>
    </row>
    <row r="261" spans="6:6" x14ac:dyDescent="0.25">
      <c r="F261" s="8"/>
    </row>
    <row r="262" spans="6:6" x14ac:dyDescent="0.25">
      <c r="F262" s="8"/>
    </row>
    <row r="263" spans="6:6" x14ac:dyDescent="0.25">
      <c r="F263" s="8"/>
    </row>
    <row r="264" spans="6:6" x14ac:dyDescent="0.25">
      <c r="F264" s="8"/>
    </row>
    <row r="265" spans="6:6" x14ac:dyDescent="0.25">
      <c r="F265" s="8"/>
    </row>
    <row r="266" spans="6:6" x14ac:dyDescent="0.25">
      <c r="F266" s="8"/>
    </row>
    <row r="267" spans="6:6" x14ac:dyDescent="0.25">
      <c r="F267" s="8"/>
    </row>
    <row r="268" spans="6:6" x14ac:dyDescent="0.25">
      <c r="F268" s="8"/>
    </row>
    <row r="269" spans="6:6" x14ac:dyDescent="0.25">
      <c r="F269" s="8"/>
    </row>
    <row r="270" spans="6:6" x14ac:dyDescent="0.25">
      <c r="F270" s="8"/>
    </row>
    <row r="271" spans="6:6" x14ac:dyDescent="0.25">
      <c r="F271" s="8"/>
    </row>
    <row r="272" spans="6:6" x14ac:dyDescent="0.25">
      <c r="F272" s="8"/>
    </row>
    <row r="273" spans="6:6" x14ac:dyDescent="0.25">
      <c r="F273" s="8"/>
    </row>
    <row r="274" spans="6:6" x14ac:dyDescent="0.25">
      <c r="F274" s="8"/>
    </row>
    <row r="275" spans="6:6" x14ac:dyDescent="0.25">
      <c r="F275" s="8"/>
    </row>
    <row r="276" spans="6:6" x14ac:dyDescent="0.25">
      <c r="F276" s="8"/>
    </row>
    <row r="277" spans="6:6" x14ac:dyDescent="0.25">
      <c r="F277" s="8"/>
    </row>
    <row r="278" spans="6:6" x14ac:dyDescent="0.25">
      <c r="F278" s="8"/>
    </row>
    <row r="279" spans="6:6" x14ac:dyDescent="0.25">
      <c r="F279" s="8"/>
    </row>
    <row r="280" spans="6:6" x14ac:dyDescent="0.25">
      <c r="F280" s="8"/>
    </row>
    <row r="281" spans="6:6" x14ac:dyDescent="0.25">
      <c r="F281" s="8"/>
    </row>
    <row r="282" spans="6:6" x14ac:dyDescent="0.25">
      <c r="F282" s="8"/>
    </row>
    <row r="283" spans="6:6" x14ac:dyDescent="0.25">
      <c r="F283" s="8"/>
    </row>
    <row r="284" spans="6:6" x14ac:dyDescent="0.25">
      <c r="F284" s="8"/>
    </row>
    <row r="285" spans="6:6" x14ac:dyDescent="0.25">
      <c r="F285" s="8"/>
    </row>
    <row r="286" spans="6:6" x14ac:dyDescent="0.25">
      <c r="F286" s="8"/>
    </row>
    <row r="287" spans="6:6" x14ac:dyDescent="0.25">
      <c r="F287" s="8"/>
    </row>
    <row r="288" spans="6:6" x14ac:dyDescent="0.25">
      <c r="F288" s="8"/>
    </row>
    <row r="289" spans="6:6" x14ac:dyDescent="0.25">
      <c r="F289" s="8"/>
    </row>
    <row r="290" spans="6:6" x14ac:dyDescent="0.25">
      <c r="F290" s="8"/>
    </row>
    <row r="291" spans="6:6" x14ac:dyDescent="0.25">
      <c r="F291" s="8"/>
    </row>
    <row r="292" spans="6:6" x14ac:dyDescent="0.25">
      <c r="F292" s="8"/>
    </row>
    <row r="293" spans="6:6" x14ac:dyDescent="0.25">
      <c r="F293" s="8"/>
    </row>
    <row r="294" spans="6:6" x14ac:dyDescent="0.25">
      <c r="F294" s="8"/>
    </row>
    <row r="295" spans="6:6" x14ac:dyDescent="0.25">
      <c r="F295" s="8"/>
    </row>
    <row r="296" spans="6:6" x14ac:dyDescent="0.25">
      <c r="F296" s="8"/>
    </row>
    <row r="297" spans="6:6" x14ac:dyDescent="0.25">
      <c r="F297" s="8"/>
    </row>
    <row r="298" spans="6:6" x14ac:dyDescent="0.25">
      <c r="F298" s="8"/>
    </row>
    <row r="299" spans="6:6" x14ac:dyDescent="0.25">
      <c r="F299" s="8"/>
    </row>
    <row r="300" spans="6:6" x14ac:dyDescent="0.25">
      <c r="F300" s="8"/>
    </row>
    <row r="301" spans="6:6" x14ac:dyDescent="0.25">
      <c r="F301" s="8"/>
    </row>
    <row r="302" spans="6:6" x14ac:dyDescent="0.25">
      <c r="F302" s="8"/>
    </row>
    <row r="303" spans="6:6" x14ac:dyDescent="0.25">
      <c r="F303" s="8"/>
    </row>
    <row r="304" spans="6:6" x14ac:dyDescent="0.25">
      <c r="F304" s="8"/>
    </row>
    <row r="305" spans="6:6" x14ac:dyDescent="0.25">
      <c r="F305" s="8"/>
    </row>
    <row r="306" spans="6:6" x14ac:dyDescent="0.25">
      <c r="F306" s="8"/>
    </row>
    <row r="307" spans="6:6" x14ac:dyDescent="0.25">
      <c r="F307" s="8"/>
    </row>
    <row r="308" spans="6:6" x14ac:dyDescent="0.25">
      <c r="F308" s="8"/>
    </row>
    <row r="309" spans="6:6" x14ac:dyDescent="0.25">
      <c r="F309" s="8"/>
    </row>
    <row r="310" spans="6:6" x14ac:dyDescent="0.25">
      <c r="F310" s="8"/>
    </row>
    <row r="311" spans="6:6" x14ac:dyDescent="0.25">
      <c r="F311" s="8"/>
    </row>
    <row r="312" spans="6:6" x14ac:dyDescent="0.25">
      <c r="F312" s="8"/>
    </row>
    <row r="313" spans="6:6" x14ac:dyDescent="0.25">
      <c r="F313" s="8"/>
    </row>
    <row r="314" spans="6:6" x14ac:dyDescent="0.25">
      <c r="F314" s="8"/>
    </row>
    <row r="315" spans="6:6" x14ac:dyDescent="0.25">
      <c r="F315" s="8"/>
    </row>
    <row r="316" spans="6:6" x14ac:dyDescent="0.25">
      <c r="F316" s="8"/>
    </row>
    <row r="317" spans="6:6" x14ac:dyDescent="0.25">
      <c r="F317" s="8"/>
    </row>
    <row r="318" spans="6:6" x14ac:dyDescent="0.25">
      <c r="F318" s="8"/>
    </row>
    <row r="319" spans="6:6" x14ac:dyDescent="0.25">
      <c r="F319" s="8"/>
    </row>
    <row r="320" spans="6:6" x14ac:dyDescent="0.25">
      <c r="F320" s="8"/>
    </row>
    <row r="321" spans="6:6" x14ac:dyDescent="0.25">
      <c r="F321" s="8"/>
    </row>
    <row r="322" spans="6:6" x14ac:dyDescent="0.25">
      <c r="F322" s="8"/>
    </row>
    <row r="323" spans="6:6" x14ac:dyDescent="0.25">
      <c r="F323" s="8"/>
    </row>
    <row r="324" spans="6:6" x14ac:dyDescent="0.25">
      <c r="F324" s="8"/>
    </row>
    <row r="325" spans="6:6" x14ac:dyDescent="0.25">
      <c r="F325" s="8"/>
    </row>
    <row r="326" spans="6:6" x14ac:dyDescent="0.25">
      <c r="F326" s="8"/>
    </row>
    <row r="327" spans="6:6" x14ac:dyDescent="0.25">
      <c r="F327" s="8"/>
    </row>
    <row r="328" spans="6:6" x14ac:dyDescent="0.25">
      <c r="F328" s="8"/>
    </row>
    <row r="329" spans="6:6" x14ac:dyDescent="0.25">
      <c r="F329" s="8"/>
    </row>
    <row r="330" spans="6:6" x14ac:dyDescent="0.25">
      <c r="F330" s="8"/>
    </row>
    <row r="331" spans="6:6" x14ac:dyDescent="0.25">
      <c r="F331" s="8"/>
    </row>
    <row r="332" spans="6:6" x14ac:dyDescent="0.25">
      <c r="F332" s="8"/>
    </row>
    <row r="333" spans="6:6" x14ac:dyDescent="0.25">
      <c r="F333" s="8"/>
    </row>
    <row r="334" spans="6:6" x14ac:dyDescent="0.25">
      <c r="F334" s="8"/>
    </row>
    <row r="335" spans="6:6" x14ac:dyDescent="0.25">
      <c r="F335" s="8"/>
    </row>
    <row r="336" spans="6:6" x14ac:dyDescent="0.25">
      <c r="F336" s="8"/>
    </row>
    <row r="337" spans="6:6" x14ac:dyDescent="0.25">
      <c r="F337" s="8"/>
    </row>
    <row r="338" spans="6:6" x14ac:dyDescent="0.25">
      <c r="F338" s="8"/>
    </row>
    <row r="339" spans="6:6" x14ac:dyDescent="0.25">
      <c r="F339" s="8"/>
    </row>
    <row r="340" spans="6:6" x14ac:dyDescent="0.25">
      <c r="F340" s="8"/>
    </row>
    <row r="341" spans="6:6" x14ac:dyDescent="0.25">
      <c r="F341" s="8"/>
    </row>
    <row r="342" spans="6:6" x14ac:dyDescent="0.25">
      <c r="F342" s="8"/>
    </row>
    <row r="343" spans="6:6" x14ac:dyDescent="0.25">
      <c r="F343" s="8"/>
    </row>
    <row r="344" spans="6:6" x14ac:dyDescent="0.25">
      <c r="F344" s="8"/>
    </row>
    <row r="345" spans="6:6" x14ac:dyDescent="0.25">
      <c r="F345" s="8"/>
    </row>
    <row r="346" spans="6:6" x14ac:dyDescent="0.25">
      <c r="F346" s="8"/>
    </row>
    <row r="347" spans="6:6" x14ac:dyDescent="0.25">
      <c r="F347" s="8"/>
    </row>
    <row r="348" spans="6:6" x14ac:dyDescent="0.25">
      <c r="F348" s="8"/>
    </row>
    <row r="349" spans="6:6" x14ac:dyDescent="0.25">
      <c r="F349" s="8"/>
    </row>
    <row r="350" spans="6:6" x14ac:dyDescent="0.25">
      <c r="F350" s="8"/>
    </row>
    <row r="351" spans="6:6" x14ac:dyDescent="0.25">
      <c r="F351" s="8"/>
    </row>
    <row r="352" spans="6:6" x14ac:dyDescent="0.25">
      <c r="F352" s="8"/>
    </row>
    <row r="353" spans="6:6" x14ac:dyDescent="0.25">
      <c r="F353" s="8"/>
    </row>
    <row r="354" spans="6:6" x14ac:dyDescent="0.25">
      <c r="F354" s="8"/>
    </row>
    <row r="355" spans="6:6" x14ac:dyDescent="0.25">
      <c r="F355" s="8"/>
    </row>
    <row r="356" spans="6:6" x14ac:dyDescent="0.25">
      <c r="F356" s="8"/>
    </row>
    <row r="357" spans="6:6" x14ac:dyDescent="0.25">
      <c r="F357" s="8"/>
    </row>
    <row r="358" spans="6:6" x14ac:dyDescent="0.25">
      <c r="F358" s="8"/>
    </row>
    <row r="359" spans="6:6" x14ac:dyDescent="0.25">
      <c r="F359" s="8"/>
    </row>
    <row r="360" spans="6:6" x14ac:dyDescent="0.25">
      <c r="F360" s="8"/>
    </row>
    <row r="361" spans="6:6" x14ac:dyDescent="0.25">
      <c r="F361" s="8"/>
    </row>
    <row r="362" spans="6:6" x14ac:dyDescent="0.25">
      <c r="F362" s="8"/>
    </row>
    <row r="363" spans="6:6" x14ac:dyDescent="0.25">
      <c r="F363" s="8"/>
    </row>
    <row r="364" spans="6:6" x14ac:dyDescent="0.25">
      <c r="F364" s="8"/>
    </row>
    <row r="365" spans="6:6" x14ac:dyDescent="0.25">
      <c r="F365" s="8"/>
    </row>
    <row r="366" spans="6:6" x14ac:dyDescent="0.25">
      <c r="F366" s="8"/>
    </row>
    <row r="367" spans="6:6" x14ac:dyDescent="0.25">
      <c r="F367" s="8"/>
    </row>
    <row r="368" spans="6:6" x14ac:dyDescent="0.25">
      <c r="F368" s="8"/>
    </row>
    <row r="369" spans="6:6" x14ac:dyDescent="0.25">
      <c r="F369" s="8"/>
    </row>
    <row r="370" spans="6:6" x14ac:dyDescent="0.25">
      <c r="F370" s="8"/>
    </row>
    <row r="371" spans="6:6" x14ac:dyDescent="0.25">
      <c r="F371" s="8"/>
    </row>
    <row r="372" spans="6:6" x14ac:dyDescent="0.25">
      <c r="F372" s="8"/>
    </row>
    <row r="373" spans="6:6" x14ac:dyDescent="0.25">
      <c r="F373" s="8"/>
    </row>
    <row r="374" spans="6:6" x14ac:dyDescent="0.25">
      <c r="F374" s="8"/>
    </row>
    <row r="375" spans="6:6" x14ac:dyDescent="0.25">
      <c r="F375" s="8"/>
    </row>
    <row r="376" spans="6:6" x14ac:dyDescent="0.25">
      <c r="F376" s="8"/>
    </row>
    <row r="377" spans="6:6" x14ac:dyDescent="0.25">
      <c r="F377" s="8"/>
    </row>
    <row r="378" spans="6:6" x14ac:dyDescent="0.25">
      <c r="F378" s="8"/>
    </row>
    <row r="379" spans="6:6" x14ac:dyDescent="0.25">
      <c r="F379" s="8"/>
    </row>
    <row r="380" spans="6:6" x14ac:dyDescent="0.25">
      <c r="F380" s="8"/>
    </row>
    <row r="381" spans="6:6" x14ac:dyDescent="0.25">
      <c r="F381" s="8"/>
    </row>
    <row r="382" spans="6:6" x14ac:dyDescent="0.25">
      <c r="F382" s="8"/>
    </row>
    <row r="383" spans="6:6" x14ac:dyDescent="0.25">
      <c r="F383" s="8"/>
    </row>
    <row r="384" spans="6:6" x14ac:dyDescent="0.25">
      <c r="F384" s="8"/>
    </row>
    <row r="385" spans="6:6" x14ac:dyDescent="0.25">
      <c r="F385" s="8"/>
    </row>
    <row r="386" spans="6:6" x14ac:dyDescent="0.25">
      <c r="F386" s="8"/>
    </row>
    <row r="387" spans="6:6" x14ac:dyDescent="0.25">
      <c r="F387" s="8"/>
    </row>
    <row r="388" spans="6:6" x14ac:dyDescent="0.25">
      <c r="F388" s="8"/>
    </row>
    <row r="389" spans="6:6" x14ac:dyDescent="0.25">
      <c r="F389" s="8"/>
    </row>
    <row r="390" spans="6:6" x14ac:dyDescent="0.25">
      <c r="F390" s="8"/>
    </row>
    <row r="391" spans="6:6" x14ac:dyDescent="0.25">
      <c r="F391" s="8"/>
    </row>
    <row r="392" spans="6:6" x14ac:dyDescent="0.25">
      <c r="F392" s="8"/>
    </row>
    <row r="393" spans="6:6" x14ac:dyDescent="0.25">
      <c r="F393" s="8"/>
    </row>
    <row r="394" spans="6:6" x14ac:dyDescent="0.25">
      <c r="F394" s="8"/>
    </row>
    <row r="395" spans="6:6" x14ac:dyDescent="0.25">
      <c r="F395" s="8"/>
    </row>
    <row r="396" spans="6:6" x14ac:dyDescent="0.25">
      <c r="F396" s="8"/>
    </row>
    <row r="397" spans="6:6" x14ac:dyDescent="0.25">
      <c r="F397" s="8"/>
    </row>
    <row r="398" spans="6:6" x14ac:dyDescent="0.25">
      <c r="F398" s="8"/>
    </row>
    <row r="399" spans="6:6" x14ac:dyDescent="0.25">
      <c r="F399" s="8"/>
    </row>
    <row r="400" spans="6:6" x14ac:dyDescent="0.25">
      <c r="F400" s="8"/>
    </row>
    <row r="401" spans="6:6" x14ac:dyDescent="0.25">
      <c r="F401" s="8"/>
    </row>
    <row r="402" spans="6:6" x14ac:dyDescent="0.25">
      <c r="F402" s="8"/>
    </row>
    <row r="403" spans="6:6" x14ac:dyDescent="0.25">
      <c r="F403" s="8"/>
    </row>
    <row r="404" spans="6:6" x14ac:dyDescent="0.25">
      <c r="F404" s="8"/>
    </row>
    <row r="405" spans="6:6" x14ac:dyDescent="0.25">
      <c r="F405" s="8"/>
    </row>
    <row r="406" spans="6:6" x14ac:dyDescent="0.25">
      <c r="F406" s="8"/>
    </row>
    <row r="407" spans="6:6" x14ac:dyDescent="0.25">
      <c r="F407" s="8"/>
    </row>
    <row r="408" spans="6:6" x14ac:dyDescent="0.25">
      <c r="F408" s="8"/>
    </row>
    <row r="409" spans="6:6" x14ac:dyDescent="0.25">
      <c r="F409" s="8"/>
    </row>
    <row r="410" spans="6:6" x14ac:dyDescent="0.25">
      <c r="F410" s="8"/>
    </row>
    <row r="411" spans="6:6" x14ac:dyDescent="0.25">
      <c r="F411" s="8"/>
    </row>
    <row r="412" spans="6:6" x14ac:dyDescent="0.25">
      <c r="F412" s="8"/>
    </row>
    <row r="413" spans="6:6" x14ac:dyDescent="0.25">
      <c r="F413" s="8"/>
    </row>
    <row r="414" spans="6:6" x14ac:dyDescent="0.25">
      <c r="F414" s="8"/>
    </row>
    <row r="415" spans="6:6" x14ac:dyDescent="0.25">
      <c r="F415" s="8"/>
    </row>
    <row r="416" spans="6:6" x14ac:dyDescent="0.25">
      <c r="F416" s="8"/>
    </row>
    <row r="417" spans="6:6" x14ac:dyDescent="0.25">
      <c r="F417" s="8"/>
    </row>
    <row r="418" spans="6:6" x14ac:dyDescent="0.25">
      <c r="F418" s="8"/>
    </row>
    <row r="419" spans="6:6" x14ac:dyDescent="0.25">
      <c r="F419" s="8"/>
    </row>
    <row r="420" spans="6:6" x14ac:dyDescent="0.25">
      <c r="F420" s="8"/>
    </row>
    <row r="421" spans="6:6" x14ac:dyDescent="0.25">
      <c r="F421" s="8"/>
    </row>
    <row r="422" spans="6:6" x14ac:dyDescent="0.25">
      <c r="F422" s="8"/>
    </row>
    <row r="423" spans="6:6" x14ac:dyDescent="0.25">
      <c r="F423" s="8"/>
    </row>
    <row r="424" spans="6:6" x14ac:dyDescent="0.25">
      <c r="F424" s="8"/>
    </row>
    <row r="425" spans="6:6" x14ac:dyDescent="0.25">
      <c r="F425" s="8"/>
    </row>
    <row r="426" spans="6:6" x14ac:dyDescent="0.25">
      <c r="F426" s="8"/>
    </row>
    <row r="427" spans="6:6" x14ac:dyDescent="0.25">
      <c r="F427" s="8"/>
    </row>
    <row r="428" spans="6:6" x14ac:dyDescent="0.25">
      <c r="F428" s="8"/>
    </row>
    <row r="429" spans="6:6" x14ac:dyDescent="0.25">
      <c r="F429" s="8"/>
    </row>
    <row r="430" spans="6:6" x14ac:dyDescent="0.25">
      <c r="F430" s="8"/>
    </row>
    <row r="431" spans="6:6" x14ac:dyDescent="0.25">
      <c r="F431" s="8"/>
    </row>
    <row r="432" spans="6:6" x14ac:dyDescent="0.25">
      <c r="F432" s="8"/>
    </row>
    <row r="433" spans="6:6" x14ac:dyDescent="0.25">
      <c r="F433" s="8"/>
    </row>
    <row r="434" spans="6:6" x14ac:dyDescent="0.25">
      <c r="F434" s="8"/>
    </row>
    <row r="435" spans="6:6" x14ac:dyDescent="0.25">
      <c r="F435" s="8"/>
    </row>
    <row r="436" spans="6:6" x14ac:dyDescent="0.25">
      <c r="F436" s="8"/>
    </row>
    <row r="437" spans="6:6" x14ac:dyDescent="0.25">
      <c r="F437" s="8"/>
    </row>
    <row r="438" spans="6:6" x14ac:dyDescent="0.25">
      <c r="F438" s="8"/>
    </row>
    <row r="439" spans="6:6" x14ac:dyDescent="0.25">
      <c r="F439" s="8"/>
    </row>
    <row r="440" spans="6:6" x14ac:dyDescent="0.25">
      <c r="F440" s="8"/>
    </row>
    <row r="441" spans="6:6" x14ac:dyDescent="0.25">
      <c r="F441" s="8"/>
    </row>
    <row r="442" spans="6:6" x14ac:dyDescent="0.25">
      <c r="F442" s="8"/>
    </row>
    <row r="443" spans="6:6" x14ac:dyDescent="0.25">
      <c r="F443" s="8"/>
    </row>
    <row r="444" spans="6:6" x14ac:dyDescent="0.25">
      <c r="F444" s="8"/>
    </row>
    <row r="445" spans="6:6" x14ac:dyDescent="0.25">
      <c r="F445" s="8"/>
    </row>
    <row r="446" spans="6:6" x14ac:dyDescent="0.25">
      <c r="F446" s="8"/>
    </row>
    <row r="447" spans="6:6" x14ac:dyDescent="0.25">
      <c r="F447" s="8"/>
    </row>
    <row r="448" spans="6:6" x14ac:dyDescent="0.25">
      <c r="F448" s="8"/>
    </row>
    <row r="449" spans="6:6" x14ac:dyDescent="0.25">
      <c r="F449" s="8"/>
    </row>
    <row r="450" spans="6:6" x14ac:dyDescent="0.25">
      <c r="F450" s="8"/>
    </row>
    <row r="451" spans="6:6" x14ac:dyDescent="0.25">
      <c r="F451" s="8"/>
    </row>
    <row r="452" spans="6:6" x14ac:dyDescent="0.25">
      <c r="F452" s="8"/>
    </row>
    <row r="453" spans="6:6" x14ac:dyDescent="0.25">
      <c r="F453" s="8"/>
    </row>
    <row r="454" spans="6:6" x14ac:dyDescent="0.25">
      <c r="F454" s="8"/>
    </row>
    <row r="455" spans="6:6" x14ac:dyDescent="0.25">
      <c r="F455" s="8"/>
    </row>
    <row r="456" spans="6:6" x14ac:dyDescent="0.25">
      <c r="F456" s="8"/>
    </row>
    <row r="457" spans="6:6" x14ac:dyDescent="0.25">
      <c r="F457" s="8"/>
    </row>
    <row r="458" spans="6:6" x14ac:dyDescent="0.25">
      <c r="F458" s="8"/>
    </row>
    <row r="459" spans="6:6" x14ac:dyDescent="0.25">
      <c r="F459" s="8"/>
    </row>
    <row r="460" spans="6:6" x14ac:dyDescent="0.25">
      <c r="F460" s="8"/>
    </row>
    <row r="461" spans="6:6" x14ac:dyDescent="0.25">
      <c r="F461" s="8"/>
    </row>
    <row r="462" spans="6:6" x14ac:dyDescent="0.25">
      <c r="F462" s="8"/>
    </row>
    <row r="463" spans="6:6" x14ac:dyDescent="0.25">
      <c r="F463" s="8"/>
    </row>
    <row r="464" spans="6:6" x14ac:dyDescent="0.25">
      <c r="F464" s="8"/>
    </row>
    <row r="465" spans="6:6" x14ac:dyDescent="0.25">
      <c r="F465" s="8"/>
    </row>
    <row r="466" spans="6:6" x14ac:dyDescent="0.25">
      <c r="F466" s="8"/>
    </row>
    <row r="467" spans="6:6" x14ac:dyDescent="0.25">
      <c r="F467" s="8"/>
    </row>
    <row r="468" spans="6:6" x14ac:dyDescent="0.25">
      <c r="F468" s="8"/>
    </row>
    <row r="469" spans="6:6" x14ac:dyDescent="0.25">
      <c r="F469" s="8"/>
    </row>
    <row r="470" spans="6:6" x14ac:dyDescent="0.25">
      <c r="F470" s="8"/>
    </row>
    <row r="471" spans="6:6" x14ac:dyDescent="0.25">
      <c r="F471" s="8"/>
    </row>
    <row r="472" spans="6:6" x14ac:dyDescent="0.25">
      <c r="F472" s="8"/>
    </row>
    <row r="473" spans="6:6" x14ac:dyDescent="0.25">
      <c r="F473" s="8"/>
    </row>
    <row r="474" spans="6:6" x14ac:dyDescent="0.25">
      <c r="F474" s="8"/>
    </row>
    <row r="475" spans="6:6" x14ac:dyDescent="0.25">
      <c r="F475" s="8"/>
    </row>
    <row r="476" spans="6:6" x14ac:dyDescent="0.25">
      <c r="F476" s="8"/>
    </row>
    <row r="477" spans="6:6" x14ac:dyDescent="0.25">
      <c r="F477" s="8"/>
    </row>
    <row r="478" spans="6:6" x14ac:dyDescent="0.25">
      <c r="F478" s="8"/>
    </row>
    <row r="479" spans="6:6" x14ac:dyDescent="0.25">
      <c r="F479" s="8"/>
    </row>
    <row r="480" spans="6:6" x14ac:dyDescent="0.25">
      <c r="F480" s="8"/>
    </row>
    <row r="481" spans="6:6" x14ac:dyDescent="0.25">
      <c r="F481" s="8"/>
    </row>
    <row r="482" spans="6:6" x14ac:dyDescent="0.25">
      <c r="F482" s="8"/>
    </row>
    <row r="483" spans="6:6" x14ac:dyDescent="0.25">
      <c r="F483" s="8"/>
    </row>
    <row r="484" spans="6:6" x14ac:dyDescent="0.25">
      <c r="F484" s="8"/>
    </row>
    <row r="485" spans="6:6" x14ac:dyDescent="0.25">
      <c r="F485" s="8"/>
    </row>
  </sheetData>
  <mergeCells count="1">
    <mergeCell ref="A1:G1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Jadson Willian Ponciani Mariano</dc:creator>
  <cp:lastModifiedBy>Meury Naomi Marques</cp:lastModifiedBy>
  <cp:lastPrinted>2024-07-03T18:12:12Z</cp:lastPrinted>
  <dcterms:created xsi:type="dcterms:W3CDTF">2024-06-26T14:17:26Z</dcterms:created>
  <dcterms:modified xsi:type="dcterms:W3CDTF">2024-07-08T13:57:16Z</dcterms:modified>
</cp:coreProperties>
</file>