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showInkAnnotation="0"/>
  <mc:AlternateContent xmlns:mc="http://schemas.openxmlformats.org/markup-compatibility/2006">
    <mc:Choice Requires="x15">
      <x15ac:absPath xmlns:x15ac="http://schemas.microsoft.com/office/spreadsheetml/2010/11/ac" url="M:\6-PESSOAL-DO-MAPP\AUGUSTO\14 - Atualização Praça da Colonização Menonita - 2475\"/>
    </mc:Choice>
  </mc:AlternateContent>
  <xr:revisionPtr revIDLastSave="0" documentId="13_ncr:1_{1403A0F5-663F-49CB-9EDA-724383D7F2B6}" xr6:coauthVersionLast="47" xr6:coauthVersionMax="47" xr10:uidLastSave="{00000000-0000-0000-0000-000000000000}"/>
  <bookViews>
    <workbookView xWindow="-120" yWindow="-120" windowWidth="29040" windowHeight="15720" tabRatio="867" firstSheet="1" activeTab="1" xr2:uid="{00000000-000D-0000-FFFF-FFFF00000000}"/>
  </bookViews>
  <sheets>
    <sheet name="ESTIMATIVA " sheetId="87" r:id="rId1"/>
    <sheet name="Orçamento" sheetId="42" r:id="rId2"/>
    <sheet name="Cronograma FF " sheetId="89" r:id="rId3"/>
  </sheets>
  <definedNames>
    <definedName name="____r" localSheetId="2" hidden="1">{#N/A,#N/A,FALSE,"DRE Tratam. de Resíduos"}</definedName>
    <definedName name="____r" hidden="1">{#N/A,#N/A,FALSE,"DRE Tratam. de Resíduos"}</definedName>
    <definedName name="___r" localSheetId="2" hidden="1">{#N/A,#N/A,FALSE,"DRE Tratam. de Resíduos"}</definedName>
    <definedName name="___r" hidden="1">{#N/A,#N/A,FALSE,"DRE Tratam. de Resíduos"}</definedName>
    <definedName name="__xlnm.Print_Area_2" localSheetId="1">#REF!</definedName>
    <definedName name="__xlnm.Print_Area_2">#REF!</definedName>
    <definedName name="__xlnm.Print_Area_3" localSheetId="1">#REF!</definedName>
    <definedName name="__xlnm.Print_Area_3">#REF!</definedName>
    <definedName name="__xlnm.Print_Area_3_1" localSheetId="1">#REF!</definedName>
    <definedName name="__xlnm.Print_Area_3_1">#REF!</definedName>
    <definedName name="__xlnm.Print_Titles_2" localSheetId="1">#REF!</definedName>
    <definedName name="__xlnm.Print_Titles_2">#REF!</definedName>
    <definedName name="__xlnm.Print_Titles_3" localSheetId="1">#REF!</definedName>
    <definedName name="__xlnm.Print_Titles_3">#REF!</definedName>
    <definedName name="_R10P" localSheetId="1">#REF!</definedName>
    <definedName name="_R10P">#REF!</definedName>
    <definedName name="_R10R" localSheetId="1">#REF!</definedName>
    <definedName name="_R10R">#REF!</definedName>
    <definedName name="_R11P" localSheetId="1">#REF!</definedName>
    <definedName name="_R11P">#REF!</definedName>
    <definedName name="_R11R" localSheetId="1">#REF!</definedName>
    <definedName name="_R11R">#REF!</definedName>
    <definedName name="_R12P" localSheetId="1">#REF!</definedName>
    <definedName name="_R12P">#REF!</definedName>
    <definedName name="_R12R" localSheetId="1">#REF!</definedName>
    <definedName name="_R12R">#REF!</definedName>
    <definedName name="_R13P" localSheetId="1">#REF!</definedName>
    <definedName name="_R13P">#REF!</definedName>
    <definedName name="_R13R" localSheetId="1">#REF!</definedName>
    <definedName name="_R13R">#REF!</definedName>
    <definedName name="_R14P" localSheetId="1">#REF!</definedName>
    <definedName name="_R14P">#REF!</definedName>
    <definedName name="_R14R" localSheetId="1">#REF!</definedName>
    <definedName name="_R14R">#REF!</definedName>
    <definedName name="_R15P" localSheetId="1">#REF!</definedName>
    <definedName name="_R15P">#REF!</definedName>
    <definedName name="_R15R" localSheetId="1">#REF!</definedName>
    <definedName name="_R15R">#REF!</definedName>
    <definedName name="_R16P" localSheetId="1">#REF!</definedName>
    <definedName name="_R16P">#REF!</definedName>
    <definedName name="_R16R" localSheetId="1">#REF!</definedName>
    <definedName name="_R16R">#REF!</definedName>
    <definedName name="_R17P" localSheetId="1">#REF!</definedName>
    <definedName name="_R17P">#REF!</definedName>
    <definedName name="_R17R" localSheetId="1">#REF!</definedName>
    <definedName name="_R17R">#REF!</definedName>
    <definedName name="_R18P" localSheetId="1">#REF!</definedName>
    <definedName name="_R18P">#REF!</definedName>
    <definedName name="_R18R" localSheetId="1">#REF!</definedName>
    <definedName name="_R18R">#REF!</definedName>
    <definedName name="_R19P" localSheetId="1">#REF!</definedName>
    <definedName name="_R19P">#REF!</definedName>
    <definedName name="_R19R" localSheetId="1">#REF!</definedName>
    <definedName name="_R19R">#REF!</definedName>
    <definedName name="_R1P" localSheetId="1">#REF!</definedName>
    <definedName name="_R1P">#REF!</definedName>
    <definedName name="_R1R" localSheetId="1">#REF!</definedName>
    <definedName name="_R1R">#REF!</definedName>
    <definedName name="_R20P" localSheetId="1">#REF!</definedName>
    <definedName name="_R20P">#REF!</definedName>
    <definedName name="_R20R" localSheetId="1">#REF!</definedName>
    <definedName name="_R20R">#REF!</definedName>
    <definedName name="_R21P" localSheetId="1">#REF!</definedName>
    <definedName name="_R21P">#REF!</definedName>
    <definedName name="_R21R" localSheetId="1">#REF!</definedName>
    <definedName name="_R21R">#REF!</definedName>
    <definedName name="_R22P" localSheetId="1">#REF!</definedName>
    <definedName name="_R22P">#REF!</definedName>
    <definedName name="_R22R" localSheetId="1">#REF!</definedName>
    <definedName name="_R22R">#REF!</definedName>
    <definedName name="_R23P" localSheetId="1">#REF!</definedName>
    <definedName name="_R23P">#REF!</definedName>
    <definedName name="_R23R" localSheetId="1">#REF!</definedName>
    <definedName name="_R23R">#REF!</definedName>
    <definedName name="_R24P" localSheetId="1">#REF!</definedName>
    <definedName name="_R24P">#REF!</definedName>
    <definedName name="_R24R" localSheetId="1">#REF!</definedName>
    <definedName name="_R24R">#REF!</definedName>
    <definedName name="_R2P" localSheetId="1">#REF!</definedName>
    <definedName name="_R2P">#REF!</definedName>
    <definedName name="_R2R" localSheetId="1">#REF!</definedName>
    <definedName name="_R2R">#REF!</definedName>
    <definedName name="_R3P" localSheetId="1">#REF!</definedName>
    <definedName name="_R3P">#REF!</definedName>
    <definedName name="_R3R" localSheetId="1">#REF!</definedName>
    <definedName name="_R3R">#REF!</definedName>
    <definedName name="_R4P" localSheetId="1">#REF!</definedName>
    <definedName name="_R4P">#REF!</definedName>
    <definedName name="_R4R" localSheetId="1">#REF!</definedName>
    <definedName name="_R4R">#REF!</definedName>
    <definedName name="_R5P" localSheetId="1">#REF!</definedName>
    <definedName name="_R5P">#REF!</definedName>
    <definedName name="_R5R" localSheetId="1">#REF!</definedName>
    <definedName name="_R5R">#REF!</definedName>
    <definedName name="_R6P" localSheetId="1">#REF!</definedName>
    <definedName name="_R6P">#REF!</definedName>
    <definedName name="_R6R" localSheetId="1">#REF!</definedName>
    <definedName name="_R6R">#REF!</definedName>
    <definedName name="_R7P" localSheetId="1">#REF!</definedName>
    <definedName name="_R7P">#REF!</definedName>
    <definedName name="_R7R" localSheetId="1">#REF!</definedName>
    <definedName name="_R7R">#REF!</definedName>
    <definedName name="_R8P" localSheetId="1">#REF!</definedName>
    <definedName name="_R8P">#REF!</definedName>
    <definedName name="_R8R" localSheetId="1">#REF!</definedName>
    <definedName name="_R8R">#REF!</definedName>
    <definedName name="_R9P" localSheetId="1">#REF!</definedName>
    <definedName name="_R9P">#REF!</definedName>
    <definedName name="_R9R" localSheetId="1">#REF!</definedName>
    <definedName name="_R9R">#REF!</definedName>
    <definedName name="_RP1" localSheetId="1">#REF!</definedName>
    <definedName name="_RP1">#REF!</definedName>
    <definedName name="_RP10" localSheetId="1">#REF!</definedName>
    <definedName name="_RP10">#REF!</definedName>
    <definedName name="_RP11" localSheetId="1">#REF!</definedName>
    <definedName name="_RP11">#REF!</definedName>
    <definedName name="_RP12" localSheetId="1">#REF!</definedName>
    <definedName name="_RP12">#REF!</definedName>
    <definedName name="_RP13" localSheetId="1">#REF!</definedName>
    <definedName name="_RP13">#REF!</definedName>
    <definedName name="_RP14" localSheetId="1">#REF!</definedName>
    <definedName name="_RP14">#REF!</definedName>
    <definedName name="_RP15" localSheetId="1">#REF!</definedName>
    <definedName name="_RP15">#REF!</definedName>
    <definedName name="_RP16" localSheetId="1">#REF!</definedName>
    <definedName name="_RP16">#REF!</definedName>
    <definedName name="_RP17" localSheetId="1">#REF!</definedName>
    <definedName name="_RP17">#REF!</definedName>
    <definedName name="_RP18" localSheetId="1">#REF!</definedName>
    <definedName name="_RP18">#REF!</definedName>
    <definedName name="_RP19" localSheetId="1">#REF!</definedName>
    <definedName name="_RP19">#REF!</definedName>
    <definedName name="_RP2" localSheetId="1">#REF!</definedName>
    <definedName name="_RP2">#REF!</definedName>
    <definedName name="_RP20" localSheetId="1">#REF!</definedName>
    <definedName name="_RP20">#REF!</definedName>
    <definedName name="_RP21" localSheetId="1">#REF!</definedName>
    <definedName name="_RP21">#REF!</definedName>
    <definedName name="_RP22" localSheetId="1">#REF!</definedName>
    <definedName name="_RP22">#REF!</definedName>
    <definedName name="_RP23" localSheetId="1">#REF!</definedName>
    <definedName name="_RP23">#REF!</definedName>
    <definedName name="_RP24" localSheetId="1">#REF!</definedName>
    <definedName name="_RP24">#REF!</definedName>
    <definedName name="_RP3" localSheetId="1">#REF!</definedName>
    <definedName name="_RP3">#REF!</definedName>
    <definedName name="_RP4" localSheetId="1">#REF!</definedName>
    <definedName name="_RP4">#REF!</definedName>
    <definedName name="_RP5" localSheetId="1">#REF!</definedName>
    <definedName name="_RP5">#REF!</definedName>
    <definedName name="_RP6" localSheetId="1">#REF!</definedName>
    <definedName name="_RP6">#REF!</definedName>
    <definedName name="_RP7" localSheetId="1">#REF!</definedName>
    <definedName name="_RP7">#REF!</definedName>
    <definedName name="_RP8" localSheetId="1">#REF!</definedName>
    <definedName name="_RP8">#REF!</definedName>
    <definedName name="_RP9" localSheetId="1">#REF!</definedName>
    <definedName name="_RP9">#REF!</definedName>
    <definedName name="_RR1" localSheetId="1">#REF!</definedName>
    <definedName name="_RR1">#REF!</definedName>
    <definedName name="_RR10" localSheetId="1">#REF!</definedName>
    <definedName name="_RR10">#REF!</definedName>
    <definedName name="_RR12" localSheetId="1">#REF!</definedName>
    <definedName name="_RR12">#REF!</definedName>
    <definedName name="_RR13" localSheetId="1">#REF!</definedName>
    <definedName name="_RR13">#REF!</definedName>
    <definedName name="_RR14" localSheetId="1">#REF!</definedName>
    <definedName name="_RR14">#REF!</definedName>
    <definedName name="_RR15" localSheetId="1">#REF!</definedName>
    <definedName name="_RR15">#REF!</definedName>
    <definedName name="_RR16" localSheetId="1">#REF!</definedName>
    <definedName name="_RR16">#REF!</definedName>
    <definedName name="_RR17" localSheetId="1">#REF!</definedName>
    <definedName name="_RR17">#REF!</definedName>
    <definedName name="_RR18" localSheetId="1">#REF!</definedName>
    <definedName name="_RR18">#REF!</definedName>
    <definedName name="_RR19" localSheetId="1">#REF!</definedName>
    <definedName name="_RR19">#REF!</definedName>
    <definedName name="_RR2" localSheetId="1">#REF!</definedName>
    <definedName name="_RR2">#REF!</definedName>
    <definedName name="_RR20" localSheetId="1">#REF!</definedName>
    <definedName name="_RR20">#REF!</definedName>
    <definedName name="_RR21" localSheetId="1">#REF!</definedName>
    <definedName name="_RR21">#REF!</definedName>
    <definedName name="_RR22" localSheetId="1">#REF!</definedName>
    <definedName name="_RR22">#REF!</definedName>
    <definedName name="_RR23" localSheetId="1">#REF!</definedName>
    <definedName name="_RR23">#REF!</definedName>
    <definedName name="_RR24" localSheetId="1">#REF!</definedName>
    <definedName name="_RR24">#REF!</definedName>
    <definedName name="_RR3" localSheetId="1">#REF!</definedName>
    <definedName name="_RR3">#REF!</definedName>
    <definedName name="_RR4" localSheetId="1">#REF!</definedName>
    <definedName name="_RR4">#REF!</definedName>
    <definedName name="_RR5" localSheetId="1">#REF!</definedName>
    <definedName name="_RR5">#REF!</definedName>
    <definedName name="_RR6" localSheetId="1">#REF!</definedName>
    <definedName name="_RR6">#REF!</definedName>
    <definedName name="_RR7" localSheetId="1">#REF!</definedName>
    <definedName name="_RR7">#REF!</definedName>
    <definedName name="_RR8" localSheetId="1">#REF!</definedName>
    <definedName name="_RR8">#REF!</definedName>
    <definedName name="_RR9" localSheetId="1">#REF!</definedName>
    <definedName name="_RR9">#REF!</definedName>
    <definedName name="_tt1">"$#REF!.$A$1:$B$3278"</definedName>
    <definedName name="A" localSheetId="1">#REF!</definedName>
    <definedName name="A">#REF!</definedName>
    <definedName name="A1P1" localSheetId="1">#REF!</definedName>
    <definedName name="A1P1">#REF!</definedName>
    <definedName name="A1P10" localSheetId="1">#REF!</definedName>
    <definedName name="A1P10">#REF!</definedName>
    <definedName name="A1P11" localSheetId="1">#REF!</definedName>
    <definedName name="A1P11">#REF!</definedName>
    <definedName name="A1P12" localSheetId="1">#REF!</definedName>
    <definedName name="A1P12">#REF!</definedName>
    <definedName name="A1P13" localSheetId="1">#REF!</definedName>
    <definedName name="A1P13">#REF!</definedName>
    <definedName name="A1P14" localSheetId="1">#REF!</definedName>
    <definedName name="A1P14">#REF!</definedName>
    <definedName name="A1P15" localSheetId="1">#REF!</definedName>
    <definedName name="A1P15">#REF!</definedName>
    <definedName name="A1P16" localSheetId="1">#REF!</definedName>
    <definedName name="A1P16">#REF!</definedName>
    <definedName name="A1P17" localSheetId="1">#REF!</definedName>
    <definedName name="A1P17">#REF!</definedName>
    <definedName name="A1P18" localSheetId="1">#REF!</definedName>
    <definedName name="A1P18">#REF!</definedName>
    <definedName name="A1P19" localSheetId="1">#REF!</definedName>
    <definedName name="A1P19">#REF!</definedName>
    <definedName name="A1P2" localSheetId="1">#REF!</definedName>
    <definedName name="A1P2">#REF!</definedName>
    <definedName name="A1P20" localSheetId="1">#REF!</definedName>
    <definedName name="A1P20">#REF!</definedName>
    <definedName name="A1P21" localSheetId="1">#REF!</definedName>
    <definedName name="A1P21">#REF!</definedName>
    <definedName name="A1P22" localSheetId="1">#REF!</definedName>
    <definedName name="A1P22">#REF!</definedName>
    <definedName name="A1P23" localSheetId="1">#REF!</definedName>
    <definedName name="A1P23">#REF!</definedName>
    <definedName name="A1P24" localSheetId="1">#REF!</definedName>
    <definedName name="A1P24">#REF!</definedName>
    <definedName name="A1P3" localSheetId="1">#REF!</definedName>
    <definedName name="A1P3">#REF!</definedName>
    <definedName name="A1P4" localSheetId="1">#REF!</definedName>
    <definedName name="A1P4">#REF!</definedName>
    <definedName name="A1P5" localSheetId="1">#REF!</definedName>
    <definedName name="A1P5">#REF!</definedName>
    <definedName name="A1P6" localSheetId="1">#REF!</definedName>
    <definedName name="A1P6">#REF!</definedName>
    <definedName name="A1P7" localSheetId="1">#REF!</definedName>
    <definedName name="A1P7">#REF!</definedName>
    <definedName name="A1P8" localSheetId="1">#REF!</definedName>
    <definedName name="A1P8">#REF!</definedName>
    <definedName name="A1P9" localSheetId="1">#REF!</definedName>
    <definedName name="A1P9">#REF!</definedName>
    <definedName name="A1R1" localSheetId="1">#REF!</definedName>
    <definedName name="A1R1">#REF!</definedName>
    <definedName name="A1R10" localSheetId="1">#REF!</definedName>
    <definedName name="A1R10">#REF!</definedName>
    <definedName name="A1R11" localSheetId="1">#REF!</definedName>
    <definedName name="A1R11">#REF!</definedName>
    <definedName name="A1R12" localSheetId="1">#REF!</definedName>
    <definedName name="A1R12">#REF!</definedName>
    <definedName name="A1R13" localSheetId="1">#REF!</definedName>
    <definedName name="A1R13">#REF!</definedName>
    <definedName name="A1R14" localSheetId="1">#REF!</definedName>
    <definedName name="A1R14">#REF!</definedName>
    <definedName name="A1R15" localSheetId="1">#REF!</definedName>
    <definedName name="A1R15">#REF!</definedName>
    <definedName name="A1R16" localSheetId="1">#REF!</definedName>
    <definedName name="A1R16">#REF!</definedName>
    <definedName name="A1R17" localSheetId="1">#REF!</definedName>
    <definedName name="A1R17">#REF!</definedName>
    <definedName name="A1R18" localSheetId="1">#REF!</definedName>
    <definedName name="A1R18">#REF!</definedName>
    <definedName name="A1R19" localSheetId="1">#REF!</definedName>
    <definedName name="A1R19">#REF!</definedName>
    <definedName name="A1R2" localSheetId="1">#REF!</definedName>
    <definedName name="A1R2">#REF!</definedName>
    <definedName name="A1R20" localSheetId="1">#REF!</definedName>
    <definedName name="A1R20">#REF!</definedName>
    <definedName name="A1R21" localSheetId="1">#REF!</definedName>
    <definedName name="A1R21">#REF!</definedName>
    <definedName name="A1R22" localSheetId="1">#REF!</definedName>
    <definedName name="A1R22">#REF!</definedName>
    <definedName name="A1R23" localSheetId="1">#REF!</definedName>
    <definedName name="A1R23">#REF!</definedName>
    <definedName name="A1R24" localSheetId="1">#REF!</definedName>
    <definedName name="A1R24">#REF!</definedName>
    <definedName name="A1R3" localSheetId="1">#REF!</definedName>
    <definedName name="A1R3">#REF!</definedName>
    <definedName name="A1R4" localSheetId="1">#REF!</definedName>
    <definedName name="A1R4">#REF!</definedName>
    <definedName name="A1R5" localSheetId="1">#REF!</definedName>
    <definedName name="A1R5">#REF!</definedName>
    <definedName name="A1R6" localSheetId="1">#REF!</definedName>
    <definedName name="A1R6">#REF!</definedName>
    <definedName name="A1R7" localSheetId="1">#REF!</definedName>
    <definedName name="A1R7">#REF!</definedName>
    <definedName name="A1R8" localSheetId="1">#REF!</definedName>
    <definedName name="A1R8">#REF!</definedName>
    <definedName name="A1R9" localSheetId="1">#REF!</definedName>
    <definedName name="A1R9">#REF!</definedName>
    <definedName name="A2P1" localSheetId="1">#REF!</definedName>
    <definedName name="A2P1">#REF!</definedName>
    <definedName name="A2P10" localSheetId="1">#REF!</definedName>
    <definedName name="A2P10">#REF!</definedName>
    <definedName name="A2P11" localSheetId="1">#REF!</definedName>
    <definedName name="A2P11">#REF!</definedName>
    <definedName name="A2P12" localSheetId="1">#REF!</definedName>
    <definedName name="A2P12">#REF!</definedName>
    <definedName name="A2P13" localSheetId="1">#REF!</definedName>
    <definedName name="A2P13">#REF!</definedName>
    <definedName name="A2P14" localSheetId="1">#REF!</definedName>
    <definedName name="A2P14">#REF!</definedName>
    <definedName name="A2P15" localSheetId="1">#REF!</definedName>
    <definedName name="A2P15">#REF!</definedName>
    <definedName name="A2P16" localSheetId="1">#REF!</definedName>
    <definedName name="A2P16">#REF!</definedName>
    <definedName name="A2P17" localSheetId="1">#REF!</definedName>
    <definedName name="A2P17">#REF!</definedName>
    <definedName name="A2P18" localSheetId="1">#REF!</definedName>
    <definedName name="A2P18">#REF!</definedName>
    <definedName name="A2P19" localSheetId="1">#REF!</definedName>
    <definedName name="A2P19">#REF!</definedName>
    <definedName name="A2P2" localSheetId="1">#REF!</definedName>
    <definedName name="A2P2">#REF!</definedName>
    <definedName name="A2P20" localSheetId="1">#REF!</definedName>
    <definedName name="A2P20">#REF!</definedName>
    <definedName name="A2P21" localSheetId="1">#REF!</definedName>
    <definedName name="A2P21">#REF!</definedName>
    <definedName name="A2P22" localSheetId="1">#REF!</definedName>
    <definedName name="A2P22">#REF!</definedName>
    <definedName name="A2P23" localSheetId="1">#REF!</definedName>
    <definedName name="A2P23">#REF!</definedName>
    <definedName name="A2P24" localSheetId="1">#REF!</definedName>
    <definedName name="A2P24">#REF!</definedName>
    <definedName name="A2P3" localSheetId="1">#REF!</definedName>
    <definedName name="A2P3">#REF!</definedName>
    <definedName name="A2P4" localSheetId="1">#REF!</definedName>
    <definedName name="A2P4">#REF!</definedName>
    <definedName name="A2P5" localSheetId="1">#REF!</definedName>
    <definedName name="A2P5">#REF!</definedName>
    <definedName name="A2P6" localSheetId="1">#REF!</definedName>
    <definedName name="A2P6">#REF!</definedName>
    <definedName name="A2P7" localSheetId="1">#REF!</definedName>
    <definedName name="A2P7">#REF!</definedName>
    <definedName name="A2P8" localSheetId="1">#REF!</definedName>
    <definedName name="A2P8">#REF!</definedName>
    <definedName name="A2P9" localSheetId="1">#REF!</definedName>
    <definedName name="A2P9">#REF!</definedName>
    <definedName name="A2R1" localSheetId="1">#REF!</definedName>
    <definedName name="A2R1">#REF!</definedName>
    <definedName name="A2R10" localSheetId="1">#REF!</definedName>
    <definedName name="A2R10">#REF!</definedName>
    <definedName name="A2R11" localSheetId="1">#REF!</definedName>
    <definedName name="A2R11">#REF!</definedName>
    <definedName name="A2R12" localSheetId="1">#REF!</definedName>
    <definedName name="A2R12">#REF!</definedName>
    <definedName name="A2R13" localSheetId="1">#REF!</definedName>
    <definedName name="A2R13">#REF!</definedName>
    <definedName name="A2R14" localSheetId="1">#REF!</definedName>
    <definedName name="A2R14">#REF!</definedName>
    <definedName name="A2R15" localSheetId="1">#REF!</definedName>
    <definedName name="A2R15">#REF!</definedName>
    <definedName name="A2R16" localSheetId="1">#REF!</definedName>
    <definedName name="A2R16">#REF!</definedName>
    <definedName name="A2R17" localSheetId="1">#REF!</definedName>
    <definedName name="A2R17">#REF!</definedName>
    <definedName name="A2R18" localSheetId="1">#REF!</definedName>
    <definedName name="A2R18">#REF!</definedName>
    <definedName name="A2R19" localSheetId="1">#REF!</definedName>
    <definedName name="A2R19">#REF!</definedName>
    <definedName name="A2R2" localSheetId="1">#REF!</definedName>
    <definedName name="A2R2">#REF!</definedName>
    <definedName name="A2R20" localSheetId="1">#REF!</definedName>
    <definedName name="A2R20">#REF!</definedName>
    <definedName name="A2R21" localSheetId="1">#REF!</definedName>
    <definedName name="A2R21">#REF!</definedName>
    <definedName name="A2R22" localSheetId="1">#REF!</definedName>
    <definedName name="A2R22">#REF!</definedName>
    <definedName name="A2R23" localSheetId="1">#REF!</definedName>
    <definedName name="A2R23">#REF!</definedName>
    <definedName name="A2R24" localSheetId="1">#REF!</definedName>
    <definedName name="A2R24">#REF!</definedName>
    <definedName name="A2R3" localSheetId="1">#REF!</definedName>
    <definedName name="A2R3">#REF!</definedName>
    <definedName name="A2R4" localSheetId="1">#REF!</definedName>
    <definedName name="A2R4">#REF!</definedName>
    <definedName name="A2R5" localSheetId="1">#REF!</definedName>
    <definedName name="A2R5">#REF!</definedName>
    <definedName name="A2R6" localSheetId="1">#REF!</definedName>
    <definedName name="A2R6">#REF!</definedName>
    <definedName name="A2R7" localSheetId="1">#REF!</definedName>
    <definedName name="A2R7">#REF!</definedName>
    <definedName name="A2R8" localSheetId="1">#REF!</definedName>
    <definedName name="A2R8">#REF!</definedName>
    <definedName name="A2R9" localSheetId="1">#REF!</definedName>
    <definedName name="A2R9">#REF!</definedName>
    <definedName name="A3P1" localSheetId="1">#REF!</definedName>
    <definedName name="A3P1">#REF!</definedName>
    <definedName name="A3P10" localSheetId="1">#REF!</definedName>
    <definedName name="A3P10">#REF!</definedName>
    <definedName name="A3P11" localSheetId="1">#REF!</definedName>
    <definedName name="A3P11">#REF!</definedName>
    <definedName name="A3P12" localSheetId="1">#REF!</definedName>
    <definedName name="A3P12">#REF!</definedName>
    <definedName name="A3P13" localSheetId="1">#REF!</definedName>
    <definedName name="A3P13">#REF!</definedName>
    <definedName name="A3P14" localSheetId="1">#REF!</definedName>
    <definedName name="A3P14">#REF!</definedName>
    <definedName name="A3P15" localSheetId="1">#REF!</definedName>
    <definedName name="A3P15">#REF!</definedName>
    <definedName name="A3P16" localSheetId="1">#REF!</definedName>
    <definedName name="A3P16">#REF!</definedName>
    <definedName name="A3P17" localSheetId="1">#REF!</definedName>
    <definedName name="A3P17">#REF!</definedName>
    <definedName name="A3P18" localSheetId="1">#REF!</definedName>
    <definedName name="A3P18">#REF!</definedName>
    <definedName name="A3P19" localSheetId="1">#REF!</definedName>
    <definedName name="A3P19">#REF!</definedName>
    <definedName name="A3P2" localSheetId="1">#REF!</definedName>
    <definedName name="A3P2">#REF!</definedName>
    <definedName name="A3P20" localSheetId="1">#REF!</definedName>
    <definedName name="A3P20">#REF!</definedName>
    <definedName name="A3P21" localSheetId="1">#REF!</definedName>
    <definedName name="A3P21">#REF!</definedName>
    <definedName name="A3P22" localSheetId="1">#REF!</definedName>
    <definedName name="A3P22">#REF!</definedName>
    <definedName name="A3P23" localSheetId="1">#REF!</definedName>
    <definedName name="A3P23">#REF!</definedName>
    <definedName name="A3P24" localSheetId="1">#REF!</definedName>
    <definedName name="A3P24">#REF!</definedName>
    <definedName name="A3P3" localSheetId="1">#REF!</definedName>
    <definedName name="A3P3">#REF!</definedName>
    <definedName name="A3P4" localSheetId="1">#REF!</definedName>
    <definedName name="A3P4">#REF!</definedName>
    <definedName name="A3P5" localSheetId="1">#REF!</definedName>
    <definedName name="A3P5">#REF!</definedName>
    <definedName name="A3P6" localSheetId="1">#REF!</definedName>
    <definedName name="A3P6">#REF!</definedName>
    <definedName name="A3P7" localSheetId="1">#REF!</definedName>
    <definedName name="A3P7">#REF!</definedName>
    <definedName name="A3P8" localSheetId="1">#REF!</definedName>
    <definedName name="A3P8">#REF!</definedName>
    <definedName name="A3P9" localSheetId="1">#REF!</definedName>
    <definedName name="A3P9">#REF!</definedName>
    <definedName name="A3R1" localSheetId="1">#REF!</definedName>
    <definedName name="A3R1">#REF!</definedName>
    <definedName name="A3R10" localSheetId="1">#REF!</definedName>
    <definedName name="A3R10">#REF!</definedName>
    <definedName name="A3R11" localSheetId="1">#REF!</definedName>
    <definedName name="A3R11">#REF!</definedName>
    <definedName name="A3R12" localSheetId="1">#REF!</definedName>
    <definedName name="A3R12">#REF!</definedName>
    <definedName name="A3R13" localSheetId="1">#REF!</definedName>
    <definedName name="A3R13">#REF!</definedName>
    <definedName name="A3R14" localSheetId="1">#REF!</definedName>
    <definedName name="A3R14">#REF!</definedName>
    <definedName name="A3R15" localSheetId="1">#REF!</definedName>
    <definedName name="A3R15">#REF!</definedName>
    <definedName name="A3R16" localSheetId="1">#REF!</definedName>
    <definedName name="A3R16">#REF!</definedName>
    <definedName name="A3R17" localSheetId="1">#REF!</definedName>
    <definedName name="A3R17">#REF!</definedName>
    <definedName name="A3R18" localSheetId="1">#REF!</definedName>
    <definedName name="A3R18">#REF!</definedName>
    <definedName name="A3R19" localSheetId="1">#REF!</definedName>
    <definedName name="A3R19">#REF!</definedName>
    <definedName name="A3R2" localSheetId="1">#REF!</definedName>
    <definedName name="A3R2">#REF!</definedName>
    <definedName name="A3R20" localSheetId="1">#REF!</definedName>
    <definedName name="A3R20">#REF!</definedName>
    <definedName name="A3R21" localSheetId="1">#REF!</definedName>
    <definedName name="A3R21">#REF!</definedName>
    <definedName name="A3R22" localSheetId="1">#REF!</definedName>
    <definedName name="A3R22">#REF!</definedName>
    <definedName name="A3R23" localSheetId="1">#REF!</definedName>
    <definedName name="A3R23">#REF!</definedName>
    <definedName name="A3R24" localSheetId="1">#REF!</definedName>
    <definedName name="A3R24">#REF!</definedName>
    <definedName name="A3R3" localSheetId="1">#REF!</definedName>
    <definedName name="A3R3">#REF!</definedName>
    <definedName name="A3R4" localSheetId="1">#REF!</definedName>
    <definedName name="A3R4">#REF!</definedName>
    <definedName name="A3R5" localSheetId="1">#REF!</definedName>
    <definedName name="A3R5">#REF!</definedName>
    <definedName name="A3R6" localSheetId="1">#REF!</definedName>
    <definedName name="A3R6">#REF!</definedName>
    <definedName name="A3R7" localSheetId="1">#REF!</definedName>
    <definedName name="A3R7">#REF!</definedName>
    <definedName name="A3R8" localSheetId="1">#REF!</definedName>
    <definedName name="A3R8">#REF!</definedName>
    <definedName name="A3R9" localSheetId="1">#REF!</definedName>
    <definedName name="A3R9">#REF!</definedName>
    <definedName name="A4P1" localSheetId="1">#REF!</definedName>
    <definedName name="A4P1">#REF!</definedName>
    <definedName name="A4P10" localSheetId="1">#REF!</definedName>
    <definedName name="A4P10">#REF!</definedName>
    <definedName name="A4P11" localSheetId="1">#REF!</definedName>
    <definedName name="A4P11">#REF!</definedName>
    <definedName name="A4P12" localSheetId="1">#REF!</definedName>
    <definedName name="A4P12">#REF!</definedName>
    <definedName name="A4P13" localSheetId="1">#REF!</definedName>
    <definedName name="A4P13">#REF!</definedName>
    <definedName name="A4P14" localSheetId="1">#REF!</definedName>
    <definedName name="A4P14">#REF!</definedName>
    <definedName name="A4P15" localSheetId="1">#REF!</definedName>
    <definedName name="A4P15">#REF!</definedName>
    <definedName name="A4P16" localSheetId="1">#REF!</definedName>
    <definedName name="A4P16">#REF!</definedName>
    <definedName name="A4P17" localSheetId="1">#REF!</definedName>
    <definedName name="A4P17">#REF!</definedName>
    <definedName name="A4P18" localSheetId="1">#REF!</definedName>
    <definedName name="A4P18">#REF!</definedName>
    <definedName name="A4P19" localSheetId="1">#REF!</definedName>
    <definedName name="A4P19">#REF!</definedName>
    <definedName name="A4P2" localSheetId="1">#REF!</definedName>
    <definedName name="A4P2">#REF!</definedName>
    <definedName name="A4P20" localSheetId="1">#REF!</definedName>
    <definedName name="A4P20">#REF!</definedName>
    <definedName name="A4P21" localSheetId="1">#REF!</definedName>
    <definedName name="A4P21">#REF!</definedName>
    <definedName name="A4P22" localSheetId="1">#REF!</definedName>
    <definedName name="A4P22">#REF!</definedName>
    <definedName name="A4P23" localSheetId="1">#REF!</definedName>
    <definedName name="A4P23">#REF!</definedName>
    <definedName name="A4P24" localSheetId="1">#REF!</definedName>
    <definedName name="A4P24">#REF!</definedName>
    <definedName name="A4P3" localSheetId="1">#REF!</definedName>
    <definedName name="A4P3">#REF!</definedName>
    <definedName name="A4P4" localSheetId="1">#REF!</definedName>
    <definedName name="A4P4">#REF!</definedName>
    <definedName name="A4P5" localSheetId="1">#REF!</definedName>
    <definedName name="A4P5">#REF!</definedName>
    <definedName name="A4P6" localSheetId="1">#REF!</definedName>
    <definedName name="A4P6">#REF!</definedName>
    <definedName name="A4P7" localSheetId="1">#REF!</definedName>
    <definedName name="A4P7">#REF!</definedName>
    <definedName name="A4P8" localSheetId="1">#REF!</definedName>
    <definedName name="A4P8">#REF!</definedName>
    <definedName name="A4P9" localSheetId="1">#REF!</definedName>
    <definedName name="A4P9">#REF!</definedName>
    <definedName name="A4R1" localSheetId="1">#REF!</definedName>
    <definedName name="A4R1">#REF!</definedName>
    <definedName name="A4R10" localSheetId="1">#REF!</definedName>
    <definedName name="A4R10">#REF!</definedName>
    <definedName name="A4R11" localSheetId="1">#REF!</definedName>
    <definedName name="A4R11">#REF!</definedName>
    <definedName name="A4R12" localSheetId="1">#REF!</definedName>
    <definedName name="A4R12">#REF!</definedName>
    <definedName name="A4R13" localSheetId="1">#REF!</definedName>
    <definedName name="A4R13">#REF!</definedName>
    <definedName name="A4R14" localSheetId="1">#REF!</definedName>
    <definedName name="A4R14">#REF!</definedName>
    <definedName name="A4R15" localSheetId="1">#REF!</definedName>
    <definedName name="A4R15">#REF!</definedName>
    <definedName name="A4R16" localSheetId="1">#REF!</definedName>
    <definedName name="A4R16">#REF!</definedName>
    <definedName name="A4R17" localSheetId="1">#REF!</definedName>
    <definedName name="A4R17">#REF!</definedName>
    <definedName name="A4R18" localSheetId="1">#REF!</definedName>
    <definedName name="A4R18">#REF!</definedName>
    <definedName name="A4R19" localSheetId="1">#REF!</definedName>
    <definedName name="A4R19">#REF!</definedName>
    <definedName name="A4R2" localSheetId="1">#REF!</definedName>
    <definedName name="A4R2">#REF!</definedName>
    <definedName name="A4R20" localSheetId="1">#REF!</definedName>
    <definedName name="A4R20">#REF!</definedName>
    <definedName name="A4R21" localSheetId="1">#REF!</definedName>
    <definedName name="A4R21">#REF!</definedName>
    <definedName name="A4R22" localSheetId="1">#REF!</definedName>
    <definedName name="A4R22">#REF!</definedName>
    <definedName name="A4R23" localSheetId="1">#REF!</definedName>
    <definedName name="A4R23">#REF!</definedName>
    <definedName name="A4R24" localSheetId="1">#REF!</definedName>
    <definedName name="A4R24">#REF!</definedName>
    <definedName name="A4R3" localSheetId="1">#REF!</definedName>
    <definedName name="A4R3">#REF!</definedName>
    <definedName name="A4R4" localSheetId="1">#REF!</definedName>
    <definedName name="A4R4">#REF!</definedName>
    <definedName name="A4R5" localSheetId="1">#REF!</definedName>
    <definedName name="A4R5">#REF!</definedName>
    <definedName name="A4R6" localSheetId="1">#REF!</definedName>
    <definedName name="A4R6">#REF!</definedName>
    <definedName name="A4R7" localSheetId="1">#REF!</definedName>
    <definedName name="A4R7">#REF!</definedName>
    <definedName name="A4R8" localSheetId="1">#REF!</definedName>
    <definedName name="A4R8">#REF!</definedName>
    <definedName name="A4R9" localSheetId="1">#REF!</definedName>
    <definedName name="A4R9">#REF!</definedName>
    <definedName name="A5P1" localSheetId="1">#REF!</definedName>
    <definedName name="A5P1">#REF!</definedName>
    <definedName name="A5P10" localSheetId="1">#REF!</definedName>
    <definedName name="A5P10">#REF!</definedName>
    <definedName name="A5P11" localSheetId="1">#REF!</definedName>
    <definedName name="A5P11">#REF!</definedName>
    <definedName name="A5P12" localSheetId="1">#REF!</definedName>
    <definedName name="A5P12">#REF!</definedName>
    <definedName name="A5P13" localSheetId="1">#REF!</definedName>
    <definedName name="A5P13">#REF!</definedName>
    <definedName name="A5P14" localSheetId="1">#REF!</definedName>
    <definedName name="A5P14">#REF!</definedName>
    <definedName name="A5P15" localSheetId="1">#REF!</definedName>
    <definedName name="A5P15">#REF!</definedName>
    <definedName name="A5P16" localSheetId="1">#REF!</definedName>
    <definedName name="A5P16">#REF!</definedName>
    <definedName name="A5P17" localSheetId="1">#REF!</definedName>
    <definedName name="A5P17">#REF!</definedName>
    <definedName name="A5P18" localSheetId="1">#REF!</definedName>
    <definedName name="A5P18">#REF!</definedName>
    <definedName name="A5P19" localSheetId="1">#REF!</definedName>
    <definedName name="A5P19">#REF!</definedName>
    <definedName name="A5P2" localSheetId="1">#REF!</definedName>
    <definedName name="A5P2">#REF!</definedName>
    <definedName name="A5P20" localSheetId="1">#REF!</definedName>
    <definedName name="A5P20">#REF!</definedName>
    <definedName name="A5P21" localSheetId="1">#REF!</definedName>
    <definedName name="A5P21">#REF!</definedName>
    <definedName name="A5P22" localSheetId="1">#REF!</definedName>
    <definedName name="A5P22">#REF!</definedName>
    <definedName name="A5P23" localSheetId="1">#REF!</definedName>
    <definedName name="A5P23">#REF!</definedName>
    <definedName name="A5P24" localSheetId="1">#REF!</definedName>
    <definedName name="A5P24">#REF!</definedName>
    <definedName name="A5P3" localSheetId="1">#REF!</definedName>
    <definedName name="A5P3">#REF!</definedName>
    <definedName name="A5P4" localSheetId="1">#REF!</definedName>
    <definedName name="A5P4">#REF!</definedName>
    <definedName name="A5P5" localSheetId="1">#REF!</definedName>
    <definedName name="A5P5">#REF!</definedName>
    <definedName name="A5P6" localSheetId="1">#REF!</definedName>
    <definedName name="A5P6">#REF!</definedName>
    <definedName name="A5P7" localSheetId="1">#REF!</definedName>
    <definedName name="A5P7">#REF!</definedName>
    <definedName name="A5P8" localSheetId="1">#REF!</definedName>
    <definedName name="A5P8">#REF!</definedName>
    <definedName name="A5P9" localSheetId="1">#REF!</definedName>
    <definedName name="A5P9">#REF!</definedName>
    <definedName name="A5R1" localSheetId="1">#REF!</definedName>
    <definedName name="A5R1">#REF!</definedName>
    <definedName name="A5R10" localSheetId="1">#REF!</definedName>
    <definedName name="A5R10">#REF!</definedName>
    <definedName name="A5R11" localSheetId="1">#REF!</definedName>
    <definedName name="A5R11">#REF!</definedName>
    <definedName name="A5R12" localSheetId="1">#REF!</definedName>
    <definedName name="A5R12">#REF!</definedName>
    <definedName name="A5R13" localSheetId="1">#REF!</definedName>
    <definedName name="A5R13">#REF!</definedName>
    <definedName name="A5R14" localSheetId="1">#REF!</definedName>
    <definedName name="A5R14">#REF!</definedName>
    <definedName name="A5R15" localSheetId="1">#REF!</definedName>
    <definedName name="A5R15">#REF!</definedName>
    <definedName name="A5R16" localSheetId="1">#REF!</definedName>
    <definedName name="A5R16">#REF!</definedName>
    <definedName name="A5R17" localSheetId="1">#REF!</definedName>
    <definedName name="A5R17">#REF!</definedName>
    <definedName name="A5R18" localSheetId="1">#REF!</definedName>
    <definedName name="A5R18">#REF!</definedName>
    <definedName name="A5R19" localSheetId="1">#REF!</definedName>
    <definedName name="A5R19">#REF!</definedName>
    <definedName name="A5R2" localSheetId="1">#REF!</definedName>
    <definedName name="A5R2">#REF!</definedName>
    <definedName name="A5R20" localSheetId="1">#REF!</definedName>
    <definedName name="A5R20">#REF!</definedName>
    <definedName name="A5R21" localSheetId="1">#REF!</definedName>
    <definedName name="A5R21">#REF!</definedName>
    <definedName name="A5R22" localSheetId="1">#REF!</definedName>
    <definedName name="A5R22">#REF!</definedName>
    <definedName name="A5R23" localSheetId="1">#REF!</definedName>
    <definedName name="A5R23">#REF!</definedName>
    <definedName name="A5R24" localSheetId="1">#REF!</definedName>
    <definedName name="A5R24">#REF!</definedName>
    <definedName name="A5R3" localSheetId="1">#REF!</definedName>
    <definedName name="A5R3">#REF!</definedName>
    <definedName name="A5R4" localSheetId="1">#REF!</definedName>
    <definedName name="A5R4">#REF!</definedName>
    <definedName name="A5R5" localSheetId="1">#REF!</definedName>
    <definedName name="A5R5">#REF!</definedName>
    <definedName name="A5R6" localSheetId="1">#REF!</definedName>
    <definedName name="A5R6">#REF!</definedName>
    <definedName name="A5R7" localSheetId="1">#REF!</definedName>
    <definedName name="A5R7">#REF!</definedName>
    <definedName name="A5R8" localSheetId="1">#REF!</definedName>
    <definedName name="A5R8">#REF!</definedName>
    <definedName name="A5R9" localSheetId="1">#REF!</definedName>
    <definedName name="A5R9">#REF!</definedName>
    <definedName name="add_1" localSheetId="1">#REF!</definedName>
    <definedName name="add_1">#REF!</definedName>
    <definedName name="add_2" localSheetId="1">#REF!</definedName>
    <definedName name="add_2">#REF!</definedName>
    <definedName name="add_3" localSheetId="1">#REF!</definedName>
    <definedName name="add_3">#REF!</definedName>
    <definedName name="add_4" localSheetId="1">#REF!</definedName>
    <definedName name="add_4">#REF!</definedName>
    <definedName name="add_5" localSheetId="1">#REF!</definedName>
    <definedName name="add_5">#REF!</definedName>
    <definedName name="add_total" localSheetId="1">#REF!</definedName>
    <definedName name="add_total">#REF!</definedName>
    <definedName name="AREA">#REF!</definedName>
    <definedName name="ÁREA" localSheetId="1">#REF!</definedName>
    <definedName name="ÁREA">#REF!</definedName>
    <definedName name="area_1">#REF!</definedName>
    <definedName name="_xlnm.Print_Area" localSheetId="2">'Cronograma FF '!$A$1:$AM$37</definedName>
    <definedName name="_xlnm.Print_Area" localSheetId="1">Orçamento!$D$1:$M$370</definedName>
    <definedName name="AUDITORIO" localSheetId="1">#REF!</definedName>
    <definedName name="AUDITORIO">#REF!</definedName>
    <definedName name="BAIRRO" localSheetId="1">#REF!</definedName>
    <definedName name="BAIRRO">#REF!</definedName>
    <definedName name="bairro1">#REF!</definedName>
    <definedName name="BBB" localSheetId="1">#REF!</definedName>
    <definedName name="BBB">#REF!</definedName>
    <definedName name="BD" localSheetId="1">#REF!</definedName>
    <definedName name="BD">#REF!</definedName>
    <definedName name="BDI" localSheetId="1">#REF!</definedName>
    <definedName name="BDI">#REF!</definedName>
    <definedName name="BDI_LIC" localSheetId="1">#REF!</definedName>
    <definedName name="BDI_LIC">#REF!</definedName>
    <definedName name="cfs" localSheetId="1">#REF!</definedName>
    <definedName name="cfs">#REF!</definedName>
    <definedName name="COMDESONERAÇAO" localSheetId="1">#REF!</definedName>
    <definedName name="COMDESONERAÇAO">#REF!</definedName>
    <definedName name="crono" localSheetId="1">#REF!</definedName>
    <definedName name="crono">#REF!</definedName>
    <definedName name="CRONO_ADD" localSheetId="1">#REF!</definedName>
    <definedName name="CRONO_ADD">#REF!</definedName>
    <definedName name="CRONO_RES" localSheetId="1">#REF!</definedName>
    <definedName name="CRONO_RES">#REF!</definedName>
    <definedName name="DATA" localSheetId="1">#REF!</definedName>
    <definedName name="DATA">#REF!</definedName>
    <definedName name="DATA1" localSheetId="1">#REF!</definedName>
    <definedName name="DATA1">#REF!</definedName>
    <definedName name="DESCRIÇÃO_DOS_SERVIÇOS" localSheetId="1">#REF!</definedName>
    <definedName name="DESCRIÇÃO_DOS_SERVIÇOS">#REF!</definedName>
    <definedName name="DESONERADO" localSheetId="1">#REF!</definedName>
    <definedName name="DESONERADO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Excel_BuiltIn_Print_Titles_2_1">#REF!</definedName>
    <definedName name="g">#REF!</definedName>
    <definedName name="ini" localSheetId="2">#REF!</definedName>
    <definedName name="ini" localSheetId="1">#REF!</definedName>
    <definedName name="ini">#REF!</definedName>
    <definedName name="ITEM" localSheetId="1">#REF!</definedName>
    <definedName name="ITEM">#REF!</definedName>
    <definedName name="j">#REF!</definedName>
    <definedName name="k">"$#REF!.$A$1:$B$2408"</definedName>
    <definedName name="LOCAL_DA_OBRA" localSheetId="1">#REF!</definedName>
    <definedName name="LOCAL_DA_OBRA">#REF!</definedName>
    <definedName name="matriz" localSheetId="2">#REF!</definedName>
    <definedName name="matriz" localSheetId="1">#REF!</definedName>
    <definedName name="matriz">#REF!</definedName>
    <definedName name="MINUS" localSheetId="1">#REF!</definedName>
    <definedName name="MINUS">#REF!</definedName>
    <definedName name="NUM" localSheetId="1">#REF!</definedName>
    <definedName name="NUM">#REF!</definedName>
    <definedName name="NÚM_DO_ORÇAMENTO" localSheetId="1">#REF!</definedName>
    <definedName name="NÚM_DO_ORÇAMENTO">#REF!</definedName>
    <definedName name="NÚMERO_DO_PROJETO" localSheetId="1">#REF!</definedName>
    <definedName name="NÚMERO_DO_PROJETO">#REF!</definedName>
    <definedName name="OBRA" localSheetId="1">#REF!</definedName>
    <definedName name="OBRA">#REF!</definedName>
    <definedName name="P" localSheetId="1">#REF!</definedName>
    <definedName name="P">#REF!</definedName>
    <definedName name="PARQUE">#REF!</definedName>
    <definedName name="Plan1">"$#REF!.$A$1:$B$2408"</definedName>
    <definedName name="PLUS" localSheetId="1">#REF!</definedName>
    <definedName name="PLUS">#REF!</definedName>
    <definedName name="po" localSheetId="1">#REF!</definedName>
    <definedName name="po">#REF!</definedName>
    <definedName name="PREÇ" localSheetId="1">#REF!</definedName>
    <definedName name="PREÇ">#REF!</definedName>
    <definedName name="PREÇO_TOTAL" localSheetId="1">#REF!</definedName>
    <definedName name="PREÇO_TOTAL">#REF!</definedName>
    <definedName name="PREÇO_UNT" localSheetId="1">#REF!</definedName>
    <definedName name="PREÇO_UNT">#REF!</definedName>
    <definedName name="QUANTIDADE" localSheetId="1">#REF!</definedName>
    <definedName name="QUANTIDADE">#REF!</definedName>
    <definedName name="REF">#REF!</definedName>
    <definedName name="REGIONAL" localSheetId="1">#REF!</definedName>
    <definedName name="REGIONAL">#REF!</definedName>
    <definedName name="rere" localSheetId="1">#REF!</definedName>
    <definedName name="rere">#REF!</definedName>
    <definedName name="RODAPÉ" localSheetId="1">#REF!</definedName>
    <definedName name="RODAPÉ">#REF!</definedName>
    <definedName name="rt" localSheetId="1">#REF!</definedName>
    <definedName name="rt">#REF!</definedName>
    <definedName name="S10P1" localSheetId="1">#REF!</definedName>
    <definedName name="S10P1">#REF!</definedName>
    <definedName name="S10P10" localSheetId="1">#REF!</definedName>
    <definedName name="S10P10">#REF!</definedName>
    <definedName name="S10P11" localSheetId="1">#REF!</definedName>
    <definedName name="S10P11">#REF!</definedName>
    <definedName name="S10P12" localSheetId="1">#REF!</definedName>
    <definedName name="S10P12">#REF!</definedName>
    <definedName name="S10P13" localSheetId="1">#REF!</definedName>
    <definedName name="S10P13">#REF!</definedName>
    <definedName name="S10P14" localSheetId="1">#REF!</definedName>
    <definedName name="S10P14">#REF!</definedName>
    <definedName name="S10P15" localSheetId="1">#REF!</definedName>
    <definedName name="S10P15">#REF!</definedName>
    <definedName name="S10P16" localSheetId="1">#REF!</definedName>
    <definedName name="S10P16">#REF!</definedName>
    <definedName name="S10P17" localSheetId="1">#REF!</definedName>
    <definedName name="S10P17">#REF!</definedName>
    <definedName name="S10P18" localSheetId="1">#REF!</definedName>
    <definedName name="S10P18">#REF!</definedName>
    <definedName name="S10P19" localSheetId="1">#REF!</definedName>
    <definedName name="S10P19">#REF!</definedName>
    <definedName name="S10P2" localSheetId="1">#REF!</definedName>
    <definedName name="S10P2">#REF!</definedName>
    <definedName name="S10P20" localSheetId="1">#REF!</definedName>
    <definedName name="S10P20">#REF!</definedName>
    <definedName name="S10P21" localSheetId="1">#REF!</definedName>
    <definedName name="S10P21">#REF!</definedName>
    <definedName name="S10P22" localSheetId="1">#REF!</definedName>
    <definedName name="S10P22">#REF!</definedName>
    <definedName name="S10P23" localSheetId="1">#REF!</definedName>
    <definedName name="S10P23">#REF!</definedName>
    <definedName name="S10P24" localSheetId="1">#REF!</definedName>
    <definedName name="S10P24">#REF!</definedName>
    <definedName name="S10P3" localSheetId="1">#REF!</definedName>
    <definedName name="S10P3">#REF!</definedName>
    <definedName name="S10P4" localSheetId="1">#REF!</definedName>
    <definedName name="S10P4">#REF!</definedName>
    <definedName name="S10P5" localSheetId="1">#REF!</definedName>
    <definedName name="S10P5">#REF!</definedName>
    <definedName name="S10P6" localSheetId="1">#REF!</definedName>
    <definedName name="S10P6">#REF!</definedName>
    <definedName name="S10P7" localSheetId="1">#REF!</definedName>
    <definedName name="S10P7">#REF!</definedName>
    <definedName name="S10P8" localSheetId="1">#REF!</definedName>
    <definedName name="S10P8">#REF!</definedName>
    <definedName name="S10P9" localSheetId="1">#REF!</definedName>
    <definedName name="S10P9">#REF!</definedName>
    <definedName name="S10R1" localSheetId="1">#REF!</definedName>
    <definedName name="S10R1">#REF!</definedName>
    <definedName name="S10R10" localSheetId="1">#REF!</definedName>
    <definedName name="S10R10">#REF!</definedName>
    <definedName name="S10R11" localSheetId="1">#REF!</definedName>
    <definedName name="S10R11">#REF!</definedName>
    <definedName name="S10R12" localSheetId="1">#REF!</definedName>
    <definedName name="S10R12">#REF!</definedName>
    <definedName name="S10R13" localSheetId="1">#REF!</definedName>
    <definedName name="S10R13">#REF!</definedName>
    <definedName name="S10R14" localSheetId="1">#REF!</definedName>
    <definedName name="S10R14">#REF!</definedName>
    <definedName name="S10R15" localSheetId="1">#REF!</definedName>
    <definedName name="S10R15">#REF!</definedName>
    <definedName name="S10R16" localSheetId="1">#REF!</definedName>
    <definedName name="S10R16">#REF!</definedName>
    <definedName name="S10R17" localSheetId="1">#REF!</definedName>
    <definedName name="S10R17">#REF!</definedName>
    <definedName name="S10R18" localSheetId="1">#REF!</definedName>
    <definedName name="S10R18">#REF!</definedName>
    <definedName name="S10R19" localSheetId="1">#REF!</definedName>
    <definedName name="S10R19">#REF!</definedName>
    <definedName name="S10R2" localSheetId="1">#REF!</definedName>
    <definedName name="S10R2">#REF!</definedName>
    <definedName name="S10R20" localSheetId="1">#REF!</definedName>
    <definedName name="S10R20">#REF!</definedName>
    <definedName name="S10R21" localSheetId="1">#REF!</definedName>
    <definedName name="S10R21">#REF!</definedName>
    <definedName name="S10R22" localSheetId="1">#REF!</definedName>
    <definedName name="S10R22">#REF!</definedName>
    <definedName name="S10R23" localSheetId="1">#REF!</definedName>
    <definedName name="S10R23">#REF!</definedName>
    <definedName name="S10R24" localSheetId="1">#REF!</definedName>
    <definedName name="S10R24">#REF!</definedName>
    <definedName name="S10R3" localSheetId="1">#REF!</definedName>
    <definedName name="S10R3">#REF!</definedName>
    <definedName name="S10R4" localSheetId="1">#REF!</definedName>
    <definedName name="S10R4">#REF!</definedName>
    <definedName name="S10R5" localSheetId="1">#REF!</definedName>
    <definedName name="S10R5">#REF!</definedName>
    <definedName name="S10R6" localSheetId="1">#REF!</definedName>
    <definedName name="S10R6">#REF!</definedName>
    <definedName name="S10R7" localSheetId="1">#REF!</definedName>
    <definedName name="S10R7">#REF!</definedName>
    <definedName name="S10R8" localSheetId="1">#REF!</definedName>
    <definedName name="S10R8">#REF!</definedName>
    <definedName name="S10R9" localSheetId="1">#REF!</definedName>
    <definedName name="S10R9">#REF!</definedName>
    <definedName name="S11P1" localSheetId="1">#REF!</definedName>
    <definedName name="S11P1">#REF!</definedName>
    <definedName name="S11P10" localSheetId="1">#REF!</definedName>
    <definedName name="S11P10">#REF!</definedName>
    <definedName name="S11P11" localSheetId="1">#REF!</definedName>
    <definedName name="S11P11">#REF!</definedName>
    <definedName name="S11P12" localSheetId="1">#REF!</definedName>
    <definedName name="S11P12">#REF!</definedName>
    <definedName name="S11P13" localSheetId="1">#REF!</definedName>
    <definedName name="S11P13">#REF!</definedName>
    <definedName name="S11P14" localSheetId="1">#REF!</definedName>
    <definedName name="S11P14">#REF!</definedName>
    <definedName name="S11P15" localSheetId="1">#REF!</definedName>
    <definedName name="S11P15">#REF!</definedName>
    <definedName name="S11P16" localSheetId="1">#REF!</definedName>
    <definedName name="S11P16">#REF!</definedName>
    <definedName name="S11P17" localSheetId="1">#REF!</definedName>
    <definedName name="S11P17">#REF!</definedName>
    <definedName name="S11P18" localSheetId="1">#REF!</definedName>
    <definedName name="S11P18">#REF!</definedName>
    <definedName name="S11P19" localSheetId="1">#REF!</definedName>
    <definedName name="S11P19">#REF!</definedName>
    <definedName name="S11P2" localSheetId="1">#REF!</definedName>
    <definedName name="S11P2">#REF!</definedName>
    <definedName name="S11P20" localSheetId="1">#REF!</definedName>
    <definedName name="S11P20">#REF!</definedName>
    <definedName name="S11P21" localSheetId="1">#REF!</definedName>
    <definedName name="S11P21">#REF!</definedName>
    <definedName name="S11P22" localSheetId="1">#REF!</definedName>
    <definedName name="S11P22">#REF!</definedName>
    <definedName name="S11P23" localSheetId="1">#REF!</definedName>
    <definedName name="S11P23">#REF!</definedName>
    <definedName name="S11P24" localSheetId="1">#REF!</definedName>
    <definedName name="S11P24">#REF!</definedName>
    <definedName name="S11P3" localSheetId="1">#REF!</definedName>
    <definedName name="S11P3">#REF!</definedName>
    <definedName name="S11P4" localSheetId="1">#REF!</definedName>
    <definedName name="S11P4">#REF!</definedName>
    <definedName name="S11P5" localSheetId="1">#REF!</definedName>
    <definedName name="S11P5">#REF!</definedName>
    <definedName name="S11P6" localSheetId="1">#REF!</definedName>
    <definedName name="S11P6">#REF!</definedName>
    <definedName name="S11P7" localSheetId="1">#REF!</definedName>
    <definedName name="S11P7">#REF!</definedName>
    <definedName name="S11P8" localSheetId="1">#REF!</definedName>
    <definedName name="S11P8">#REF!</definedName>
    <definedName name="S11P9" localSheetId="1">#REF!</definedName>
    <definedName name="S11P9">#REF!</definedName>
    <definedName name="S11R1" localSheetId="1">#REF!</definedName>
    <definedName name="S11R1">#REF!</definedName>
    <definedName name="S11R10" localSheetId="1">#REF!</definedName>
    <definedName name="S11R10">#REF!</definedName>
    <definedName name="S11R11" localSheetId="1">#REF!</definedName>
    <definedName name="S11R11">#REF!</definedName>
    <definedName name="S11R12" localSheetId="1">#REF!</definedName>
    <definedName name="S11R12">#REF!</definedName>
    <definedName name="S11R13" localSheetId="1">#REF!</definedName>
    <definedName name="S11R13">#REF!</definedName>
    <definedName name="S11R14" localSheetId="1">#REF!</definedName>
    <definedName name="S11R14">#REF!</definedName>
    <definedName name="S11R15" localSheetId="1">#REF!</definedName>
    <definedName name="S11R15">#REF!</definedName>
    <definedName name="S11R16" localSheetId="1">#REF!</definedName>
    <definedName name="S11R16">#REF!</definedName>
    <definedName name="S11R17" localSheetId="1">#REF!</definedName>
    <definedName name="S11R17">#REF!</definedName>
    <definedName name="S11R18" localSheetId="1">#REF!</definedName>
    <definedName name="S11R18">#REF!</definedName>
    <definedName name="S11R19" localSheetId="1">#REF!</definedName>
    <definedName name="S11R19">#REF!</definedName>
    <definedName name="S11R2" localSheetId="1">#REF!</definedName>
    <definedName name="S11R2">#REF!</definedName>
    <definedName name="S11R20" localSheetId="1">#REF!</definedName>
    <definedName name="S11R20">#REF!</definedName>
    <definedName name="S11R21" localSheetId="1">#REF!</definedName>
    <definedName name="S11R21">#REF!</definedName>
    <definedName name="S11R22" localSheetId="1">#REF!</definedName>
    <definedName name="S11R22">#REF!</definedName>
    <definedName name="S11R23" localSheetId="1">#REF!</definedName>
    <definedName name="S11R23">#REF!</definedName>
    <definedName name="S11R24" localSheetId="1">#REF!</definedName>
    <definedName name="S11R24">#REF!</definedName>
    <definedName name="S11R3" localSheetId="1">#REF!</definedName>
    <definedName name="S11R3">#REF!</definedName>
    <definedName name="S11R4" localSheetId="1">#REF!</definedName>
    <definedName name="S11R4">#REF!</definedName>
    <definedName name="S11R5" localSheetId="1">#REF!</definedName>
    <definedName name="S11R5">#REF!</definedName>
    <definedName name="S11R6" localSheetId="1">#REF!</definedName>
    <definedName name="S11R6">#REF!</definedName>
    <definedName name="S11R7" localSheetId="1">#REF!</definedName>
    <definedName name="S11R7">#REF!</definedName>
    <definedName name="S11R8" localSheetId="1">#REF!</definedName>
    <definedName name="S11R8">#REF!</definedName>
    <definedName name="S11R9" localSheetId="1">#REF!</definedName>
    <definedName name="S11R9">#REF!</definedName>
    <definedName name="S12P1" localSheetId="1">#REF!</definedName>
    <definedName name="S12P1">#REF!</definedName>
    <definedName name="S12P10" localSheetId="1">#REF!</definedName>
    <definedName name="S12P10">#REF!</definedName>
    <definedName name="S12P11" localSheetId="1">#REF!</definedName>
    <definedName name="S12P11">#REF!</definedName>
    <definedName name="S12P12" localSheetId="1">#REF!</definedName>
    <definedName name="S12P12">#REF!</definedName>
    <definedName name="S12P13" localSheetId="1">#REF!</definedName>
    <definedName name="S12P13">#REF!</definedName>
    <definedName name="S12P14" localSheetId="1">#REF!</definedName>
    <definedName name="S12P14">#REF!</definedName>
    <definedName name="S12P15" localSheetId="1">#REF!</definedName>
    <definedName name="S12P15">#REF!</definedName>
    <definedName name="S12P16" localSheetId="1">#REF!</definedName>
    <definedName name="S12P16">#REF!</definedName>
    <definedName name="S12P17" localSheetId="1">#REF!</definedName>
    <definedName name="S12P17">#REF!</definedName>
    <definedName name="S12P18" localSheetId="1">#REF!</definedName>
    <definedName name="S12P18">#REF!</definedName>
    <definedName name="S12P19" localSheetId="1">#REF!</definedName>
    <definedName name="S12P19">#REF!</definedName>
    <definedName name="S12P2" localSheetId="1">#REF!</definedName>
    <definedName name="S12P2">#REF!</definedName>
    <definedName name="S12P20" localSheetId="1">#REF!</definedName>
    <definedName name="S12P20">#REF!</definedName>
    <definedName name="S12P21" localSheetId="1">#REF!</definedName>
    <definedName name="S12P21">#REF!</definedName>
    <definedName name="S12P22" localSheetId="1">#REF!</definedName>
    <definedName name="S12P22">#REF!</definedName>
    <definedName name="S12P23" localSheetId="1">#REF!</definedName>
    <definedName name="S12P23">#REF!</definedName>
    <definedName name="S12P24" localSheetId="1">#REF!</definedName>
    <definedName name="S12P24">#REF!</definedName>
    <definedName name="S12P3" localSheetId="1">#REF!</definedName>
    <definedName name="S12P3">#REF!</definedName>
    <definedName name="S12P4" localSheetId="1">#REF!</definedName>
    <definedName name="S12P4">#REF!</definedName>
    <definedName name="S12P5" localSheetId="1">#REF!</definedName>
    <definedName name="S12P5">#REF!</definedName>
    <definedName name="S12P6" localSheetId="1">#REF!</definedName>
    <definedName name="S12P6">#REF!</definedName>
    <definedName name="S12P7" localSheetId="1">#REF!</definedName>
    <definedName name="S12P7">#REF!</definedName>
    <definedName name="S12P8" localSheetId="1">#REF!</definedName>
    <definedName name="S12P8">#REF!</definedName>
    <definedName name="S12P9" localSheetId="1">#REF!</definedName>
    <definedName name="S12P9">#REF!</definedName>
    <definedName name="S12R1" localSheetId="1">#REF!</definedName>
    <definedName name="S12R1">#REF!</definedName>
    <definedName name="S12R10" localSheetId="1">#REF!</definedName>
    <definedName name="S12R10">#REF!</definedName>
    <definedName name="S12R11" localSheetId="1">#REF!</definedName>
    <definedName name="S12R11">#REF!</definedName>
    <definedName name="S12R12" localSheetId="1">#REF!</definedName>
    <definedName name="S12R12">#REF!</definedName>
    <definedName name="S12R13" localSheetId="1">#REF!</definedName>
    <definedName name="S12R13">#REF!</definedName>
    <definedName name="S12R14" localSheetId="1">#REF!</definedName>
    <definedName name="S12R14">#REF!</definedName>
    <definedName name="S12R15" localSheetId="1">#REF!</definedName>
    <definedName name="S12R15">#REF!</definedName>
    <definedName name="S12R16" localSheetId="1">#REF!</definedName>
    <definedName name="S12R16">#REF!</definedName>
    <definedName name="S12R17" localSheetId="1">#REF!</definedName>
    <definedName name="S12R17">#REF!</definedName>
    <definedName name="S12R18" localSheetId="1">#REF!</definedName>
    <definedName name="S12R18">#REF!</definedName>
    <definedName name="S12R19" localSheetId="1">#REF!</definedName>
    <definedName name="S12R19">#REF!</definedName>
    <definedName name="S12R2" localSheetId="1">#REF!</definedName>
    <definedName name="S12R2">#REF!</definedName>
    <definedName name="S12R20" localSheetId="1">#REF!</definedName>
    <definedName name="S12R20">#REF!</definedName>
    <definedName name="S12R21" localSheetId="1">#REF!</definedName>
    <definedName name="S12R21">#REF!</definedName>
    <definedName name="S12R22" localSheetId="1">#REF!</definedName>
    <definedName name="S12R22">#REF!</definedName>
    <definedName name="S12R23" localSheetId="1">#REF!</definedName>
    <definedName name="S12R23">#REF!</definedName>
    <definedName name="S12R24" localSheetId="1">#REF!</definedName>
    <definedName name="S12R24">#REF!</definedName>
    <definedName name="S12R3" localSheetId="1">#REF!</definedName>
    <definedName name="S12R3">#REF!</definedName>
    <definedName name="S12R4" localSheetId="1">#REF!</definedName>
    <definedName name="S12R4">#REF!</definedName>
    <definedName name="S12R5" localSheetId="1">#REF!</definedName>
    <definedName name="S12R5">#REF!</definedName>
    <definedName name="S12R6" localSheetId="1">#REF!</definedName>
    <definedName name="S12R6">#REF!</definedName>
    <definedName name="S12R7" localSheetId="1">#REF!</definedName>
    <definedName name="S12R7">#REF!</definedName>
    <definedName name="S12R8" localSheetId="1">#REF!</definedName>
    <definedName name="S12R8">#REF!</definedName>
    <definedName name="S12R9" localSheetId="1">#REF!</definedName>
    <definedName name="S12R9">#REF!</definedName>
    <definedName name="S13P1" localSheetId="1">#REF!</definedName>
    <definedName name="S13P1">#REF!</definedName>
    <definedName name="S13P10" localSheetId="1">#REF!</definedName>
    <definedName name="S13P10">#REF!</definedName>
    <definedName name="S13P11" localSheetId="1">#REF!</definedName>
    <definedName name="S13P11">#REF!</definedName>
    <definedName name="S13P12" localSheetId="1">#REF!</definedName>
    <definedName name="S13P12">#REF!</definedName>
    <definedName name="S13P13" localSheetId="1">#REF!</definedName>
    <definedName name="S13P13">#REF!</definedName>
    <definedName name="S13P14" localSheetId="1">#REF!</definedName>
    <definedName name="S13P14">#REF!</definedName>
    <definedName name="S13P15" localSheetId="1">#REF!</definedName>
    <definedName name="S13P15">#REF!</definedName>
    <definedName name="S13P16" localSheetId="1">#REF!</definedName>
    <definedName name="S13P16">#REF!</definedName>
    <definedName name="S13P17" localSheetId="1">#REF!</definedName>
    <definedName name="S13P17">#REF!</definedName>
    <definedName name="S13P18" localSheetId="1">#REF!</definedName>
    <definedName name="S13P18">#REF!</definedName>
    <definedName name="S13P19" localSheetId="1">#REF!</definedName>
    <definedName name="S13P19">#REF!</definedName>
    <definedName name="S13P2" localSheetId="1">#REF!</definedName>
    <definedName name="S13P2">#REF!</definedName>
    <definedName name="S13P20" localSheetId="1">#REF!</definedName>
    <definedName name="S13P20">#REF!</definedName>
    <definedName name="S13P21" localSheetId="1">#REF!</definedName>
    <definedName name="S13P21">#REF!</definedName>
    <definedName name="S13P22" localSheetId="1">#REF!</definedName>
    <definedName name="S13P22">#REF!</definedName>
    <definedName name="S13P23" localSheetId="1">#REF!</definedName>
    <definedName name="S13P23">#REF!</definedName>
    <definedName name="S13P24" localSheetId="1">#REF!</definedName>
    <definedName name="S13P24">#REF!</definedName>
    <definedName name="S13P3" localSheetId="1">#REF!</definedName>
    <definedName name="S13P3">#REF!</definedName>
    <definedName name="S13P4" localSheetId="1">#REF!</definedName>
    <definedName name="S13P4">#REF!</definedName>
    <definedName name="S13P5" localSheetId="1">#REF!</definedName>
    <definedName name="S13P5">#REF!</definedName>
    <definedName name="S13P6" localSheetId="1">#REF!</definedName>
    <definedName name="S13P6">#REF!</definedName>
    <definedName name="S13P7" localSheetId="1">#REF!</definedName>
    <definedName name="S13P7">#REF!</definedName>
    <definedName name="S13P8" localSheetId="1">#REF!</definedName>
    <definedName name="S13P8">#REF!</definedName>
    <definedName name="S13P9" localSheetId="1">#REF!</definedName>
    <definedName name="S13P9">#REF!</definedName>
    <definedName name="S13R1" localSheetId="1">#REF!</definedName>
    <definedName name="S13R1">#REF!</definedName>
    <definedName name="S13R10" localSheetId="1">#REF!</definedName>
    <definedName name="S13R10">#REF!</definedName>
    <definedName name="S13R11" localSheetId="1">#REF!</definedName>
    <definedName name="S13R11">#REF!</definedName>
    <definedName name="S13R12" localSheetId="1">#REF!</definedName>
    <definedName name="S13R12">#REF!</definedName>
    <definedName name="S13R13" localSheetId="1">#REF!</definedName>
    <definedName name="S13R13">#REF!</definedName>
    <definedName name="S13R14" localSheetId="1">#REF!</definedName>
    <definedName name="S13R14">#REF!</definedName>
    <definedName name="S13R15" localSheetId="1">#REF!</definedName>
    <definedName name="S13R15">#REF!</definedName>
    <definedName name="S13R16" localSheetId="1">#REF!</definedName>
    <definedName name="S13R16">#REF!</definedName>
    <definedName name="S13R17" localSheetId="1">#REF!</definedName>
    <definedName name="S13R17">#REF!</definedName>
    <definedName name="S13R18" localSheetId="1">#REF!</definedName>
    <definedName name="S13R18">#REF!</definedName>
    <definedName name="S13R19" localSheetId="1">#REF!</definedName>
    <definedName name="S13R19">#REF!</definedName>
    <definedName name="S13R2" localSheetId="1">#REF!</definedName>
    <definedName name="S13R2">#REF!</definedName>
    <definedName name="S13R20" localSheetId="1">#REF!</definedName>
    <definedName name="S13R20">#REF!</definedName>
    <definedName name="S13R21" localSheetId="1">#REF!</definedName>
    <definedName name="S13R21">#REF!</definedName>
    <definedName name="S13R22" localSheetId="1">#REF!</definedName>
    <definedName name="S13R22">#REF!</definedName>
    <definedName name="S13R23" localSheetId="1">#REF!</definedName>
    <definedName name="S13R23">#REF!</definedName>
    <definedName name="S13R24" localSheetId="1">#REF!</definedName>
    <definedName name="S13R24">#REF!</definedName>
    <definedName name="S13R3" localSheetId="1">#REF!</definedName>
    <definedName name="S13R3">#REF!</definedName>
    <definedName name="S13R4" localSheetId="1">#REF!</definedName>
    <definedName name="S13R4">#REF!</definedName>
    <definedName name="S13R5" localSheetId="1">#REF!</definedName>
    <definedName name="S13R5">#REF!</definedName>
    <definedName name="S13R6" localSheetId="1">#REF!</definedName>
    <definedName name="S13R6">#REF!</definedName>
    <definedName name="S13R7" localSheetId="1">#REF!</definedName>
    <definedName name="S13R7">#REF!</definedName>
    <definedName name="S13R8" localSheetId="1">#REF!</definedName>
    <definedName name="S13R8">#REF!</definedName>
    <definedName name="S13R9" localSheetId="1">#REF!</definedName>
    <definedName name="S13R9">#REF!</definedName>
    <definedName name="S14P1" localSheetId="1">#REF!</definedName>
    <definedName name="S14P1">#REF!</definedName>
    <definedName name="S14P10" localSheetId="1">#REF!</definedName>
    <definedName name="S14P10">#REF!</definedName>
    <definedName name="S14P11" localSheetId="1">#REF!</definedName>
    <definedName name="S14P11">#REF!</definedName>
    <definedName name="S14P12" localSheetId="1">#REF!</definedName>
    <definedName name="S14P12">#REF!</definedName>
    <definedName name="S14P13" localSheetId="1">#REF!</definedName>
    <definedName name="S14P13">#REF!</definedName>
    <definedName name="S14P14" localSheetId="1">#REF!</definedName>
    <definedName name="S14P14">#REF!</definedName>
    <definedName name="S14P15" localSheetId="1">#REF!</definedName>
    <definedName name="S14P15">#REF!</definedName>
    <definedName name="S14P16" localSheetId="1">#REF!</definedName>
    <definedName name="S14P16">#REF!</definedName>
    <definedName name="S14P17" localSheetId="1">#REF!</definedName>
    <definedName name="S14P17">#REF!</definedName>
    <definedName name="S14P18" localSheetId="1">#REF!</definedName>
    <definedName name="S14P18">#REF!</definedName>
    <definedName name="S14P19" localSheetId="1">#REF!</definedName>
    <definedName name="S14P19">#REF!</definedName>
    <definedName name="S14P2" localSheetId="1">#REF!</definedName>
    <definedName name="S14P2">#REF!</definedName>
    <definedName name="S14P20" localSheetId="1">#REF!</definedName>
    <definedName name="S14P20">#REF!</definedName>
    <definedName name="S14P21" localSheetId="1">#REF!</definedName>
    <definedName name="S14P21">#REF!</definedName>
    <definedName name="S14P22" localSheetId="1">#REF!</definedName>
    <definedName name="S14P22">#REF!</definedName>
    <definedName name="S14P23" localSheetId="1">#REF!</definedName>
    <definedName name="S14P23">#REF!</definedName>
    <definedName name="S14P24" localSheetId="1">#REF!</definedName>
    <definedName name="S14P24">#REF!</definedName>
    <definedName name="S14P3" localSheetId="1">#REF!</definedName>
    <definedName name="S14P3">#REF!</definedName>
    <definedName name="S14P4" localSheetId="1">#REF!</definedName>
    <definedName name="S14P4">#REF!</definedName>
    <definedName name="S14P5" localSheetId="1">#REF!</definedName>
    <definedName name="S14P5">#REF!</definedName>
    <definedName name="S14P6" localSheetId="1">#REF!</definedName>
    <definedName name="S14P6">#REF!</definedName>
    <definedName name="S14P7" localSheetId="1">#REF!</definedName>
    <definedName name="S14P7">#REF!</definedName>
    <definedName name="S14P8" localSheetId="1">#REF!</definedName>
    <definedName name="S14P8">#REF!</definedName>
    <definedName name="S14P9" localSheetId="1">#REF!</definedName>
    <definedName name="S14P9">#REF!</definedName>
    <definedName name="S14R1" localSheetId="1">#REF!</definedName>
    <definedName name="S14R1">#REF!</definedName>
    <definedName name="S14R10" localSheetId="1">#REF!</definedName>
    <definedName name="S14R10">#REF!</definedName>
    <definedName name="S14R11" localSheetId="1">#REF!</definedName>
    <definedName name="S14R11">#REF!</definedName>
    <definedName name="S14R12" localSheetId="1">#REF!</definedName>
    <definedName name="S14R12">#REF!</definedName>
    <definedName name="S14R13" localSheetId="1">#REF!</definedName>
    <definedName name="S14R13">#REF!</definedName>
    <definedName name="S14R14" localSheetId="1">#REF!</definedName>
    <definedName name="S14R14">#REF!</definedName>
    <definedName name="S14R15" localSheetId="1">#REF!</definedName>
    <definedName name="S14R15">#REF!</definedName>
    <definedName name="S14R16" localSheetId="1">#REF!</definedName>
    <definedName name="S14R16">#REF!</definedName>
    <definedName name="S14R17" localSheetId="1">#REF!</definedName>
    <definedName name="S14R17">#REF!</definedName>
    <definedName name="S14R18" localSheetId="1">#REF!</definedName>
    <definedName name="S14R18">#REF!</definedName>
    <definedName name="S14R19" localSheetId="1">#REF!</definedName>
    <definedName name="S14R19">#REF!</definedName>
    <definedName name="S14R2" localSheetId="1">#REF!</definedName>
    <definedName name="S14R2">#REF!</definedName>
    <definedName name="S14R20" localSheetId="1">#REF!</definedName>
    <definedName name="S14R20">#REF!</definedName>
    <definedName name="S14R21" localSheetId="1">#REF!</definedName>
    <definedName name="S14R21">#REF!</definedName>
    <definedName name="S14R22" localSheetId="1">#REF!</definedName>
    <definedName name="S14R22">#REF!</definedName>
    <definedName name="S14R23" localSheetId="1">#REF!</definedName>
    <definedName name="S14R23">#REF!</definedName>
    <definedName name="S14R24" localSheetId="1">#REF!</definedName>
    <definedName name="S14R24">#REF!</definedName>
    <definedName name="S14R3" localSheetId="1">#REF!</definedName>
    <definedName name="S14R3">#REF!</definedName>
    <definedName name="S14R4" localSheetId="1">#REF!</definedName>
    <definedName name="S14R4">#REF!</definedName>
    <definedName name="S14R5" localSheetId="1">#REF!</definedName>
    <definedName name="S14R5">#REF!</definedName>
    <definedName name="S14R6" localSheetId="1">#REF!</definedName>
    <definedName name="S14R6">#REF!</definedName>
    <definedName name="S14R7" localSheetId="1">#REF!</definedName>
    <definedName name="S14R7">#REF!</definedName>
    <definedName name="S14R8" localSheetId="1">#REF!</definedName>
    <definedName name="S14R8">#REF!</definedName>
    <definedName name="S14R9" localSheetId="1">#REF!</definedName>
    <definedName name="S14R9">#REF!</definedName>
    <definedName name="S15P1" localSheetId="1">#REF!</definedName>
    <definedName name="S15P1">#REF!</definedName>
    <definedName name="S15P10" localSheetId="1">#REF!</definedName>
    <definedName name="S15P10">#REF!</definedName>
    <definedName name="S15P11" localSheetId="1">#REF!</definedName>
    <definedName name="S15P11">#REF!</definedName>
    <definedName name="S15P12" localSheetId="1">#REF!</definedName>
    <definedName name="S15P12">#REF!</definedName>
    <definedName name="S15P13" localSheetId="1">#REF!</definedName>
    <definedName name="S15P13">#REF!</definedName>
    <definedName name="S15P14" localSheetId="1">#REF!</definedName>
    <definedName name="S15P14">#REF!</definedName>
    <definedName name="S15P15" localSheetId="1">#REF!</definedName>
    <definedName name="S15P15">#REF!</definedName>
    <definedName name="S15P16" localSheetId="1">#REF!</definedName>
    <definedName name="S15P16">#REF!</definedName>
    <definedName name="S15P17" localSheetId="1">#REF!</definedName>
    <definedName name="S15P17">#REF!</definedName>
    <definedName name="S15P18" localSheetId="1">#REF!</definedName>
    <definedName name="S15P18">#REF!</definedName>
    <definedName name="S15P19" localSheetId="1">#REF!</definedName>
    <definedName name="S15P19">#REF!</definedName>
    <definedName name="S15P2" localSheetId="1">#REF!</definedName>
    <definedName name="S15P2">#REF!</definedName>
    <definedName name="S15P20" localSheetId="1">#REF!</definedName>
    <definedName name="S15P20">#REF!</definedName>
    <definedName name="S15P21" localSheetId="1">#REF!</definedName>
    <definedName name="S15P21">#REF!</definedName>
    <definedName name="S15P22" localSheetId="1">#REF!</definedName>
    <definedName name="S15P22">#REF!</definedName>
    <definedName name="S15P23" localSheetId="1">#REF!</definedName>
    <definedName name="S15P23">#REF!</definedName>
    <definedName name="S15P24" localSheetId="1">#REF!</definedName>
    <definedName name="S15P24">#REF!</definedName>
    <definedName name="S15P3" localSheetId="1">#REF!</definedName>
    <definedName name="S15P3">#REF!</definedName>
    <definedName name="S15P4" localSheetId="1">#REF!</definedName>
    <definedName name="S15P4">#REF!</definedName>
    <definedName name="S15P5" localSheetId="1">#REF!</definedName>
    <definedName name="S15P5">#REF!</definedName>
    <definedName name="S15P6" localSheetId="1">#REF!</definedName>
    <definedName name="S15P6">#REF!</definedName>
    <definedName name="S15P7" localSheetId="1">#REF!</definedName>
    <definedName name="S15P7">#REF!</definedName>
    <definedName name="S15P8" localSheetId="1">#REF!</definedName>
    <definedName name="S15P8">#REF!</definedName>
    <definedName name="S15P9" localSheetId="1">#REF!</definedName>
    <definedName name="S15P9">#REF!</definedName>
    <definedName name="S15R1" localSheetId="1">#REF!</definedName>
    <definedName name="S15R1">#REF!</definedName>
    <definedName name="S15R10" localSheetId="1">#REF!</definedName>
    <definedName name="S15R10">#REF!</definedName>
    <definedName name="S15R11" localSheetId="1">#REF!</definedName>
    <definedName name="S15R11">#REF!</definedName>
    <definedName name="S15R12" localSheetId="1">#REF!</definedName>
    <definedName name="S15R12">#REF!</definedName>
    <definedName name="S15R13" localSheetId="1">#REF!</definedName>
    <definedName name="S15R13">#REF!</definedName>
    <definedName name="S15R14" localSheetId="1">#REF!</definedName>
    <definedName name="S15R14">#REF!</definedName>
    <definedName name="S15R15" localSheetId="1">#REF!</definedName>
    <definedName name="S15R15">#REF!</definedName>
    <definedName name="S15R16" localSheetId="1">#REF!</definedName>
    <definedName name="S15R16">#REF!</definedName>
    <definedName name="S15R17" localSheetId="1">#REF!</definedName>
    <definedName name="S15R17">#REF!</definedName>
    <definedName name="S15R18" localSheetId="1">#REF!</definedName>
    <definedName name="S15R18">#REF!</definedName>
    <definedName name="S15R19" localSheetId="1">#REF!</definedName>
    <definedName name="S15R19">#REF!</definedName>
    <definedName name="S15R2" localSheetId="1">#REF!</definedName>
    <definedName name="S15R2">#REF!</definedName>
    <definedName name="S15R20" localSheetId="1">#REF!</definedName>
    <definedName name="S15R20">#REF!</definedName>
    <definedName name="S15R21" localSheetId="1">#REF!</definedName>
    <definedName name="S15R21">#REF!</definedName>
    <definedName name="S15R22" localSheetId="1">#REF!</definedName>
    <definedName name="S15R22">#REF!</definedName>
    <definedName name="S15R23" localSheetId="1">#REF!</definedName>
    <definedName name="S15R23">#REF!</definedName>
    <definedName name="S15R24" localSheetId="1">#REF!</definedName>
    <definedName name="S15R24">#REF!</definedName>
    <definedName name="S15R3" localSheetId="1">#REF!</definedName>
    <definedName name="S15R3">#REF!</definedName>
    <definedName name="S15R4" localSheetId="1">#REF!</definedName>
    <definedName name="S15R4">#REF!</definedName>
    <definedName name="S15R5" localSheetId="1">#REF!</definedName>
    <definedName name="S15R5">#REF!</definedName>
    <definedName name="S15R6" localSheetId="1">#REF!</definedName>
    <definedName name="S15R6">#REF!</definedName>
    <definedName name="S15R7" localSheetId="1">#REF!</definedName>
    <definedName name="S15R7">#REF!</definedName>
    <definedName name="S15R8" localSheetId="1">#REF!</definedName>
    <definedName name="S15R8">#REF!</definedName>
    <definedName name="S15R9" localSheetId="1">#REF!</definedName>
    <definedName name="S15R9">#REF!</definedName>
    <definedName name="S16P1" localSheetId="1">#REF!</definedName>
    <definedName name="S16P1">#REF!</definedName>
    <definedName name="S16P10" localSheetId="1">#REF!</definedName>
    <definedName name="S16P10">#REF!</definedName>
    <definedName name="S16P11" localSheetId="1">#REF!</definedName>
    <definedName name="S16P11">#REF!</definedName>
    <definedName name="S16P12" localSheetId="1">#REF!</definedName>
    <definedName name="S16P12">#REF!</definedName>
    <definedName name="S16P13" localSheetId="1">#REF!</definedName>
    <definedName name="S16P13">#REF!</definedName>
    <definedName name="S16P14" localSheetId="1">#REF!</definedName>
    <definedName name="S16P14">#REF!</definedName>
    <definedName name="S16P15" localSheetId="1">#REF!</definedName>
    <definedName name="S16P15">#REF!</definedName>
    <definedName name="S16P16" localSheetId="1">#REF!</definedName>
    <definedName name="S16P16">#REF!</definedName>
    <definedName name="S16P17" localSheetId="1">#REF!</definedName>
    <definedName name="S16P17">#REF!</definedName>
    <definedName name="S16P18" localSheetId="1">#REF!</definedName>
    <definedName name="S16P18">#REF!</definedName>
    <definedName name="S16P19" localSheetId="1">#REF!</definedName>
    <definedName name="S16P19">#REF!</definedName>
    <definedName name="S16P2" localSheetId="1">#REF!</definedName>
    <definedName name="S16P2">#REF!</definedName>
    <definedName name="S16P20" localSheetId="1">#REF!</definedName>
    <definedName name="S16P20">#REF!</definedName>
    <definedName name="S16P21" localSheetId="1">#REF!</definedName>
    <definedName name="S16P21">#REF!</definedName>
    <definedName name="S16P22" localSheetId="1">#REF!</definedName>
    <definedName name="S16P22">#REF!</definedName>
    <definedName name="S16P23" localSheetId="1">#REF!</definedName>
    <definedName name="S16P23">#REF!</definedName>
    <definedName name="S16P24" localSheetId="1">#REF!</definedName>
    <definedName name="S16P24">#REF!</definedName>
    <definedName name="S16P3" localSheetId="1">#REF!</definedName>
    <definedName name="S16P3">#REF!</definedName>
    <definedName name="S16P4" localSheetId="1">#REF!</definedName>
    <definedName name="S16P4">#REF!</definedName>
    <definedName name="S16P5" localSheetId="1">#REF!</definedName>
    <definedName name="S16P5">#REF!</definedName>
    <definedName name="S16P6" localSheetId="1">#REF!</definedName>
    <definedName name="S16P6">#REF!</definedName>
    <definedName name="S16P7" localSheetId="1">#REF!</definedName>
    <definedName name="S16P7">#REF!</definedName>
    <definedName name="S16P8" localSheetId="1">#REF!</definedName>
    <definedName name="S16P8">#REF!</definedName>
    <definedName name="S16P9" localSheetId="1">#REF!</definedName>
    <definedName name="S16P9">#REF!</definedName>
    <definedName name="S16R1" localSheetId="1">#REF!</definedName>
    <definedName name="S16R1">#REF!</definedName>
    <definedName name="S16R10" localSheetId="1">#REF!</definedName>
    <definedName name="S16R10">#REF!</definedName>
    <definedName name="S16R11" localSheetId="1">#REF!</definedName>
    <definedName name="S16R11">#REF!</definedName>
    <definedName name="S16R12" localSheetId="1">#REF!</definedName>
    <definedName name="S16R12">#REF!</definedName>
    <definedName name="S16R13" localSheetId="1">#REF!</definedName>
    <definedName name="S16R13">#REF!</definedName>
    <definedName name="S16R14" localSheetId="1">#REF!</definedName>
    <definedName name="S16R14">#REF!</definedName>
    <definedName name="S16R15" localSheetId="1">#REF!</definedName>
    <definedName name="S16R15">#REF!</definedName>
    <definedName name="S16R16" localSheetId="1">#REF!</definedName>
    <definedName name="S16R16">#REF!</definedName>
    <definedName name="S16R17" localSheetId="1">#REF!</definedName>
    <definedName name="S16R17">#REF!</definedName>
    <definedName name="S16R18" localSheetId="1">#REF!</definedName>
    <definedName name="S16R18">#REF!</definedName>
    <definedName name="S16R19" localSheetId="1">#REF!</definedName>
    <definedName name="S16R19">#REF!</definedName>
    <definedName name="S16R2" localSheetId="1">#REF!</definedName>
    <definedName name="S16R2">#REF!</definedName>
    <definedName name="S16R20" localSheetId="1">#REF!</definedName>
    <definedName name="S16R20">#REF!</definedName>
    <definedName name="S16R21" localSheetId="1">#REF!</definedName>
    <definedName name="S16R21">#REF!</definedName>
    <definedName name="S16R22" localSheetId="1">#REF!</definedName>
    <definedName name="S16R22">#REF!</definedName>
    <definedName name="S16R23" localSheetId="1">#REF!</definedName>
    <definedName name="S16R23">#REF!</definedName>
    <definedName name="S16R24" localSheetId="1">#REF!</definedName>
    <definedName name="S16R24">#REF!</definedName>
    <definedName name="S16R3" localSheetId="1">#REF!</definedName>
    <definedName name="S16R3">#REF!</definedName>
    <definedName name="S16R4" localSheetId="1">#REF!</definedName>
    <definedName name="S16R4">#REF!</definedName>
    <definedName name="S16R5" localSheetId="1">#REF!</definedName>
    <definedName name="S16R5">#REF!</definedName>
    <definedName name="S16R6" localSheetId="1">#REF!</definedName>
    <definedName name="S16R6">#REF!</definedName>
    <definedName name="S16R7" localSheetId="1">#REF!</definedName>
    <definedName name="S16R7">#REF!</definedName>
    <definedName name="S16R8" localSheetId="1">#REF!</definedName>
    <definedName name="S16R8">#REF!</definedName>
    <definedName name="S16R9" localSheetId="1">#REF!</definedName>
    <definedName name="S16R9">#REF!</definedName>
    <definedName name="S17P1" localSheetId="1">#REF!</definedName>
    <definedName name="S17P1">#REF!</definedName>
    <definedName name="S17P10" localSheetId="1">#REF!</definedName>
    <definedName name="S17P10">#REF!</definedName>
    <definedName name="S17P11" localSheetId="1">#REF!</definedName>
    <definedName name="S17P11">#REF!</definedName>
    <definedName name="S17P12" localSheetId="1">#REF!</definedName>
    <definedName name="S17P12">#REF!</definedName>
    <definedName name="S17P13" localSheetId="1">#REF!</definedName>
    <definedName name="S17P13">#REF!</definedName>
    <definedName name="S17P14" localSheetId="1">#REF!</definedName>
    <definedName name="S17P14">#REF!</definedName>
    <definedName name="S17P15" localSheetId="1">#REF!</definedName>
    <definedName name="S17P15">#REF!</definedName>
    <definedName name="S17P16" localSheetId="1">#REF!</definedName>
    <definedName name="S17P16">#REF!</definedName>
    <definedName name="S17P17" localSheetId="1">#REF!</definedName>
    <definedName name="S17P17">#REF!</definedName>
    <definedName name="S17P18" localSheetId="1">#REF!</definedName>
    <definedName name="S17P18">#REF!</definedName>
    <definedName name="S17P19" localSheetId="1">#REF!</definedName>
    <definedName name="S17P19">#REF!</definedName>
    <definedName name="S17P2" localSheetId="1">#REF!</definedName>
    <definedName name="S17P2">#REF!</definedName>
    <definedName name="S17P20" localSheetId="1">#REF!</definedName>
    <definedName name="S17P20">#REF!</definedName>
    <definedName name="S17P21" localSheetId="1">#REF!</definedName>
    <definedName name="S17P21">#REF!</definedName>
    <definedName name="S17P22" localSheetId="1">#REF!</definedName>
    <definedName name="S17P22">#REF!</definedName>
    <definedName name="S17P23" localSheetId="1">#REF!</definedName>
    <definedName name="S17P23">#REF!</definedName>
    <definedName name="S17P24" localSheetId="1">#REF!</definedName>
    <definedName name="S17P24">#REF!</definedName>
    <definedName name="S17P3" localSheetId="1">#REF!</definedName>
    <definedName name="S17P3">#REF!</definedName>
    <definedName name="S17P4" localSheetId="1">#REF!</definedName>
    <definedName name="S17P4">#REF!</definedName>
    <definedName name="S17P5" localSheetId="1">#REF!</definedName>
    <definedName name="S17P5">#REF!</definedName>
    <definedName name="S17P6" localSheetId="1">#REF!</definedName>
    <definedName name="S17P6">#REF!</definedName>
    <definedName name="S17P7" localSheetId="1">#REF!</definedName>
    <definedName name="S17P7">#REF!</definedName>
    <definedName name="S17P8" localSheetId="1">#REF!</definedName>
    <definedName name="S17P8">#REF!</definedName>
    <definedName name="S17P9" localSheetId="1">#REF!</definedName>
    <definedName name="S17P9">#REF!</definedName>
    <definedName name="S17R1" localSheetId="1">#REF!</definedName>
    <definedName name="S17R1">#REF!</definedName>
    <definedName name="S17R10" localSheetId="1">#REF!</definedName>
    <definedName name="S17R10">#REF!</definedName>
    <definedName name="S17R11" localSheetId="1">#REF!</definedName>
    <definedName name="S17R11">#REF!</definedName>
    <definedName name="S17R12" localSheetId="1">#REF!</definedName>
    <definedName name="S17R12">#REF!</definedName>
    <definedName name="S17R13" localSheetId="1">#REF!</definedName>
    <definedName name="S17R13">#REF!</definedName>
    <definedName name="S17R14" localSheetId="1">#REF!</definedName>
    <definedName name="S17R14">#REF!</definedName>
    <definedName name="S17R15" localSheetId="1">#REF!</definedName>
    <definedName name="S17R15">#REF!</definedName>
    <definedName name="S17R16" localSheetId="1">#REF!</definedName>
    <definedName name="S17R16">#REF!</definedName>
    <definedName name="S17R17" localSheetId="1">#REF!</definedName>
    <definedName name="S17R17">#REF!</definedName>
    <definedName name="S17R18" localSheetId="1">#REF!</definedName>
    <definedName name="S17R18">#REF!</definedName>
    <definedName name="S17R19" localSheetId="1">#REF!</definedName>
    <definedName name="S17R19">#REF!</definedName>
    <definedName name="S17R2" localSheetId="1">#REF!</definedName>
    <definedName name="S17R2">#REF!</definedName>
    <definedName name="S17R20" localSheetId="1">#REF!</definedName>
    <definedName name="S17R20">#REF!</definedName>
    <definedName name="S17R21" localSheetId="1">#REF!</definedName>
    <definedName name="S17R21">#REF!</definedName>
    <definedName name="S17R22" localSheetId="1">#REF!</definedName>
    <definedName name="S17R22">#REF!</definedName>
    <definedName name="S17R23" localSheetId="1">#REF!</definedName>
    <definedName name="S17R23">#REF!</definedName>
    <definedName name="S17R24" localSheetId="1">#REF!</definedName>
    <definedName name="S17R24">#REF!</definedName>
    <definedName name="S17R3" localSheetId="1">#REF!</definedName>
    <definedName name="S17R3">#REF!</definedName>
    <definedName name="S17R4" localSheetId="1">#REF!</definedName>
    <definedName name="S17R4">#REF!</definedName>
    <definedName name="S17R5" localSheetId="1">#REF!</definedName>
    <definedName name="S17R5">#REF!</definedName>
    <definedName name="S17R6" localSheetId="1">#REF!</definedName>
    <definedName name="S17R6">#REF!</definedName>
    <definedName name="S17R7" localSheetId="1">#REF!</definedName>
    <definedName name="S17R7">#REF!</definedName>
    <definedName name="S17R8" localSheetId="1">#REF!</definedName>
    <definedName name="S17R8">#REF!</definedName>
    <definedName name="S17R9" localSheetId="1">#REF!</definedName>
    <definedName name="S17R9">#REF!</definedName>
    <definedName name="S18P1" localSheetId="1">#REF!</definedName>
    <definedName name="S18P1">#REF!</definedName>
    <definedName name="S18P10" localSheetId="1">#REF!</definedName>
    <definedName name="S18P10">#REF!</definedName>
    <definedName name="S18P11" localSheetId="1">#REF!</definedName>
    <definedName name="S18P11">#REF!</definedName>
    <definedName name="S18P12" localSheetId="1">#REF!</definedName>
    <definedName name="S18P12">#REF!</definedName>
    <definedName name="S18P13" localSheetId="1">#REF!</definedName>
    <definedName name="S18P13">#REF!</definedName>
    <definedName name="S18P14" localSheetId="1">#REF!</definedName>
    <definedName name="S18P14">#REF!</definedName>
    <definedName name="S18P15" localSheetId="1">#REF!</definedName>
    <definedName name="S18P15">#REF!</definedName>
    <definedName name="S18P16" localSheetId="1">#REF!</definedName>
    <definedName name="S18P16">#REF!</definedName>
    <definedName name="S18P17" localSheetId="1">#REF!</definedName>
    <definedName name="S18P17">#REF!</definedName>
    <definedName name="S18P18" localSheetId="1">#REF!</definedName>
    <definedName name="S18P18">#REF!</definedName>
    <definedName name="S18P19" localSheetId="1">#REF!</definedName>
    <definedName name="S18P19">#REF!</definedName>
    <definedName name="S18P2" localSheetId="1">#REF!</definedName>
    <definedName name="S18P2">#REF!</definedName>
    <definedName name="S18P20" localSheetId="1">#REF!</definedName>
    <definedName name="S18P20">#REF!</definedName>
    <definedName name="S18P21" localSheetId="1">#REF!</definedName>
    <definedName name="S18P21">#REF!</definedName>
    <definedName name="S18P22" localSheetId="1">#REF!</definedName>
    <definedName name="S18P22">#REF!</definedName>
    <definedName name="S18P23" localSheetId="1">#REF!</definedName>
    <definedName name="S18P23">#REF!</definedName>
    <definedName name="S18P24" localSheetId="1">#REF!</definedName>
    <definedName name="S18P24">#REF!</definedName>
    <definedName name="S18P3" localSheetId="1">#REF!</definedName>
    <definedName name="S18P3">#REF!</definedName>
    <definedName name="S18P4" localSheetId="1">#REF!</definedName>
    <definedName name="S18P4">#REF!</definedName>
    <definedName name="S18P5" localSheetId="1">#REF!</definedName>
    <definedName name="S18P5">#REF!</definedName>
    <definedName name="S18P6" localSheetId="1">#REF!</definedName>
    <definedName name="S18P6">#REF!</definedName>
    <definedName name="S18P7" localSheetId="1">#REF!</definedName>
    <definedName name="S18P7">#REF!</definedName>
    <definedName name="S18P8" localSheetId="1">#REF!</definedName>
    <definedName name="S18P8">#REF!</definedName>
    <definedName name="S18P9" localSheetId="1">#REF!</definedName>
    <definedName name="S18P9">#REF!</definedName>
    <definedName name="S18R1" localSheetId="1">#REF!</definedName>
    <definedName name="S18R1">#REF!</definedName>
    <definedName name="S18R10" localSheetId="1">#REF!</definedName>
    <definedName name="S18R10">#REF!</definedName>
    <definedName name="S18R11" localSheetId="1">#REF!</definedName>
    <definedName name="S18R11">#REF!</definedName>
    <definedName name="S18R12" localSheetId="1">#REF!</definedName>
    <definedName name="S18R12">#REF!</definedName>
    <definedName name="S18R13" localSheetId="1">#REF!</definedName>
    <definedName name="S18R13">#REF!</definedName>
    <definedName name="S18R14" localSheetId="1">#REF!</definedName>
    <definedName name="S18R14">#REF!</definedName>
    <definedName name="S18R15" localSheetId="1">#REF!</definedName>
    <definedName name="S18R15">#REF!</definedName>
    <definedName name="S18R16" localSheetId="1">#REF!</definedName>
    <definedName name="S18R16">#REF!</definedName>
    <definedName name="S18R17" localSheetId="1">#REF!</definedName>
    <definedName name="S18R17">#REF!</definedName>
    <definedName name="S18R18" localSheetId="1">#REF!</definedName>
    <definedName name="S18R18">#REF!</definedName>
    <definedName name="S18R19" localSheetId="1">#REF!</definedName>
    <definedName name="S18R19">#REF!</definedName>
    <definedName name="S18R2" localSheetId="1">#REF!</definedName>
    <definedName name="S18R2">#REF!</definedName>
    <definedName name="S18R20" localSheetId="1">#REF!</definedName>
    <definedName name="S18R20">#REF!</definedName>
    <definedName name="S18R21" localSheetId="1">#REF!</definedName>
    <definedName name="S18R21">#REF!</definedName>
    <definedName name="S18R22" localSheetId="1">#REF!</definedName>
    <definedName name="S18R22">#REF!</definedName>
    <definedName name="S18R23" localSheetId="1">#REF!</definedName>
    <definedName name="S18R23">#REF!</definedName>
    <definedName name="S18R24" localSheetId="1">#REF!</definedName>
    <definedName name="S18R24">#REF!</definedName>
    <definedName name="S18R3" localSheetId="1">#REF!</definedName>
    <definedName name="S18R3">#REF!</definedName>
    <definedName name="S18R4" localSheetId="1">#REF!</definedName>
    <definedName name="S18R4">#REF!</definedName>
    <definedName name="S18R5" localSheetId="1">#REF!</definedName>
    <definedName name="S18R5">#REF!</definedName>
    <definedName name="S18R6" localSheetId="1">#REF!</definedName>
    <definedName name="S18R6">#REF!</definedName>
    <definedName name="S18R7" localSheetId="1">#REF!</definedName>
    <definedName name="S18R7">#REF!</definedName>
    <definedName name="S18R8" localSheetId="1">#REF!</definedName>
    <definedName name="S18R8">#REF!</definedName>
    <definedName name="S18R9" localSheetId="1">#REF!</definedName>
    <definedName name="S18R9">#REF!</definedName>
    <definedName name="S19P1" localSheetId="1">#REF!</definedName>
    <definedName name="S19P1">#REF!</definedName>
    <definedName name="S19P10" localSheetId="1">#REF!</definedName>
    <definedName name="S19P10">#REF!</definedName>
    <definedName name="S19P11" localSheetId="1">#REF!</definedName>
    <definedName name="S19P11">#REF!</definedName>
    <definedName name="S19P12" localSheetId="1">#REF!</definedName>
    <definedName name="S19P12">#REF!</definedName>
    <definedName name="S19P13" localSheetId="1">#REF!</definedName>
    <definedName name="S19P13">#REF!</definedName>
    <definedName name="S19P14" localSheetId="1">#REF!</definedName>
    <definedName name="S19P14">#REF!</definedName>
    <definedName name="S19P15" localSheetId="1">#REF!</definedName>
    <definedName name="S19P15">#REF!</definedName>
    <definedName name="S19P16" localSheetId="1">#REF!</definedName>
    <definedName name="S19P16">#REF!</definedName>
    <definedName name="S19P17" localSheetId="1">#REF!</definedName>
    <definedName name="S19P17">#REF!</definedName>
    <definedName name="S19P18" localSheetId="1">#REF!</definedName>
    <definedName name="S19P18">#REF!</definedName>
    <definedName name="S19P19" localSheetId="1">#REF!</definedName>
    <definedName name="S19P19">#REF!</definedName>
    <definedName name="S19P2" localSheetId="1">#REF!</definedName>
    <definedName name="S19P2">#REF!</definedName>
    <definedName name="S19P20" localSheetId="1">#REF!</definedName>
    <definedName name="S19P20">#REF!</definedName>
    <definedName name="S19P21" localSheetId="1">#REF!</definedName>
    <definedName name="S19P21">#REF!</definedName>
    <definedName name="S19P22" localSheetId="1">#REF!</definedName>
    <definedName name="S19P22">#REF!</definedName>
    <definedName name="S19P23" localSheetId="1">#REF!</definedName>
    <definedName name="S19P23">#REF!</definedName>
    <definedName name="S19P24" localSheetId="1">#REF!</definedName>
    <definedName name="S19P24">#REF!</definedName>
    <definedName name="S19P3" localSheetId="1">#REF!</definedName>
    <definedName name="S19P3">#REF!</definedName>
    <definedName name="S19P4" localSheetId="1">#REF!</definedName>
    <definedName name="S19P4">#REF!</definedName>
    <definedName name="S19P5" localSheetId="1">#REF!</definedName>
    <definedName name="S19P5">#REF!</definedName>
    <definedName name="S19P6" localSheetId="1">#REF!</definedName>
    <definedName name="S19P6">#REF!</definedName>
    <definedName name="S19P7" localSheetId="1">#REF!</definedName>
    <definedName name="S19P7">#REF!</definedName>
    <definedName name="S19P8" localSheetId="1">#REF!</definedName>
    <definedName name="S19P8">#REF!</definedName>
    <definedName name="S19P9" localSheetId="1">#REF!</definedName>
    <definedName name="S19P9">#REF!</definedName>
    <definedName name="S19R1" localSheetId="1">#REF!</definedName>
    <definedName name="S19R1">#REF!</definedName>
    <definedName name="S19R10" localSheetId="1">#REF!</definedName>
    <definedName name="S19R10">#REF!</definedName>
    <definedName name="S19R11" localSheetId="1">#REF!</definedName>
    <definedName name="S19R11">#REF!</definedName>
    <definedName name="S19R12" localSheetId="1">#REF!</definedName>
    <definedName name="S19R12">#REF!</definedName>
    <definedName name="S19R13" localSheetId="1">#REF!</definedName>
    <definedName name="S19R13">#REF!</definedName>
    <definedName name="S19R14" localSheetId="1">#REF!</definedName>
    <definedName name="S19R14">#REF!</definedName>
    <definedName name="S19R15" localSheetId="1">#REF!</definedName>
    <definedName name="S19R15">#REF!</definedName>
    <definedName name="S19R16" localSheetId="1">#REF!</definedName>
    <definedName name="S19R16">#REF!</definedName>
    <definedName name="S19R17" localSheetId="1">#REF!</definedName>
    <definedName name="S19R17">#REF!</definedName>
    <definedName name="S19R18" localSheetId="1">#REF!</definedName>
    <definedName name="S19R18">#REF!</definedName>
    <definedName name="S19R19" localSheetId="1">#REF!</definedName>
    <definedName name="S19R19">#REF!</definedName>
    <definedName name="S19R2" localSheetId="1">#REF!</definedName>
    <definedName name="S19R2">#REF!</definedName>
    <definedName name="S19R20" localSheetId="1">#REF!</definedName>
    <definedName name="S19R20">#REF!</definedName>
    <definedName name="S19R21" localSheetId="1">#REF!</definedName>
    <definedName name="S19R21">#REF!</definedName>
    <definedName name="S19R22" localSheetId="1">#REF!</definedName>
    <definedName name="S19R22">#REF!</definedName>
    <definedName name="S19R23" localSheetId="1">#REF!</definedName>
    <definedName name="S19R23">#REF!</definedName>
    <definedName name="S19R24" localSheetId="1">#REF!</definedName>
    <definedName name="S19R24">#REF!</definedName>
    <definedName name="S19R3" localSheetId="1">#REF!</definedName>
    <definedName name="S19R3">#REF!</definedName>
    <definedName name="S19R4" localSheetId="1">#REF!</definedName>
    <definedName name="S19R4">#REF!</definedName>
    <definedName name="S19R5" localSheetId="1">#REF!</definedName>
    <definedName name="S19R5">#REF!</definedName>
    <definedName name="S19R6" localSheetId="1">#REF!</definedName>
    <definedName name="S19R6">#REF!</definedName>
    <definedName name="S19R7" localSheetId="1">#REF!</definedName>
    <definedName name="S19R7">#REF!</definedName>
    <definedName name="S19R8" localSheetId="1">#REF!</definedName>
    <definedName name="S19R8">#REF!</definedName>
    <definedName name="S19R9" localSheetId="1">#REF!</definedName>
    <definedName name="S19R9">#REF!</definedName>
    <definedName name="S1P1" localSheetId="1">#REF!</definedName>
    <definedName name="S1P1">#REF!</definedName>
    <definedName name="S1P10" localSheetId="1">#REF!</definedName>
    <definedName name="S1P10">#REF!</definedName>
    <definedName name="S1P11" localSheetId="1">#REF!</definedName>
    <definedName name="S1P11">#REF!</definedName>
    <definedName name="S1P12" localSheetId="1">#REF!</definedName>
    <definedName name="S1P12">#REF!</definedName>
    <definedName name="S1P13" localSheetId="1">#REF!</definedName>
    <definedName name="S1P13">#REF!</definedName>
    <definedName name="S1P14" localSheetId="1">#REF!</definedName>
    <definedName name="S1P14">#REF!</definedName>
    <definedName name="S1P15" localSheetId="1">#REF!</definedName>
    <definedName name="S1P15">#REF!</definedName>
    <definedName name="S1P16" localSheetId="1">#REF!</definedName>
    <definedName name="S1P16">#REF!</definedName>
    <definedName name="S1P17" localSheetId="1">#REF!</definedName>
    <definedName name="S1P17">#REF!</definedName>
    <definedName name="S1P18" localSheetId="1">#REF!</definedName>
    <definedName name="S1P18">#REF!</definedName>
    <definedName name="S1P19" localSheetId="1">#REF!</definedName>
    <definedName name="S1P19">#REF!</definedName>
    <definedName name="S1P2" localSheetId="1">#REF!</definedName>
    <definedName name="S1P2">#REF!</definedName>
    <definedName name="S1P20" localSheetId="1">#REF!</definedName>
    <definedName name="S1P20">#REF!</definedName>
    <definedName name="S1P21" localSheetId="1">#REF!</definedName>
    <definedName name="S1P21">#REF!</definedName>
    <definedName name="S1P22" localSheetId="1">#REF!</definedName>
    <definedName name="S1P22">#REF!</definedName>
    <definedName name="S1P23" localSheetId="1">#REF!</definedName>
    <definedName name="S1P23">#REF!</definedName>
    <definedName name="S1P24" localSheetId="1">#REF!</definedName>
    <definedName name="S1P24">#REF!</definedName>
    <definedName name="S1P3" localSheetId="1">#REF!</definedName>
    <definedName name="S1P3">#REF!</definedName>
    <definedName name="S1P4" localSheetId="1">#REF!</definedName>
    <definedName name="S1P4">#REF!</definedName>
    <definedName name="S1P5" localSheetId="1">#REF!</definedName>
    <definedName name="S1P5">#REF!</definedName>
    <definedName name="S1P6" localSheetId="1">#REF!</definedName>
    <definedName name="S1P6">#REF!</definedName>
    <definedName name="S1P7" localSheetId="1">#REF!</definedName>
    <definedName name="S1P7">#REF!</definedName>
    <definedName name="S1P8" localSheetId="1">#REF!</definedName>
    <definedName name="S1P8">#REF!</definedName>
    <definedName name="S1P9" localSheetId="1">#REF!</definedName>
    <definedName name="S1P9">#REF!</definedName>
    <definedName name="S1R1" localSheetId="1">#REF!</definedName>
    <definedName name="S1R1">#REF!</definedName>
    <definedName name="S1R10" localSheetId="1">#REF!</definedName>
    <definedName name="S1R10">#REF!</definedName>
    <definedName name="S1R11" localSheetId="1">#REF!</definedName>
    <definedName name="S1R11">#REF!</definedName>
    <definedName name="S1R12" localSheetId="1">#REF!</definedName>
    <definedName name="S1R12">#REF!</definedName>
    <definedName name="S1R13" localSheetId="1">#REF!</definedName>
    <definedName name="S1R13">#REF!</definedName>
    <definedName name="S1R14" localSheetId="1">#REF!</definedName>
    <definedName name="S1R14">#REF!</definedName>
    <definedName name="S1R15" localSheetId="1">#REF!</definedName>
    <definedName name="S1R15">#REF!</definedName>
    <definedName name="S1R16" localSheetId="1">#REF!</definedName>
    <definedName name="S1R16">#REF!</definedName>
    <definedName name="S1R17" localSheetId="1">#REF!</definedName>
    <definedName name="S1R17">#REF!</definedName>
    <definedName name="S1R18" localSheetId="1">#REF!</definedName>
    <definedName name="S1R18">#REF!</definedName>
    <definedName name="S1R19" localSheetId="1">#REF!</definedName>
    <definedName name="S1R19">#REF!</definedName>
    <definedName name="S1R2" localSheetId="1">#REF!</definedName>
    <definedName name="S1R2">#REF!</definedName>
    <definedName name="S1R20" localSheetId="1">#REF!</definedName>
    <definedName name="S1R20">#REF!</definedName>
    <definedName name="S1R21" localSheetId="1">#REF!</definedName>
    <definedName name="S1R21">#REF!</definedName>
    <definedName name="S1R22" localSheetId="1">#REF!</definedName>
    <definedName name="S1R22">#REF!</definedName>
    <definedName name="S1R23" localSheetId="1">#REF!</definedName>
    <definedName name="S1R23">#REF!</definedName>
    <definedName name="S1R24" localSheetId="1">#REF!</definedName>
    <definedName name="S1R24">#REF!</definedName>
    <definedName name="S1R3" localSheetId="1">#REF!</definedName>
    <definedName name="S1R3">#REF!</definedName>
    <definedName name="S1R4" localSheetId="1">#REF!</definedName>
    <definedName name="S1R4">#REF!</definedName>
    <definedName name="S1R5" localSheetId="1">#REF!</definedName>
    <definedName name="S1R5">#REF!</definedName>
    <definedName name="S1R6" localSheetId="1">#REF!</definedName>
    <definedName name="S1R6">#REF!</definedName>
    <definedName name="S1R7" localSheetId="1">#REF!</definedName>
    <definedName name="S1R7">#REF!</definedName>
    <definedName name="S1R8" localSheetId="1">#REF!</definedName>
    <definedName name="S1R8">#REF!</definedName>
    <definedName name="S1R9" localSheetId="1">#REF!</definedName>
    <definedName name="S1R9">#REF!</definedName>
    <definedName name="S20P1" localSheetId="1">#REF!</definedName>
    <definedName name="S20P1">#REF!</definedName>
    <definedName name="S20P10" localSheetId="1">#REF!</definedName>
    <definedName name="S20P10">#REF!</definedName>
    <definedName name="S20P11" localSheetId="1">#REF!</definedName>
    <definedName name="S20P11">#REF!</definedName>
    <definedName name="S20P12" localSheetId="1">#REF!</definedName>
    <definedName name="S20P12">#REF!</definedName>
    <definedName name="S20P13" localSheetId="1">#REF!</definedName>
    <definedName name="S20P13">#REF!</definedName>
    <definedName name="S20P14" localSheetId="1">#REF!</definedName>
    <definedName name="S20P14">#REF!</definedName>
    <definedName name="S20P15" localSheetId="1">#REF!</definedName>
    <definedName name="S20P15">#REF!</definedName>
    <definedName name="S20P16" localSheetId="1">#REF!</definedName>
    <definedName name="S20P16">#REF!</definedName>
    <definedName name="S20P17" localSheetId="1">#REF!</definedName>
    <definedName name="S20P17">#REF!</definedName>
    <definedName name="S20P18" localSheetId="1">#REF!</definedName>
    <definedName name="S20P18">#REF!</definedName>
    <definedName name="S20P19" localSheetId="1">#REF!</definedName>
    <definedName name="S20P19">#REF!</definedName>
    <definedName name="S20P2" localSheetId="1">#REF!</definedName>
    <definedName name="S20P2">#REF!</definedName>
    <definedName name="S20P20" localSheetId="1">#REF!</definedName>
    <definedName name="S20P20">#REF!</definedName>
    <definedName name="S20P21" localSheetId="1">#REF!</definedName>
    <definedName name="S20P21">#REF!</definedName>
    <definedName name="S20P22" localSheetId="1">#REF!</definedName>
    <definedName name="S20P22">#REF!</definedName>
    <definedName name="S20P23" localSheetId="1">#REF!</definedName>
    <definedName name="S20P23">#REF!</definedName>
    <definedName name="S20P24" localSheetId="1">#REF!</definedName>
    <definedName name="S20P24">#REF!</definedName>
    <definedName name="S20P3" localSheetId="1">#REF!</definedName>
    <definedName name="S20P3">#REF!</definedName>
    <definedName name="S20P4" localSheetId="1">#REF!</definedName>
    <definedName name="S20P4">#REF!</definedName>
    <definedName name="S20P5" localSheetId="1">#REF!</definedName>
    <definedName name="S20P5">#REF!</definedName>
    <definedName name="S20P6" localSheetId="1">#REF!</definedName>
    <definedName name="S20P6">#REF!</definedName>
    <definedName name="S20P7" localSheetId="1">#REF!</definedName>
    <definedName name="S20P7">#REF!</definedName>
    <definedName name="S20P8" localSheetId="1">#REF!</definedName>
    <definedName name="S20P8">#REF!</definedName>
    <definedName name="S20P9" localSheetId="1">#REF!</definedName>
    <definedName name="S20P9">#REF!</definedName>
    <definedName name="S20R1" localSheetId="1">#REF!</definedName>
    <definedName name="S20R1">#REF!</definedName>
    <definedName name="S20R10" localSheetId="1">#REF!</definedName>
    <definedName name="S20R10">#REF!</definedName>
    <definedName name="S20R11" localSheetId="1">#REF!</definedName>
    <definedName name="S20R11">#REF!</definedName>
    <definedName name="S20R12" localSheetId="1">#REF!</definedName>
    <definedName name="S20R12">#REF!</definedName>
    <definedName name="S20R13" localSheetId="1">#REF!</definedName>
    <definedName name="S20R13">#REF!</definedName>
    <definedName name="S20R14" localSheetId="1">#REF!</definedName>
    <definedName name="S20R14">#REF!</definedName>
    <definedName name="S20R15" localSheetId="1">#REF!</definedName>
    <definedName name="S20R15">#REF!</definedName>
    <definedName name="S20R16" localSheetId="1">#REF!</definedName>
    <definedName name="S20R16">#REF!</definedName>
    <definedName name="S20R17" localSheetId="1">#REF!</definedName>
    <definedName name="S20R17">#REF!</definedName>
    <definedName name="S20R18" localSheetId="1">#REF!</definedName>
    <definedName name="S20R18">#REF!</definedName>
    <definedName name="S20R19" localSheetId="1">#REF!</definedName>
    <definedName name="S20R19">#REF!</definedName>
    <definedName name="S20R2" localSheetId="1">#REF!</definedName>
    <definedName name="S20R2">#REF!</definedName>
    <definedName name="S20R20" localSheetId="1">#REF!</definedName>
    <definedName name="S20R20">#REF!</definedName>
    <definedName name="S20R21" localSheetId="1">#REF!</definedName>
    <definedName name="S20R21">#REF!</definedName>
    <definedName name="S20R22" localSheetId="1">#REF!</definedName>
    <definedName name="S20R22">#REF!</definedName>
    <definedName name="S20R23" localSheetId="1">#REF!</definedName>
    <definedName name="S20R23">#REF!</definedName>
    <definedName name="S20R24" localSheetId="1">#REF!</definedName>
    <definedName name="S20R24">#REF!</definedName>
    <definedName name="S20R3" localSheetId="1">#REF!</definedName>
    <definedName name="S20R3">#REF!</definedName>
    <definedName name="S20R4" localSheetId="1">#REF!</definedName>
    <definedName name="S20R4">#REF!</definedName>
    <definedName name="S20R5" localSheetId="1">#REF!</definedName>
    <definedName name="S20R5">#REF!</definedName>
    <definedName name="S20R6" localSheetId="1">#REF!</definedName>
    <definedName name="S20R6">#REF!</definedName>
    <definedName name="S20R7" localSheetId="1">#REF!</definedName>
    <definedName name="S20R7">#REF!</definedName>
    <definedName name="S20R8" localSheetId="1">#REF!</definedName>
    <definedName name="S20R8">#REF!</definedName>
    <definedName name="S20R9" localSheetId="1">#REF!</definedName>
    <definedName name="S20R9">#REF!</definedName>
    <definedName name="S21P1" localSheetId="1">#REF!</definedName>
    <definedName name="S21P1">#REF!</definedName>
    <definedName name="S21P10" localSheetId="1">#REF!</definedName>
    <definedName name="S21P10">#REF!</definedName>
    <definedName name="S21P11" localSheetId="1">#REF!</definedName>
    <definedName name="S21P11">#REF!</definedName>
    <definedName name="S21P12" localSheetId="1">#REF!</definedName>
    <definedName name="S21P12">#REF!</definedName>
    <definedName name="S21P13" localSheetId="1">#REF!</definedName>
    <definedName name="S21P13">#REF!</definedName>
    <definedName name="S21P14" localSheetId="1">#REF!</definedName>
    <definedName name="S21P14">#REF!</definedName>
    <definedName name="S21P15" localSheetId="1">#REF!</definedName>
    <definedName name="S21P15">#REF!</definedName>
    <definedName name="S21P16" localSheetId="1">#REF!</definedName>
    <definedName name="S21P16">#REF!</definedName>
    <definedName name="S21P17" localSheetId="1">#REF!</definedName>
    <definedName name="S21P17">#REF!</definedName>
    <definedName name="S21P18" localSheetId="1">#REF!</definedName>
    <definedName name="S21P18">#REF!</definedName>
    <definedName name="S21P19" localSheetId="1">#REF!</definedName>
    <definedName name="S21P19">#REF!</definedName>
    <definedName name="S21P2" localSheetId="1">#REF!</definedName>
    <definedName name="S21P2">#REF!</definedName>
    <definedName name="S21P20" localSheetId="1">#REF!</definedName>
    <definedName name="S21P20">#REF!</definedName>
    <definedName name="S21P21" localSheetId="1">#REF!</definedName>
    <definedName name="S21P21">#REF!</definedName>
    <definedName name="S21P22" localSheetId="1">#REF!</definedName>
    <definedName name="S21P22">#REF!</definedName>
    <definedName name="S21P23" localSheetId="1">#REF!</definedName>
    <definedName name="S21P23">#REF!</definedName>
    <definedName name="S21P24" localSheetId="1">#REF!</definedName>
    <definedName name="S21P24">#REF!</definedName>
    <definedName name="S21P3" localSheetId="1">#REF!</definedName>
    <definedName name="S21P3">#REF!</definedName>
    <definedName name="S21P4" localSheetId="1">#REF!</definedName>
    <definedName name="S21P4">#REF!</definedName>
    <definedName name="S21P5" localSheetId="1">#REF!</definedName>
    <definedName name="S21P5">#REF!</definedName>
    <definedName name="S21P6" localSheetId="1">#REF!</definedName>
    <definedName name="S21P6">#REF!</definedName>
    <definedName name="S21P7" localSheetId="1">#REF!</definedName>
    <definedName name="S21P7">#REF!</definedName>
    <definedName name="S21P8" localSheetId="1">#REF!</definedName>
    <definedName name="S21P8">#REF!</definedName>
    <definedName name="S21P9" localSheetId="1">#REF!</definedName>
    <definedName name="S21P9">#REF!</definedName>
    <definedName name="S21R1" localSheetId="1">#REF!</definedName>
    <definedName name="S21R1">#REF!</definedName>
    <definedName name="S21R10" localSheetId="1">#REF!</definedName>
    <definedName name="S21R10">#REF!</definedName>
    <definedName name="S21R11" localSheetId="1">#REF!</definedName>
    <definedName name="S21R11">#REF!</definedName>
    <definedName name="S21R12" localSheetId="1">#REF!</definedName>
    <definedName name="S21R12">#REF!</definedName>
    <definedName name="S21R13" localSheetId="1">#REF!</definedName>
    <definedName name="S21R13">#REF!</definedName>
    <definedName name="S21R14" localSheetId="1">#REF!</definedName>
    <definedName name="S21R14">#REF!</definedName>
    <definedName name="S21R15" localSheetId="1">#REF!</definedName>
    <definedName name="S21R15">#REF!</definedName>
    <definedName name="S21R16" localSheetId="1">#REF!</definedName>
    <definedName name="S21R16">#REF!</definedName>
    <definedName name="S21R17" localSheetId="1">#REF!</definedName>
    <definedName name="S21R17">#REF!</definedName>
    <definedName name="S21R18" localSheetId="1">#REF!</definedName>
    <definedName name="S21R18">#REF!</definedName>
    <definedName name="S21R19" localSheetId="1">#REF!</definedName>
    <definedName name="S21R19">#REF!</definedName>
    <definedName name="S21R2" localSheetId="1">#REF!</definedName>
    <definedName name="S21R2">#REF!</definedName>
    <definedName name="S21R20" localSheetId="1">#REF!</definedName>
    <definedName name="S21R20">#REF!</definedName>
    <definedName name="S21R21" localSheetId="1">#REF!</definedName>
    <definedName name="S21R21">#REF!</definedName>
    <definedName name="S21R22" localSheetId="1">#REF!</definedName>
    <definedName name="S21R22">#REF!</definedName>
    <definedName name="S21R23" localSheetId="1">#REF!</definedName>
    <definedName name="S21R23">#REF!</definedName>
    <definedName name="S21R24" localSheetId="1">#REF!</definedName>
    <definedName name="S21R24">#REF!</definedName>
    <definedName name="S21R3" localSheetId="1">#REF!</definedName>
    <definedName name="S21R3">#REF!</definedName>
    <definedName name="S21R4" localSheetId="1">#REF!</definedName>
    <definedName name="S21R4">#REF!</definedName>
    <definedName name="S21R5" localSheetId="1">#REF!</definedName>
    <definedName name="S21R5">#REF!</definedName>
    <definedName name="S21R6" localSheetId="1">#REF!</definedName>
    <definedName name="S21R6">#REF!</definedName>
    <definedName name="S21R7" localSheetId="1">#REF!</definedName>
    <definedName name="S21R7">#REF!</definedName>
    <definedName name="S21R8" localSheetId="1">#REF!</definedName>
    <definedName name="S21R8">#REF!</definedName>
    <definedName name="S21R9" localSheetId="1">#REF!</definedName>
    <definedName name="S21R9">#REF!</definedName>
    <definedName name="S22P1" localSheetId="1">#REF!</definedName>
    <definedName name="S22P1">#REF!</definedName>
    <definedName name="S22P10" localSheetId="1">#REF!</definedName>
    <definedName name="S22P10">#REF!</definedName>
    <definedName name="S22P11" localSheetId="1">#REF!</definedName>
    <definedName name="S22P11">#REF!</definedName>
    <definedName name="S22P12" localSheetId="1">#REF!</definedName>
    <definedName name="S22P12">#REF!</definedName>
    <definedName name="S22P13" localSheetId="1">#REF!</definedName>
    <definedName name="S22P13">#REF!</definedName>
    <definedName name="S22P14" localSheetId="1">#REF!</definedName>
    <definedName name="S22P14">#REF!</definedName>
    <definedName name="S22P15" localSheetId="1">#REF!</definedName>
    <definedName name="S22P15">#REF!</definedName>
    <definedName name="S22P16" localSheetId="1">#REF!</definedName>
    <definedName name="S22P16">#REF!</definedName>
    <definedName name="S22P17" localSheetId="1">#REF!</definedName>
    <definedName name="S22P17">#REF!</definedName>
    <definedName name="S22P18" localSheetId="1">#REF!</definedName>
    <definedName name="S22P18">#REF!</definedName>
    <definedName name="S22P19" localSheetId="1">#REF!</definedName>
    <definedName name="S22P19">#REF!</definedName>
    <definedName name="S22P2" localSheetId="1">#REF!</definedName>
    <definedName name="S22P2">#REF!</definedName>
    <definedName name="S22P20" localSheetId="1">#REF!</definedName>
    <definedName name="S22P20">#REF!</definedName>
    <definedName name="S22P21" localSheetId="1">#REF!</definedName>
    <definedName name="S22P21">#REF!</definedName>
    <definedName name="S22P22" localSheetId="1">#REF!</definedName>
    <definedName name="S22P22">#REF!</definedName>
    <definedName name="S22P23" localSheetId="1">#REF!</definedName>
    <definedName name="S22P23">#REF!</definedName>
    <definedName name="S22P24" localSheetId="1">#REF!</definedName>
    <definedName name="S22P24">#REF!</definedName>
    <definedName name="S22P3" localSheetId="1">#REF!</definedName>
    <definedName name="S22P3">#REF!</definedName>
    <definedName name="S22P4" localSheetId="1">#REF!</definedName>
    <definedName name="S22P4">#REF!</definedName>
    <definedName name="S22P5" localSheetId="1">#REF!</definedName>
    <definedName name="S22P5">#REF!</definedName>
    <definedName name="S22P6" localSheetId="1">#REF!</definedName>
    <definedName name="S22P6">#REF!</definedName>
    <definedName name="S22P7" localSheetId="1">#REF!</definedName>
    <definedName name="S22P7">#REF!</definedName>
    <definedName name="S22P8" localSheetId="1">#REF!</definedName>
    <definedName name="S22P8">#REF!</definedName>
    <definedName name="S22P9" localSheetId="1">#REF!</definedName>
    <definedName name="S22P9">#REF!</definedName>
    <definedName name="S22R1" localSheetId="1">#REF!</definedName>
    <definedName name="S22R1">#REF!</definedName>
    <definedName name="S22R10" localSheetId="1">#REF!</definedName>
    <definedName name="S22R10">#REF!</definedName>
    <definedName name="S22R11" localSheetId="1">#REF!</definedName>
    <definedName name="S22R11">#REF!</definedName>
    <definedName name="S22R12" localSheetId="1">#REF!</definedName>
    <definedName name="S22R12">#REF!</definedName>
    <definedName name="S22R13" localSheetId="1">#REF!</definedName>
    <definedName name="S22R13">#REF!</definedName>
    <definedName name="S22R14" localSheetId="1">#REF!</definedName>
    <definedName name="S22R14">#REF!</definedName>
    <definedName name="S22R15" localSheetId="1">#REF!</definedName>
    <definedName name="S22R15">#REF!</definedName>
    <definedName name="S22R16" localSheetId="1">#REF!</definedName>
    <definedName name="S22R16">#REF!</definedName>
    <definedName name="S22R17" localSheetId="1">#REF!</definedName>
    <definedName name="S22R17">#REF!</definedName>
    <definedName name="S22R18" localSheetId="1">#REF!</definedName>
    <definedName name="S22R18">#REF!</definedName>
    <definedName name="S22R19" localSheetId="1">#REF!</definedName>
    <definedName name="S22R19">#REF!</definedName>
    <definedName name="S22R2" localSheetId="1">#REF!</definedName>
    <definedName name="S22R2">#REF!</definedName>
    <definedName name="S22R20" localSheetId="1">#REF!</definedName>
    <definedName name="S22R20">#REF!</definedName>
    <definedName name="S22R21" localSheetId="1">#REF!</definedName>
    <definedName name="S22R21">#REF!</definedName>
    <definedName name="S22R22" localSheetId="1">#REF!</definedName>
    <definedName name="S22R22">#REF!</definedName>
    <definedName name="S22R23" localSheetId="1">#REF!</definedName>
    <definedName name="S22R23">#REF!</definedName>
    <definedName name="S22R24" localSheetId="1">#REF!</definedName>
    <definedName name="S22R24">#REF!</definedName>
    <definedName name="S22R3" localSheetId="1">#REF!</definedName>
    <definedName name="S22R3">#REF!</definedName>
    <definedName name="S22R4" localSheetId="1">#REF!</definedName>
    <definedName name="S22R4">#REF!</definedName>
    <definedName name="S22R5" localSheetId="1">#REF!</definedName>
    <definedName name="S22R5">#REF!</definedName>
    <definedName name="S22R6" localSheetId="1">#REF!</definedName>
    <definedName name="S22R6">#REF!</definedName>
    <definedName name="S22R7" localSheetId="1">#REF!</definedName>
    <definedName name="S22R7">#REF!</definedName>
    <definedName name="S22R8" localSheetId="1">#REF!</definedName>
    <definedName name="S22R8">#REF!</definedName>
    <definedName name="S22R9" localSheetId="1">#REF!</definedName>
    <definedName name="S22R9">#REF!</definedName>
    <definedName name="S23P1" localSheetId="1">#REF!</definedName>
    <definedName name="S23P1">#REF!</definedName>
    <definedName name="S23P10" localSheetId="1">#REF!</definedName>
    <definedName name="S23P10">#REF!</definedName>
    <definedName name="S23P11" localSheetId="1">#REF!</definedName>
    <definedName name="S23P11">#REF!</definedName>
    <definedName name="S23P12" localSheetId="1">#REF!</definedName>
    <definedName name="S23P12">#REF!</definedName>
    <definedName name="S23P13" localSheetId="1">#REF!</definedName>
    <definedName name="S23P13">#REF!</definedName>
    <definedName name="S23P14" localSheetId="1">#REF!</definedName>
    <definedName name="S23P14">#REF!</definedName>
    <definedName name="S23P15" localSheetId="1">#REF!</definedName>
    <definedName name="S23P15">#REF!</definedName>
    <definedName name="S23P16" localSheetId="1">#REF!</definedName>
    <definedName name="S23P16">#REF!</definedName>
    <definedName name="S23P17" localSheetId="1">#REF!</definedName>
    <definedName name="S23P17">#REF!</definedName>
    <definedName name="S23P18" localSheetId="1">#REF!</definedName>
    <definedName name="S23P18">#REF!</definedName>
    <definedName name="S23P19" localSheetId="1">#REF!</definedName>
    <definedName name="S23P19">#REF!</definedName>
    <definedName name="S23P2" localSheetId="1">#REF!</definedName>
    <definedName name="S23P2">#REF!</definedName>
    <definedName name="S23P20" localSheetId="1">#REF!</definedName>
    <definedName name="S23P20">#REF!</definedName>
    <definedName name="S23P21" localSheetId="1">#REF!</definedName>
    <definedName name="S23P21">#REF!</definedName>
    <definedName name="S23P22" localSheetId="1">#REF!</definedName>
    <definedName name="S23P22">#REF!</definedName>
    <definedName name="S23P23" localSheetId="1">#REF!</definedName>
    <definedName name="S23P23">#REF!</definedName>
    <definedName name="S23P24" localSheetId="1">#REF!</definedName>
    <definedName name="S23P24">#REF!</definedName>
    <definedName name="S23P3" localSheetId="1">#REF!</definedName>
    <definedName name="S23P3">#REF!</definedName>
    <definedName name="S23P4" localSheetId="1">#REF!</definedName>
    <definedName name="S23P4">#REF!</definedName>
    <definedName name="S23P5" localSheetId="1">#REF!</definedName>
    <definedName name="S23P5">#REF!</definedName>
    <definedName name="S23P6" localSheetId="1">#REF!</definedName>
    <definedName name="S23P6">#REF!</definedName>
    <definedName name="S23P7" localSheetId="1">#REF!</definedName>
    <definedName name="S23P7">#REF!</definedName>
    <definedName name="S23P8" localSheetId="1">#REF!</definedName>
    <definedName name="S23P8">#REF!</definedName>
    <definedName name="S23P9" localSheetId="1">#REF!</definedName>
    <definedName name="S23P9">#REF!</definedName>
    <definedName name="S23R1" localSheetId="1">#REF!</definedName>
    <definedName name="S23R1">#REF!</definedName>
    <definedName name="S23R10" localSheetId="1">#REF!</definedName>
    <definedName name="S23R10">#REF!</definedName>
    <definedName name="S23R11" localSheetId="1">#REF!</definedName>
    <definedName name="S23R11">#REF!</definedName>
    <definedName name="S23R12" localSheetId="1">#REF!</definedName>
    <definedName name="S23R12">#REF!</definedName>
    <definedName name="S23R13" localSheetId="1">#REF!</definedName>
    <definedName name="S23R13">#REF!</definedName>
    <definedName name="S23R14" localSheetId="1">#REF!</definedName>
    <definedName name="S23R14">#REF!</definedName>
    <definedName name="S23R15" localSheetId="1">#REF!</definedName>
    <definedName name="S23R15">#REF!</definedName>
    <definedName name="S23R16" localSheetId="1">#REF!</definedName>
    <definedName name="S23R16">#REF!</definedName>
    <definedName name="S23R17" localSheetId="1">#REF!</definedName>
    <definedName name="S23R17">#REF!</definedName>
    <definedName name="S23R18" localSheetId="1">#REF!</definedName>
    <definedName name="S23R18">#REF!</definedName>
    <definedName name="S23R19" localSheetId="1">#REF!</definedName>
    <definedName name="S23R19">#REF!</definedName>
    <definedName name="S23R2" localSheetId="1">#REF!</definedName>
    <definedName name="S23R2">#REF!</definedName>
    <definedName name="S23R20" localSheetId="1">#REF!</definedName>
    <definedName name="S23R20">#REF!</definedName>
    <definedName name="S23R21" localSheetId="1">#REF!</definedName>
    <definedName name="S23R21">#REF!</definedName>
    <definedName name="S23R22" localSheetId="1">#REF!</definedName>
    <definedName name="S23R22">#REF!</definedName>
    <definedName name="S23R23" localSheetId="1">#REF!</definedName>
    <definedName name="S23R23">#REF!</definedName>
    <definedName name="S23R24" localSheetId="1">#REF!</definedName>
    <definedName name="S23R24">#REF!</definedName>
    <definedName name="S23R3" localSheetId="1">#REF!</definedName>
    <definedName name="S23R3">#REF!</definedName>
    <definedName name="S23R4" localSheetId="1">#REF!</definedName>
    <definedName name="S23R4">#REF!</definedName>
    <definedName name="S23R5" localSheetId="1">#REF!</definedName>
    <definedName name="S23R5">#REF!</definedName>
    <definedName name="S23R6" localSheetId="1">#REF!</definedName>
    <definedName name="S23R6">#REF!</definedName>
    <definedName name="S23R7" localSheetId="1">#REF!</definedName>
    <definedName name="S23R7">#REF!</definedName>
    <definedName name="S23R8" localSheetId="1">#REF!</definedName>
    <definedName name="S23R8">#REF!</definedName>
    <definedName name="S23R9" localSheetId="1">#REF!</definedName>
    <definedName name="S23R9">#REF!</definedName>
    <definedName name="S24P1" localSheetId="1">#REF!</definedName>
    <definedName name="S24P1">#REF!</definedName>
    <definedName name="S24P10" localSheetId="1">#REF!</definedName>
    <definedName name="S24P10">#REF!</definedName>
    <definedName name="S24P11" localSheetId="1">#REF!</definedName>
    <definedName name="S24P11">#REF!</definedName>
    <definedName name="S24P12" localSheetId="1">#REF!</definedName>
    <definedName name="S24P12">#REF!</definedName>
    <definedName name="S24P13" localSheetId="1">#REF!</definedName>
    <definedName name="S24P13">#REF!</definedName>
    <definedName name="S24P14" localSheetId="1">#REF!</definedName>
    <definedName name="S24P14">#REF!</definedName>
    <definedName name="S24P15" localSheetId="1">#REF!</definedName>
    <definedName name="S24P15">#REF!</definedName>
    <definedName name="S24P16" localSheetId="1">#REF!</definedName>
    <definedName name="S24P16">#REF!</definedName>
    <definedName name="S24P17" localSheetId="1">#REF!</definedName>
    <definedName name="S24P17">#REF!</definedName>
    <definedName name="S24P18" localSheetId="1">#REF!</definedName>
    <definedName name="S24P18">#REF!</definedName>
    <definedName name="S24P19" localSheetId="1">#REF!</definedName>
    <definedName name="S24P19">#REF!</definedName>
    <definedName name="S24P2" localSheetId="1">#REF!</definedName>
    <definedName name="S24P2">#REF!</definedName>
    <definedName name="S24P20" localSheetId="1">#REF!</definedName>
    <definedName name="S24P20">#REF!</definedName>
    <definedName name="S24P21" localSheetId="1">#REF!</definedName>
    <definedName name="S24P21">#REF!</definedName>
    <definedName name="S24P22" localSheetId="1">#REF!</definedName>
    <definedName name="S24P22">#REF!</definedName>
    <definedName name="S24P23" localSheetId="1">#REF!</definedName>
    <definedName name="S24P23">#REF!</definedName>
    <definedName name="S24P24" localSheetId="1">#REF!</definedName>
    <definedName name="S24P24">#REF!</definedName>
    <definedName name="S24P3" localSheetId="1">#REF!</definedName>
    <definedName name="S24P3">#REF!</definedName>
    <definedName name="S24P4" localSheetId="1">#REF!</definedName>
    <definedName name="S24P4">#REF!</definedName>
    <definedName name="S24P5" localSheetId="1">#REF!</definedName>
    <definedName name="S24P5">#REF!</definedName>
    <definedName name="S24P6" localSheetId="1">#REF!</definedName>
    <definedName name="S24P6">#REF!</definedName>
    <definedName name="S24P7" localSheetId="1">#REF!</definedName>
    <definedName name="S24P7">#REF!</definedName>
    <definedName name="S24P8" localSheetId="1">#REF!</definedName>
    <definedName name="S24P8">#REF!</definedName>
    <definedName name="S24P9" localSheetId="1">#REF!</definedName>
    <definedName name="S24P9">#REF!</definedName>
    <definedName name="S24R1" localSheetId="1">#REF!</definedName>
    <definedName name="S24R1">#REF!</definedName>
    <definedName name="S24R10" localSheetId="1">#REF!</definedName>
    <definedName name="S24R10">#REF!</definedName>
    <definedName name="S24R11" localSheetId="1">#REF!</definedName>
    <definedName name="S24R11">#REF!</definedName>
    <definedName name="S24R12" localSheetId="1">#REF!</definedName>
    <definedName name="S24R12">#REF!</definedName>
    <definedName name="S24R13" localSheetId="1">#REF!</definedName>
    <definedName name="S24R13">#REF!</definedName>
    <definedName name="S24R14" localSheetId="1">#REF!</definedName>
    <definedName name="S24R14">#REF!</definedName>
    <definedName name="S24R15" localSheetId="1">#REF!</definedName>
    <definedName name="S24R15">#REF!</definedName>
    <definedName name="S24R16" localSheetId="1">#REF!</definedName>
    <definedName name="S24R16">#REF!</definedName>
    <definedName name="S24R17" localSheetId="1">#REF!</definedName>
    <definedName name="S24R17">#REF!</definedName>
    <definedName name="S24R18" localSheetId="1">#REF!</definedName>
    <definedName name="S24R18">#REF!</definedName>
    <definedName name="S24R19" localSheetId="1">#REF!</definedName>
    <definedName name="S24R19">#REF!</definedName>
    <definedName name="S24R2" localSheetId="1">#REF!</definedName>
    <definedName name="S24R2">#REF!</definedName>
    <definedName name="S24R20" localSheetId="1">#REF!</definedName>
    <definedName name="S24R20">#REF!</definedName>
    <definedName name="S24R21" localSheetId="1">#REF!</definedName>
    <definedName name="S24R21">#REF!</definedName>
    <definedName name="S24R22" localSheetId="1">#REF!</definedName>
    <definedName name="S24R22">#REF!</definedName>
    <definedName name="S24R23" localSheetId="1">#REF!</definedName>
    <definedName name="S24R23">#REF!</definedName>
    <definedName name="S24R24" localSheetId="1">#REF!</definedName>
    <definedName name="S24R24">#REF!</definedName>
    <definedName name="S24R3" localSheetId="1">#REF!</definedName>
    <definedName name="S24R3">#REF!</definedName>
    <definedName name="S24R4" localSheetId="1">#REF!</definedName>
    <definedName name="S24R4">#REF!</definedName>
    <definedName name="S24R5" localSheetId="1">#REF!</definedName>
    <definedName name="S24R5">#REF!</definedName>
    <definedName name="S24R6" localSheetId="1">#REF!</definedName>
    <definedName name="S24R6">#REF!</definedName>
    <definedName name="S24R7" localSheetId="1">#REF!</definedName>
    <definedName name="S24R7">#REF!</definedName>
    <definedName name="S24R8" localSheetId="1">#REF!</definedName>
    <definedName name="S24R8">#REF!</definedName>
    <definedName name="S24R9" localSheetId="1">#REF!</definedName>
    <definedName name="S24R9">#REF!</definedName>
    <definedName name="S25P1" localSheetId="1">#REF!</definedName>
    <definedName name="S25P1">#REF!</definedName>
    <definedName name="S25P10" localSheetId="1">#REF!</definedName>
    <definedName name="S25P10">#REF!</definedName>
    <definedName name="S25P11" localSheetId="1">#REF!</definedName>
    <definedName name="S25P11">#REF!</definedName>
    <definedName name="S25P12" localSheetId="1">#REF!</definedName>
    <definedName name="S25P12">#REF!</definedName>
    <definedName name="S25P13" localSheetId="1">#REF!</definedName>
    <definedName name="S25P13">#REF!</definedName>
    <definedName name="S25P14" localSheetId="1">#REF!</definedName>
    <definedName name="S25P14">#REF!</definedName>
    <definedName name="S25P15" localSheetId="1">#REF!</definedName>
    <definedName name="S25P15">#REF!</definedName>
    <definedName name="S25P16" localSheetId="1">#REF!</definedName>
    <definedName name="S25P16">#REF!</definedName>
    <definedName name="S25P17" localSheetId="1">#REF!</definedName>
    <definedName name="S25P17">#REF!</definedName>
    <definedName name="S25P18" localSheetId="1">#REF!</definedName>
    <definedName name="S25P18">#REF!</definedName>
    <definedName name="S25P19" localSheetId="1">#REF!</definedName>
    <definedName name="S25P19">#REF!</definedName>
    <definedName name="S25P2" localSheetId="1">#REF!</definedName>
    <definedName name="S25P2">#REF!</definedName>
    <definedName name="S25P20" localSheetId="1">#REF!</definedName>
    <definedName name="S25P20">#REF!</definedName>
    <definedName name="S25P21" localSheetId="1">#REF!</definedName>
    <definedName name="S25P21">#REF!</definedName>
    <definedName name="S25P22" localSheetId="1">#REF!</definedName>
    <definedName name="S25P22">#REF!</definedName>
    <definedName name="S25P23" localSheetId="1">#REF!</definedName>
    <definedName name="S25P23">#REF!</definedName>
    <definedName name="S25P24" localSheetId="1">#REF!</definedName>
    <definedName name="S25P24">#REF!</definedName>
    <definedName name="S25P3" localSheetId="1">#REF!</definedName>
    <definedName name="S25P3">#REF!</definedName>
    <definedName name="S25P4" localSheetId="1">#REF!</definedName>
    <definedName name="S25P4">#REF!</definedName>
    <definedName name="S25P5" localSheetId="1">#REF!</definedName>
    <definedName name="S25P5">#REF!</definedName>
    <definedName name="S25P6" localSheetId="1">#REF!</definedName>
    <definedName name="S25P6">#REF!</definedName>
    <definedName name="S25P7" localSheetId="1">#REF!</definedName>
    <definedName name="S25P7">#REF!</definedName>
    <definedName name="S25P8" localSheetId="1">#REF!</definedName>
    <definedName name="S25P8">#REF!</definedName>
    <definedName name="S25P9" localSheetId="1">#REF!</definedName>
    <definedName name="S25P9">#REF!</definedName>
    <definedName name="S25R1" localSheetId="1">#REF!</definedName>
    <definedName name="S25R1">#REF!</definedName>
    <definedName name="S25R10" localSheetId="1">#REF!</definedName>
    <definedName name="S25R10">#REF!</definedName>
    <definedName name="S25R11" localSheetId="1">#REF!</definedName>
    <definedName name="S25R11">#REF!</definedName>
    <definedName name="S25R12" localSheetId="1">#REF!</definedName>
    <definedName name="S25R12">#REF!</definedName>
    <definedName name="S25R13" localSheetId="1">#REF!</definedName>
    <definedName name="S25R13">#REF!</definedName>
    <definedName name="S25R14" localSheetId="1">#REF!</definedName>
    <definedName name="S25R14">#REF!</definedName>
    <definedName name="S25R15" localSheetId="1">#REF!</definedName>
    <definedName name="S25R15">#REF!</definedName>
    <definedName name="S25R16" localSheetId="1">#REF!</definedName>
    <definedName name="S25R16">#REF!</definedName>
    <definedName name="S25R17" localSheetId="1">#REF!</definedName>
    <definedName name="S25R17">#REF!</definedName>
    <definedName name="S25R18" localSheetId="1">#REF!</definedName>
    <definedName name="S25R18">#REF!</definedName>
    <definedName name="S25R19" localSheetId="1">#REF!</definedName>
    <definedName name="S25R19">#REF!</definedName>
    <definedName name="S25R2" localSheetId="1">#REF!</definedName>
    <definedName name="S25R2">#REF!</definedName>
    <definedName name="S25R20" localSheetId="1">#REF!</definedName>
    <definedName name="S25R20">#REF!</definedName>
    <definedName name="S25R21" localSheetId="1">#REF!</definedName>
    <definedName name="S25R21">#REF!</definedName>
    <definedName name="S25R22" localSheetId="1">#REF!</definedName>
    <definedName name="S25R22">#REF!</definedName>
    <definedName name="S25R23" localSheetId="1">#REF!</definedName>
    <definedName name="S25R23">#REF!</definedName>
    <definedName name="S25R24" localSheetId="1">#REF!</definedName>
    <definedName name="S25R24">#REF!</definedName>
    <definedName name="S25R3" localSheetId="1">#REF!</definedName>
    <definedName name="S25R3">#REF!</definedName>
    <definedName name="S25R4" localSheetId="1">#REF!</definedName>
    <definedName name="S25R4">#REF!</definedName>
    <definedName name="S25R5" localSheetId="1">#REF!</definedName>
    <definedName name="S25R5">#REF!</definedName>
    <definedName name="S25R6" localSheetId="1">#REF!</definedName>
    <definedName name="S25R6">#REF!</definedName>
    <definedName name="S25R7" localSheetId="1">#REF!</definedName>
    <definedName name="S25R7">#REF!</definedName>
    <definedName name="S25R8" localSheetId="1">#REF!</definedName>
    <definedName name="S25R8">#REF!</definedName>
    <definedName name="S25R9" localSheetId="1">#REF!</definedName>
    <definedName name="S25R9">#REF!</definedName>
    <definedName name="S26P1" localSheetId="1">#REF!</definedName>
    <definedName name="S26P1">#REF!</definedName>
    <definedName name="S26P10" localSheetId="1">#REF!</definedName>
    <definedName name="S26P10">#REF!</definedName>
    <definedName name="S26P11" localSheetId="1">#REF!</definedName>
    <definedName name="S26P11">#REF!</definedName>
    <definedName name="S26P12" localSheetId="1">#REF!</definedName>
    <definedName name="S26P12">#REF!</definedName>
    <definedName name="S26P13" localSheetId="1">#REF!</definedName>
    <definedName name="S26P13">#REF!</definedName>
    <definedName name="S26P14" localSheetId="1">#REF!</definedName>
    <definedName name="S26P14">#REF!</definedName>
    <definedName name="S26P15" localSheetId="1">#REF!</definedName>
    <definedName name="S26P15">#REF!</definedName>
    <definedName name="S26P16" localSheetId="1">#REF!</definedName>
    <definedName name="S26P16">#REF!</definedName>
    <definedName name="S26P17" localSheetId="1">#REF!</definedName>
    <definedName name="S26P17">#REF!</definedName>
    <definedName name="S26P18" localSheetId="1">#REF!</definedName>
    <definedName name="S26P18">#REF!</definedName>
    <definedName name="S26P19" localSheetId="1">#REF!</definedName>
    <definedName name="S26P19">#REF!</definedName>
    <definedName name="S26P2" localSheetId="1">#REF!</definedName>
    <definedName name="S26P2">#REF!</definedName>
    <definedName name="S26P20" localSheetId="1">#REF!</definedName>
    <definedName name="S26P20">#REF!</definedName>
    <definedName name="S26P21" localSheetId="1">#REF!</definedName>
    <definedName name="S26P21">#REF!</definedName>
    <definedName name="S26P22" localSheetId="1">#REF!</definedName>
    <definedName name="S26P22">#REF!</definedName>
    <definedName name="S26P23" localSheetId="1">#REF!</definedName>
    <definedName name="S26P23">#REF!</definedName>
    <definedName name="S26P24" localSheetId="1">#REF!</definedName>
    <definedName name="S26P24">#REF!</definedName>
    <definedName name="S26P3" localSheetId="1">#REF!</definedName>
    <definedName name="S26P3">#REF!</definedName>
    <definedName name="S26P4" localSheetId="1">#REF!</definedName>
    <definedName name="S26P4">#REF!</definedName>
    <definedName name="S26P5" localSheetId="1">#REF!</definedName>
    <definedName name="S26P5">#REF!</definedName>
    <definedName name="S26P6" localSheetId="1">#REF!</definedName>
    <definedName name="S26P6">#REF!</definedName>
    <definedName name="S26P7" localSheetId="1">#REF!</definedName>
    <definedName name="S26P7">#REF!</definedName>
    <definedName name="S26P8" localSheetId="1">#REF!</definedName>
    <definedName name="S26P8">#REF!</definedName>
    <definedName name="S26P9" localSheetId="1">#REF!</definedName>
    <definedName name="S26P9">#REF!</definedName>
    <definedName name="S26R1" localSheetId="1">#REF!</definedName>
    <definedName name="S26R1">#REF!</definedName>
    <definedName name="S26R10" localSheetId="1">#REF!</definedName>
    <definedName name="S26R10">#REF!</definedName>
    <definedName name="S26R11" localSheetId="1">#REF!</definedName>
    <definedName name="S26R11">#REF!</definedName>
    <definedName name="S26R12" localSheetId="1">#REF!</definedName>
    <definedName name="S26R12">#REF!</definedName>
    <definedName name="S26R13" localSheetId="1">#REF!</definedName>
    <definedName name="S26R13">#REF!</definedName>
    <definedName name="S26R14" localSheetId="1">#REF!</definedName>
    <definedName name="S26R14">#REF!</definedName>
    <definedName name="S26R15" localSheetId="1">#REF!</definedName>
    <definedName name="S26R15">#REF!</definedName>
    <definedName name="S26R16" localSheetId="1">#REF!</definedName>
    <definedName name="S26R16">#REF!</definedName>
    <definedName name="S26R17" localSheetId="1">#REF!</definedName>
    <definedName name="S26R17">#REF!</definedName>
    <definedName name="S26R18" localSheetId="1">#REF!</definedName>
    <definedName name="S26R18">#REF!</definedName>
    <definedName name="S26R19" localSheetId="1">#REF!</definedName>
    <definedName name="S26R19">#REF!</definedName>
    <definedName name="S26R2" localSheetId="1">#REF!</definedName>
    <definedName name="S26R2">#REF!</definedName>
    <definedName name="S26R20" localSheetId="1">#REF!</definedName>
    <definedName name="S26R20">#REF!</definedName>
    <definedName name="S26R21" localSheetId="1">#REF!</definedName>
    <definedName name="S26R21">#REF!</definedName>
    <definedName name="S26R22" localSheetId="1">#REF!</definedName>
    <definedName name="S26R22">#REF!</definedName>
    <definedName name="S26R23" localSheetId="1">#REF!</definedName>
    <definedName name="S26R23">#REF!</definedName>
    <definedName name="S26R24" localSheetId="1">#REF!</definedName>
    <definedName name="S26R24">#REF!</definedName>
    <definedName name="S26R3" localSheetId="1">#REF!</definedName>
    <definedName name="S26R3">#REF!</definedName>
    <definedName name="S26R4" localSheetId="1">#REF!</definedName>
    <definedName name="S26R4">#REF!</definedName>
    <definedName name="S26R5" localSheetId="1">#REF!</definedName>
    <definedName name="S26R5">#REF!</definedName>
    <definedName name="S26R6" localSheetId="1">#REF!</definedName>
    <definedName name="S26R6">#REF!</definedName>
    <definedName name="S26R7" localSheetId="1">#REF!</definedName>
    <definedName name="S26R7">#REF!</definedName>
    <definedName name="S26R8" localSheetId="1">#REF!</definedName>
    <definedName name="S26R8">#REF!</definedName>
    <definedName name="S26R9" localSheetId="1">#REF!</definedName>
    <definedName name="S26R9">#REF!</definedName>
    <definedName name="S27P1" localSheetId="1">#REF!</definedName>
    <definedName name="S27P1">#REF!</definedName>
    <definedName name="S27P10" localSheetId="1">#REF!</definedName>
    <definedName name="S27P10">#REF!</definedName>
    <definedName name="S27P11" localSheetId="1">#REF!</definedName>
    <definedName name="S27P11">#REF!</definedName>
    <definedName name="S27P12" localSheetId="1">#REF!</definedName>
    <definedName name="S27P12">#REF!</definedName>
    <definedName name="S27P13" localSheetId="1">#REF!</definedName>
    <definedName name="S27P13">#REF!</definedName>
    <definedName name="S27P14" localSheetId="1">#REF!</definedName>
    <definedName name="S27P14">#REF!</definedName>
    <definedName name="S27P15" localSheetId="1">#REF!</definedName>
    <definedName name="S27P15">#REF!</definedName>
    <definedName name="S27P16" localSheetId="1">#REF!</definedName>
    <definedName name="S27P16">#REF!</definedName>
    <definedName name="S27P17" localSheetId="1">#REF!</definedName>
    <definedName name="S27P17">#REF!</definedName>
    <definedName name="S27P18" localSheetId="1">#REF!</definedName>
    <definedName name="S27P18">#REF!</definedName>
    <definedName name="S27P19" localSheetId="1">#REF!</definedName>
    <definedName name="S27P19">#REF!</definedName>
    <definedName name="S27P2" localSheetId="1">#REF!</definedName>
    <definedName name="S27P2">#REF!</definedName>
    <definedName name="S27P20" localSheetId="1">#REF!</definedName>
    <definedName name="S27P20">#REF!</definedName>
    <definedName name="S27P21" localSheetId="1">#REF!</definedName>
    <definedName name="S27P21">#REF!</definedName>
    <definedName name="S27P22" localSheetId="1">#REF!</definedName>
    <definedName name="S27P22">#REF!</definedName>
    <definedName name="S27P23" localSheetId="1">#REF!</definedName>
    <definedName name="S27P23">#REF!</definedName>
    <definedName name="S27P24" localSheetId="1">#REF!</definedName>
    <definedName name="S27P24">#REF!</definedName>
    <definedName name="S27P3" localSheetId="1">#REF!</definedName>
    <definedName name="S27P3">#REF!</definedName>
    <definedName name="S27P4" localSheetId="1">#REF!</definedName>
    <definedName name="S27P4">#REF!</definedName>
    <definedName name="S27P5" localSheetId="1">#REF!</definedName>
    <definedName name="S27P5">#REF!</definedName>
    <definedName name="S27P6" localSheetId="1">#REF!</definedName>
    <definedName name="S27P6">#REF!</definedName>
    <definedName name="S27P7" localSheetId="1">#REF!</definedName>
    <definedName name="S27P7">#REF!</definedName>
    <definedName name="S27P8" localSheetId="1">#REF!</definedName>
    <definedName name="S27P8">#REF!</definedName>
    <definedName name="S27P9" localSheetId="1">#REF!</definedName>
    <definedName name="S27P9">#REF!</definedName>
    <definedName name="S27R1" localSheetId="1">#REF!</definedName>
    <definedName name="S27R1">#REF!</definedName>
    <definedName name="S27R10" localSheetId="1">#REF!</definedName>
    <definedName name="S27R10">#REF!</definedName>
    <definedName name="S27R11" localSheetId="1">#REF!</definedName>
    <definedName name="S27R11">#REF!</definedName>
    <definedName name="S27R12" localSheetId="1">#REF!</definedName>
    <definedName name="S27R12">#REF!</definedName>
    <definedName name="S27R13" localSheetId="1">#REF!</definedName>
    <definedName name="S27R13">#REF!</definedName>
    <definedName name="S27R14" localSheetId="1">#REF!</definedName>
    <definedName name="S27R14">#REF!</definedName>
    <definedName name="S27R15" localSheetId="1">#REF!</definedName>
    <definedName name="S27R15">#REF!</definedName>
    <definedName name="S27R16" localSheetId="1">#REF!</definedName>
    <definedName name="S27R16">#REF!</definedName>
    <definedName name="S27R17" localSheetId="1">#REF!</definedName>
    <definedName name="S27R17">#REF!</definedName>
    <definedName name="S27R18" localSheetId="1">#REF!</definedName>
    <definedName name="S27R18">#REF!</definedName>
    <definedName name="S27R19" localSheetId="1">#REF!</definedName>
    <definedName name="S27R19">#REF!</definedName>
    <definedName name="S27R2" localSheetId="1">#REF!</definedName>
    <definedName name="S27R2">#REF!</definedName>
    <definedName name="S27R20" localSheetId="1">#REF!</definedName>
    <definedName name="S27R20">#REF!</definedName>
    <definedName name="S27R21" localSheetId="1">#REF!</definedName>
    <definedName name="S27R21">#REF!</definedName>
    <definedName name="S27R22" localSheetId="1">#REF!</definedName>
    <definedName name="S27R22">#REF!</definedName>
    <definedName name="S27R23" localSheetId="1">#REF!</definedName>
    <definedName name="S27R23">#REF!</definedName>
    <definedName name="S27R24" localSheetId="1">#REF!</definedName>
    <definedName name="S27R24">#REF!</definedName>
    <definedName name="S27R3" localSheetId="1">#REF!</definedName>
    <definedName name="S27R3">#REF!</definedName>
    <definedName name="S27R4" localSheetId="1">#REF!</definedName>
    <definedName name="S27R4">#REF!</definedName>
    <definedName name="S27R5" localSheetId="1">#REF!</definedName>
    <definedName name="S27R5">#REF!</definedName>
    <definedName name="S27R6" localSheetId="1">#REF!</definedName>
    <definedName name="S27R6">#REF!</definedName>
    <definedName name="S27R7" localSheetId="1">#REF!</definedName>
    <definedName name="S27R7">#REF!</definedName>
    <definedName name="S27R8" localSheetId="1">#REF!</definedName>
    <definedName name="S27R8">#REF!</definedName>
    <definedName name="S27R9" localSheetId="1">#REF!</definedName>
    <definedName name="S27R9">#REF!</definedName>
    <definedName name="S28P1" localSheetId="1">#REF!</definedName>
    <definedName name="S28P1">#REF!</definedName>
    <definedName name="S28P10" localSheetId="1">#REF!</definedName>
    <definedName name="S28P10">#REF!</definedName>
    <definedName name="S28P11" localSheetId="1">#REF!</definedName>
    <definedName name="S28P11">#REF!</definedName>
    <definedName name="S28P12" localSheetId="1">#REF!</definedName>
    <definedName name="S28P12">#REF!</definedName>
    <definedName name="S28P13" localSheetId="1">#REF!</definedName>
    <definedName name="S28P13">#REF!</definedName>
    <definedName name="S28P14" localSheetId="1">#REF!</definedName>
    <definedName name="S28P14">#REF!</definedName>
    <definedName name="S28P15" localSheetId="1">#REF!</definedName>
    <definedName name="S28P15">#REF!</definedName>
    <definedName name="S28P16" localSheetId="1">#REF!</definedName>
    <definedName name="S28P16">#REF!</definedName>
    <definedName name="S28P17" localSheetId="1">#REF!</definedName>
    <definedName name="S28P17">#REF!</definedName>
    <definedName name="S28P18" localSheetId="1">#REF!</definedName>
    <definedName name="S28P18">#REF!</definedName>
    <definedName name="S28P19" localSheetId="1">#REF!</definedName>
    <definedName name="S28P19">#REF!</definedName>
    <definedName name="S28P2" localSheetId="1">#REF!</definedName>
    <definedName name="S28P2">#REF!</definedName>
    <definedName name="S28P20" localSheetId="1">#REF!</definedName>
    <definedName name="S28P20">#REF!</definedName>
    <definedName name="S28P21" localSheetId="1">#REF!</definedName>
    <definedName name="S28P21">#REF!</definedName>
    <definedName name="S28P22" localSheetId="1">#REF!</definedName>
    <definedName name="S28P22">#REF!</definedName>
    <definedName name="S28P23" localSheetId="1">#REF!</definedName>
    <definedName name="S28P23">#REF!</definedName>
    <definedName name="S28P24" localSheetId="1">#REF!</definedName>
    <definedName name="S28P24">#REF!</definedName>
    <definedName name="S28P3" localSheetId="1">#REF!</definedName>
    <definedName name="S28P3">#REF!</definedName>
    <definedName name="S28P4" localSheetId="1">#REF!</definedName>
    <definedName name="S28P4">#REF!</definedName>
    <definedName name="S28P5" localSheetId="1">#REF!</definedName>
    <definedName name="S28P5">#REF!</definedName>
    <definedName name="S28P6" localSheetId="1">#REF!</definedName>
    <definedName name="S28P6">#REF!</definedName>
    <definedName name="S28P7" localSheetId="1">#REF!</definedName>
    <definedName name="S28P7">#REF!</definedName>
    <definedName name="S28P8" localSheetId="1">#REF!</definedName>
    <definedName name="S28P8">#REF!</definedName>
    <definedName name="S28P9" localSheetId="1">#REF!</definedName>
    <definedName name="S28P9">#REF!</definedName>
    <definedName name="S28R1" localSheetId="1">#REF!</definedName>
    <definedName name="S28R1">#REF!</definedName>
    <definedName name="S28R10" localSheetId="1">#REF!</definedName>
    <definedName name="S28R10">#REF!</definedName>
    <definedName name="S28R11" localSheetId="1">#REF!</definedName>
    <definedName name="S28R11">#REF!</definedName>
    <definedName name="S28R12" localSheetId="1">#REF!</definedName>
    <definedName name="S28R12">#REF!</definedName>
    <definedName name="S28R13" localSheetId="1">#REF!</definedName>
    <definedName name="S28R13">#REF!</definedName>
    <definedName name="S28R14" localSheetId="1">#REF!</definedName>
    <definedName name="S28R14">#REF!</definedName>
    <definedName name="S28R15" localSheetId="1">#REF!</definedName>
    <definedName name="S28R15">#REF!</definedName>
    <definedName name="S28R16" localSheetId="1">#REF!</definedName>
    <definedName name="S28R16">#REF!</definedName>
    <definedName name="S28R17" localSheetId="1">#REF!</definedName>
    <definedName name="S28R17">#REF!</definedName>
    <definedName name="S28R18" localSheetId="1">#REF!</definedName>
    <definedName name="S28R18">#REF!</definedName>
    <definedName name="S28R19" localSheetId="1">#REF!</definedName>
    <definedName name="S28R19">#REF!</definedName>
    <definedName name="S28R2" localSheetId="1">#REF!</definedName>
    <definedName name="S28R2">#REF!</definedName>
    <definedName name="S28R20" localSheetId="1">#REF!</definedName>
    <definedName name="S28R20">#REF!</definedName>
    <definedName name="S28R21" localSheetId="1">#REF!</definedName>
    <definedName name="S28R21">#REF!</definedName>
    <definedName name="S28R22" localSheetId="1">#REF!</definedName>
    <definedName name="S28R22">#REF!</definedName>
    <definedName name="S28R23" localSheetId="1">#REF!</definedName>
    <definedName name="S28R23">#REF!</definedName>
    <definedName name="S28R24" localSheetId="1">#REF!</definedName>
    <definedName name="S28R24">#REF!</definedName>
    <definedName name="S28R3" localSheetId="1">#REF!</definedName>
    <definedName name="S28R3">#REF!</definedName>
    <definedName name="S28R4" localSheetId="1">#REF!</definedName>
    <definedName name="S28R4">#REF!</definedName>
    <definedName name="S28R5" localSheetId="1">#REF!</definedName>
    <definedName name="S28R5">#REF!</definedName>
    <definedName name="S28R6" localSheetId="1">#REF!</definedName>
    <definedName name="S28R6">#REF!</definedName>
    <definedName name="S28R7" localSheetId="1">#REF!</definedName>
    <definedName name="S28R7">#REF!</definedName>
    <definedName name="S28R8" localSheetId="1">#REF!</definedName>
    <definedName name="S28R8">#REF!</definedName>
    <definedName name="S28R9" localSheetId="1">#REF!</definedName>
    <definedName name="S28R9">#REF!</definedName>
    <definedName name="S29P1" localSheetId="1">#REF!</definedName>
    <definedName name="S29P1">#REF!</definedName>
    <definedName name="S29P10" localSheetId="1">#REF!</definedName>
    <definedName name="S29P10">#REF!</definedName>
    <definedName name="S29P11" localSheetId="1">#REF!</definedName>
    <definedName name="S29P11">#REF!</definedName>
    <definedName name="S29P12" localSheetId="1">#REF!</definedName>
    <definedName name="S29P12">#REF!</definedName>
    <definedName name="S29P13" localSheetId="1">#REF!</definedName>
    <definedName name="S29P13">#REF!</definedName>
    <definedName name="S29P14" localSheetId="1">#REF!</definedName>
    <definedName name="S29P14">#REF!</definedName>
    <definedName name="S29P15" localSheetId="1">#REF!</definedName>
    <definedName name="S29P15">#REF!</definedName>
    <definedName name="S29P16" localSheetId="1">#REF!</definedName>
    <definedName name="S29P16">#REF!</definedName>
    <definedName name="S29P17" localSheetId="1">#REF!</definedName>
    <definedName name="S29P17">#REF!</definedName>
    <definedName name="S29P18" localSheetId="1">#REF!</definedName>
    <definedName name="S29P18">#REF!</definedName>
    <definedName name="S29P19" localSheetId="1">#REF!</definedName>
    <definedName name="S29P19">#REF!</definedName>
    <definedName name="S29P2" localSheetId="1">#REF!</definedName>
    <definedName name="S29P2">#REF!</definedName>
    <definedName name="S29P20" localSheetId="1">#REF!</definedName>
    <definedName name="S29P20">#REF!</definedName>
    <definedName name="S29P21" localSheetId="1">#REF!</definedName>
    <definedName name="S29P21">#REF!</definedName>
    <definedName name="S29P22" localSheetId="1">#REF!</definedName>
    <definedName name="S29P22">#REF!</definedName>
    <definedName name="S29P23" localSheetId="1">#REF!</definedName>
    <definedName name="S29P23">#REF!</definedName>
    <definedName name="S29P24" localSheetId="1">#REF!</definedName>
    <definedName name="S29P24">#REF!</definedName>
    <definedName name="S29P3" localSheetId="1">#REF!</definedName>
    <definedName name="S29P3">#REF!</definedName>
    <definedName name="S29P4" localSheetId="1">#REF!</definedName>
    <definedName name="S29P4">#REF!</definedName>
    <definedName name="S29P5" localSheetId="1">#REF!</definedName>
    <definedName name="S29P5">#REF!</definedName>
    <definedName name="S29P6" localSheetId="1">#REF!</definedName>
    <definedName name="S29P6">#REF!</definedName>
    <definedName name="S29P7" localSheetId="1">#REF!</definedName>
    <definedName name="S29P7">#REF!</definedName>
    <definedName name="S29P8" localSheetId="1">#REF!</definedName>
    <definedName name="S29P8">#REF!</definedName>
    <definedName name="S29P9" localSheetId="1">#REF!</definedName>
    <definedName name="S29P9">#REF!</definedName>
    <definedName name="S29R1" localSheetId="1">#REF!</definedName>
    <definedName name="S29R1">#REF!</definedName>
    <definedName name="S29R10" localSheetId="1">#REF!</definedName>
    <definedName name="S29R10">#REF!</definedName>
    <definedName name="S29R11" localSheetId="1">#REF!</definedName>
    <definedName name="S29R11">#REF!</definedName>
    <definedName name="S29R12" localSheetId="1">#REF!</definedName>
    <definedName name="S29R12">#REF!</definedName>
    <definedName name="S29R13" localSheetId="1">#REF!</definedName>
    <definedName name="S29R13">#REF!</definedName>
    <definedName name="S29R14" localSheetId="1">#REF!</definedName>
    <definedName name="S29R14">#REF!</definedName>
    <definedName name="S29R15" localSheetId="1">#REF!</definedName>
    <definedName name="S29R15">#REF!</definedName>
    <definedName name="S29R16" localSheetId="1">#REF!</definedName>
    <definedName name="S29R16">#REF!</definedName>
    <definedName name="S29R17" localSheetId="1">#REF!</definedName>
    <definedName name="S29R17">#REF!</definedName>
    <definedName name="S29R18" localSheetId="1">#REF!</definedName>
    <definedName name="S29R18">#REF!</definedName>
    <definedName name="S29R19" localSheetId="1">#REF!</definedName>
    <definedName name="S29R19">#REF!</definedName>
    <definedName name="S29R2" localSheetId="1">#REF!</definedName>
    <definedName name="S29R2">#REF!</definedName>
    <definedName name="S29R20" localSheetId="1">#REF!</definedName>
    <definedName name="S29R20">#REF!</definedName>
    <definedName name="S29R21" localSheetId="1">#REF!</definedName>
    <definedName name="S29R21">#REF!</definedName>
    <definedName name="S29R22" localSheetId="1">#REF!</definedName>
    <definedName name="S29R22">#REF!</definedName>
    <definedName name="S29R23" localSheetId="1">#REF!</definedName>
    <definedName name="S29R23">#REF!</definedName>
    <definedName name="S29R24" localSheetId="1">#REF!</definedName>
    <definedName name="S29R24">#REF!</definedName>
    <definedName name="S29R3" localSheetId="1">#REF!</definedName>
    <definedName name="S29R3">#REF!</definedName>
    <definedName name="S29R4" localSheetId="1">#REF!</definedName>
    <definedName name="S29R4">#REF!</definedName>
    <definedName name="S29R5" localSheetId="1">#REF!</definedName>
    <definedName name="S29R5">#REF!</definedName>
    <definedName name="S29R6" localSheetId="1">#REF!</definedName>
    <definedName name="S29R6">#REF!</definedName>
    <definedName name="S29R7" localSheetId="1">#REF!</definedName>
    <definedName name="S29R7">#REF!</definedName>
    <definedName name="S29R8" localSheetId="1">#REF!</definedName>
    <definedName name="S29R8">#REF!</definedName>
    <definedName name="S29R9" localSheetId="1">#REF!</definedName>
    <definedName name="S29R9">#REF!</definedName>
    <definedName name="S2P1" localSheetId="1">#REF!</definedName>
    <definedName name="S2P1">#REF!</definedName>
    <definedName name="S2P10" localSheetId="1">#REF!</definedName>
    <definedName name="S2P10">#REF!</definedName>
    <definedName name="S2P11" localSheetId="1">#REF!</definedName>
    <definedName name="S2P11">#REF!</definedName>
    <definedName name="S2P12" localSheetId="1">#REF!</definedName>
    <definedName name="S2P12">#REF!</definedName>
    <definedName name="S2P13" localSheetId="1">#REF!</definedName>
    <definedName name="S2P13">#REF!</definedName>
    <definedName name="S2P14" localSheetId="1">#REF!</definedName>
    <definedName name="S2P14">#REF!</definedName>
    <definedName name="S2P15" localSheetId="1">#REF!</definedName>
    <definedName name="S2P15">#REF!</definedName>
    <definedName name="S2P16" localSheetId="1">#REF!</definedName>
    <definedName name="S2P16">#REF!</definedName>
    <definedName name="S2P17" localSheetId="1">#REF!</definedName>
    <definedName name="S2P17">#REF!</definedName>
    <definedName name="S2P18" localSheetId="1">#REF!</definedName>
    <definedName name="S2P18">#REF!</definedName>
    <definedName name="S2P19" localSheetId="1">#REF!</definedName>
    <definedName name="S2P19">#REF!</definedName>
    <definedName name="S2P2" localSheetId="1">#REF!</definedName>
    <definedName name="S2P2">#REF!</definedName>
    <definedName name="S2P20" localSheetId="1">#REF!</definedName>
    <definedName name="S2P20">#REF!</definedName>
    <definedName name="S2P21" localSheetId="1">#REF!</definedName>
    <definedName name="S2P21">#REF!</definedName>
    <definedName name="S2P22" localSheetId="1">#REF!</definedName>
    <definedName name="S2P22">#REF!</definedName>
    <definedName name="S2P23" localSheetId="1">#REF!</definedName>
    <definedName name="S2P23">#REF!</definedName>
    <definedName name="S2P24" localSheetId="1">#REF!</definedName>
    <definedName name="S2P24">#REF!</definedName>
    <definedName name="S2P3" localSheetId="1">#REF!</definedName>
    <definedName name="S2P3">#REF!</definedName>
    <definedName name="S2P4" localSheetId="1">#REF!</definedName>
    <definedName name="S2P4">#REF!</definedName>
    <definedName name="S2P5" localSheetId="1">#REF!</definedName>
    <definedName name="S2P5">#REF!</definedName>
    <definedName name="S2P6" localSheetId="1">#REF!</definedName>
    <definedName name="S2P6">#REF!</definedName>
    <definedName name="S2P7" localSheetId="1">#REF!</definedName>
    <definedName name="S2P7">#REF!</definedName>
    <definedName name="S2P8" localSheetId="1">#REF!</definedName>
    <definedName name="S2P8">#REF!</definedName>
    <definedName name="S2P9" localSheetId="1">#REF!</definedName>
    <definedName name="S2P9">#REF!</definedName>
    <definedName name="S2PP4" localSheetId="1">#REF!</definedName>
    <definedName name="S2PP4">#REF!</definedName>
    <definedName name="S2R1" localSheetId="1">#REF!</definedName>
    <definedName name="S2R1">#REF!</definedName>
    <definedName name="S2R10" localSheetId="1">#REF!</definedName>
    <definedName name="S2R10">#REF!</definedName>
    <definedName name="S2R11" localSheetId="1">#REF!</definedName>
    <definedName name="S2R11">#REF!</definedName>
    <definedName name="S2R12" localSheetId="1">#REF!</definedName>
    <definedName name="S2R12">#REF!</definedName>
    <definedName name="S2R13" localSheetId="1">#REF!</definedName>
    <definedName name="S2R13">#REF!</definedName>
    <definedName name="S2R14" localSheetId="1">#REF!</definedName>
    <definedName name="S2R14">#REF!</definedName>
    <definedName name="S2R15" localSheetId="1">#REF!</definedName>
    <definedName name="S2R15">#REF!</definedName>
    <definedName name="S2R16" localSheetId="1">#REF!</definedName>
    <definedName name="S2R16">#REF!</definedName>
    <definedName name="S2R17" localSheetId="1">#REF!</definedName>
    <definedName name="S2R17">#REF!</definedName>
    <definedName name="S2R18" localSheetId="1">#REF!</definedName>
    <definedName name="S2R18">#REF!</definedName>
    <definedName name="S2R19" localSheetId="1">#REF!</definedName>
    <definedName name="S2R19">#REF!</definedName>
    <definedName name="S2R2" localSheetId="1">#REF!</definedName>
    <definedName name="S2R2">#REF!</definedName>
    <definedName name="S2R20" localSheetId="1">#REF!</definedName>
    <definedName name="S2R20">#REF!</definedName>
    <definedName name="S2R21" localSheetId="1">#REF!</definedName>
    <definedName name="S2R21">#REF!</definedName>
    <definedName name="S2R22" localSheetId="1">#REF!</definedName>
    <definedName name="S2R22">#REF!</definedName>
    <definedName name="S2R23" localSheetId="1">#REF!</definedName>
    <definedName name="S2R23">#REF!</definedName>
    <definedName name="S2R24" localSheetId="1">#REF!</definedName>
    <definedName name="S2R24">#REF!</definedName>
    <definedName name="S2R3" localSheetId="1">#REF!</definedName>
    <definedName name="S2R3">#REF!</definedName>
    <definedName name="S2R4" localSheetId="1">#REF!</definedName>
    <definedName name="S2R4">#REF!</definedName>
    <definedName name="S2R5" localSheetId="1">#REF!</definedName>
    <definedName name="S2R5">#REF!</definedName>
    <definedName name="S2R6" localSheetId="1">#REF!</definedName>
    <definedName name="S2R6">#REF!</definedName>
    <definedName name="S2R7" localSheetId="1">#REF!</definedName>
    <definedName name="S2R7">#REF!</definedName>
    <definedName name="S2R8" localSheetId="1">#REF!</definedName>
    <definedName name="S2R8">#REF!</definedName>
    <definedName name="S2R9" localSheetId="1">#REF!</definedName>
    <definedName name="S2R9">#REF!</definedName>
    <definedName name="S30P1" localSheetId="1">#REF!</definedName>
    <definedName name="S30P1">#REF!</definedName>
    <definedName name="S30P10" localSheetId="1">#REF!</definedName>
    <definedName name="S30P10">#REF!</definedName>
    <definedName name="S30P11" localSheetId="1">#REF!</definedName>
    <definedName name="S30P11">#REF!</definedName>
    <definedName name="S30P12" localSheetId="1">#REF!</definedName>
    <definedName name="S30P12">#REF!</definedName>
    <definedName name="S30P13" localSheetId="1">#REF!</definedName>
    <definedName name="S30P13">#REF!</definedName>
    <definedName name="S30P14" localSheetId="1">#REF!</definedName>
    <definedName name="S30P14">#REF!</definedName>
    <definedName name="S30P15" localSheetId="1">#REF!</definedName>
    <definedName name="S30P15">#REF!</definedName>
    <definedName name="S30P16" localSheetId="1">#REF!</definedName>
    <definedName name="S30P16">#REF!</definedName>
    <definedName name="S30P17" localSheetId="1">#REF!</definedName>
    <definedName name="S30P17">#REF!</definedName>
    <definedName name="S30P18" localSheetId="1">#REF!</definedName>
    <definedName name="S30P18">#REF!</definedName>
    <definedName name="S30P19" localSheetId="1">#REF!</definedName>
    <definedName name="S30P19">#REF!</definedName>
    <definedName name="S30P2" localSheetId="1">#REF!</definedName>
    <definedName name="S30P2">#REF!</definedName>
    <definedName name="S30P20" localSheetId="1">#REF!</definedName>
    <definedName name="S30P20">#REF!</definedName>
    <definedName name="S30P21" localSheetId="1">#REF!</definedName>
    <definedName name="S30P21">#REF!</definedName>
    <definedName name="S30P22" localSheetId="1">#REF!</definedName>
    <definedName name="S30P22">#REF!</definedName>
    <definedName name="S30P23" localSheetId="1">#REF!</definedName>
    <definedName name="S30P23">#REF!</definedName>
    <definedName name="S30P24" localSheetId="1">#REF!</definedName>
    <definedName name="S30P24">#REF!</definedName>
    <definedName name="S30P3" localSheetId="1">#REF!</definedName>
    <definedName name="S30P3">#REF!</definedName>
    <definedName name="S30P4" localSheetId="1">#REF!</definedName>
    <definedName name="S30P4">#REF!</definedName>
    <definedName name="S30P5" localSheetId="1">#REF!</definedName>
    <definedName name="S30P5">#REF!</definedName>
    <definedName name="S30P6" localSheetId="1">#REF!</definedName>
    <definedName name="S30P6">#REF!</definedName>
    <definedName name="S30P7" localSheetId="1">#REF!</definedName>
    <definedName name="S30P7">#REF!</definedName>
    <definedName name="S30P8" localSheetId="1">#REF!</definedName>
    <definedName name="S30P8">#REF!</definedName>
    <definedName name="S30P9" localSheetId="1">#REF!</definedName>
    <definedName name="S30P9">#REF!</definedName>
    <definedName name="S30R1" localSheetId="1">#REF!</definedName>
    <definedName name="S30R1">#REF!</definedName>
    <definedName name="S30R10" localSheetId="1">#REF!</definedName>
    <definedName name="S30R10">#REF!</definedName>
    <definedName name="S30R11" localSheetId="1">#REF!</definedName>
    <definedName name="S30R11">#REF!</definedName>
    <definedName name="S30R12" localSheetId="1">#REF!</definedName>
    <definedName name="S30R12">#REF!</definedName>
    <definedName name="S30R13" localSheetId="1">#REF!</definedName>
    <definedName name="S30R13">#REF!</definedName>
    <definedName name="S30R14" localSheetId="1">#REF!</definedName>
    <definedName name="S30R14">#REF!</definedName>
    <definedName name="S30R15" localSheetId="1">#REF!</definedName>
    <definedName name="S30R15">#REF!</definedName>
    <definedName name="S30R16" localSheetId="1">#REF!</definedName>
    <definedName name="S30R16">#REF!</definedName>
    <definedName name="S30R17" localSheetId="1">#REF!</definedName>
    <definedName name="S30R17">#REF!</definedName>
    <definedName name="S30R18" localSheetId="1">#REF!</definedName>
    <definedName name="S30R18">#REF!</definedName>
    <definedName name="S30R19" localSheetId="1">#REF!</definedName>
    <definedName name="S30R19">#REF!</definedName>
    <definedName name="S30R2" localSheetId="1">#REF!</definedName>
    <definedName name="S30R2">#REF!</definedName>
    <definedName name="S30R20" localSheetId="1">#REF!</definedName>
    <definedName name="S30R20">#REF!</definedName>
    <definedName name="S30R21" localSheetId="1">#REF!</definedName>
    <definedName name="S30R21">#REF!</definedName>
    <definedName name="S30R22" localSheetId="1">#REF!</definedName>
    <definedName name="S30R22">#REF!</definedName>
    <definedName name="S30R23" localSheetId="1">#REF!</definedName>
    <definedName name="S30R23">#REF!</definedName>
    <definedName name="S30R24" localSheetId="1">#REF!</definedName>
    <definedName name="S30R24">#REF!</definedName>
    <definedName name="S30R3" localSheetId="1">#REF!</definedName>
    <definedName name="S30R3">#REF!</definedName>
    <definedName name="S30R4" localSheetId="1">#REF!</definedName>
    <definedName name="S30R4">#REF!</definedName>
    <definedName name="S30R5" localSheetId="1">#REF!</definedName>
    <definedName name="S30R5">#REF!</definedName>
    <definedName name="S30R6" localSheetId="1">#REF!</definedName>
    <definedName name="S30R6">#REF!</definedName>
    <definedName name="S30R7" localSheetId="1">#REF!</definedName>
    <definedName name="S30R7">#REF!</definedName>
    <definedName name="S30R8" localSheetId="1">#REF!</definedName>
    <definedName name="S30R8">#REF!</definedName>
    <definedName name="S30R9" localSheetId="1">#REF!</definedName>
    <definedName name="S30R9">#REF!</definedName>
    <definedName name="S31P1" localSheetId="1">#REF!</definedName>
    <definedName name="S31P1">#REF!</definedName>
    <definedName name="S31P10" localSheetId="1">#REF!</definedName>
    <definedName name="S31P10">#REF!</definedName>
    <definedName name="S31P11" localSheetId="1">#REF!</definedName>
    <definedName name="S31P11">#REF!</definedName>
    <definedName name="S31P12" localSheetId="1">#REF!</definedName>
    <definedName name="S31P12">#REF!</definedName>
    <definedName name="S31P13" localSheetId="1">#REF!</definedName>
    <definedName name="S31P13">#REF!</definedName>
    <definedName name="S31P14" localSheetId="1">#REF!</definedName>
    <definedName name="S31P14">#REF!</definedName>
    <definedName name="S31P15" localSheetId="1">#REF!</definedName>
    <definedName name="S31P15">#REF!</definedName>
    <definedName name="S31P16" localSheetId="1">#REF!</definedName>
    <definedName name="S31P16">#REF!</definedName>
    <definedName name="S31P17" localSheetId="1">#REF!</definedName>
    <definedName name="S31P17">#REF!</definedName>
    <definedName name="S31P18" localSheetId="1">#REF!</definedName>
    <definedName name="S31P18">#REF!</definedName>
    <definedName name="S31P19" localSheetId="1">#REF!</definedName>
    <definedName name="S31P19">#REF!</definedName>
    <definedName name="S31P2" localSheetId="1">#REF!</definedName>
    <definedName name="S31P2">#REF!</definedName>
    <definedName name="S31P20" localSheetId="1">#REF!</definedName>
    <definedName name="S31P20">#REF!</definedName>
    <definedName name="S31P21" localSheetId="1">#REF!</definedName>
    <definedName name="S31P21">#REF!</definedName>
    <definedName name="S31P22" localSheetId="1">#REF!</definedName>
    <definedName name="S31P22">#REF!</definedName>
    <definedName name="S31P23" localSheetId="1">#REF!</definedName>
    <definedName name="S31P23">#REF!</definedName>
    <definedName name="S31P24" localSheetId="1">#REF!</definedName>
    <definedName name="S31P24">#REF!</definedName>
    <definedName name="S31P3" localSheetId="1">#REF!</definedName>
    <definedName name="S31P3">#REF!</definedName>
    <definedName name="S31P4" localSheetId="1">#REF!</definedName>
    <definedName name="S31P4">#REF!</definedName>
    <definedName name="S31P5" localSheetId="1">#REF!</definedName>
    <definedName name="S31P5">#REF!</definedName>
    <definedName name="S31P6" localSheetId="1">#REF!</definedName>
    <definedName name="S31P6">#REF!</definedName>
    <definedName name="S31P7" localSheetId="1">#REF!</definedName>
    <definedName name="S31P7">#REF!</definedName>
    <definedName name="S31P8" localSheetId="1">#REF!</definedName>
    <definedName name="S31P8">#REF!</definedName>
    <definedName name="S31P9" localSheetId="1">#REF!</definedName>
    <definedName name="S31P9">#REF!</definedName>
    <definedName name="S31R1" localSheetId="1">#REF!</definedName>
    <definedName name="S31R1">#REF!</definedName>
    <definedName name="S31R10" localSheetId="1">#REF!</definedName>
    <definedName name="S31R10">#REF!</definedName>
    <definedName name="S31R11" localSheetId="1">#REF!</definedName>
    <definedName name="S31R11">#REF!</definedName>
    <definedName name="S31R12" localSheetId="1">#REF!</definedName>
    <definedName name="S31R12">#REF!</definedName>
    <definedName name="S31R13" localSheetId="1">#REF!</definedName>
    <definedName name="S31R13">#REF!</definedName>
    <definedName name="S31R14" localSheetId="1">#REF!</definedName>
    <definedName name="S31R14">#REF!</definedName>
    <definedName name="S31R15" localSheetId="1">#REF!</definedName>
    <definedName name="S31R15">#REF!</definedName>
    <definedName name="S31R16" localSheetId="1">#REF!</definedName>
    <definedName name="S31R16">#REF!</definedName>
    <definedName name="S31R17" localSheetId="1">#REF!</definedName>
    <definedName name="S31R17">#REF!</definedName>
    <definedName name="S31R18" localSheetId="1">#REF!</definedName>
    <definedName name="S31R18">#REF!</definedName>
    <definedName name="S31R19" localSheetId="1">#REF!</definedName>
    <definedName name="S31R19">#REF!</definedName>
    <definedName name="S31R2" localSheetId="1">#REF!</definedName>
    <definedName name="S31R2">#REF!</definedName>
    <definedName name="S31R20" localSheetId="1">#REF!</definedName>
    <definedName name="S31R20">#REF!</definedName>
    <definedName name="S31R21" localSheetId="1">#REF!</definedName>
    <definedName name="S31R21">#REF!</definedName>
    <definedName name="S31R22" localSheetId="1">#REF!</definedName>
    <definedName name="S31R22">#REF!</definedName>
    <definedName name="S31R23" localSheetId="1">#REF!</definedName>
    <definedName name="S31R23">#REF!</definedName>
    <definedName name="S31R24" localSheetId="1">#REF!</definedName>
    <definedName name="S31R24">#REF!</definedName>
    <definedName name="S31R3" localSheetId="1">#REF!</definedName>
    <definedName name="S31R3">#REF!</definedName>
    <definedName name="S31R4" localSheetId="1">#REF!</definedName>
    <definedName name="S31R4">#REF!</definedName>
    <definedName name="S31R5" localSheetId="1">#REF!</definedName>
    <definedName name="S31R5">#REF!</definedName>
    <definedName name="S31R6" localSheetId="1">#REF!</definedName>
    <definedName name="S31R6">#REF!</definedName>
    <definedName name="S31R7" localSheetId="1">#REF!</definedName>
    <definedName name="S31R7">#REF!</definedName>
    <definedName name="S31R8" localSheetId="1">#REF!</definedName>
    <definedName name="S31R8">#REF!</definedName>
    <definedName name="S31R9" localSheetId="1">#REF!</definedName>
    <definedName name="S31R9">#REF!</definedName>
    <definedName name="S32P1" localSheetId="1">#REF!</definedName>
    <definedName name="S32P1">#REF!</definedName>
    <definedName name="S32P10" localSheetId="1">#REF!</definedName>
    <definedName name="S32P10">#REF!</definedName>
    <definedName name="S32P11" localSheetId="1">#REF!</definedName>
    <definedName name="S32P11">#REF!</definedName>
    <definedName name="S32P12" localSheetId="1">#REF!</definedName>
    <definedName name="S32P12">#REF!</definedName>
    <definedName name="S32P13" localSheetId="1">#REF!</definedName>
    <definedName name="S32P13">#REF!</definedName>
    <definedName name="S32P14" localSheetId="1">#REF!</definedName>
    <definedName name="S32P14">#REF!</definedName>
    <definedName name="S32P15" localSheetId="1">#REF!</definedName>
    <definedName name="S32P15">#REF!</definedName>
    <definedName name="S32P16" localSheetId="1">#REF!</definedName>
    <definedName name="S32P16">#REF!</definedName>
    <definedName name="S32P17" localSheetId="1">#REF!</definedName>
    <definedName name="S32P17">#REF!</definedName>
    <definedName name="S32P18" localSheetId="1">#REF!</definedName>
    <definedName name="S32P18">#REF!</definedName>
    <definedName name="S32P19" localSheetId="1">#REF!</definedName>
    <definedName name="S32P19">#REF!</definedName>
    <definedName name="S32P2" localSheetId="1">#REF!</definedName>
    <definedName name="S32P2">#REF!</definedName>
    <definedName name="S32P20" localSheetId="1">#REF!</definedName>
    <definedName name="S32P20">#REF!</definedName>
    <definedName name="S32P21" localSheetId="1">#REF!</definedName>
    <definedName name="S32P21">#REF!</definedName>
    <definedName name="S32P22" localSheetId="1">#REF!</definedName>
    <definedName name="S32P22">#REF!</definedName>
    <definedName name="S32P23" localSheetId="1">#REF!</definedName>
    <definedName name="S32P23">#REF!</definedName>
    <definedName name="S32P24" localSheetId="1">#REF!</definedName>
    <definedName name="S32P24">#REF!</definedName>
    <definedName name="S32P3" localSheetId="1">#REF!</definedName>
    <definedName name="S32P3">#REF!</definedName>
    <definedName name="S32P4" localSheetId="1">#REF!</definedName>
    <definedName name="S32P4">#REF!</definedName>
    <definedName name="S32P5" localSheetId="1">#REF!</definedName>
    <definedName name="S32P5">#REF!</definedName>
    <definedName name="S32P6" localSheetId="1">#REF!</definedName>
    <definedName name="S32P6">#REF!</definedName>
    <definedName name="S32P7" localSheetId="1">#REF!</definedName>
    <definedName name="S32P7">#REF!</definedName>
    <definedName name="S32P8" localSheetId="1">#REF!</definedName>
    <definedName name="S32P8">#REF!</definedName>
    <definedName name="S32P9" localSheetId="1">#REF!</definedName>
    <definedName name="S32P9">#REF!</definedName>
    <definedName name="S32R1" localSheetId="1">#REF!</definedName>
    <definedName name="S32R1">#REF!</definedName>
    <definedName name="S32R10" localSheetId="1">#REF!</definedName>
    <definedName name="S32R10">#REF!</definedName>
    <definedName name="S32R11" localSheetId="1">#REF!</definedName>
    <definedName name="S32R11">#REF!</definedName>
    <definedName name="S32R12" localSheetId="1">#REF!</definedName>
    <definedName name="S32R12">#REF!</definedName>
    <definedName name="S32R13" localSheetId="1">#REF!</definedName>
    <definedName name="S32R13">#REF!</definedName>
    <definedName name="S32R14" localSheetId="1">#REF!</definedName>
    <definedName name="S32R14">#REF!</definedName>
    <definedName name="S32R15" localSheetId="1">#REF!</definedName>
    <definedName name="S32R15">#REF!</definedName>
    <definedName name="S32R16" localSheetId="1">#REF!</definedName>
    <definedName name="S32R16">#REF!</definedName>
    <definedName name="S32R17" localSheetId="1">#REF!</definedName>
    <definedName name="S32R17">#REF!</definedName>
    <definedName name="S32R18" localSheetId="1">#REF!</definedName>
    <definedName name="S32R18">#REF!</definedName>
    <definedName name="S32R19" localSheetId="1">#REF!</definedName>
    <definedName name="S32R19">#REF!</definedName>
    <definedName name="S32R2" localSheetId="1">#REF!</definedName>
    <definedName name="S32R2">#REF!</definedName>
    <definedName name="S32R20" localSheetId="1">#REF!</definedName>
    <definedName name="S32R20">#REF!</definedName>
    <definedName name="S32R21" localSheetId="1">#REF!</definedName>
    <definedName name="S32R21">#REF!</definedName>
    <definedName name="S32R22" localSheetId="1">#REF!</definedName>
    <definedName name="S32R22">#REF!</definedName>
    <definedName name="S32R23" localSheetId="1">#REF!</definedName>
    <definedName name="S32R23">#REF!</definedName>
    <definedName name="S32R24" localSheetId="1">#REF!</definedName>
    <definedName name="S32R24">#REF!</definedName>
    <definedName name="S32R3" localSheetId="1">#REF!</definedName>
    <definedName name="S32R3">#REF!</definedName>
    <definedName name="S32R4" localSheetId="1">#REF!</definedName>
    <definedName name="S32R4">#REF!</definedName>
    <definedName name="S32R5" localSheetId="1">#REF!</definedName>
    <definedName name="S32R5">#REF!</definedName>
    <definedName name="S32R6" localSheetId="1">#REF!</definedName>
    <definedName name="S32R6">#REF!</definedName>
    <definedName name="S32R7" localSheetId="1">#REF!</definedName>
    <definedName name="S32R7">#REF!</definedName>
    <definedName name="S32R8" localSheetId="1">#REF!</definedName>
    <definedName name="S32R8">#REF!</definedName>
    <definedName name="S32R9" localSheetId="1">#REF!</definedName>
    <definedName name="S32R9">#REF!</definedName>
    <definedName name="S33P1" localSheetId="1">#REF!</definedName>
    <definedName name="S33P1">#REF!</definedName>
    <definedName name="S33P10" localSheetId="1">#REF!</definedName>
    <definedName name="S33P10">#REF!</definedName>
    <definedName name="S33P11" localSheetId="1">#REF!</definedName>
    <definedName name="S33P11">#REF!</definedName>
    <definedName name="S33P12" localSheetId="1">#REF!</definedName>
    <definedName name="S33P12">#REF!</definedName>
    <definedName name="S33P13" localSheetId="1">#REF!</definedName>
    <definedName name="S33P13">#REF!</definedName>
    <definedName name="S33P14" localSheetId="1">#REF!</definedName>
    <definedName name="S33P14">#REF!</definedName>
    <definedName name="S33P15" localSheetId="1">#REF!</definedName>
    <definedName name="S33P15">#REF!</definedName>
    <definedName name="S33P16" localSheetId="1">#REF!</definedName>
    <definedName name="S33P16">#REF!</definedName>
    <definedName name="S33P17" localSheetId="1">#REF!</definedName>
    <definedName name="S33P17">#REF!</definedName>
    <definedName name="S33P18" localSheetId="1">#REF!</definedName>
    <definedName name="S33P18">#REF!</definedName>
    <definedName name="S33P19" localSheetId="1">#REF!</definedName>
    <definedName name="S33P19">#REF!</definedName>
    <definedName name="S33P2" localSheetId="1">#REF!</definedName>
    <definedName name="S33P2">#REF!</definedName>
    <definedName name="S33P20" localSheetId="1">#REF!</definedName>
    <definedName name="S33P20">#REF!</definedName>
    <definedName name="S33P21" localSheetId="1">#REF!</definedName>
    <definedName name="S33P21">#REF!</definedName>
    <definedName name="S33P22" localSheetId="1">#REF!</definedName>
    <definedName name="S33P22">#REF!</definedName>
    <definedName name="S33P23" localSheetId="1">#REF!</definedName>
    <definedName name="S33P23">#REF!</definedName>
    <definedName name="S33P24" localSheetId="1">#REF!</definedName>
    <definedName name="S33P24">#REF!</definedName>
    <definedName name="S33P3" localSheetId="1">#REF!</definedName>
    <definedName name="S33P3">#REF!</definedName>
    <definedName name="S33P4" localSheetId="1">#REF!</definedName>
    <definedName name="S33P4">#REF!</definedName>
    <definedName name="S33P5" localSheetId="1">#REF!</definedName>
    <definedName name="S33P5">#REF!</definedName>
    <definedName name="S33P6" localSheetId="1">#REF!</definedName>
    <definedName name="S33P6">#REF!</definedName>
    <definedName name="S33P7" localSheetId="1">#REF!</definedName>
    <definedName name="S33P7">#REF!</definedName>
    <definedName name="S33P8" localSheetId="1">#REF!</definedName>
    <definedName name="S33P8">#REF!</definedName>
    <definedName name="S33P9" localSheetId="1">#REF!</definedName>
    <definedName name="S33P9">#REF!</definedName>
    <definedName name="S33R1" localSheetId="1">#REF!</definedName>
    <definedName name="S33R1">#REF!</definedName>
    <definedName name="S33R10" localSheetId="1">#REF!</definedName>
    <definedName name="S33R10">#REF!</definedName>
    <definedName name="S33R11" localSheetId="1">#REF!</definedName>
    <definedName name="S33R11">#REF!</definedName>
    <definedName name="S33R12" localSheetId="1">#REF!</definedName>
    <definedName name="S33R12">#REF!</definedName>
    <definedName name="S33R13" localSheetId="1">#REF!</definedName>
    <definedName name="S33R13">#REF!</definedName>
    <definedName name="S33R14" localSheetId="1">#REF!</definedName>
    <definedName name="S33R14">#REF!</definedName>
    <definedName name="S33R15" localSheetId="1">#REF!</definedName>
    <definedName name="S33R15">#REF!</definedName>
    <definedName name="S33R16" localSheetId="1">#REF!</definedName>
    <definedName name="S33R16">#REF!</definedName>
    <definedName name="S33R17" localSheetId="1">#REF!</definedName>
    <definedName name="S33R17">#REF!</definedName>
    <definedName name="S33R18" localSheetId="1">#REF!</definedName>
    <definedName name="S33R18">#REF!</definedName>
    <definedName name="S33R19" localSheetId="1">#REF!</definedName>
    <definedName name="S33R19">#REF!</definedName>
    <definedName name="S33R2" localSheetId="1">#REF!</definedName>
    <definedName name="S33R2">#REF!</definedName>
    <definedName name="S33R20" localSheetId="1">#REF!</definedName>
    <definedName name="S33R20">#REF!</definedName>
    <definedName name="S33R21" localSheetId="1">#REF!</definedName>
    <definedName name="S33R21">#REF!</definedName>
    <definedName name="S33R22" localSheetId="1">#REF!</definedName>
    <definedName name="S33R22">#REF!</definedName>
    <definedName name="S33R23" localSheetId="1">#REF!</definedName>
    <definedName name="S33R23">#REF!</definedName>
    <definedName name="S33R24" localSheetId="1">#REF!</definedName>
    <definedName name="S33R24">#REF!</definedName>
    <definedName name="S33R3" localSheetId="1">#REF!</definedName>
    <definedName name="S33R3">#REF!</definedName>
    <definedName name="S33R4" localSheetId="1">#REF!</definedName>
    <definedName name="S33R4">#REF!</definedName>
    <definedName name="S33R5" localSheetId="1">#REF!</definedName>
    <definedName name="S33R5">#REF!</definedName>
    <definedName name="S33R6" localSheetId="1">#REF!</definedName>
    <definedName name="S33R6">#REF!</definedName>
    <definedName name="S33R7" localSheetId="1">#REF!</definedName>
    <definedName name="S33R7">#REF!</definedName>
    <definedName name="S33R8" localSheetId="1">#REF!</definedName>
    <definedName name="S33R8">#REF!</definedName>
    <definedName name="S33R9" localSheetId="1">#REF!</definedName>
    <definedName name="S33R9">#REF!</definedName>
    <definedName name="S34P1" localSheetId="1">#REF!</definedName>
    <definedName name="S34P1">#REF!</definedName>
    <definedName name="S34P10" localSheetId="1">#REF!</definedName>
    <definedName name="S34P10">#REF!</definedName>
    <definedName name="S34P11" localSheetId="1">#REF!</definedName>
    <definedName name="S34P11">#REF!</definedName>
    <definedName name="S34P12" localSheetId="1">#REF!</definedName>
    <definedName name="S34P12">#REF!</definedName>
    <definedName name="S34P13" localSheetId="1">#REF!</definedName>
    <definedName name="S34P13">#REF!</definedName>
    <definedName name="S34P14" localSheetId="1">#REF!</definedName>
    <definedName name="S34P14">#REF!</definedName>
    <definedName name="S34P15" localSheetId="1">#REF!</definedName>
    <definedName name="S34P15">#REF!</definedName>
    <definedName name="S34P16" localSheetId="1">#REF!</definedName>
    <definedName name="S34P16">#REF!</definedName>
    <definedName name="S34P17" localSheetId="1">#REF!</definedName>
    <definedName name="S34P17">#REF!</definedName>
    <definedName name="S34P18" localSheetId="1">#REF!</definedName>
    <definedName name="S34P18">#REF!</definedName>
    <definedName name="S34P19" localSheetId="1">#REF!</definedName>
    <definedName name="S34P19">#REF!</definedName>
    <definedName name="S34P2" localSheetId="1">#REF!</definedName>
    <definedName name="S34P2">#REF!</definedName>
    <definedName name="S34P20" localSheetId="1">#REF!</definedName>
    <definedName name="S34P20">#REF!</definedName>
    <definedName name="S34P21" localSheetId="1">#REF!</definedName>
    <definedName name="S34P21">#REF!</definedName>
    <definedName name="S34P22" localSheetId="1">#REF!</definedName>
    <definedName name="S34P22">#REF!</definedName>
    <definedName name="S34P23" localSheetId="1">#REF!</definedName>
    <definedName name="S34P23">#REF!</definedName>
    <definedName name="S34P24" localSheetId="1">#REF!</definedName>
    <definedName name="S34P24">#REF!</definedName>
    <definedName name="S34P3" localSheetId="1">#REF!</definedName>
    <definedName name="S34P3">#REF!</definedName>
    <definedName name="S34P4" localSheetId="1">#REF!</definedName>
    <definedName name="S34P4">#REF!</definedName>
    <definedName name="S34P5" localSheetId="1">#REF!</definedName>
    <definedName name="S34P5">#REF!</definedName>
    <definedName name="S34P6" localSheetId="1">#REF!</definedName>
    <definedName name="S34P6">#REF!</definedName>
    <definedName name="S34P7" localSheetId="1">#REF!</definedName>
    <definedName name="S34P7">#REF!</definedName>
    <definedName name="S34P8" localSheetId="1">#REF!</definedName>
    <definedName name="S34P8">#REF!</definedName>
    <definedName name="S34P9" localSheetId="1">#REF!</definedName>
    <definedName name="S34P9">#REF!</definedName>
    <definedName name="S34R1" localSheetId="1">#REF!</definedName>
    <definedName name="S34R1">#REF!</definedName>
    <definedName name="S34R10" localSheetId="1">#REF!</definedName>
    <definedName name="S34R10">#REF!</definedName>
    <definedName name="S34R11" localSheetId="1">#REF!</definedName>
    <definedName name="S34R11">#REF!</definedName>
    <definedName name="S34R12" localSheetId="1">#REF!</definedName>
    <definedName name="S34R12">#REF!</definedName>
    <definedName name="S34R13" localSheetId="1">#REF!</definedName>
    <definedName name="S34R13">#REF!</definedName>
    <definedName name="S34R14" localSheetId="1">#REF!</definedName>
    <definedName name="S34R14">#REF!</definedName>
    <definedName name="S34R15" localSheetId="1">#REF!</definedName>
    <definedName name="S34R15">#REF!</definedName>
    <definedName name="S34R16" localSheetId="1">#REF!</definedName>
    <definedName name="S34R16">#REF!</definedName>
    <definedName name="S34R17" localSheetId="1">#REF!</definedName>
    <definedName name="S34R17">#REF!</definedName>
    <definedName name="S34R18" localSheetId="1">#REF!</definedName>
    <definedName name="S34R18">#REF!</definedName>
    <definedName name="S34R19" localSheetId="1">#REF!</definedName>
    <definedName name="S34R19">#REF!</definedName>
    <definedName name="S34R2" localSheetId="1">#REF!</definedName>
    <definedName name="S34R2">#REF!</definedName>
    <definedName name="S34R20" localSheetId="1">#REF!</definedName>
    <definedName name="S34R20">#REF!</definedName>
    <definedName name="S34R21" localSheetId="1">#REF!</definedName>
    <definedName name="S34R21">#REF!</definedName>
    <definedName name="S34R22" localSheetId="1">#REF!</definedName>
    <definedName name="S34R22">#REF!</definedName>
    <definedName name="S34R23" localSheetId="1">#REF!</definedName>
    <definedName name="S34R23">#REF!</definedName>
    <definedName name="S34R24" localSheetId="1">#REF!</definedName>
    <definedName name="S34R24">#REF!</definedName>
    <definedName name="S34R3" localSheetId="1">#REF!</definedName>
    <definedName name="S34R3">#REF!</definedName>
    <definedName name="S34R4" localSheetId="1">#REF!</definedName>
    <definedName name="S34R4">#REF!</definedName>
    <definedName name="S34R5" localSheetId="1">#REF!</definedName>
    <definedName name="S34R5">#REF!</definedName>
    <definedName name="S34R6" localSheetId="1">#REF!</definedName>
    <definedName name="S34R6">#REF!</definedName>
    <definedName name="S34R7" localSheetId="1">#REF!</definedName>
    <definedName name="S34R7">#REF!</definedName>
    <definedName name="S34R8" localSheetId="1">#REF!</definedName>
    <definedName name="S34R8">#REF!</definedName>
    <definedName name="S34R9" localSheetId="1">#REF!</definedName>
    <definedName name="S34R9">#REF!</definedName>
    <definedName name="S35P1" localSheetId="1">#REF!</definedName>
    <definedName name="S35P1">#REF!</definedName>
    <definedName name="S35P10" localSheetId="1">#REF!</definedName>
    <definedName name="S35P10">#REF!</definedName>
    <definedName name="S35P11" localSheetId="1">#REF!</definedName>
    <definedName name="S35P11">#REF!</definedName>
    <definedName name="S35P12" localSheetId="1">#REF!</definedName>
    <definedName name="S35P12">#REF!</definedName>
    <definedName name="S35P13" localSheetId="1">#REF!</definedName>
    <definedName name="S35P13">#REF!</definedName>
    <definedName name="S35P14" localSheetId="1">#REF!</definedName>
    <definedName name="S35P14">#REF!</definedName>
    <definedName name="S35P15" localSheetId="1">#REF!</definedName>
    <definedName name="S35P15">#REF!</definedName>
    <definedName name="S35P16" localSheetId="1">#REF!</definedName>
    <definedName name="S35P16">#REF!</definedName>
    <definedName name="S35P17" localSheetId="1">#REF!</definedName>
    <definedName name="S35P17">#REF!</definedName>
    <definedName name="S35P18" localSheetId="1">#REF!</definedName>
    <definedName name="S35P18">#REF!</definedName>
    <definedName name="S35P19" localSheetId="1">#REF!</definedName>
    <definedName name="S35P19">#REF!</definedName>
    <definedName name="S35P2" localSheetId="1">#REF!</definedName>
    <definedName name="S35P2">#REF!</definedName>
    <definedName name="S35P20" localSheetId="1">#REF!</definedName>
    <definedName name="S35P20">#REF!</definedName>
    <definedName name="S35P21" localSheetId="1">#REF!</definedName>
    <definedName name="S35P21">#REF!</definedName>
    <definedName name="S35P22" localSheetId="1">#REF!</definedName>
    <definedName name="S35P22">#REF!</definedName>
    <definedName name="S35P23" localSheetId="1">#REF!</definedName>
    <definedName name="S35P23">#REF!</definedName>
    <definedName name="S35P24" localSheetId="1">#REF!</definedName>
    <definedName name="S35P24">#REF!</definedName>
    <definedName name="S35P3" localSheetId="1">#REF!</definedName>
    <definedName name="S35P3">#REF!</definedName>
    <definedName name="S35P4" localSheetId="1">#REF!</definedName>
    <definedName name="S35P4">#REF!</definedName>
    <definedName name="S35P5" localSheetId="1">#REF!</definedName>
    <definedName name="S35P5">#REF!</definedName>
    <definedName name="S35P6" localSheetId="1">#REF!</definedName>
    <definedName name="S35P6">#REF!</definedName>
    <definedName name="S35P7" localSheetId="1">#REF!</definedName>
    <definedName name="S35P7">#REF!</definedName>
    <definedName name="S35P8" localSheetId="1">#REF!</definedName>
    <definedName name="S35P8">#REF!</definedName>
    <definedName name="S35P9" localSheetId="1">#REF!</definedName>
    <definedName name="S35P9">#REF!</definedName>
    <definedName name="S35R1" localSheetId="1">#REF!</definedName>
    <definedName name="S35R1">#REF!</definedName>
    <definedName name="S35R10" localSheetId="1">#REF!</definedName>
    <definedName name="S35R10">#REF!</definedName>
    <definedName name="S35R11" localSheetId="1">#REF!</definedName>
    <definedName name="S35R11">#REF!</definedName>
    <definedName name="S35R12" localSheetId="1">#REF!</definedName>
    <definedName name="S35R12">#REF!</definedName>
    <definedName name="S35R13" localSheetId="1">#REF!</definedName>
    <definedName name="S35R13">#REF!</definedName>
    <definedName name="S35R14" localSheetId="1">#REF!</definedName>
    <definedName name="S35R14">#REF!</definedName>
    <definedName name="S35R15" localSheetId="1">#REF!</definedName>
    <definedName name="S35R15">#REF!</definedName>
    <definedName name="S35R16" localSheetId="1">#REF!</definedName>
    <definedName name="S35R16">#REF!</definedName>
    <definedName name="S35R17" localSheetId="1">#REF!</definedName>
    <definedName name="S35R17">#REF!</definedName>
    <definedName name="S35R18" localSheetId="1">#REF!</definedName>
    <definedName name="S35R18">#REF!</definedName>
    <definedName name="S35R19" localSheetId="1">#REF!</definedName>
    <definedName name="S35R19">#REF!</definedName>
    <definedName name="S35R2" localSheetId="1">#REF!</definedName>
    <definedName name="S35R2">#REF!</definedName>
    <definedName name="S35R20" localSheetId="1">#REF!</definedName>
    <definedName name="S35R20">#REF!</definedName>
    <definedName name="S35R21" localSheetId="1">#REF!</definedName>
    <definedName name="S35R21">#REF!</definedName>
    <definedName name="S35R22" localSheetId="1">#REF!</definedName>
    <definedName name="S35R22">#REF!</definedName>
    <definedName name="S35R23" localSheetId="1">#REF!</definedName>
    <definedName name="S35R23">#REF!</definedName>
    <definedName name="S35R24" localSheetId="1">#REF!</definedName>
    <definedName name="S35R24">#REF!</definedName>
    <definedName name="S35R3" localSheetId="1">#REF!</definedName>
    <definedName name="S35R3">#REF!</definedName>
    <definedName name="S35R4" localSheetId="1">#REF!</definedName>
    <definedName name="S35R4">#REF!</definedName>
    <definedName name="S35R5" localSheetId="1">#REF!</definedName>
    <definedName name="S35R5">#REF!</definedName>
    <definedName name="S35R6" localSheetId="1">#REF!</definedName>
    <definedName name="S35R6">#REF!</definedName>
    <definedName name="S35R7" localSheetId="1">#REF!</definedName>
    <definedName name="S35R7">#REF!</definedName>
    <definedName name="S35R8" localSheetId="1">#REF!</definedName>
    <definedName name="S35R8">#REF!</definedName>
    <definedName name="S35R9" localSheetId="1">#REF!</definedName>
    <definedName name="S35R9">#REF!</definedName>
    <definedName name="S36P1" localSheetId="1">#REF!</definedName>
    <definedName name="S36P1">#REF!</definedName>
    <definedName name="S36P10" localSheetId="1">#REF!</definedName>
    <definedName name="S36P10">#REF!</definedName>
    <definedName name="S36P11" localSheetId="1">#REF!</definedName>
    <definedName name="S36P11">#REF!</definedName>
    <definedName name="S36P12" localSheetId="1">#REF!</definedName>
    <definedName name="S36P12">#REF!</definedName>
    <definedName name="S36P13" localSheetId="1">#REF!</definedName>
    <definedName name="S36P13">#REF!</definedName>
    <definedName name="S36P14" localSheetId="1">#REF!</definedName>
    <definedName name="S36P14">#REF!</definedName>
    <definedName name="S36P15" localSheetId="1">#REF!</definedName>
    <definedName name="S36P15">#REF!</definedName>
    <definedName name="S36P16" localSheetId="1">#REF!</definedName>
    <definedName name="S36P16">#REF!</definedName>
    <definedName name="S36P17" localSheetId="1">#REF!</definedName>
    <definedName name="S36P17">#REF!</definedName>
    <definedName name="S36P18" localSheetId="1">#REF!</definedName>
    <definedName name="S36P18">#REF!</definedName>
    <definedName name="S36P19" localSheetId="1">#REF!</definedName>
    <definedName name="S36P19">#REF!</definedName>
    <definedName name="S36P2" localSheetId="1">#REF!</definedName>
    <definedName name="S36P2">#REF!</definedName>
    <definedName name="S36P20" localSheetId="1">#REF!</definedName>
    <definedName name="S36P20">#REF!</definedName>
    <definedName name="S36P21" localSheetId="1">#REF!</definedName>
    <definedName name="S36P21">#REF!</definedName>
    <definedName name="S36P22" localSheetId="1">#REF!</definedName>
    <definedName name="S36P22">#REF!</definedName>
    <definedName name="S36P23" localSheetId="1">#REF!</definedName>
    <definedName name="S36P23">#REF!</definedName>
    <definedName name="S36P24" localSheetId="1">#REF!</definedName>
    <definedName name="S36P24">#REF!</definedName>
    <definedName name="S36P3" localSheetId="1">#REF!</definedName>
    <definedName name="S36P3">#REF!</definedName>
    <definedName name="S36P4" localSheetId="1">#REF!</definedName>
    <definedName name="S36P4">#REF!</definedName>
    <definedName name="S36P5" localSheetId="1">#REF!</definedName>
    <definedName name="S36P5">#REF!</definedName>
    <definedName name="S36P6" localSheetId="1">#REF!</definedName>
    <definedName name="S36P6">#REF!</definedName>
    <definedName name="S36P7" localSheetId="1">#REF!</definedName>
    <definedName name="S36P7">#REF!</definedName>
    <definedName name="S36P8" localSheetId="1">#REF!</definedName>
    <definedName name="S36P8">#REF!</definedName>
    <definedName name="S36P9" localSheetId="1">#REF!</definedName>
    <definedName name="S36P9">#REF!</definedName>
    <definedName name="S36R1" localSheetId="1">#REF!</definedName>
    <definedName name="S36R1">#REF!</definedName>
    <definedName name="S36R10" localSheetId="1">#REF!</definedName>
    <definedName name="S36R10">#REF!</definedName>
    <definedName name="S36R11" localSheetId="1">#REF!</definedName>
    <definedName name="S36R11">#REF!</definedName>
    <definedName name="S36R12" localSheetId="1">#REF!</definedName>
    <definedName name="S36R12">#REF!</definedName>
    <definedName name="S36R13" localSheetId="1">#REF!</definedName>
    <definedName name="S36R13">#REF!</definedName>
    <definedName name="S36R14" localSheetId="1">#REF!</definedName>
    <definedName name="S36R14">#REF!</definedName>
    <definedName name="S36R15" localSheetId="1">#REF!</definedName>
    <definedName name="S36R15">#REF!</definedName>
    <definedName name="S36R16" localSheetId="1">#REF!</definedName>
    <definedName name="S36R16">#REF!</definedName>
    <definedName name="S36R17" localSheetId="1">#REF!</definedName>
    <definedName name="S36R17">#REF!</definedName>
    <definedName name="S36R18" localSheetId="1">#REF!</definedName>
    <definedName name="S36R18">#REF!</definedName>
    <definedName name="S36R19" localSheetId="1">#REF!</definedName>
    <definedName name="S36R19">#REF!</definedName>
    <definedName name="S36R2" localSheetId="1">#REF!</definedName>
    <definedName name="S36R2">#REF!</definedName>
    <definedName name="S36R20" localSheetId="1">#REF!</definedName>
    <definedName name="S36R20">#REF!</definedName>
    <definedName name="S36R21" localSheetId="1">#REF!</definedName>
    <definedName name="S36R21">#REF!</definedName>
    <definedName name="S36R22" localSheetId="1">#REF!</definedName>
    <definedName name="S36R22">#REF!</definedName>
    <definedName name="S36R23" localSheetId="1">#REF!</definedName>
    <definedName name="S36R23">#REF!</definedName>
    <definedName name="S36R24" localSheetId="1">#REF!</definedName>
    <definedName name="S36R24">#REF!</definedName>
    <definedName name="S36R3" localSheetId="1">#REF!</definedName>
    <definedName name="S36R3">#REF!</definedName>
    <definedName name="S36R4" localSheetId="1">#REF!</definedName>
    <definedName name="S36R4">#REF!</definedName>
    <definedName name="S36R5" localSheetId="1">#REF!</definedName>
    <definedName name="S36R5">#REF!</definedName>
    <definedName name="S36R6" localSheetId="1">#REF!</definedName>
    <definedName name="S36R6">#REF!</definedName>
    <definedName name="S36R7" localSheetId="1">#REF!</definedName>
    <definedName name="S36R7">#REF!</definedName>
    <definedName name="S36R8" localSheetId="1">#REF!</definedName>
    <definedName name="S36R8">#REF!</definedName>
    <definedName name="S36R9" localSheetId="1">#REF!</definedName>
    <definedName name="S36R9">#REF!</definedName>
    <definedName name="S37P1" localSheetId="1">#REF!</definedName>
    <definedName name="S37P1">#REF!</definedName>
    <definedName name="S37P10" localSheetId="1">#REF!</definedName>
    <definedName name="S37P10">#REF!</definedName>
    <definedName name="S37P11" localSheetId="1">#REF!</definedName>
    <definedName name="S37P11">#REF!</definedName>
    <definedName name="S37P12" localSheetId="1">#REF!</definedName>
    <definedName name="S37P12">#REF!</definedName>
    <definedName name="S37P13" localSheetId="1">#REF!</definedName>
    <definedName name="S37P13">#REF!</definedName>
    <definedName name="S37P14" localSheetId="1">#REF!</definedName>
    <definedName name="S37P14">#REF!</definedName>
    <definedName name="S37P15" localSheetId="1">#REF!</definedName>
    <definedName name="S37P15">#REF!</definedName>
    <definedName name="S37P16" localSheetId="1">#REF!</definedName>
    <definedName name="S37P16">#REF!</definedName>
    <definedName name="S37P17" localSheetId="1">#REF!</definedName>
    <definedName name="S37P17">#REF!</definedName>
    <definedName name="S37P18" localSheetId="1">#REF!</definedName>
    <definedName name="S37P18">#REF!</definedName>
    <definedName name="S37P19" localSheetId="1">#REF!</definedName>
    <definedName name="S37P19">#REF!</definedName>
    <definedName name="S37P2" localSheetId="1">#REF!</definedName>
    <definedName name="S37P2">#REF!</definedName>
    <definedName name="S37P20" localSheetId="1">#REF!</definedName>
    <definedName name="S37P20">#REF!</definedName>
    <definedName name="S37P21" localSheetId="1">#REF!</definedName>
    <definedName name="S37P21">#REF!</definedName>
    <definedName name="S37P22" localSheetId="1">#REF!</definedName>
    <definedName name="S37P22">#REF!</definedName>
    <definedName name="S37P23" localSheetId="1">#REF!</definedName>
    <definedName name="S37P23">#REF!</definedName>
    <definedName name="S37P24" localSheetId="1">#REF!</definedName>
    <definedName name="S37P24">#REF!</definedName>
    <definedName name="S37P3" localSheetId="1">#REF!</definedName>
    <definedName name="S37P3">#REF!</definedName>
    <definedName name="S37P4" localSheetId="1">#REF!</definedName>
    <definedName name="S37P4">#REF!</definedName>
    <definedName name="S37P5" localSheetId="1">#REF!</definedName>
    <definedName name="S37P5">#REF!</definedName>
    <definedName name="S37P6" localSheetId="1">#REF!</definedName>
    <definedName name="S37P6">#REF!</definedName>
    <definedName name="S37P7" localSheetId="1">#REF!</definedName>
    <definedName name="S37P7">#REF!</definedName>
    <definedName name="S37P8" localSheetId="1">#REF!</definedName>
    <definedName name="S37P8">#REF!</definedName>
    <definedName name="S37P9" localSheetId="1">#REF!</definedName>
    <definedName name="S37P9">#REF!</definedName>
    <definedName name="S37R1" localSheetId="1">#REF!</definedName>
    <definedName name="S37R1">#REF!</definedName>
    <definedName name="S37R10" localSheetId="1">#REF!</definedName>
    <definedName name="S37R10">#REF!</definedName>
    <definedName name="S37R11" localSheetId="1">#REF!</definedName>
    <definedName name="S37R11">#REF!</definedName>
    <definedName name="S37R12" localSheetId="1">#REF!</definedName>
    <definedName name="S37R12">#REF!</definedName>
    <definedName name="S37R13" localSheetId="1">#REF!</definedName>
    <definedName name="S37R13">#REF!</definedName>
    <definedName name="S37R14" localSheetId="1">#REF!</definedName>
    <definedName name="S37R14">#REF!</definedName>
    <definedName name="S37R15" localSheetId="1">#REF!</definedName>
    <definedName name="S37R15">#REF!</definedName>
    <definedName name="S37R16" localSheetId="1">#REF!</definedName>
    <definedName name="S37R16">#REF!</definedName>
    <definedName name="S37R17" localSheetId="1">#REF!</definedName>
    <definedName name="S37R17">#REF!</definedName>
    <definedName name="S37R18" localSheetId="1">#REF!</definedName>
    <definedName name="S37R18">#REF!</definedName>
    <definedName name="S37R19" localSheetId="1">#REF!</definedName>
    <definedName name="S37R19">#REF!</definedName>
    <definedName name="S37R2" localSheetId="1">#REF!</definedName>
    <definedName name="S37R2">#REF!</definedName>
    <definedName name="S37R20" localSheetId="1">#REF!</definedName>
    <definedName name="S37R20">#REF!</definedName>
    <definedName name="S37R21" localSheetId="1">#REF!</definedName>
    <definedName name="S37R21">#REF!</definedName>
    <definedName name="S37R22" localSheetId="1">#REF!</definedName>
    <definedName name="S37R22">#REF!</definedName>
    <definedName name="S37R23" localSheetId="1">#REF!</definedName>
    <definedName name="S37R23">#REF!</definedName>
    <definedName name="S37R24" localSheetId="1">#REF!</definedName>
    <definedName name="S37R24">#REF!</definedName>
    <definedName name="S37R3" localSheetId="1">#REF!</definedName>
    <definedName name="S37R3">#REF!</definedName>
    <definedName name="S37R4" localSheetId="1">#REF!</definedName>
    <definedName name="S37R4">#REF!</definedName>
    <definedName name="S37R5" localSheetId="1">#REF!</definedName>
    <definedName name="S37R5">#REF!</definedName>
    <definedName name="S37R6" localSheetId="1">#REF!</definedName>
    <definedName name="S37R6">#REF!</definedName>
    <definedName name="S37R7" localSheetId="1">#REF!</definedName>
    <definedName name="S37R7">#REF!</definedName>
    <definedName name="S37R8" localSheetId="1">#REF!</definedName>
    <definedName name="S37R8">#REF!</definedName>
    <definedName name="S37R9" localSheetId="1">#REF!</definedName>
    <definedName name="S37R9">#REF!</definedName>
    <definedName name="S38P1" localSheetId="1">#REF!</definedName>
    <definedName name="S38P1">#REF!</definedName>
    <definedName name="S38P10" localSheetId="1">#REF!</definedName>
    <definedName name="S38P10">#REF!</definedName>
    <definedName name="S38P11" localSheetId="1">#REF!</definedName>
    <definedName name="S38P11">#REF!</definedName>
    <definedName name="S38P12" localSheetId="1">#REF!</definedName>
    <definedName name="S38P12">#REF!</definedName>
    <definedName name="S38P13" localSheetId="1">#REF!</definedName>
    <definedName name="S38P13">#REF!</definedName>
    <definedName name="S38P14" localSheetId="1">#REF!</definedName>
    <definedName name="S38P14">#REF!</definedName>
    <definedName name="S38P15" localSheetId="1">#REF!</definedName>
    <definedName name="S38P15">#REF!</definedName>
    <definedName name="S38P16" localSheetId="1">#REF!</definedName>
    <definedName name="S38P16">#REF!</definedName>
    <definedName name="S38P17" localSheetId="1">#REF!</definedName>
    <definedName name="S38P17">#REF!</definedName>
    <definedName name="S38P18" localSheetId="1">#REF!</definedName>
    <definedName name="S38P18">#REF!</definedName>
    <definedName name="S38P19" localSheetId="1">#REF!</definedName>
    <definedName name="S38P19">#REF!</definedName>
    <definedName name="S38P2" localSheetId="1">#REF!</definedName>
    <definedName name="S38P2">#REF!</definedName>
    <definedName name="S38P20" localSheetId="1">#REF!</definedName>
    <definedName name="S38P20">#REF!</definedName>
    <definedName name="S38P21" localSheetId="1">#REF!</definedName>
    <definedName name="S38P21">#REF!</definedName>
    <definedName name="S38P22" localSheetId="1">#REF!</definedName>
    <definedName name="S38P22">#REF!</definedName>
    <definedName name="S38P23" localSheetId="1">#REF!</definedName>
    <definedName name="S38P23">#REF!</definedName>
    <definedName name="S38P24" localSheetId="1">#REF!</definedName>
    <definedName name="S38P24">#REF!</definedName>
    <definedName name="S38P3" localSheetId="1">#REF!</definedName>
    <definedName name="S38P3">#REF!</definedName>
    <definedName name="S38P4" localSheetId="1">#REF!</definedName>
    <definedName name="S38P4">#REF!</definedName>
    <definedName name="S38P5" localSheetId="1">#REF!</definedName>
    <definedName name="S38P5">#REF!</definedName>
    <definedName name="S38P6" localSheetId="1">#REF!</definedName>
    <definedName name="S38P6">#REF!</definedName>
    <definedName name="S38P7" localSheetId="1">#REF!</definedName>
    <definedName name="S38P7">#REF!</definedName>
    <definedName name="S38P8" localSheetId="1">#REF!</definedName>
    <definedName name="S38P8">#REF!</definedName>
    <definedName name="S38P9" localSheetId="1">#REF!</definedName>
    <definedName name="S38P9">#REF!</definedName>
    <definedName name="S38R1" localSheetId="1">#REF!</definedName>
    <definedName name="S38R1">#REF!</definedName>
    <definedName name="S38R10" localSheetId="1">#REF!</definedName>
    <definedName name="S38R10">#REF!</definedName>
    <definedName name="S38R11" localSheetId="1">#REF!</definedName>
    <definedName name="S38R11">#REF!</definedName>
    <definedName name="S38R12" localSheetId="1">#REF!</definedName>
    <definedName name="S38R12">#REF!</definedName>
    <definedName name="S38R13" localSheetId="1">#REF!</definedName>
    <definedName name="S38R13">#REF!</definedName>
    <definedName name="S38R14" localSheetId="1">#REF!</definedName>
    <definedName name="S38R14">#REF!</definedName>
    <definedName name="S38R15" localSheetId="1">#REF!</definedName>
    <definedName name="S38R15">#REF!</definedName>
    <definedName name="S38R16" localSheetId="1">#REF!</definedName>
    <definedName name="S38R16">#REF!</definedName>
    <definedName name="S38R17" localSheetId="1">#REF!</definedName>
    <definedName name="S38R17">#REF!</definedName>
    <definedName name="S38R18" localSheetId="1">#REF!</definedName>
    <definedName name="S38R18">#REF!</definedName>
    <definedName name="S38R19" localSheetId="1">#REF!</definedName>
    <definedName name="S38R19">#REF!</definedName>
    <definedName name="S38R2" localSheetId="1">#REF!</definedName>
    <definedName name="S38R2">#REF!</definedName>
    <definedName name="S38R20" localSheetId="1">#REF!</definedName>
    <definedName name="S38R20">#REF!</definedName>
    <definedName name="S38R21" localSheetId="1">#REF!</definedName>
    <definedName name="S38R21">#REF!</definedName>
    <definedName name="S38R22" localSheetId="1">#REF!</definedName>
    <definedName name="S38R22">#REF!</definedName>
    <definedName name="S38R23" localSheetId="1">#REF!</definedName>
    <definedName name="S38R23">#REF!</definedName>
    <definedName name="S38R24" localSheetId="1">#REF!</definedName>
    <definedName name="S38R24">#REF!</definedName>
    <definedName name="S38R3" localSheetId="1">#REF!</definedName>
    <definedName name="S38R3">#REF!</definedName>
    <definedName name="S38R4" localSheetId="1">#REF!</definedName>
    <definedName name="S38R4">#REF!</definedName>
    <definedName name="S38R5" localSheetId="1">#REF!</definedName>
    <definedName name="S38R5">#REF!</definedName>
    <definedName name="S38R6" localSheetId="1">#REF!</definedName>
    <definedName name="S38R6">#REF!</definedName>
    <definedName name="S38R7" localSheetId="1">#REF!</definedName>
    <definedName name="S38R7">#REF!</definedName>
    <definedName name="S38R8" localSheetId="1">#REF!</definedName>
    <definedName name="S38R8">#REF!</definedName>
    <definedName name="S38R9" localSheetId="1">#REF!</definedName>
    <definedName name="S38R9">#REF!</definedName>
    <definedName name="S39P1" localSheetId="1">#REF!</definedName>
    <definedName name="S39P1">#REF!</definedName>
    <definedName name="S39P10" localSheetId="1">#REF!</definedName>
    <definedName name="S39P10">#REF!</definedName>
    <definedName name="S39P11" localSheetId="1">#REF!</definedName>
    <definedName name="S39P11">#REF!</definedName>
    <definedName name="S39P12" localSheetId="1">#REF!</definedName>
    <definedName name="S39P12">#REF!</definedName>
    <definedName name="S39P13" localSheetId="1">#REF!</definedName>
    <definedName name="S39P13">#REF!</definedName>
    <definedName name="S39P14" localSheetId="1">#REF!</definedName>
    <definedName name="S39P14">#REF!</definedName>
    <definedName name="S39P15" localSheetId="1">#REF!</definedName>
    <definedName name="S39P15">#REF!</definedName>
    <definedName name="S39P16" localSheetId="1">#REF!</definedName>
    <definedName name="S39P16">#REF!</definedName>
    <definedName name="S39P17" localSheetId="1">#REF!</definedName>
    <definedName name="S39P17">#REF!</definedName>
    <definedName name="S39P18" localSheetId="1">#REF!</definedName>
    <definedName name="S39P18">#REF!</definedName>
    <definedName name="S39P19" localSheetId="1">#REF!</definedName>
    <definedName name="S39P19">#REF!</definedName>
    <definedName name="S39P2" localSheetId="1">#REF!</definedName>
    <definedName name="S39P2">#REF!</definedName>
    <definedName name="S39P20" localSheetId="1">#REF!</definedName>
    <definedName name="S39P20">#REF!</definedName>
    <definedName name="S39P21" localSheetId="1">#REF!</definedName>
    <definedName name="S39P21">#REF!</definedName>
    <definedName name="S39P22" localSheetId="1">#REF!</definedName>
    <definedName name="S39P22">#REF!</definedName>
    <definedName name="S39P23" localSheetId="1">#REF!</definedName>
    <definedName name="S39P23">#REF!</definedName>
    <definedName name="S39P24" localSheetId="1">#REF!</definedName>
    <definedName name="S39P24">#REF!</definedName>
    <definedName name="S39P3" localSheetId="1">#REF!</definedName>
    <definedName name="S39P3">#REF!</definedName>
    <definedName name="S39P4" localSheetId="1">#REF!</definedName>
    <definedName name="S39P4">#REF!</definedName>
    <definedName name="S39P5" localSheetId="1">#REF!</definedName>
    <definedName name="S39P5">#REF!</definedName>
    <definedName name="S39P6" localSheetId="1">#REF!</definedName>
    <definedName name="S39P6">#REF!</definedName>
    <definedName name="S39P7" localSheetId="1">#REF!</definedName>
    <definedName name="S39P7">#REF!</definedName>
    <definedName name="S39P8" localSheetId="1">#REF!</definedName>
    <definedName name="S39P8">#REF!</definedName>
    <definedName name="S39P9" localSheetId="1">#REF!</definedName>
    <definedName name="S39P9">#REF!</definedName>
    <definedName name="S39R1" localSheetId="1">#REF!</definedName>
    <definedName name="S39R1">#REF!</definedName>
    <definedName name="S39R10" localSheetId="1">#REF!</definedName>
    <definedName name="S39R10">#REF!</definedName>
    <definedName name="S39R11" localSheetId="1">#REF!</definedName>
    <definedName name="S39R11">#REF!</definedName>
    <definedName name="S39R12" localSheetId="1">#REF!</definedName>
    <definedName name="S39R12">#REF!</definedName>
    <definedName name="S39R13" localSheetId="1">#REF!</definedName>
    <definedName name="S39R13">#REF!</definedName>
    <definedName name="S39R14" localSheetId="1">#REF!</definedName>
    <definedName name="S39R14">#REF!</definedName>
    <definedName name="S39R15" localSheetId="1">#REF!</definedName>
    <definedName name="S39R15">#REF!</definedName>
    <definedName name="S39R16" localSheetId="1">#REF!</definedName>
    <definedName name="S39R16">#REF!</definedName>
    <definedName name="S39R17" localSheetId="1">#REF!</definedName>
    <definedName name="S39R17">#REF!</definedName>
    <definedName name="S39R18" localSheetId="1">#REF!</definedName>
    <definedName name="S39R18">#REF!</definedName>
    <definedName name="S39R19" localSheetId="1">#REF!</definedName>
    <definedName name="S39R19">#REF!</definedName>
    <definedName name="S39R2" localSheetId="1">#REF!</definedName>
    <definedName name="S39R2">#REF!</definedName>
    <definedName name="S39R20" localSheetId="1">#REF!</definedName>
    <definedName name="S39R20">#REF!</definedName>
    <definedName name="S39R21" localSheetId="1">#REF!</definedName>
    <definedName name="S39R21">#REF!</definedName>
    <definedName name="S39R22" localSheetId="1">#REF!</definedName>
    <definedName name="S39R22">#REF!</definedName>
    <definedName name="S39R23" localSheetId="1">#REF!</definedName>
    <definedName name="S39R23">#REF!</definedName>
    <definedName name="S39R24" localSheetId="1">#REF!</definedName>
    <definedName name="S39R24">#REF!</definedName>
    <definedName name="S39R3" localSheetId="1">#REF!</definedName>
    <definedName name="S39R3">#REF!</definedName>
    <definedName name="S39R4" localSheetId="1">#REF!</definedName>
    <definedName name="S39R4">#REF!</definedName>
    <definedName name="S39R5" localSheetId="1">#REF!</definedName>
    <definedName name="S39R5">#REF!</definedName>
    <definedName name="S39R6" localSheetId="1">#REF!</definedName>
    <definedName name="S39R6">#REF!</definedName>
    <definedName name="S39R7" localSheetId="1">#REF!</definedName>
    <definedName name="S39R7">#REF!</definedName>
    <definedName name="S39R8" localSheetId="1">#REF!</definedName>
    <definedName name="S39R8">#REF!</definedName>
    <definedName name="S39R9" localSheetId="1">#REF!</definedName>
    <definedName name="S39R9">#REF!</definedName>
    <definedName name="S3P1" localSheetId="1">#REF!</definedName>
    <definedName name="S3P1">#REF!</definedName>
    <definedName name="S3P10" localSheetId="1">#REF!</definedName>
    <definedName name="S3P10">#REF!</definedName>
    <definedName name="S3P11" localSheetId="1">#REF!</definedName>
    <definedName name="S3P11">#REF!</definedName>
    <definedName name="S3P12" localSheetId="1">#REF!</definedName>
    <definedName name="S3P12">#REF!</definedName>
    <definedName name="S3P13" localSheetId="1">#REF!</definedName>
    <definedName name="S3P13">#REF!</definedName>
    <definedName name="S3P14" localSheetId="1">#REF!</definedName>
    <definedName name="S3P14">#REF!</definedName>
    <definedName name="S3P15" localSheetId="1">#REF!</definedName>
    <definedName name="S3P15">#REF!</definedName>
    <definedName name="S3P16" localSheetId="1">#REF!</definedName>
    <definedName name="S3P16">#REF!</definedName>
    <definedName name="S3P17" localSheetId="1">#REF!</definedName>
    <definedName name="S3P17">#REF!</definedName>
    <definedName name="S3P18" localSheetId="1">#REF!</definedName>
    <definedName name="S3P18">#REF!</definedName>
    <definedName name="S3P19" localSheetId="1">#REF!</definedName>
    <definedName name="S3P19">#REF!</definedName>
    <definedName name="S3P2" localSheetId="1">#REF!</definedName>
    <definedName name="S3P2">#REF!</definedName>
    <definedName name="S3P20" localSheetId="1">#REF!</definedName>
    <definedName name="S3P20">#REF!</definedName>
    <definedName name="S3P21" localSheetId="1">#REF!</definedName>
    <definedName name="S3P21">#REF!</definedName>
    <definedName name="S3P22" localSheetId="1">#REF!</definedName>
    <definedName name="S3P22">#REF!</definedName>
    <definedName name="S3P23" localSheetId="1">#REF!</definedName>
    <definedName name="S3P23">#REF!</definedName>
    <definedName name="S3P24" localSheetId="1">#REF!</definedName>
    <definedName name="S3P24">#REF!</definedName>
    <definedName name="S3P3" localSheetId="1">#REF!</definedName>
    <definedName name="S3P3">#REF!</definedName>
    <definedName name="S3P4" localSheetId="1">#REF!</definedName>
    <definedName name="S3P4">#REF!</definedName>
    <definedName name="S3P5" localSheetId="1">#REF!</definedName>
    <definedName name="S3P5">#REF!</definedName>
    <definedName name="S3P6" localSheetId="1">#REF!</definedName>
    <definedName name="S3P6">#REF!</definedName>
    <definedName name="S3P7" localSheetId="1">#REF!</definedName>
    <definedName name="S3P7">#REF!</definedName>
    <definedName name="S3P8" localSheetId="1">#REF!</definedName>
    <definedName name="S3P8">#REF!</definedName>
    <definedName name="S3P9" localSheetId="1">#REF!</definedName>
    <definedName name="S3P9">#REF!</definedName>
    <definedName name="S3R1" localSheetId="1">#REF!</definedName>
    <definedName name="S3R1">#REF!</definedName>
    <definedName name="S3R10" localSheetId="1">#REF!</definedName>
    <definedName name="S3R10">#REF!</definedName>
    <definedName name="S3R11" localSheetId="1">#REF!</definedName>
    <definedName name="S3R11">#REF!</definedName>
    <definedName name="S3R12" localSheetId="1">#REF!</definedName>
    <definedName name="S3R12">#REF!</definedName>
    <definedName name="S3R13" localSheetId="1">#REF!</definedName>
    <definedName name="S3R13">#REF!</definedName>
    <definedName name="S3R14" localSheetId="1">#REF!</definedName>
    <definedName name="S3R14">#REF!</definedName>
    <definedName name="S3R15" localSheetId="1">#REF!</definedName>
    <definedName name="S3R15">#REF!</definedName>
    <definedName name="S3R16" localSheetId="1">#REF!</definedName>
    <definedName name="S3R16">#REF!</definedName>
    <definedName name="S3R17" localSheetId="1">#REF!</definedName>
    <definedName name="S3R17">#REF!</definedName>
    <definedName name="S3R18" localSheetId="1">#REF!</definedName>
    <definedName name="S3R18">#REF!</definedName>
    <definedName name="S3R19" localSheetId="1">#REF!</definedName>
    <definedName name="S3R19">#REF!</definedName>
    <definedName name="S3R2" localSheetId="1">#REF!</definedName>
    <definedName name="S3R2">#REF!</definedName>
    <definedName name="S3R20" localSheetId="1">#REF!</definedName>
    <definedName name="S3R20">#REF!</definedName>
    <definedName name="S3R21" localSheetId="1">#REF!</definedName>
    <definedName name="S3R21">#REF!</definedName>
    <definedName name="S3R22" localSheetId="1">#REF!</definedName>
    <definedName name="S3R22">#REF!</definedName>
    <definedName name="S3R23" localSheetId="1">#REF!</definedName>
    <definedName name="S3R23">#REF!</definedName>
    <definedName name="S3R24" localSheetId="1">#REF!</definedName>
    <definedName name="S3R24">#REF!</definedName>
    <definedName name="S3R3" localSheetId="1">#REF!</definedName>
    <definedName name="S3R3">#REF!</definedName>
    <definedName name="S3R4" localSheetId="1">#REF!</definedName>
    <definedName name="S3R4">#REF!</definedName>
    <definedName name="S3R5" localSheetId="1">#REF!</definedName>
    <definedName name="S3R5">#REF!</definedName>
    <definedName name="S3R6" localSheetId="1">#REF!</definedName>
    <definedName name="S3R6">#REF!</definedName>
    <definedName name="S3R7" localSheetId="1">#REF!</definedName>
    <definedName name="S3R7">#REF!</definedName>
    <definedName name="S3R8" localSheetId="1">#REF!</definedName>
    <definedName name="S3R8">#REF!</definedName>
    <definedName name="S3R9" localSheetId="1">#REF!</definedName>
    <definedName name="S3R9">#REF!</definedName>
    <definedName name="S40P1" localSheetId="1">#REF!</definedName>
    <definedName name="S40P1">#REF!</definedName>
    <definedName name="S40P10" localSheetId="1">#REF!</definedName>
    <definedName name="S40P10">#REF!</definedName>
    <definedName name="S40P11" localSheetId="1">#REF!</definedName>
    <definedName name="S40P11">#REF!</definedName>
    <definedName name="S40P12" localSheetId="1">#REF!</definedName>
    <definedName name="S40P12">#REF!</definedName>
    <definedName name="S40P13" localSheetId="1">#REF!</definedName>
    <definedName name="S40P13">#REF!</definedName>
    <definedName name="S40P14" localSheetId="1">#REF!</definedName>
    <definedName name="S40P14">#REF!</definedName>
    <definedName name="S40P15" localSheetId="1">#REF!</definedName>
    <definedName name="S40P15">#REF!</definedName>
    <definedName name="S40P16" localSheetId="1">#REF!</definedName>
    <definedName name="S40P16">#REF!</definedName>
    <definedName name="S40P17" localSheetId="1">#REF!</definedName>
    <definedName name="S40P17">#REF!</definedName>
    <definedName name="S40P18" localSheetId="1">#REF!</definedName>
    <definedName name="S40P18">#REF!</definedName>
    <definedName name="S40P19" localSheetId="1">#REF!</definedName>
    <definedName name="S40P19">#REF!</definedName>
    <definedName name="S40P2" localSheetId="1">#REF!</definedName>
    <definedName name="S40P2">#REF!</definedName>
    <definedName name="S40P20" localSheetId="1">#REF!</definedName>
    <definedName name="S40P20">#REF!</definedName>
    <definedName name="S40P21" localSheetId="1">#REF!</definedName>
    <definedName name="S40P21">#REF!</definedName>
    <definedName name="S40P22" localSheetId="1">#REF!</definedName>
    <definedName name="S40P22">#REF!</definedName>
    <definedName name="S40P23" localSheetId="1">#REF!</definedName>
    <definedName name="S40P23">#REF!</definedName>
    <definedName name="S40P24" localSheetId="1">#REF!</definedName>
    <definedName name="S40P24">#REF!</definedName>
    <definedName name="S40P3" localSheetId="1">#REF!</definedName>
    <definedName name="S40P3">#REF!</definedName>
    <definedName name="S40P4" localSheetId="1">#REF!</definedName>
    <definedName name="S40P4">#REF!</definedName>
    <definedName name="S40P5" localSheetId="1">#REF!</definedName>
    <definedName name="S40P5">#REF!</definedName>
    <definedName name="S40P6" localSheetId="1">#REF!</definedName>
    <definedName name="S40P6">#REF!</definedName>
    <definedName name="S40P7" localSheetId="1">#REF!</definedName>
    <definedName name="S40P7">#REF!</definedName>
    <definedName name="S40P8" localSheetId="1">#REF!</definedName>
    <definedName name="S40P8">#REF!</definedName>
    <definedName name="S40P9" localSheetId="1">#REF!</definedName>
    <definedName name="S40P9">#REF!</definedName>
    <definedName name="S40R1" localSheetId="1">#REF!</definedName>
    <definedName name="S40R1">#REF!</definedName>
    <definedName name="S40R10" localSheetId="1">#REF!</definedName>
    <definedName name="S40R10">#REF!</definedName>
    <definedName name="S40R11" localSheetId="1">#REF!</definedName>
    <definedName name="S40R11">#REF!</definedName>
    <definedName name="S40R12" localSheetId="1">#REF!</definedName>
    <definedName name="S40R12">#REF!</definedName>
    <definedName name="S40R13" localSheetId="1">#REF!</definedName>
    <definedName name="S40R13">#REF!</definedName>
    <definedName name="S40R14" localSheetId="1">#REF!</definedName>
    <definedName name="S40R14">#REF!</definedName>
    <definedName name="S40R15" localSheetId="1">#REF!</definedName>
    <definedName name="S40R15">#REF!</definedName>
    <definedName name="S40R16" localSheetId="1">#REF!</definedName>
    <definedName name="S40R16">#REF!</definedName>
    <definedName name="S40R17" localSheetId="1">#REF!</definedName>
    <definedName name="S40R17">#REF!</definedName>
    <definedName name="S40R18" localSheetId="1">#REF!</definedName>
    <definedName name="S40R18">#REF!</definedName>
    <definedName name="S40R19" localSheetId="1">#REF!</definedName>
    <definedName name="S40R19">#REF!</definedName>
    <definedName name="S40R2" localSheetId="1">#REF!</definedName>
    <definedName name="S40R2">#REF!</definedName>
    <definedName name="S40R20" localSheetId="1">#REF!</definedName>
    <definedName name="S40R20">#REF!</definedName>
    <definedName name="S40R21" localSheetId="1">#REF!</definedName>
    <definedName name="S40R21">#REF!</definedName>
    <definedName name="S40R22" localSheetId="1">#REF!</definedName>
    <definedName name="S40R22">#REF!</definedName>
    <definedName name="S40R23" localSheetId="1">#REF!</definedName>
    <definedName name="S40R23">#REF!</definedName>
    <definedName name="S40R24" localSheetId="1">#REF!</definedName>
    <definedName name="S40R24">#REF!</definedName>
    <definedName name="S40R3" localSheetId="1">#REF!</definedName>
    <definedName name="S40R3">#REF!</definedName>
    <definedName name="S40R4" localSheetId="1">#REF!</definedName>
    <definedName name="S40R4">#REF!</definedName>
    <definedName name="S40R5" localSheetId="1">#REF!</definedName>
    <definedName name="S40R5">#REF!</definedName>
    <definedName name="S40R6" localSheetId="1">#REF!</definedName>
    <definedName name="S40R6">#REF!</definedName>
    <definedName name="S40R7" localSheetId="1">#REF!</definedName>
    <definedName name="S40R7">#REF!</definedName>
    <definedName name="S40R8" localSheetId="1">#REF!</definedName>
    <definedName name="S40R8">#REF!</definedName>
    <definedName name="S40R9" localSheetId="1">#REF!</definedName>
    <definedName name="S40R9">#REF!</definedName>
    <definedName name="S41P1" localSheetId="1">#REF!</definedName>
    <definedName name="S41P1">#REF!</definedName>
    <definedName name="S41P10" localSheetId="1">#REF!</definedName>
    <definedName name="S41P10">#REF!</definedName>
    <definedName name="S41P11" localSheetId="1">#REF!</definedName>
    <definedName name="S41P11">#REF!</definedName>
    <definedName name="S41P12" localSheetId="1">#REF!</definedName>
    <definedName name="S41P12">#REF!</definedName>
    <definedName name="S41P13" localSheetId="1">#REF!</definedName>
    <definedName name="S41P13">#REF!</definedName>
    <definedName name="S41P14" localSheetId="1">#REF!</definedName>
    <definedName name="S41P14">#REF!</definedName>
    <definedName name="S41P15" localSheetId="1">#REF!</definedName>
    <definedName name="S41P15">#REF!</definedName>
    <definedName name="S41P16" localSheetId="1">#REF!</definedName>
    <definedName name="S41P16">#REF!</definedName>
    <definedName name="S41P17" localSheetId="1">#REF!</definedName>
    <definedName name="S41P17">#REF!</definedName>
    <definedName name="S41P18" localSheetId="1">#REF!</definedName>
    <definedName name="S41P18">#REF!</definedName>
    <definedName name="S41P19" localSheetId="1">#REF!</definedName>
    <definedName name="S41P19">#REF!</definedName>
    <definedName name="S41P2" localSheetId="1">#REF!</definedName>
    <definedName name="S41P2">#REF!</definedName>
    <definedName name="S41P20" localSheetId="1">#REF!</definedName>
    <definedName name="S41P20">#REF!</definedName>
    <definedName name="S41P21" localSheetId="1">#REF!</definedName>
    <definedName name="S41P21">#REF!</definedName>
    <definedName name="S41P22" localSheetId="1">#REF!</definedName>
    <definedName name="S41P22">#REF!</definedName>
    <definedName name="S41P23" localSheetId="1">#REF!</definedName>
    <definedName name="S41P23">#REF!</definedName>
    <definedName name="S41P24" localSheetId="1">#REF!</definedName>
    <definedName name="S41P24">#REF!</definedName>
    <definedName name="S41P3" localSheetId="1">#REF!</definedName>
    <definedName name="S41P3">#REF!</definedName>
    <definedName name="S41P4" localSheetId="1">#REF!</definedName>
    <definedName name="S41P4">#REF!</definedName>
    <definedName name="S41P5" localSheetId="1">#REF!</definedName>
    <definedName name="S41P5">#REF!</definedName>
    <definedName name="S41P6" localSheetId="1">#REF!</definedName>
    <definedName name="S41P6">#REF!</definedName>
    <definedName name="S41P7" localSheetId="1">#REF!</definedName>
    <definedName name="S41P7">#REF!</definedName>
    <definedName name="S41P8" localSheetId="1">#REF!</definedName>
    <definedName name="S41P8">#REF!</definedName>
    <definedName name="S41P9" localSheetId="1">#REF!</definedName>
    <definedName name="S41P9">#REF!</definedName>
    <definedName name="S41R1" localSheetId="1">#REF!</definedName>
    <definedName name="S41R1">#REF!</definedName>
    <definedName name="S41R10" localSheetId="1">#REF!</definedName>
    <definedName name="S41R10">#REF!</definedName>
    <definedName name="S41R11" localSheetId="1">#REF!</definedName>
    <definedName name="S41R11">#REF!</definedName>
    <definedName name="S41R12" localSheetId="1">#REF!</definedName>
    <definedName name="S41R12">#REF!</definedName>
    <definedName name="S41R13" localSheetId="1">#REF!</definedName>
    <definedName name="S41R13">#REF!</definedName>
    <definedName name="S41R14" localSheetId="1">#REF!</definedName>
    <definedName name="S41R14">#REF!</definedName>
    <definedName name="S41R15" localSheetId="1">#REF!</definedName>
    <definedName name="S41R15">#REF!</definedName>
    <definedName name="S41R16" localSheetId="1">#REF!</definedName>
    <definedName name="S41R16">#REF!</definedName>
    <definedName name="S41R17" localSheetId="1">#REF!</definedName>
    <definedName name="S41R17">#REF!</definedName>
    <definedName name="S41R18" localSheetId="1">#REF!</definedName>
    <definedName name="S41R18">#REF!</definedName>
    <definedName name="S41R19" localSheetId="1">#REF!</definedName>
    <definedName name="S41R19">#REF!</definedName>
    <definedName name="S41R2" localSheetId="1">#REF!</definedName>
    <definedName name="S41R2">#REF!</definedName>
    <definedName name="S41R20" localSheetId="1">#REF!</definedName>
    <definedName name="S41R20">#REF!</definedName>
    <definedName name="S41R21" localSheetId="1">#REF!</definedName>
    <definedName name="S41R21">#REF!</definedName>
    <definedName name="S41R22" localSheetId="1">#REF!</definedName>
    <definedName name="S41R22">#REF!</definedName>
    <definedName name="S41R23" localSheetId="1">#REF!</definedName>
    <definedName name="S41R23">#REF!</definedName>
    <definedName name="S41R24" localSheetId="1">#REF!</definedName>
    <definedName name="S41R24">#REF!</definedName>
    <definedName name="S41R3" localSheetId="1">#REF!</definedName>
    <definedName name="S41R3">#REF!</definedName>
    <definedName name="S41R4" localSheetId="1">#REF!</definedName>
    <definedName name="S41R4">#REF!</definedName>
    <definedName name="S41R5" localSheetId="1">#REF!</definedName>
    <definedName name="S41R5">#REF!</definedName>
    <definedName name="S41R6" localSheetId="1">#REF!</definedName>
    <definedName name="S41R6">#REF!</definedName>
    <definedName name="S41R7" localSheetId="1">#REF!</definedName>
    <definedName name="S41R7">#REF!</definedName>
    <definedName name="S41R8" localSheetId="1">#REF!</definedName>
    <definedName name="S41R8">#REF!</definedName>
    <definedName name="S41R9" localSheetId="1">#REF!</definedName>
    <definedName name="S41R9">#REF!</definedName>
    <definedName name="S42P1" localSheetId="1">#REF!</definedName>
    <definedName name="S42P1">#REF!</definedName>
    <definedName name="S42P10" localSheetId="1">#REF!</definedName>
    <definedName name="S42P10">#REF!</definedName>
    <definedName name="S42P11" localSheetId="1">#REF!</definedName>
    <definedName name="S42P11">#REF!</definedName>
    <definedName name="S42P12" localSheetId="1">#REF!</definedName>
    <definedName name="S42P12">#REF!</definedName>
    <definedName name="S42P13" localSheetId="1">#REF!</definedName>
    <definedName name="S42P13">#REF!</definedName>
    <definedName name="S42P14" localSheetId="1">#REF!</definedName>
    <definedName name="S42P14">#REF!</definedName>
    <definedName name="S42P15" localSheetId="1">#REF!</definedName>
    <definedName name="S42P15">#REF!</definedName>
    <definedName name="S42P16" localSheetId="1">#REF!</definedName>
    <definedName name="S42P16">#REF!</definedName>
    <definedName name="S42P17" localSheetId="1">#REF!</definedName>
    <definedName name="S42P17">#REF!</definedName>
    <definedName name="S42P18" localSheetId="1">#REF!</definedName>
    <definedName name="S42P18">#REF!</definedName>
    <definedName name="S42P19" localSheetId="1">#REF!</definedName>
    <definedName name="S42P19">#REF!</definedName>
    <definedName name="S42P2" localSheetId="1">#REF!</definedName>
    <definedName name="S42P2">#REF!</definedName>
    <definedName name="S42P20" localSheetId="1">#REF!</definedName>
    <definedName name="S42P20">#REF!</definedName>
    <definedName name="S42P21" localSheetId="1">#REF!</definedName>
    <definedName name="S42P21">#REF!</definedName>
    <definedName name="S42P22" localSheetId="1">#REF!</definedName>
    <definedName name="S42P22">#REF!</definedName>
    <definedName name="S42P23" localSheetId="1">#REF!</definedName>
    <definedName name="S42P23">#REF!</definedName>
    <definedName name="S42P24" localSheetId="1">#REF!</definedName>
    <definedName name="S42P24">#REF!</definedName>
    <definedName name="S42P3" localSheetId="1">#REF!</definedName>
    <definedName name="S42P3">#REF!</definedName>
    <definedName name="S42P4" localSheetId="1">#REF!</definedName>
    <definedName name="S42P4">#REF!</definedName>
    <definedName name="S42P5" localSheetId="1">#REF!</definedName>
    <definedName name="S42P5">#REF!</definedName>
    <definedName name="S42P6" localSheetId="1">#REF!</definedName>
    <definedName name="S42P6">#REF!</definedName>
    <definedName name="S42P7" localSheetId="1">#REF!</definedName>
    <definedName name="S42P7">#REF!</definedName>
    <definedName name="S42P8" localSheetId="1">#REF!</definedName>
    <definedName name="S42P8">#REF!</definedName>
    <definedName name="S42P9" localSheetId="1">#REF!</definedName>
    <definedName name="S42P9">#REF!</definedName>
    <definedName name="S42R1" localSheetId="1">#REF!</definedName>
    <definedName name="S42R1">#REF!</definedName>
    <definedName name="S42R10" localSheetId="1">#REF!</definedName>
    <definedName name="S42R10">#REF!</definedName>
    <definedName name="S42R11" localSheetId="1">#REF!</definedName>
    <definedName name="S42R11">#REF!</definedName>
    <definedName name="S42R12" localSheetId="1">#REF!</definedName>
    <definedName name="S42R12">#REF!</definedName>
    <definedName name="S42R13" localSheetId="1">#REF!</definedName>
    <definedName name="S42R13">#REF!</definedName>
    <definedName name="S42R14" localSheetId="1">#REF!</definedName>
    <definedName name="S42R14">#REF!</definedName>
    <definedName name="S42R15" localSheetId="1">#REF!</definedName>
    <definedName name="S42R15">#REF!</definedName>
    <definedName name="S42R16" localSheetId="1">#REF!</definedName>
    <definedName name="S42R16">#REF!</definedName>
    <definedName name="S42R17" localSheetId="1">#REF!</definedName>
    <definedName name="S42R17">#REF!</definedName>
    <definedName name="S42R18" localSheetId="1">#REF!</definedName>
    <definedName name="S42R18">#REF!</definedName>
    <definedName name="S42R19" localSheetId="1">#REF!</definedName>
    <definedName name="S42R19">#REF!</definedName>
    <definedName name="S42R2" localSheetId="1">#REF!</definedName>
    <definedName name="S42R2">#REF!</definedName>
    <definedName name="S42R20" localSheetId="1">#REF!</definedName>
    <definedName name="S42R20">#REF!</definedName>
    <definedName name="S42R21" localSheetId="1">#REF!</definedName>
    <definedName name="S42R21">#REF!</definedName>
    <definedName name="S42R22" localSheetId="1">#REF!</definedName>
    <definedName name="S42R22">#REF!</definedName>
    <definedName name="S42R23" localSheetId="1">#REF!</definedName>
    <definedName name="S42R23">#REF!</definedName>
    <definedName name="S42R24" localSheetId="1">#REF!</definedName>
    <definedName name="S42R24">#REF!</definedName>
    <definedName name="S42R3" localSheetId="1">#REF!</definedName>
    <definedName name="S42R3">#REF!</definedName>
    <definedName name="S42R4" localSheetId="1">#REF!</definedName>
    <definedName name="S42R4">#REF!</definedName>
    <definedName name="S42R5" localSheetId="1">#REF!</definedName>
    <definedName name="S42R5">#REF!</definedName>
    <definedName name="S42R6" localSheetId="1">#REF!</definedName>
    <definedName name="S42R6">#REF!</definedName>
    <definedName name="S42R7" localSheetId="1">#REF!</definedName>
    <definedName name="S42R7">#REF!</definedName>
    <definedName name="S42R8" localSheetId="1">#REF!</definedName>
    <definedName name="S42R8">#REF!</definedName>
    <definedName name="S42R9" localSheetId="1">#REF!</definedName>
    <definedName name="S42R9">#REF!</definedName>
    <definedName name="S43P1" localSheetId="1">#REF!</definedName>
    <definedName name="S43P1">#REF!</definedName>
    <definedName name="S43P10" localSheetId="1">#REF!</definedName>
    <definedName name="S43P10">#REF!</definedName>
    <definedName name="S43P11" localSheetId="1">#REF!</definedName>
    <definedName name="S43P11">#REF!</definedName>
    <definedName name="S43P12" localSheetId="1">#REF!</definedName>
    <definedName name="S43P12">#REF!</definedName>
    <definedName name="S43P13" localSheetId="1">#REF!</definedName>
    <definedName name="S43P13">#REF!</definedName>
    <definedName name="S43P14" localSheetId="1">#REF!</definedName>
    <definedName name="S43P14">#REF!</definedName>
    <definedName name="S43P15" localSheetId="1">#REF!</definedName>
    <definedName name="S43P15">#REF!</definedName>
    <definedName name="S43P16" localSheetId="1">#REF!</definedName>
    <definedName name="S43P16">#REF!</definedName>
    <definedName name="S43P17" localSheetId="1">#REF!</definedName>
    <definedName name="S43P17">#REF!</definedName>
    <definedName name="S43P18" localSheetId="1">#REF!</definedName>
    <definedName name="S43P18">#REF!</definedName>
    <definedName name="S43P19" localSheetId="1">#REF!</definedName>
    <definedName name="S43P19">#REF!</definedName>
    <definedName name="S43P2" localSheetId="1">#REF!</definedName>
    <definedName name="S43P2">#REF!</definedName>
    <definedName name="S43P20" localSheetId="1">#REF!</definedName>
    <definedName name="S43P20">#REF!</definedName>
    <definedName name="S43P21" localSheetId="1">#REF!</definedName>
    <definedName name="S43P21">#REF!</definedName>
    <definedName name="S43P22" localSheetId="1">#REF!</definedName>
    <definedName name="S43P22">#REF!</definedName>
    <definedName name="S43P23" localSheetId="1">#REF!</definedName>
    <definedName name="S43P23">#REF!</definedName>
    <definedName name="S43P24" localSheetId="1">#REF!</definedName>
    <definedName name="S43P24">#REF!</definedName>
    <definedName name="S43P3" localSheetId="1">#REF!</definedName>
    <definedName name="S43P3">#REF!</definedName>
    <definedName name="S43P4" localSheetId="1">#REF!</definedName>
    <definedName name="S43P4">#REF!</definedName>
    <definedName name="S43P5" localSheetId="1">#REF!</definedName>
    <definedName name="S43P5">#REF!</definedName>
    <definedName name="S43P6" localSheetId="1">#REF!</definedName>
    <definedName name="S43P6">#REF!</definedName>
    <definedName name="S43P7" localSheetId="1">#REF!</definedName>
    <definedName name="S43P7">#REF!</definedName>
    <definedName name="S43P8" localSheetId="1">#REF!</definedName>
    <definedName name="S43P8">#REF!</definedName>
    <definedName name="S43P9" localSheetId="1">#REF!</definedName>
    <definedName name="S43P9">#REF!</definedName>
    <definedName name="S43R1" localSheetId="1">#REF!</definedName>
    <definedName name="S43R1">#REF!</definedName>
    <definedName name="S43R10" localSheetId="1">#REF!</definedName>
    <definedName name="S43R10">#REF!</definedName>
    <definedName name="S43R11" localSheetId="1">#REF!</definedName>
    <definedName name="S43R11">#REF!</definedName>
    <definedName name="S43R12" localSheetId="1">#REF!</definedName>
    <definedName name="S43R12">#REF!</definedName>
    <definedName name="S43R13" localSheetId="1">#REF!</definedName>
    <definedName name="S43R13">#REF!</definedName>
    <definedName name="S43R14" localSheetId="1">#REF!</definedName>
    <definedName name="S43R14">#REF!</definedName>
    <definedName name="S43R15" localSheetId="1">#REF!</definedName>
    <definedName name="S43R15">#REF!</definedName>
    <definedName name="S43R16" localSheetId="1">#REF!</definedName>
    <definedName name="S43R16">#REF!</definedName>
    <definedName name="S43R17" localSheetId="1">#REF!</definedName>
    <definedName name="S43R17">#REF!</definedName>
    <definedName name="S43R18" localSheetId="1">#REF!</definedName>
    <definedName name="S43R18">#REF!</definedName>
    <definedName name="S43R19" localSheetId="1">#REF!</definedName>
    <definedName name="S43R19">#REF!</definedName>
    <definedName name="S43R2" localSheetId="1">#REF!</definedName>
    <definedName name="S43R2">#REF!</definedName>
    <definedName name="S43R20" localSheetId="1">#REF!</definedName>
    <definedName name="S43R20">#REF!</definedName>
    <definedName name="S43R21" localSheetId="1">#REF!</definedName>
    <definedName name="S43R21">#REF!</definedName>
    <definedName name="S43R22" localSheetId="1">#REF!</definedName>
    <definedName name="S43R22">#REF!</definedName>
    <definedName name="S43R23" localSheetId="1">#REF!</definedName>
    <definedName name="S43R23">#REF!</definedName>
    <definedName name="S43R24" localSheetId="1">#REF!</definedName>
    <definedName name="S43R24">#REF!</definedName>
    <definedName name="S43R3" localSheetId="1">#REF!</definedName>
    <definedName name="S43R3">#REF!</definedName>
    <definedName name="S43R4" localSheetId="1">#REF!</definedName>
    <definedName name="S43R4">#REF!</definedName>
    <definedName name="S43R5" localSheetId="1">#REF!</definedName>
    <definedName name="S43R5">#REF!</definedName>
    <definedName name="S43R6" localSheetId="1">#REF!</definedName>
    <definedName name="S43R6">#REF!</definedName>
    <definedName name="S43R7" localSheetId="1">#REF!</definedName>
    <definedName name="S43R7">#REF!</definedName>
    <definedName name="S43R8" localSheetId="1">#REF!</definedName>
    <definedName name="S43R8">#REF!</definedName>
    <definedName name="S43R9" localSheetId="1">#REF!</definedName>
    <definedName name="S43R9">#REF!</definedName>
    <definedName name="S44P1" localSheetId="1">#REF!</definedName>
    <definedName name="S44P1">#REF!</definedName>
    <definedName name="S44P10" localSheetId="1">#REF!</definedName>
    <definedName name="S44P10">#REF!</definedName>
    <definedName name="S44P11" localSheetId="1">#REF!</definedName>
    <definedName name="S44P11">#REF!</definedName>
    <definedName name="S44P12" localSheetId="1">#REF!</definedName>
    <definedName name="S44P12">#REF!</definedName>
    <definedName name="S44P13" localSheetId="1">#REF!</definedName>
    <definedName name="S44P13">#REF!</definedName>
    <definedName name="S44P14" localSheetId="1">#REF!</definedName>
    <definedName name="S44P14">#REF!</definedName>
    <definedName name="S44P15" localSheetId="1">#REF!</definedName>
    <definedName name="S44P15">#REF!</definedName>
    <definedName name="S44P16" localSheetId="1">#REF!</definedName>
    <definedName name="S44P16">#REF!</definedName>
    <definedName name="S44P17" localSheetId="1">#REF!</definedName>
    <definedName name="S44P17">#REF!</definedName>
    <definedName name="S44P18" localSheetId="1">#REF!</definedName>
    <definedName name="S44P18">#REF!</definedName>
    <definedName name="S44P19" localSheetId="1">#REF!</definedName>
    <definedName name="S44P19">#REF!</definedName>
    <definedName name="S44P2" localSheetId="1">#REF!</definedName>
    <definedName name="S44P2">#REF!</definedName>
    <definedName name="S44P20" localSheetId="1">#REF!</definedName>
    <definedName name="S44P20">#REF!</definedName>
    <definedName name="S44P21" localSheetId="1">#REF!</definedName>
    <definedName name="S44P21">#REF!</definedName>
    <definedName name="S44P22" localSheetId="1">#REF!</definedName>
    <definedName name="S44P22">#REF!</definedName>
    <definedName name="S44P23" localSheetId="1">#REF!</definedName>
    <definedName name="S44P23">#REF!</definedName>
    <definedName name="S44P24" localSheetId="1">#REF!</definedName>
    <definedName name="S44P24">#REF!</definedName>
    <definedName name="S44P3" localSheetId="1">#REF!</definedName>
    <definedName name="S44P3">#REF!</definedName>
    <definedName name="S44P4" localSheetId="1">#REF!</definedName>
    <definedName name="S44P4">#REF!</definedName>
    <definedName name="S44P5" localSheetId="1">#REF!</definedName>
    <definedName name="S44P5">#REF!</definedName>
    <definedName name="S44P6" localSheetId="1">#REF!</definedName>
    <definedName name="S44P6">#REF!</definedName>
    <definedName name="S44P7" localSheetId="1">#REF!</definedName>
    <definedName name="S44P7">#REF!</definedName>
    <definedName name="S44P8" localSheetId="1">#REF!</definedName>
    <definedName name="S44P8">#REF!</definedName>
    <definedName name="S44P9" localSheetId="1">#REF!</definedName>
    <definedName name="S44P9">#REF!</definedName>
    <definedName name="S44R1" localSheetId="1">#REF!</definedName>
    <definedName name="S44R1">#REF!</definedName>
    <definedName name="S44R10" localSheetId="1">#REF!</definedName>
    <definedName name="S44R10">#REF!</definedName>
    <definedName name="S44R11" localSheetId="1">#REF!</definedName>
    <definedName name="S44R11">#REF!</definedName>
    <definedName name="S44R12" localSheetId="1">#REF!</definedName>
    <definedName name="S44R12">#REF!</definedName>
    <definedName name="S44R13" localSheetId="1">#REF!</definedName>
    <definedName name="S44R13">#REF!</definedName>
    <definedName name="S44R14" localSheetId="1">#REF!</definedName>
    <definedName name="S44R14">#REF!</definedName>
    <definedName name="S44R15" localSheetId="1">#REF!</definedName>
    <definedName name="S44R15">#REF!</definedName>
    <definedName name="S44R16" localSheetId="1">#REF!</definedName>
    <definedName name="S44R16">#REF!</definedName>
    <definedName name="S44R17" localSheetId="1">#REF!</definedName>
    <definedName name="S44R17">#REF!</definedName>
    <definedName name="S44R18" localSheetId="1">#REF!</definedName>
    <definedName name="S44R18">#REF!</definedName>
    <definedName name="S44R19" localSheetId="1">#REF!</definedName>
    <definedName name="S44R19">#REF!</definedName>
    <definedName name="S44R2" localSheetId="1">#REF!</definedName>
    <definedName name="S44R2">#REF!</definedName>
    <definedName name="S44R20" localSheetId="1">#REF!</definedName>
    <definedName name="S44R20">#REF!</definedName>
    <definedName name="S44R21" localSheetId="1">#REF!</definedName>
    <definedName name="S44R21">#REF!</definedName>
    <definedName name="S44R22" localSheetId="1">#REF!</definedName>
    <definedName name="S44R22">#REF!</definedName>
    <definedName name="S44R23" localSheetId="1">#REF!</definedName>
    <definedName name="S44R23">#REF!</definedName>
    <definedName name="S44R24" localSheetId="1">#REF!</definedName>
    <definedName name="S44R24">#REF!</definedName>
    <definedName name="S44R3" localSheetId="1">#REF!</definedName>
    <definedName name="S44R3">#REF!</definedName>
    <definedName name="S44R4" localSheetId="1">#REF!</definedName>
    <definedName name="S44R4">#REF!</definedName>
    <definedName name="S44R5" localSheetId="1">#REF!</definedName>
    <definedName name="S44R5">#REF!</definedName>
    <definedName name="S44R6" localSheetId="1">#REF!</definedName>
    <definedName name="S44R6">#REF!</definedName>
    <definedName name="S44R7" localSheetId="1">#REF!</definedName>
    <definedName name="S44R7">#REF!</definedName>
    <definedName name="S44R8" localSheetId="1">#REF!</definedName>
    <definedName name="S44R8">#REF!</definedName>
    <definedName name="S44R9" localSheetId="1">#REF!</definedName>
    <definedName name="S44R9">#REF!</definedName>
    <definedName name="S45P1" localSheetId="1">#REF!</definedName>
    <definedName name="S45P1">#REF!</definedName>
    <definedName name="S45P10" localSheetId="1">#REF!</definedName>
    <definedName name="S45P10">#REF!</definedName>
    <definedName name="S45P11" localSheetId="1">#REF!</definedName>
    <definedName name="S45P11">#REF!</definedName>
    <definedName name="S45P12" localSheetId="1">#REF!</definedName>
    <definedName name="S45P12">#REF!</definedName>
    <definedName name="S45P13" localSheetId="1">#REF!</definedName>
    <definedName name="S45P13">#REF!</definedName>
    <definedName name="S45P14" localSheetId="1">#REF!</definedName>
    <definedName name="S45P14">#REF!</definedName>
    <definedName name="S45P15" localSheetId="1">#REF!</definedName>
    <definedName name="S45P15">#REF!</definedName>
    <definedName name="S45P16" localSheetId="1">#REF!</definedName>
    <definedName name="S45P16">#REF!</definedName>
    <definedName name="S45P17" localSheetId="1">#REF!</definedName>
    <definedName name="S45P17">#REF!</definedName>
    <definedName name="S45P18" localSheetId="1">#REF!</definedName>
    <definedName name="S45P18">#REF!</definedName>
    <definedName name="S45P19" localSheetId="1">#REF!</definedName>
    <definedName name="S45P19">#REF!</definedName>
    <definedName name="S45P2" localSheetId="1">#REF!</definedName>
    <definedName name="S45P2">#REF!</definedName>
    <definedName name="S45P20" localSheetId="1">#REF!</definedName>
    <definedName name="S45P20">#REF!</definedName>
    <definedName name="S45P21" localSheetId="1">#REF!</definedName>
    <definedName name="S45P21">#REF!</definedName>
    <definedName name="S45P22" localSheetId="1">#REF!</definedName>
    <definedName name="S45P22">#REF!</definedName>
    <definedName name="S45P23" localSheetId="1">#REF!</definedName>
    <definedName name="S45P23">#REF!</definedName>
    <definedName name="S45P24" localSheetId="1">#REF!</definedName>
    <definedName name="S45P24">#REF!</definedName>
    <definedName name="S45P3" localSheetId="1">#REF!</definedName>
    <definedName name="S45P3">#REF!</definedName>
    <definedName name="S45P4" localSheetId="1">#REF!</definedName>
    <definedName name="S45P4">#REF!</definedName>
    <definedName name="S45P5" localSheetId="1">#REF!</definedName>
    <definedName name="S45P5">#REF!</definedName>
    <definedName name="S45P6" localSheetId="1">#REF!</definedName>
    <definedName name="S45P6">#REF!</definedName>
    <definedName name="S45P7" localSheetId="1">#REF!</definedName>
    <definedName name="S45P7">#REF!</definedName>
    <definedName name="S45P8" localSheetId="1">#REF!</definedName>
    <definedName name="S45P8">#REF!</definedName>
    <definedName name="S45P9" localSheetId="1">#REF!</definedName>
    <definedName name="S45P9">#REF!</definedName>
    <definedName name="S45R1" localSheetId="1">#REF!</definedName>
    <definedName name="S45R1">#REF!</definedName>
    <definedName name="S45R10" localSheetId="1">#REF!</definedName>
    <definedName name="S45R10">#REF!</definedName>
    <definedName name="S45R11" localSheetId="1">#REF!</definedName>
    <definedName name="S45R11">#REF!</definedName>
    <definedName name="S45R12" localSheetId="1">#REF!</definedName>
    <definedName name="S45R12">#REF!</definedName>
    <definedName name="S45R13" localSheetId="1">#REF!</definedName>
    <definedName name="S45R13">#REF!</definedName>
    <definedName name="S45R14" localSheetId="1">#REF!</definedName>
    <definedName name="S45R14">#REF!</definedName>
    <definedName name="S45R15" localSheetId="1">#REF!</definedName>
    <definedName name="S45R15">#REF!</definedName>
    <definedName name="S45R16" localSheetId="1">#REF!</definedName>
    <definedName name="S45R16">#REF!</definedName>
    <definedName name="S45R17" localSheetId="1">#REF!</definedName>
    <definedName name="S45R17">#REF!</definedName>
    <definedName name="S45R18" localSheetId="1">#REF!</definedName>
    <definedName name="S45R18">#REF!</definedName>
    <definedName name="S45R19" localSheetId="1">#REF!</definedName>
    <definedName name="S45R19">#REF!</definedName>
    <definedName name="S45R2" localSheetId="1">#REF!</definedName>
    <definedName name="S45R2">#REF!</definedName>
    <definedName name="S45R20" localSheetId="1">#REF!</definedName>
    <definedName name="S45R20">#REF!</definedName>
    <definedName name="S45R21" localSheetId="1">#REF!</definedName>
    <definedName name="S45R21">#REF!</definedName>
    <definedName name="S45R22" localSheetId="1">#REF!</definedName>
    <definedName name="S45R22">#REF!</definedName>
    <definedName name="S45R23" localSheetId="1">#REF!</definedName>
    <definedName name="S45R23">#REF!</definedName>
    <definedName name="S45R24" localSheetId="1">#REF!</definedName>
    <definedName name="S45R24">#REF!</definedName>
    <definedName name="S45R3" localSheetId="1">#REF!</definedName>
    <definedName name="S45R3">#REF!</definedName>
    <definedName name="S45R4" localSheetId="1">#REF!</definedName>
    <definedName name="S45R4">#REF!</definedName>
    <definedName name="S45R5" localSheetId="1">#REF!</definedName>
    <definedName name="S45R5">#REF!</definedName>
    <definedName name="S45R6" localSheetId="1">#REF!</definedName>
    <definedName name="S45R6">#REF!</definedName>
    <definedName name="S45R7" localSheetId="1">#REF!</definedName>
    <definedName name="S45R7">#REF!</definedName>
    <definedName name="S45R8" localSheetId="1">#REF!</definedName>
    <definedName name="S45R8">#REF!</definedName>
    <definedName name="S45R9" localSheetId="1">#REF!</definedName>
    <definedName name="S45R9">#REF!</definedName>
    <definedName name="S4P1" localSheetId="1">#REF!</definedName>
    <definedName name="S4P1">#REF!</definedName>
    <definedName name="S4P10" localSheetId="1">#REF!</definedName>
    <definedName name="S4P10">#REF!</definedName>
    <definedName name="S4P11" localSheetId="1">#REF!</definedName>
    <definedName name="S4P11">#REF!</definedName>
    <definedName name="S4P12" localSheetId="1">#REF!</definedName>
    <definedName name="S4P12">#REF!</definedName>
    <definedName name="S4P13" localSheetId="1">#REF!</definedName>
    <definedName name="S4P13">#REF!</definedName>
    <definedName name="S4P14" localSheetId="1">#REF!</definedName>
    <definedName name="S4P14">#REF!</definedName>
    <definedName name="S4P15" localSheetId="1">#REF!</definedName>
    <definedName name="S4P15">#REF!</definedName>
    <definedName name="S4P16" localSheetId="1">#REF!</definedName>
    <definedName name="S4P16">#REF!</definedName>
    <definedName name="S4P17" localSheetId="1">#REF!</definedName>
    <definedName name="S4P17">#REF!</definedName>
    <definedName name="S4P18" localSheetId="1">#REF!</definedName>
    <definedName name="S4P18">#REF!</definedName>
    <definedName name="S4P19" localSheetId="1">#REF!</definedName>
    <definedName name="S4P19">#REF!</definedName>
    <definedName name="S4P2" localSheetId="1">#REF!</definedName>
    <definedName name="S4P2">#REF!</definedName>
    <definedName name="S4P20" localSheetId="1">#REF!</definedName>
    <definedName name="S4P20">#REF!</definedName>
    <definedName name="S4P21" localSheetId="1">#REF!</definedName>
    <definedName name="S4P21">#REF!</definedName>
    <definedName name="S4P22" localSheetId="1">#REF!</definedName>
    <definedName name="S4P22">#REF!</definedName>
    <definedName name="S4P23" localSheetId="1">#REF!</definedName>
    <definedName name="S4P23">#REF!</definedName>
    <definedName name="S4P24" localSheetId="1">#REF!</definedName>
    <definedName name="S4P24">#REF!</definedName>
    <definedName name="S4P3" localSheetId="1">#REF!</definedName>
    <definedName name="S4P3">#REF!</definedName>
    <definedName name="S4P4" localSheetId="1">#REF!</definedName>
    <definedName name="S4P4">#REF!</definedName>
    <definedName name="S4P5" localSheetId="1">#REF!</definedName>
    <definedName name="S4P5">#REF!</definedName>
    <definedName name="S4P6" localSheetId="1">#REF!</definedName>
    <definedName name="S4P6">#REF!</definedName>
    <definedName name="S4P7" localSheetId="1">#REF!</definedName>
    <definedName name="S4P7">#REF!</definedName>
    <definedName name="S4P8" localSheetId="1">#REF!</definedName>
    <definedName name="S4P8">#REF!</definedName>
    <definedName name="S4P9" localSheetId="1">#REF!</definedName>
    <definedName name="S4P9">#REF!</definedName>
    <definedName name="S4R1" localSheetId="1">#REF!</definedName>
    <definedName name="S4R1">#REF!</definedName>
    <definedName name="S4R10" localSheetId="1">#REF!</definedName>
    <definedName name="S4R10">#REF!</definedName>
    <definedName name="S4R11" localSheetId="1">#REF!</definedName>
    <definedName name="S4R11">#REF!</definedName>
    <definedName name="S4R12" localSheetId="1">#REF!</definedName>
    <definedName name="S4R12">#REF!</definedName>
    <definedName name="S4R13" localSheetId="1">#REF!</definedName>
    <definedName name="S4R13">#REF!</definedName>
    <definedName name="S4R14" localSheetId="1">#REF!</definedName>
    <definedName name="S4R14">#REF!</definedName>
    <definedName name="S4R15" localSheetId="1">#REF!</definedName>
    <definedName name="S4R15">#REF!</definedName>
    <definedName name="S4R16" localSheetId="1">#REF!</definedName>
    <definedName name="S4R16">#REF!</definedName>
    <definedName name="S4R17" localSheetId="1">#REF!</definedName>
    <definedName name="S4R17">#REF!</definedName>
    <definedName name="S4R18" localSheetId="1">#REF!</definedName>
    <definedName name="S4R18">#REF!</definedName>
    <definedName name="S4R19" localSheetId="1">#REF!</definedName>
    <definedName name="S4R19">#REF!</definedName>
    <definedName name="S4R2" localSheetId="1">#REF!</definedName>
    <definedName name="S4R2">#REF!</definedName>
    <definedName name="S4R20" localSheetId="1">#REF!</definedName>
    <definedName name="S4R20">#REF!</definedName>
    <definedName name="S4R21" localSheetId="1">#REF!</definedName>
    <definedName name="S4R21">#REF!</definedName>
    <definedName name="S4R22" localSheetId="1">#REF!</definedName>
    <definedName name="S4R22">#REF!</definedName>
    <definedName name="S4R23" localSheetId="1">#REF!</definedName>
    <definedName name="S4R23">#REF!</definedName>
    <definedName name="S4R24" localSheetId="1">#REF!</definedName>
    <definedName name="S4R24">#REF!</definedName>
    <definedName name="S4R3" localSheetId="1">#REF!</definedName>
    <definedName name="S4R3">#REF!</definedName>
    <definedName name="S4R4" localSheetId="1">#REF!</definedName>
    <definedName name="S4R4">#REF!</definedName>
    <definedName name="S4R5" localSheetId="1">#REF!</definedName>
    <definedName name="S4R5">#REF!</definedName>
    <definedName name="S4R6" localSheetId="1">#REF!</definedName>
    <definedName name="S4R6">#REF!</definedName>
    <definedName name="S4R7" localSheetId="1">#REF!</definedName>
    <definedName name="S4R7">#REF!</definedName>
    <definedName name="S4R8" localSheetId="1">#REF!</definedName>
    <definedName name="S4R8">#REF!</definedName>
    <definedName name="S4R9" localSheetId="1">#REF!</definedName>
    <definedName name="S4R9">#REF!</definedName>
    <definedName name="S5P1" localSheetId="1">#REF!</definedName>
    <definedName name="S5P1">#REF!</definedName>
    <definedName name="S5P10" localSheetId="1">#REF!</definedName>
    <definedName name="S5P10">#REF!</definedName>
    <definedName name="S5P11" localSheetId="1">#REF!</definedName>
    <definedName name="S5P11">#REF!</definedName>
    <definedName name="S5P12" localSheetId="1">#REF!</definedName>
    <definedName name="S5P12">#REF!</definedName>
    <definedName name="S5P13" localSheetId="1">#REF!</definedName>
    <definedName name="S5P13">#REF!</definedName>
    <definedName name="S5P14" localSheetId="1">#REF!</definedName>
    <definedName name="S5P14">#REF!</definedName>
    <definedName name="S5P15" localSheetId="1">#REF!</definedName>
    <definedName name="S5P15">#REF!</definedName>
    <definedName name="S5P16" localSheetId="1">#REF!</definedName>
    <definedName name="S5P16">#REF!</definedName>
    <definedName name="S5P17" localSheetId="1">#REF!</definedName>
    <definedName name="S5P17">#REF!</definedName>
    <definedName name="S5P18" localSheetId="1">#REF!</definedName>
    <definedName name="S5P18">#REF!</definedName>
    <definedName name="S5P19" localSheetId="1">#REF!</definedName>
    <definedName name="S5P19">#REF!</definedName>
    <definedName name="S5P2" localSheetId="1">#REF!</definedName>
    <definedName name="S5P2">#REF!</definedName>
    <definedName name="S5P20" localSheetId="1">#REF!</definedName>
    <definedName name="S5P20">#REF!</definedName>
    <definedName name="S5P21" localSheetId="1">#REF!</definedName>
    <definedName name="S5P21">#REF!</definedName>
    <definedName name="S5P22" localSheetId="1">#REF!</definedName>
    <definedName name="S5P22">#REF!</definedName>
    <definedName name="S5P23" localSheetId="1">#REF!</definedName>
    <definedName name="S5P23">#REF!</definedName>
    <definedName name="S5P24" localSheetId="1">#REF!</definedName>
    <definedName name="S5P24">#REF!</definedName>
    <definedName name="S5P3" localSheetId="1">#REF!</definedName>
    <definedName name="S5P3">#REF!</definedName>
    <definedName name="S5P4" localSheetId="1">#REF!</definedName>
    <definedName name="S5P4">#REF!</definedName>
    <definedName name="S5P5" localSheetId="1">#REF!</definedName>
    <definedName name="S5P5">#REF!</definedName>
    <definedName name="S5P6" localSheetId="1">#REF!</definedName>
    <definedName name="S5P6">#REF!</definedName>
    <definedName name="S5P7" localSheetId="1">#REF!</definedName>
    <definedName name="S5P7">#REF!</definedName>
    <definedName name="S5P8" localSheetId="1">#REF!</definedName>
    <definedName name="S5P8">#REF!</definedName>
    <definedName name="S5P9" localSheetId="1">#REF!</definedName>
    <definedName name="S5P9">#REF!</definedName>
    <definedName name="S5R1" localSheetId="1">#REF!</definedName>
    <definedName name="S5R1">#REF!</definedName>
    <definedName name="S5R10" localSheetId="1">#REF!</definedName>
    <definedName name="S5R10">#REF!</definedName>
    <definedName name="S5R11" localSheetId="1">#REF!</definedName>
    <definedName name="S5R11">#REF!</definedName>
    <definedName name="S5R12" localSheetId="1">#REF!</definedName>
    <definedName name="S5R12">#REF!</definedName>
    <definedName name="S5R13" localSheetId="1">#REF!</definedName>
    <definedName name="S5R13">#REF!</definedName>
    <definedName name="S5R14" localSheetId="1">#REF!</definedName>
    <definedName name="S5R14">#REF!</definedName>
    <definedName name="S5R15" localSheetId="1">#REF!</definedName>
    <definedName name="S5R15">#REF!</definedName>
    <definedName name="S5R16" localSheetId="1">#REF!</definedName>
    <definedName name="S5R16">#REF!</definedName>
    <definedName name="S5R17" localSheetId="1">#REF!</definedName>
    <definedName name="S5R17">#REF!</definedName>
    <definedName name="S5R18" localSheetId="1">#REF!</definedName>
    <definedName name="S5R18">#REF!</definedName>
    <definedName name="S5R19" localSheetId="1">#REF!</definedName>
    <definedName name="S5R19">#REF!</definedName>
    <definedName name="S5R2" localSheetId="1">#REF!</definedName>
    <definedName name="S5R2">#REF!</definedName>
    <definedName name="S5R20" localSheetId="1">#REF!</definedName>
    <definedName name="S5R20">#REF!</definedName>
    <definedName name="S5R21" localSheetId="1">#REF!</definedName>
    <definedName name="S5R21">#REF!</definedName>
    <definedName name="S5R22" localSheetId="1">#REF!</definedName>
    <definedName name="S5R22">#REF!</definedName>
    <definedName name="S5R23" localSheetId="1">#REF!</definedName>
    <definedName name="S5R23">#REF!</definedName>
    <definedName name="S5R24" localSheetId="1">#REF!</definedName>
    <definedName name="S5R24">#REF!</definedName>
    <definedName name="S5R3" localSheetId="1">#REF!</definedName>
    <definedName name="S5R3">#REF!</definedName>
    <definedName name="S5R4" localSheetId="1">#REF!</definedName>
    <definedName name="S5R4">#REF!</definedName>
    <definedName name="S5R5" localSheetId="1">#REF!</definedName>
    <definedName name="S5R5">#REF!</definedName>
    <definedName name="S5R6" localSheetId="1">#REF!</definedName>
    <definedName name="S5R6">#REF!</definedName>
    <definedName name="S5R7" localSheetId="1">#REF!</definedName>
    <definedName name="S5R7">#REF!</definedName>
    <definedName name="S5R8" localSheetId="1">#REF!</definedName>
    <definedName name="S5R8">#REF!</definedName>
    <definedName name="S5R9" localSheetId="1">#REF!</definedName>
    <definedName name="S5R9">#REF!</definedName>
    <definedName name="S6P1" localSheetId="1">#REF!</definedName>
    <definedName name="S6P1">#REF!</definedName>
    <definedName name="S6P10" localSheetId="1">#REF!</definedName>
    <definedName name="S6P10">#REF!</definedName>
    <definedName name="S6P11" localSheetId="1">#REF!</definedName>
    <definedName name="S6P11">#REF!</definedName>
    <definedName name="S6P12" localSheetId="1">#REF!</definedName>
    <definedName name="S6P12">#REF!</definedName>
    <definedName name="S6P13" localSheetId="1">#REF!</definedName>
    <definedName name="S6P13">#REF!</definedName>
    <definedName name="S6P14" localSheetId="1">#REF!</definedName>
    <definedName name="S6P14">#REF!</definedName>
    <definedName name="S6P15" localSheetId="1">#REF!</definedName>
    <definedName name="S6P15">#REF!</definedName>
    <definedName name="S6P16" localSheetId="1">#REF!</definedName>
    <definedName name="S6P16">#REF!</definedName>
    <definedName name="S6P17" localSheetId="1">#REF!</definedName>
    <definedName name="S6P17">#REF!</definedName>
    <definedName name="S6P18" localSheetId="1">#REF!</definedName>
    <definedName name="S6P18">#REF!</definedName>
    <definedName name="S6P19" localSheetId="1">#REF!</definedName>
    <definedName name="S6P19">#REF!</definedName>
    <definedName name="S6P2" localSheetId="1">#REF!</definedName>
    <definedName name="S6P2">#REF!</definedName>
    <definedName name="S6P20" localSheetId="1">#REF!</definedName>
    <definedName name="S6P20">#REF!</definedName>
    <definedName name="S6P21" localSheetId="1">#REF!</definedName>
    <definedName name="S6P21">#REF!</definedName>
    <definedName name="S6P22" localSheetId="1">#REF!</definedName>
    <definedName name="S6P22">#REF!</definedName>
    <definedName name="S6P23" localSheetId="1">#REF!</definedName>
    <definedName name="S6P23">#REF!</definedName>
    <definedName name="S6P24" localSheetId="1">#REF!</definedName>
    <definedName name="S6P24">#REF!</definedName>
    <definedName name="S6P3" localSheetId="1">#REF!</definedName>
    <definedName name="S6P3">#REF!</definedName>
    <definedName name="S6P4" localSheetId="1">#REF!</definedName>
    <definedName name="S6P4">#REF!</definedName>
    <definedName name="S6P5" localSheetId="1">#REF!</definedName>
    <definedName name="S6P5">#REF!</definedName>
    <definedName name="S6P6" localSheetId="1">#REF!</definedName>
    <definedName name="S6P6">#REF!</definedName>
    <definedName name="S6P7" localSheetId="1">#REF!</definedName>
    <definedName name="S6P7">#REF!</definedName>
    <definedName name="S6P8" localSheetId="1">#REF!</definedName>
    <definedName name="S6P8">#REF!</definedName>
    <definedName name="S6P9" localSheetId="1">#REF!</definedName>
    <definedName name="S6P9">#REF!</definedName>
    <definedName name="S6R1" localSheetId="1">#REF!</definedName>
    <definedName name="S6R1">#REF!</definedName>
    <definedName name="S6R10" localSheetId="1">#REF!</definedName>
    <definedName name="S6R10">#REF!</definedName>
    <definedName name="S6R11" localSheetId="1">#REF!</definedName>
    <definedName name="S6R11">#REF!</definedName>
    <definedName name="S6R12" localSheetId="1">#REF!</definedName>
    <definedName name="S6R12">#REF!</definedName>
    <definedName name="S6R13" localSheetId="1">#REF!</definedName>
    <definedName name="S6R13">#REF!</definedName>
    <definedName name="S6R14" localSheetId="1">#REF!</definedName>
    <definedName name="S6R14">#REF!</definedName>
    <definedName name="S6R15" localSheetId="1">#REF!</definedName>
    <definedName name="S6R15">#REF!</definedName>
    <definedName name="S6R16" localSheetId="1">#REF!</definedName>
    <definedName name="S6R16">#REF!</definedName>
    <definedName name="S6R17" localSheetId="1">#REF!</definedName>
    <definedName name="S6R17">#REF!</definedName>
    <definedName name="S6R18" localSheetId="1">#REF!</definedName>
    <definedName name="S6R18">#REF!</definedName>
    <definedName name="S6R19" localSheetId="1">#REF!</definedName>
    <definedName name="S6R19">#REF!</definedName>
    <definedName name="S6R2" localSheetId="1">#REF!</definedName>
    <definedName name="S6R2">#REF!</definedName>
    <definedName name="S6R20" localSheetId="1">#REF!</definedName>
    <definedName name="S6R20">#REF!</definedName>
    <definedName name="S6R21" localSheetId="1">#REF!</definedName>
    <definedName name="S6R21">#REF!</definedName>
    <definedName name="S6R22" localSheetId="1">#REF!</definedName>
    <definedName name="S6R22">#REF!</definedName>
    <definedName name="S6R23" localSheetId="1">#REF!</definedName>
    <definedName name="S6R23">#REF!</definedName>
    <definedName name="S6R24" localSheetId="1">#REF!</definedName>
    <definedName name="S6R24">#REF!</definedName>
    <definedName name="S6R3" localSheetId="1">#REF!</definedName>
    <definedName name="S6R3">#REF!</definedName>
    <definedName name="S6R4" localSheetId="1">#REF!</definedName>
    <definedName name="S6R4">#REF!</definedName>
    <definedName name="S6R5" localSheetId="1">#REF!</definedName>
    <definedName name="S6R5">#REF!</definedName>
    <definedName name="S6R6" localSheetId="1">#REF!</definedName>
    <definedName name="S6R6">#REF!</definedName>
    <definedName name="S6R7" localSheetId="1">#REF!</definedName>
    <definedName name="S6R7">#REF!</definedName>
    <definedName name="S6R8" localSheetId="1">#REF!</definedName>
    <definedName name="S6R8">#REF!</definedName>
    <definedName name="S6R9" localSheetId="1">#REF!</definedName>
    <definedName name="S6R9">#REF!</definedName>
    <definedName name="S7P1" localSheetId="1">#REF!</definedName>
    <definedName name="S7P1">#REF!</definedName>
    <definedName name="S7P10" localSheetId="1">#REF!</definedName>
    <definedName name="S7P10">#REF!</definedName>
    <definedName name="S7P11" localSheetId="1">#REF!</definedName>
    <definedName name="S7P11">#REF!</definedName>
    <definedName name="S7P12" localSheetId="1">#REF!</definedName>
    <definedName name="S7P12">#REF!</definedName>
    <definedName name="S7P13" localSheetId="1">#REF!</definedName>
    <definedName name="S7P13">#REF!</definedName>
    <definedName name="S7P14" localSheetId="1">#REF!</definedName>
    <definedName name="S7P14">#REF!</definedName>
    <definedName name="S7P15" localSheetId="1">#REF!</definedName>
    <definedName name="S7P15">#REF!</definedName>
    <definedName name="S7P16" localSheetId="1">#REF!</definedName>
    <definedName name="S7P16">#REF!</definedName>
    <definedName name="S7P17" localSheetId="1">#REF!</definedName>
    <definedName name="S7P17">#REF!</definedName>
    <definedName name="S7P18" localSheetId="1">#REF!</definedName>
    <definedName name="S7P18">#REF!</definedName>
    <definedName name="S7P19" localSheetId="1">#REF!</definedName>
    <definedName name="S7P19">#REF!</definedName>
    <definedName name="S7P2" localSheetId="1">#REF!</definedName>
    <definedName name="S7P2">#REF!</definedName>
    <definedName name="S7P20" localSheetId="1">#REF!</definedName>
    <definedName name="S7P20">#REF!</definedName>
    <definedName name="S7P21" localSheetId="1">#REF!</definedName>
    <definedName name="S7P21">#REF!</definedName>
    <definedName name="S7P22" localSheetId="1">#REF!</definedName>
    <definedName name="S7P22">#REF!</definedName>
    <definedName name="S7P23" localSheetId="1">#REF!</definedName>
    <definedName name="S7P23">#REF!</definedName>
    <definedName name="S7P24" localSheetId="1">#REF!</definedName>
    <definedName name="S7P24">#REF!</definedName>
    <definedName name="S7P3" localSheetId="1">#REF!</definedName>
    <definedName name="S7P3">#REF!</definedName>
    <definedName name="S7P4" localSheetId="1">#REF!</definedName>
    <definedName name="S7P4">#REF!</definedName>
    <definedName name="S7P5" localSheetId="1">#REF!</definedName>
    <definedName name="S7P5">#REF!</definedName>
    <definedName name="S7P6" localSheetId="1">#REF!</definedName>
    <definedName name="S7P6">#REF!</definedName>
    <definedName name="S7P7" localSheetId="1">#REF!</definedName>
    <definedName name="S7P7">#REF!</definedName>
    <definedName name="S7P8" localSheetId="1">#REF!</definedName>
    <definedName name="S7P8">#REF!</definedName>
    <definedName name="S7P9" localSheetId="1">#REF!</definedName>
    <definedName name="S7P9">#REF!</definedName>
    <definedName name="S7R1" localSheetId="1">#REF!</definedName>
    <definedName name="S7R1">#REF!</definedName>
    <definedName name="S7R10" localSheetId="1">#REF!</definedName>
    <definedName name="S7R10">#REF!</definedName>
    <definedName name="S7R11" localSheetId="1">#REF!</definedName>
    <definedName name="S7R11">#REF!</definedName>
    <definedName name="S7R12" localSheetId="1">#REF!</definedName>
    <definedName name="S7R12">#REF!</definedName>
    <definedName name="S7R13" localSheetId="1">#REF!</definedName>
    <definedName name="S7R13">#REF!</definedName>
    <definedName name="S7R14" localSheetId="1">#REF!</definedName>
    <definedName name="S7R14">#REF!</definedName>
    <definedName name="S7R15" localSheetId="1">#REF!</definedName>
    <definedName name="S7R15">#REF!</definedName>
    <definedName name="S7R16" localSheetId="1">#REF!</definedName>
    <definedName name="S7R16">#REF!</definedName>
    <definedName name="S7R17" localSheetId="1">#REF!</definedName>
    <definedName name="S7R17">#REF!</definedName>
    <definedName name="S7R18" localSheetId="1">#REF!</definedName>
    <definedName name="S7R18">#REF!</definedName>
    <definedName name="S7R19" localSheetId="1">#REF!</definedName>
    <definedName name="S7R19">#REF!</definedName>
    <definedName name="S7R2" localSheetId="1">#REF!</definedName>
    <definedName name="S7R2">#REF!</definedName>
    <definedName name="S7R20" localSheetId="1">#REF!</definedName>
    <definedName name="S7R20">#REF!</definedName>
    <definedName name="S7R21" localSheetId="1">#REF!</definedName>
    <definedName name="S7R21">#REF!</definedName>
    <definedName name="S7R22" localSheetId="1">#REF!</definedName>
    <definedName name="S7R22">#REF!</definedName>
    <definedName name="S7R23" localSheetId="1">#REF!</definedName>
    <definedName name="S7R23">#REF!</definedName>
    <definedName name="S7R24" localSheetId="1">#REF!</definedName>
    <definedName name="S7R24">#REF!</definedName>
    <definedName name="S7R3" localSheetId="1">#REF!</definedName>
    <definedName name="S7R3">#REF!</definedName>
    <definedName name="S7R4" localSheetId="1">#REF!</definedName>
    <definedName name="S7R4">#REF!</definedName>
    <definedName name="S7R5" localSheetId="1">#REF!</definedName>
    <definedName name="S7R5">#REF!</definedName>
    <definedName name="S7R6" localSheetId="1">#REF!</definedName>
    <definedName name="S7R6">#REF!</definedName>
    <definedName name="S7R7" localSheetId="1">#REF!</definedName>
    <definedName name="S7R7">#REF!</definedName>
    <definedName name="S7R8" localSheetId="1">#REF!</definedName>
    <definedName name="S7R8">#REF!</definedName>
    <definedName name="S7R9" localSheetId="1">#REF!</definedName>
    <definedName name="S7R9">#REF!</definedName>
    <definedName name="S8P1" localSheetId="1">#REF!</definedName>
    <definedName name="S8P1">#REF!</definedName>
    <definedName name="S8P10" localSheetId="1">#REF!</definedName>
    <definedName name="S8P10">#REF!</definedName>
    <definedName name="S8P11" localSheetId="1">#REF!</definedName>
    <definedName name="S8P11">#REF!</definedName>
    <definedName name="S8P12" localSheetId="1">#REF!</definedName>
    <definedName name="S8P12">#REF!</definedName>
    <definedName name="S8P13" localSheetId="1">#REF!</definedName>
    <definedName name="S8P13">#REF!</definedName>
    <definedName name="S8P14" localSheetId="1">#REF!</definedName>
    <definedName name="S8P14">#REF!</definedName>
    <definedName name="S8P15" localSheetId="1">#REF!</definedName>
    <definedName name="S8P15">#REF!</definedName>
    <definedName name="S8P16" localSheetId="1">#REF!</definedName>
    <definedName name="S8P16">#REF!</definedName>
    <definedName name="S8P17" localSheetId="1">#REF!</definedName>
    <definedName name="S8P17">#REF!</definedName>
    <definedName name="S8P18" localSheetId="1">#REF!</definedName>
    <definedName name="S8P18">#REF!</definedName>
    <definedName name="S8P19" localSheetId="1">#REF!</definedName>
    <definedName name="S8P19">#REF!</definedName>
    <definedName name="S8P2" localSheetId="1">#REF!</definedName>
    <definedName name="S8P2">#REF!</definedName>
    <definedName name="S8P20" localSheetId="1">#REF!</definedName>
    <definedName name="S8P20">#REF!</definedName>
    <definedName name="S8P21" localSheetId="1">#REF!</definedName>
    <definedName name="S8P21">#REF!</definedName>
    <definedName name="S8P22" localSheetId="1">#REF!</definedName>
    <definedName name="S8P22">#REF!</definedName>
    <definedName name="S8P23" localSheetId="1">#REF!</definedName>
    <definedName name="S8P23">#REF!</definedName>
    <definedName name="S8P24" localSheetId="1">#REF!</definedName>
    <definedName name="S8P24">#REF!</definedName>
    <definedName name="S8P3" localSheetId="1">#REF!</definedName>
    <definedName name="S8P3">#REF!</definedName>
    <definedName name="S8P4" localSheetId="1">#REF!</definedName>
    <definedName name="S8P4">#REF!</definedName>
    <definedName name="S8P5" localSheetId="1">#REF!</definedName>
    <definedName name="S8P5">#REF!</definedName>
    <definedName name="S8P6" localSheetId="1">#REF!</definedName>
    <definedName name="S8P6">#REF!</definedName>
    <definedName name="S8P7" localSheetId="1">#REF!</definedName>
    <definedName name="S8P7">#REF!</definedName>
    <definedName name="S8P8" localSheetId="1">#REF!</definedName>
    <definedName name="S8P8">#REF!</definedName>
    <definedName name="S8P9" localSheetId="1">#REF!</definedName>
    <definedName name="S8P9">#REF!</definedName>
    <definedName name="S8R1" localSheetId="1">#REF!</definedName>
    <definedName name="S8R1">#REF!</definedName>
    <definedName name="S8R10" localSheetId="1">#REF!</definedName>
    <definedName name="S8R10">#REF!</definedName>
    <definedName name="S8R11" localSheetId="1">#REF!</definedName>
    <definedName name="S8R11">#REF!</definedName>
    <definedName name="S8R12" localSheetId="1">#REF!</definedName>
    <definedName name="S8R12">#REF!</definedName>
    <definedName name="S8R13" localSheetId="1">#REF!</definedName>
    <definedName name="S8R13">#REF!</definedName>
    <definedName name="S8R14" localSheetId="1">#REF!</definedName>
    <definedName name="S8R14">#REF!</definedName>
    <definedName name="S8R15" localSheetId="1">#REF!</definedName>
    <definedName name="S8R15">#REF!</definedName>
    <definedName name="S8R16" localSheetId="1">#REF!</definedName>
    <definedName name="S8R16">#REF!</definedName>
    <definedName name="S8R17" localSheetId="1">#REF!</definedName>
    <definedName name="S8R17">#REF!</definedName>
    <definedName name="S8R18" localSheetId="1">#REF!</definedName>
    <definedName name="S8R18">#REF!</definedName>
    <definedName name="S8R19" localSheetId="1">#REF!</definedName>
    <definedName name="S8R19">#REF!</definedName>
    <definedName name="S8R2" localSheetId="1">#REF!</definedName>
    <definedName name="S8R2">#REF!</definedName>
    <definedName name="S8R20" localSheetId="1">#REF!</definedName>
    <definedName name="S8R20">#REF!</definedName>
    <definedName name="S8R21" localSheetId="1">#REF!</definedName>
    <definedName name="S8R21">#REF!</definedName>
    <definedName name="S8R22" localSheetId="1">#REF!</definedName>
    <definedName name="S8R22">#REF!</definedName>
    <definedName name="S8R23" localSheetId="1">#REF!</definedName>
    <definedName name="S8R23">#REF!</definedName>
    <definedName name="S8R24" localSheetId="1">#REF!</definedName>
    <definedName name="S8R24">#REF!</definedName>
    <definedName name="S8R3" localSheetId="1">#REF!</definedName>
    <definedName name="S8R3">#REF!</definedName>
    <definedName name="S8R4" localSheetId="1">#REF!</definedName>
    <definedName name="S8R4">#REF!</definedName>
    <definedName name="S8R5" localSheetId="1">#REF!</definedName>
    <definedName name="S8R5">#REF!</definedName>
    <definedName name="S8R6" localSheetId="1">#REF!</definedName>
    <definedName name="S8R6">#REF!</definedName>
    <definedName name="S8R7" localSheetId="1">#REF!</definedName>
    <definedName name="S8R7">#REF!</definedName>
    <definedName name="S8R8" localSheetId="1">#REF!</definedName>
    <definedName name="S8R8">#REF!</definedName>
    <definedName name="S8R9" localSheetId="1">#REF!</definedName>
    <definedName name="S8R9">#REF!</definedName>
    <definedName name="S9P1" localSheetId="1">#REF!</definedName>
    <definedName name="S9P1">#REF!</definedName>
    <definedName name="S9P10" localSheetId="1">#REF!</definedName>
    <definedName name="S9P10">#REF!</definedName>
    <definedName name="S9P11" localSheetId="1">#REF!</definedName>
    <definedName name="S9P11">#REF!</definedName>
    <definedName name="S9P12" localSheetId="1">#REF!</definedName>
    <definedName name="S9P12">#REF!</definedName>
    <definedName name="S9P13" localSheetId="1">#REF!</definedName>
    <definedName name="S9P13">#REF!</definedName>
    <definedName name="S9P14" localSheetId="1">#REF!</definedName>
    <definedName name="S9P14">#REF!</definedName>
    <definedName name="S9P15" localSheetId="1">#REF!</definedName>
    <definedName name="S9P15">#REF!</definedName>
    <definedName name="S9P16" localSheetId="1">#REF!</definedName>
    <definedName name="S9P16">#REF!</definedName>
    <definedName name="S9P17" localSheetId="1">#REF!</definedName>
    <definedName name="S9P17">#REF!</definedName>
    <definedName name="S9P18" localSheetId="1">#REF!</definedName>
    <definedName name="S9P18">#REF!</definedName>
    <definedName name="S9P19" localSheetId="1">#REF!</definedName>
    <definedName name="S9P19">#REF!</definedName>
    <definedName name="S9P2" localSheetId="1">#REF!</definedName>
    <definedName name="S9P2">#REF!</definedName>
    <definedName name="S9P20" localSheetId="1">#REF!</definedName>
    <definedName name="S9P20">#REF!</definedName>
    <definedName name="S9P21" localSheetId="1">#REF!</definedName>
    <definedName name="S9P21">#REF!</definedName>
    <definedName name="S9P22" localSheetId="1">#REF!</definedName>
    <definedName name="S9P22">#REF!</definedName>
    <definedName name="S9P23" localSheetId="1">#REF!</definedName>
    <definedName name="S9P23">#REF!</definedName>
    <definedName name="S9P24" localSheetId="1">#REF!</definedName>
    <definedName name="S9P24">#REF!</definedName>
    <definedName name="S9P3" localSheetId="1">#REF!</definedName>
    <definedName name="S9P3">#REF!</definedName>
    <definedName name="S9P4" localSheetId="1">#REF!</definedName>
    <definedName name="S9P4">#REF!</definedName>
    <definedName name="S9P5" localSheetId="1">#REF!</definedName>
    <definedName name="S9P5">#REF!</definedName>
    <definedName name="S9P6" localSheetId="1">#REF!</definedName>
    <definedName name="S9P6">#REF!</definedName>
    <definedName name="S9P7" localSheetId="1">#REF!</definedName>
    <definedName name="S9P7">#REF!</definedName>
    <definedName name="S9P8" localSheetId="1">#REF!</definedName>
    <definedName name="S9P8">#REF!</definedName>
    <definedName name="S9P9" localSheetId="1">#REF!</definedName>
    <definedName name="S9P9">#REF!</definedName>
    <definedName name="S9R1" localSheetId="1">#REF!</definedName>
    <definedName name="S9R1">#REF!</definedName>
    <definedName name="S9R10" localSheetId="1">#REF!</definedName>
    <definedName name="S9R10">#REF!</definedName>
    <definedName name="S9R11" localSheetId="1">#REF!</definedName>
    <definedName name="S9R11">#REF!</definedName>
    <definedName name="S9R12" localSheetId="1">#REF!</definedName>
    <definedName name="S9R12">#REF!</definedName>
    <definedName name="S9R13" localSheetId="1">#REF!</definedName>
    <definedName name="S9R13">#REF!</definedName>
    <definedName name="S9R14" localSheetId="1">#REF!</definedName>
    <definedName name="S9R14">#REF!</definedName>
    <definedName name="S9R15" localSheetId="1">#REF!</definedName>
    <definedName name="S9R15">#REF!</definedName>
    <definedName name="S9R16" localSheetId="1">#REF!</definedName>
    <definedName name="S9R16">#REF!</definedName>
    <definedName name="S9R17" localSheetId="1">#REF!</definedName>
    <definedName name="S9R17">#REF!</definedName>
    <definedName name="S9R18" localSheetId="1">#REF!</definedName>
    <definedName name="S9R18">#REF!</definedName>
    <definedName name="S9R19" localSheetId="1">#REF!</definedName>
    <definedName name="S9R19">#REF!</definedName>
    <definedName name="S9R2" localSheetId="1">#REF!</definedName>
    <definedName name="S9R2">#REF!</definedName>
    <definedName name="S9R20" localSheetId="1">#REF!</definedName>
    <definedName name="S9R20">#REF!</definedName>
    <definedName name="S9R21" localSheetId="1">#REF!</definedName>
    <definedName name="S9R21">#REF!</definedName>
    <definedName name="S9R22" localSheetId="1">#REF!</definedName>
    <definedName name="S9R22">#REF!</definedName>
    <definedName name="S9R23" localSheetId="1">#REF!</definedName>
    <definedName name="S9R23">#REF!</definedName>
    <definedName name="S9R24" localSheetId="1">#REF!</definedName>
    <definedName name="S9R24">#REF!</definedName>
    <definedName name="S9R3" localSheetId="1">#REF!</definedName>
    <definedName name="S9R3">#REF!</definedName>
    <definedName name="S9R4" localSheetId="1">#REF!</definedName>
    <definedName name="S9R4">#REF!</definedName>
    <definedName name="S9R5" localSheetId="1">#REF!</definedName>
    <definedName name="S9R5">#REF!</definedName>
    <definedName name="S9R6" localSheetId="2">#REF!</definedName>
    <definedName name="S9R6" localSheetId="1">#REF!</definedName>
    <definedName name="S9R6">#REF!</definedName>
    <definedName name="S9R7" localSheetId="1">#REF!</definedName>
    <definedName name="S9R7">#REF!</definedName>
    <definedName name="S9R8" localSheetId="1">#REF!</definedName>
    <definedName name="S9R8">#REF!</definedName>
    <definedName name="S9R9" localSheetId="1">#REF!</definedName>
    <definedName name="S9R9">#REF!</definedName>
    <definedName name="sem" localSheetId="1">#REF!</definedName>
    <definedName name="sem">#REF!</definedName>
    <definedName name="smop">#REF!</definedName>
    <definedName name="soma_total" localSheetId="1">#REF!</definedName>
    <definedName name="soma_total">#REF!</definedName>
    <definedName name="sub_item_1" localSheetId="1">#REF!</definedName>
    <definedName name="sub_item_1">#REF!</definedName>
    <definedName name="sub_item_10" localSheetId="1">#REF!</definedName>
    <definedName name="sub_item_10">#REF!</definedName>
    <definedName name="sub_item_11" localSheetId="1">#REF!</definedName>
    <definedName name="sub_item_11">#REF!</definedName>
    <definedName name="sub_item_12" localSheetId="1">#REF!</definedName>
    <definedName name="sub_item_12">#REF!</definedName>
    <definedName name="sub_item_13" localSheetId="1">#REF!</definedName>
    <definedName name="sub_item_13">#REF!</definedName>
    <definedName name="sub_item_14" localSheetId="1">#REF!</definedName>
    <definedName name="sub_item_14">#REF!</definedName>
    <definedName name="sub_item_15" localSheetId="1">#REF!</definedName>
    <definedName name="sub_item_15">#REF!</definedName>
    <definedName name="sub_item_16" localSheetId="1">#REF!</definedName>
    <definedName name="sub_item_16">#REF!</definedName>
    <definedName name="sub_item_17" localSheetId="1">#REF!</definedName>
    <definedName name="sub_item_17">#REF!</definedName>
    <definedName name="sub_item_18" localSheetId="1">#REF!</definedName>
    <definedName name="sub_item_18">#REF!</definedName>
    <definedName name="sub_item_19" localSheetId="1">#REF!</definedName>
    <definedName name="sub_item_19">#REF!</definedName>
    <definedName name="sub_item_2" localSheetId="1">#REF!</definedName>
    <definedName name="sub_item_2">#REF!</definedName>
    <definedName name="sub_item_20" localSheetId="1">#REF!</definedName>
    <definedName name="sub_item_20">#REF!</definedName>
    <definedName name="sub_item_21" localSheetId="1">#REF!</definedName>
    <definedName name="sub_item_21">#REF!</definedName>
    <definedName name="sub_item_22" localSheetId="1">#REF!</definedName>
    <definedName name="sub_item_22">#REF!</definedName>
    <definedName name="sub_item_23" localSheetId="1">#REF!</definedName>
    <definedName name="sub_item_23">#REF!</definedName>
    <definedName name="sub_item_24" localSheetId="1">#REF!</definedName>
    <definedName name="sub_item_24">#REF!</definedName>
    <definedName name="sub_item_25" localSheetId="1">#REF!</definedName>
    <definedName name="sub_item_25">#REF!</definedName>
    <definedName name="sub_item_26" localSheetId="1">#REF!</definedName>
    <definedName name="sub_item_26">#REF!</definedName>
    <definedName name="sub_item_27" localSheetId="1">#REF!</definedName>
    <definedName name="sub_item_27">#REF!</definedName>
    <definedName name="sub_item_28" localSheetId="1">#REF!</definedName>
    <definedName name="sub_item_28">#REF!</definedName>
    <definedName name="sub_item_29" localSheetId="1">#REF!</definedName>
    <definedName name="sub_item_29">#REF!</definedName>
    <definedName name="sub_item_3" localSheetId="1">#REF!</definedName>
    <definedName name="sub_item_3">#REF!</definedName>
    <definedName name="sub_item_30" localSheetId="1">#REF!</definedName>
    <definedName name="sub_item_30">#REF!</definedName>
    <definedName name="sub_item_31" localSheetId="1">#REF!</definedName>
    <definedName name="sub_item_31">#REF!</definedName>
    <definedName name="sub_item_32" localSheetId="1">#REF!</definedName>
    <definedName name="sub_item_32">#REF!</definedName>
    <definedName name="sub_item_33" localSheetId="1">#REF!</definedName>
    <definedName name="sub_item_33">#REF!</definedName>
    <definedName name="sub_item_34" localSheetId="1">#REF!</definedName>
    <definedName name="sub_item_34">#REF!</definedName>
    <definedName name="sub_item_35" localSheetId="1">#REF!</definedName>
    <definedName name="sub_item_35">#REF!</definedName>
    <definedName name="sub_item_36" localSheetId="1">#REF!</definedName>
    <definedName name="sub_item_36">#REF!</definedName>
    <definedName name="sub_item_37" localSheetId="1">#REF!</definedName>
    <definedName name="sub_item_37">#REF!</definedName>
    <definedName name="sub_item_38" localSheetId="1">#REF!</definedName>
    <definedName name="sub_item_38">#REF!</definedName>
    <definedName name="sub_item_39" localSheetId="1">#REF!</definedName>
    <definedName name="sub_item_39">#REF!</definedName>
    <definedName name="sub_item_4" localSheetId="1">#REF!</definedName>
    <definedName name="sub_item_4">#REF!</definedName>
    <definedName name="sub_item_40" localSheetId="1">#REF!</definedName>
    <definedName name="sub_item_40">#REF!</definedName>
    <definedName name="sub_item_41" localSheetId="1">#REF!</definedName>
    <definedName name="sub_item_41">#REF!</definedName>
    <definedName name="sub_item_42" localSheetId="1">#REF!</definedName>
    <definedName name="sub_item_42">#REF!</definedName>
    <definedName name="sub_item_43" localSheetId="1">#REF!</definedName>
    <definedName name="sub_item_43">#REF!</definedName>
    <definedName name="sub_item_44" localSheetId="1">#REF!</definedName>
    <definedName name="sub_item_44">#REF!</definedName>
    <definedName name="sub_item_45" localSheetId="1">#REF!</definedName>
    <definedName name="sub_item_45">#REF!</definedName>
    <definedName name="sub_item_5" localSheetId="1">#REF!</definedName>
    <definedName name="sub_item_5">#REF!</definedName>
    <definedName name="sub_item_6" localSheetId="1">#REF!</definedName>
    <definedName name="sub_item_6">#REF!</definedName>
    <definedName name="sub_item_7" localSheetId="1">#REF!</definedName>
    <definedName name="sub_item_7">#REF!</definedName>
    <definedName name="sub_item_8" localSheetId="1">#REF!</definedName>
    <definedName name="sub_item_8">#REF!</definedName>
    <definedName name="sub_item_9" localSheetId="1">#REF!</definedName>
    <definedName name="sub_item_9">#REF!</definedName>
    <definedName name="switch" localSheetId="1">#REF!</definedName>
    <definedName name="switch">#REF!</definedName>
    <definedName name="T" localSheetId="1">#REF!</definedName>
    <definedName name="T">#REF!</definedName>
    <definedName name="teste">"$#REF!.$A$1:$B$3278"</definedName>
    <definedName name="_xlnm.Print_Titles" localSheetId="1">Orçamento!$1:$10</definedName>
    <definedName name="TOTAL_ACU_REF" localSheetId="1">#REF!</definedName>
    <definedName name="TOTAL_ACU_REF">#REF!</definedName>
    <definedName name="TOTAL_ADD" localSheetId="1">#REF!</definedName>
    <definedName name="TOTAL_ADD">#REF!</definedName>
    <definedName name="TOTAL_ADD_ACU" localSheetId="1">#REF!</definedName>
    <definedName name="TOTAL_ADD_ACU">#REF!</definedName>
    <definedName name="TOTAL_REF" localSheetId="1">#REF!</definedName>
    <definedName name="TOTAL_REF">#REF!</definedName>
    <definedName name="TOTAL_RES" localSheetId="1">#REF!</definedName>
    <definedName name="TOTAL_RES">#REF!</definedName>
    <definedName name="TOTAL_RES_ACU" localSheetId="1">#REF!</definedName>
    <definedName name="TOTAL_RES_ACU">#REF!</definedName>
    <definedName name="UNID" localSheetId="1">#REF!</definedName>
    <definedName name="UNID">#REF!</definedName>
    <definedName name="UNIDADE" localSheetId="1">#REF!</definedName>
    <definedName name="UNIDADE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24" i="42" l="1"/>
  <c r="M324" i="42" s="1"/>
  <c r="L325" i="42"/>
  <c r="M325" i="42" s="1"/>
  <c r="L143" i="42"/>
  <c r="M143" i="42" s="1"/>
  <c r="L207" i="42" l="1"/>
  <c r="M207" i="42" l="1"/>
  <c r="L196" i="42" l="1"/>
  <c r="L185" i="42"/>
  <c r="L174" i="42"/>
  <c r="M196" i="42" l="1"/>
  <c r="M174" i="42"/>
  <c r="M185" i="42"/>
  <c r="B33" i="89" l="1"/>
  <c r="O33" i="89" s="1"/>
  <c r="AB33" i="89" s="1"/>
  <c r="A33" i="89"/>
  <c r="B32" i="89"/>
  <c r="O32" i="89" s="1"/>
  <c r="AB32" i="89" s="1"/>
  <c r="A32" i="89"/>
  <c r="B31" i="89"/>
  <c r="O31" i="89" s="1"/>
  <c r="AB31" i="89" s="1"/>
  <c r="A31" i="89"/>
  <c r="B30" i="89"/>
  <c r="O30" i="89" s="1"/>
  <c r="AB30" i="89" s="1"/>
  <c r="A30" i="89"/>
  <c r="B29" i="89"/>
  <c r="O29" i="89" s="1"/>
  <c r="AB29" i="89" s="1"/>
  <c r="A29" i="89"/>
  <c r="B28" i="89"/>
  <c r="O28" i="89" s="1"/>
  <c r="AB28" i="89" s="1"/>
  <c r="A28" i="89"/>
  <c r="B27" i="89"/>
  <c r="O27" i="89" s="1"/>
  <c r="AB27" i="89" s="1"/>
  <c r="A27" i="89"/>
  <c r="B26" i="89"/>
  <c r="O26" i="89" s="1"/>
  <c r="AB26" i="89" s="1"/>
  <c r="A26" i="89"/>
  <c r="B25" i="89"/>
  <c r="O25" i="89" s="1"/>
  <c r="AB25" i="89" s="1"/>
  <c r="A25" i="89"/>
  <c r="B24" i="89"/>
  <c r="O24" i="89" s="1"/>
  <c r="AB24" i="89" s="1"/>
  <c r="A24" i="89"/>
  <c r="B23" i="89"/>
  <c r="O23" i="89" s="1"/>
  <c r="AB23" i="89" s="1"/>
  <c r="A23" i="89"/>
  <c r="B22" i="89"/>
  <c r="O22" i="89" s="1"/>
  <c r="AB22" i="89" s="1"/>
  <c r="A22" i="89"/>
  <c r="B21" i="89"/>
  <c r="O21" i="89" s="1"/>
  <c r="AB21" i="89" s="1"/>
  <c r="A21" i="89"/>
  <c r="B20" i="89"/>
  <c r="O20" i="89" s="1"/>
  <c r="AB20" i="89" s="1"/>
  <c r="A20" i="89"/>
  <c r="B19" i="89"/>
  <c r="O19" i="89" s="1"/>
  <c r="AB19" i="89" s="1"/>
  <c r="A19" i="89"/>
  <c r="B18" i="89"/>
  <c r="O18" i="89" s="1"/>
  <c r="AB18" i="89" s="1"/>
  <c r="A18" i="89"/>
  <c r="B17" i="89"/>
  <c r="O17" i="89" s="1"/>
  <c r="AB17" i="89" s="1"/>
  <c r="A17" i="89"/>
  <c r="B16" i="89"/>
  <c r="O16" i="89" s="1"/>
  <c r="AB16" i="89" s="1"/>
  <c r="A16" i="89"/>
  <c r="B15" i="89"/>
  <c r="O15" i="89" s="1"/>
  <c r="AB15" i="89" s="1"/>
  <c r="A15" i="89"/>
  <c r="B14" i="89"/>
  <c r="O14" i="89" s="1"/>
  <c r="AB14" i="89" s="1"/>
  <c r="A14" i="89"/>
  <c r="L337" i="42" l="1"/>
  <c r="M337" i="42" s="1"/>
  <c r="L338" i="42"/>
  <c r="M338" i="42" s="1"/>
  <c r="L336" i="42"/>
  <c r="M336" i="42" s="1"/>
  <c r="L335" i="42"/>
  <c r="M335" i="42" l="1"/>
  <c r="M339" i="42" s="1"/>
  <c r="C31" i="89" l="1"/>
  <c r="AC31" i="89"/>
  <c r="P31" i="89"/>
  <c r="L358" i="42"/>
  <c r="M358" i="42" s="1"/>
  <c r="L356" i="42"/>
  <c r="M356" i="42" s="1"/>
  <c r="AK31" i="89" l="1"/>
  <c r="AN31" i="89"/>
  <c r="AO31" i="89" l="1"/>
  <c r="L217" i="42"/>
  <c r="M217" i="42" s="1"/>
  <c r="L223" i="42"/>
  <c r="M223" i="42" s="1"/>
  <c r="L256" i="42"/>
  <c r="M256" i="42" s="1"/>
  <c r="L254" i="42"/>
  <c r="M254" i="42" s="1"/>
  <c r="L276" i="42"/>
  <c r="M276" i="42" s="1"/>
  <c r="L277" i="42"/>
  <c r="M277" i="42" s="1"/>
  <c r="L278" i="42"/>
  <c r="M278" i="42" s="1"/>
  <c r="L280" i="42"/>
  <c r="M280" i="42" s="1"/>
  <c r="L286" i="42"/>
  <c r="M286" i="42" s="1"/>
  <c r="L287" i="42"/>
  <c r="M287" i="42" s="1"/>
  <c r="L288" i="42"/>
  <c r="M288" i="42" s="1"/>
  <c r="L186" i="42" l="1"/>
  <c r="M186" i="42" s="1"/>
  <c r="L184" i="42"/>
  <c r="M184" i="42" s="1"/>
  <c r="L182" i="42"/>
  <c r="M182" i="42" s="1"/>
  <c r="L175" i="42"/>
  <c r="M175" i="42" s="1"/>
  <c r="L173" i="42"/>
  <c r="M173" i="42" s="1"/>
  <c r="L171" i="42"/>
  <c r="M171" i="42" s="1"/>
  <c r="L197" i="42"/>
  <c r="M197" i="42" s="1"/>
  <c r="L195" i="42"/>
  <c r="M195" i="42" s="1"/>
  <c r="L193" i="42"/>
  <c r="M193" i="42" s="1"/>
  <c r="L330" i="42" l="1"/>
  <c r="M330" i="42" s="1"/>
  <c r="L329" i="42"/>
  <c r="M329" i="42" s="1"/>
  <c r="L328" i="42"/>
  <c r="M328" i="42" s="1"/>
  <c r="L327" i="42"/>
  <c r="M327" i="42" s="1"/>
  <c r="L323" i="42"/>
  <c r="M323" i="42" s="1"/>
  <c r="L220" i="42"/>
  <c r="M220" i="42" s="1"/>
  <c r="L224" i="42" l="1"/>
  <c r="M224" i="42" s="1"/>
  <c r="L222" i="42"/>
  <c r="M222" i="42" s="1"/>
  <c r="L221" i="42"/>
  <c r="M221" i="42" s="1"/>
  <c r="L218" i="42"/>
  <c r="M218" i="42" s="1"/>
  <c r="L215" i="42"/>
  <c r="M215" i="42" s="1"/>
  <c r="L273" i="42"/>
  <c r="M273" i="42" s="1"/>
  <c r="L319" i="42" l="1"/>
  <c r="M319" i="42" s="1"/>
  <c r="L315" i="42"/>
  <c r="M315" i="42" s="1"/>
  <c r="L314" i="42"/>
  <c r="M314" i="42" s="1"/>
  <c r="L313" i="42"/>
  <c r="M313" i="42" s="1"/>
  <c r="L236" i="42" l="1"/>
  <c r="M236" i="42" s="1"/>
  <c r="L237" i="42"/>
  <c r="M237" i="42" s="1"/>
  <c r="L238" i="42"/>
  <c r="M238" i="42" s="1"/>
  <c r="L235" i="42"/>
  <c r="M235" i="42" s="1"/>
  <c r="L234" i="42"/>
  <c r="M234" i="42" s="1"/>
  <c r="L232" i="42"/>
  <c r="M232" i="42" s="1"/>
  <c r="C19" i="87"/>
  <c r="L206" i="42"/>
  <c r="M206" i="42" s="1"/>
  <c r="L208" i="42"/>
  <c r="M208" i="42" s="1"/>
  <c r="L204" i="42"/>
  <c r="M204" i="42" s="1"/>
  <c r="L243" i="42" l="1"/>
  <c r="M243" i="42" s="1"/>
  <c r="L91" i="42" l="1"/>
  <c r="M91" i="42" s="1"/>
  <c r="L298" i="42" l="1"/>
  <c r="L299" i="42"/>
  <c r="M299" i="42" s="1"/>
  <c r="L300" i="42"/>
  <c r="L301" i="42"/>
  <c r="M301" i="42" s="1"/>
  <c r="L302" i="42"/>
  <c r="M302" i="42" s="1"/>
  <c r="L303" i="42"/>
  <c r="L304" i="42"/>
  <c r="L305" i="42"/>
  <c r="M305" i="42" s="1"/>
  <c r="M300" i="42" l="1"/>
  <c r="M298" i="42"/>
  <c r="M304" i="42"/>
  <c r="M303" i="42"/>
  <c r="L92" i="42" l="1"/>
  <c r="M92" i="42" s="1"/>
  <c r="L93" i="42"/>
  <c r="M93" i="42" s="1"/>
  <c r="L246" i="42"/>
  <c r="M246" i="42" s="1"/>
  <c r="L245" i="42"/>
  <c r="M245" i="42" s="1"/>
  <c r="L244" i="42"/>
  <c r="M244" i="42" s="1"/>
  <c r="L198" i="42" l="1"/>
  <c r="M198" i="42" s="1"/>
  <c r="L343" i="42"/>
  <c r="M343" i="42" s="1"/>
  <c r="L275" i="42"/>
  <c r="M275" i="42" s="1"/>
  <c r="L306" i="42"/>
  <c r="M306" i="42" s="1"/>
  <c r="L51" i="42"/>
  <c r="M51" i="42" s="1"/>
  <c r="L307" i="42"/>
  <c r="M307" i="42" s="1"/>
  <c r="L226" i="42"/>
  <c r="M226" i="42" s="1"/>
  <c r="L316" i="42"/>
  <c r="M316" i="42" s="1"/>
  <c r="L36" i="42"/>
  <c r="M36" i="42" s="1"/>
  <c r="L247" i="42"/>
  <c r="M247" i="42" s="1"/>
  <c r="L284" i="42"/>
  <c r="M284" i="42" s="1"/>
  <c r="L176" i="42"/>
  <c r="M176" i="42" s="1"/>
  <c r="L249" i="42"/>
  <c r="M249" i="42" s="1"/>
  <c r="L289" i="42"/>
  <c r="M289" i="42" s="1"/>
  <c r="L187" i="42"/>
  <c r="M187" i="42" s="1"/>
  <c r="L209" i="42"/>
  <c r="M209" i="42" s="1"/>
  <c r="L147" i="42"/>
  <c r="M147" i="42" s="1"/>
  <c r="L94" i="42"/>
  <c r="M94" i="42" s="1"/>
  <c r="L295" i="42"/>
  <c r="M295" i="42" s="1"/>
  <c r="L331" i="42"/>
  <c r="M331" i="42" s="1"/>
  <c r="L225" i="42" l="1"/>
  <c r="M225" i="42" s="1"/>
  <c r="L265" i="42" l="1"/>
  <c r="M265" i="42" s="1"/>
  <c r="L266" i="42"/>
  <c r="M266" i="42" s="1"/>
  <c r="L144" i="42" l="1"/>
  <c r="L145" i="42"/>
  <c r="M145" i="42" s="1"/>
  <c r="L151" i="42"/>
  <c r="M151" i="42" s="1"/>
  <c r="L152" i="42"/>
  <c r="M152" i="42" s="1"/>
  <c r="L153" i="42"/>
  <c r="M153" i="42" s="1"/>
  <c r="L154" i="42"/>
  <c r="M154" i="42" s="1"/>
  <c r="L155" i="42"/>
  <c r="M155" i="42" s="1"/>
  <c r="M144" i="42" l="1"/>
  <c r="L116" i="42" l="1"/>
  <c r="L117" i="42"/>
  <c r="L118" i="42"/>
  <c r="M118" i="42" s="1"/>
  <c r="L119" i="42"/>
  <c r="M119" i="42" s="1"/>
  <c r="L102" i="42" l="1"/>
  <c r="M102" i="42" s="1"/>
  <c r="L103" i="42"/>
  <c r="M103" i="42" s="1"/>
  <c r="L104" i="42"/>
  <c r="M104" i="42" s="1"/>
  <c r="L105" i="42"/>
  <c r="M105" i="42" s="1"/>
  <c r="L106" i="42"/>
  <c r="M106" i="42" s="1"/>
  <c r="L109" i="42"/>
  <c r="M109" i="42" s="1"/>
  <c r="L110" i="42"/>
  <c r="M110" i="42" s="1"/>
  <c r="L29" i="42" l="1"/>
  <c r="M29" i="42" s="1"/>
  <c r="L53" i="42" l="1"/>
  <c r="M53" i="42" s="1"/>
  <c r="L66" i="42" l="1"/>
  <c r="M66" i="42" s="1"/>
  <c r="L264" i="42" l="1"/>
  <c r="M264" i="42" s="1"/>
  <c r="L267" i="42"/>
  <c r="M267" i="42" s="1"/>
  <c r="L268" i="42"/>
  <c r="M268" i="42" s="1"/>
  <c r="L270" i="42"/>
  <c r="M270" i="42" s="1"/>
  <c r="L161" i="42" l="1"/>
  <c r="M161" i="42" l="1"/>
  <c r="L163" i="42" l="1"/>
  <c r="L164" i="42"/>
  <c r="M164" i="42" s="1"/>
  <c r="L165" i="42"/>
  <c r="M165" i="42" s="1"/>
  <c r="M163" i="42" l="1"/>
  <c r="L352" i="42"/>
  <c r="L354" i="42"/>
  <c r="M354" i="42" s="1"/>
  <c r="M352" i="42" l="1"/>
  <c r="L259" i="42" l="1"/>
  <c r="M259" i="42" s="1"/>
  <c r="L142" i="42" l="1"/>
  <c r="M142" i="42" s="1"/>
  <c r="L81" i="42" l="1"/>
  <c r="M81" i="42" s="1"/>
  <c r="L85" i="42"/>
  <c r="M85" i="42" s="1"/>
  <c r="L32" i="42" l="1"/>
  <c r="L33" i="42"/>
  <c r="L34" i="42"/>
  <c r="M34" i="42" s="1"/>
  <c r="M33" i="42" l="1"/>
  <c r="M32" i="42"/>
  <c r="L79" i="42" l="1"/>
  <c r="M79" i="42" s="1"/>
  <c r="L101" i="42" l="1"/>
  <c r="M101" i="42" l="1"/>
  <c r="L162" i="42" l="1"/>
  <c r="M162" i="42" s="1"/>
  <c r="L129" i="42" l="1"/>
  <c r="L130" i="42"/>
  <c r="M130" i="42" l="1"/>
  <c r="M129" i="42"/>
  <c r="L132" i="42" l="1"/>
  <c r="M132" i="42" s="1"/>
  <c r="L131" i="42"/>
  <c r="M131" i="42" s="1"/>
  <c r="L128" i="42"/>
  <c r="M128" i="42" s="1"/>
  <c r="M116" i="42" l="1"/>
  <c r="L115" i="42"/>
  <c r="M115" i="42" s="1"/>
  <c r="L100" i="42" l="1"/>
  <c r="M100" i="42" s="1"/>
  <c r="L89" i="42"/>
  <c r="M89" i="42" l="1"/>
  <c r="L80" i="42" l="1"/>
  <c r="L78" i="42"/>
  <c r="M78" i="42" s="1"/>
  <c r="L77" i="42"/>
  <c r="L76" i="42"/>
  <c r="M76" i="42" s="1"/>
  <c r="M80" i="42" l="1"/>
  <c r="M77" i="42"/>
  <c r="L55" i="42" l="1"/>
  <c r="M55" i="42" s="1"/>
  <c r="L58" i="42"/>
  <c r="M58" i="42" s="1"/>
  <c r="L59" i="42" l="1"/>
  <c r="M59" i="42" s="1"/>
  <c r="L149" i="42"/>
  <c r="M149" i="42" s="1"/>
  <c r="L355" i="42"/>
  <c r="M355" i="42" s="1"/>
  <c r="L357" i="42"/>
  <c r="M357" i="42" s="1"/>
  <c r="L359" i="42"/>
  <c r="M359" i="42" s="1"/>
  <c r="L281" i="42"/>
  <c r="M281" i="42" s="1"/>
  <c r="L199" i="42"/>
  <c r="M199" i="42" s="1"/>
  <c r="L177" i="42"/>
  <c r="M177" i="42" s="1"/>
  <c r="L188" i="42"/>
  <c r="M188" i="42" s="1"/>
  <c r="L202" i="42"/>
  <c r="M202" i="42" s="1"/>
  <c r="L191" i="42"/>
  <c r="M191" i="42" s="1"/>
  <c r="L180" i="42"/>
  <c r="M180" i="42" s="1"/>
  <c r="L227" i="42"/>
  <c r="M227" i="42" s="1"/>
  <c r="L230" i="42"/>
  <c r="M230" i="42" s="1"/>
  <c r="L210" i="42"/>
  <c r="M210" i="42" s="1"/>
  <c r="L213" i="42"/>
  <c r="M213" i="42" s="1"/>
  <c r="L308" i="42"/>
  <c r="M308" i="42" s="1"/>
  <c r="L248" i="42"/>
  <c r="L141" i="42"/>
  <c r="M141" i="42" s="1"/>
  <c r="L140" i="42"/>
  <c r="M140" i="42" s="1"/>
  <c r="L42" i="42"/>
  <c r="L82" i="42"/>
  <c r="M82" i="42" s="1"/>
  <c r="L83" i="42"/>
  <c r="M83" i="42" s="1"/>
  <c r="L84" i="42"/>
  <c r="M84" i="42" s="1"/>
  <c r="L68" i="42"/>
  <c r="M68" i="42" s="1"/>
  <c r="L67" i="42"/>
  <c r="M67" i="42" s="1"/>
  <c r="L65" i="42"/>
  <c r="M65" i="42" s="1"/>
  <c r="L64" i="42"/>
  <c r="M64" i="42" s="1"/>
  <c r="L63" i="42"/>
  <c r="M63" i="42" s="1"/>
  <c r="L62" i="42"/>
  <c r="M62" i="42" s="1"/>
  <c r="L50" i="42"/>
  <c r="M50" i="42" s="1"/>
  <c r="L269" i="42"/>
  <c r="M269" i="42" s="1"/>
  <c r="L136" i="42"/>
  <c r="M136" i="42" s="1"/>
  <c r="M117" i="42"/>
  <c r="L54" i="42"/>
  <c r="M54" i="42" s="1"/>
  <c r="L74" i="42"/>
  <c r="M74" i="42" s="1"/>
  <c r="M248" i="42" l="1"/>
  <c r="M42" i="42"/>
  <c r="L294" i="42"/>
  <c r="M294" i="42" s="1"/>
  <c r="L134" i="42"/>
  <c r="M134" i="42" s="1"/>
  <c r="L124" i="42"/>
  <c r="M124" i="42" s="1"/>
  <c r="L133" i="42"/>
  <c r="M133" i="42" s="1"/>
  <c r="L353" i="42"/>
  <c r="M353" i="42" s="1"/>
  <c r="L279" i="42" l="1"/>
  <c r="M279" i="42" s="1"/>
  <c r="L285" i="42"/>
  <c r="M285" i="42" s="1"/>
  <c r="L255" i="42"/>
  <c r="M255" i="42" s="1"/>
  <c r="M250" i="42"/>
  <c r="L46" i="42"/>
  <c r="M46" i="42" s="1"/>
  <c r="L311" i="42"/>
  <c r="M311" i="42" s="1"/>
  <c r="L123" i="42"/>
  <c r="M123" i="42" s="1"/>
  <c r="L148" i="42"/>
  <c r="M148" i="42" s="1"/>
  <c r="L45" i="42"/>
  <c r="M45" i="42" s="1"/>
  <c r="L282" i="42"/>
  <c r="M282" i="42" s="1"/>
  <c r="L44" i="42"/>
  <c r="M44" i="42" s="1"/>
  <c r="L69" i="42"/>
  <c r="C26" i="89" l="1"/>
  <c r="AC26" i="89"/>
  <c r="P26" i="89"/>
  <c r="L233" i="42"/>
  <c r="M233" i="42" s="1"/>
  <c r="L216" i="42"/>
  <c r="M216" i="42" s="1"/>
  <c r="L52" i="42"/>
  <c r="M52" i="42" s="1"/>
  <c r="L183" i="42"/>
  <c r="M183" i="42" s="1"/>
  <c r="L205" i="42"/>
  <c r="M205" i="42" s="1"/>
  <c r="L172" i="42"/>
  <c r="M172" i="42" s="1"/>
  <c r="L194" i="42"/>
  <c r="M194" i="42" s="1"/>
  <c r="L146" i="42"/>
  <c r="M146" i="42" s="1"/>
  <c r="L75" i="42"/>
  <c r="M75" i="42" s="1"/>
  <c r="L30" i="42"/>
  <c r="M30" i="42" s="1"/>
  <c r="L90" i="42"/>
  <c r="M90" i="42" s="1"/>
  <c r="L200" i="42"/>
  <c r="M200" i="42" s="1"/>
  <c r="L178" i="42"/>
  <c r="M178" i="42" s="1"/>
  <c r="L228" i="42"/>
  <c r="M228" i="42" s="1"/>
  <c r="L211" i="42"/>
  <c r="M211" i="42" s="1"/>
  <c r="L189" i="42"/>
  <c r="M189" i="42" s="1"/>
  <c r="L121" i="42"/>
  <c r="M121" i="42" s="1"/>
  <c r="L258" i="42"/>
  <c r="M258" i="42" s="1"/>
  <c r="L271" i="42"/>
  <c r="M271" i="42" s="1"/>
  <c r="L107" i="42"/>
  <c r="M107" i="42" s="1"/>
  <c r="L156" i="42"/>
  <c r="M156" i="42" s="1"/>
  <c r="L95" i="42"/>
  <c r="M95" i="42" s="1"/>
  <c r="L239" i="42"/>
  <c r="M239" i="42" s="1"/>
  <c r="L290" i="42"/>
  <c r="M290" i="42" s="1"/>
  <c r="L56" i="42"/>
  <c r="M56" i="42" s="1"/>
  <c r="L120" i="42"/>
  <c r="M120" i="42" s="1"/>
  <c r="L317" i="42"/>
  <c r="M317" i="42" s="1"/>
  <c r="L35" i="42"/>
  <c r="M35" i="42" s="1"/>
  <c r="L190" i="42"/>
  <c r="M190" i="42" s="1"/>
  <c r="L179" i="42"/>
  <c r="M179" i="42" s="1"/>
  <c r="L201" i="42"/>
  <c r="M201" i="42" s="1"/>
  <c r="L229" i="42"/>
  <c r="M229" i="42" s="1"/>
  <c r="L212" i="42"/>
  <c r="M212" i="42" s="1"/>
  <c r="L257" i="42"/>
  <c r="M257" i="42" s="1"/>
  <c r="L318" i="42"/>
  <c r="M318" i="42" s="1"/>
  <c r="L309" i="42"/>
  <c r="M309" i="42" s="1"/>
  <c r="L57" i="42"/>
  <c r="M57" i="42" s="1"/>
  <c r="L347" i="42"/>
  <c r="M347" i="42" s="1"/>
  <c r="L326" i="42"/>
  <c r="M326" i="42" s="1"/>
  <c r="M332" i="42" s="1"/>
  <c r="E14" i="87"/>
  <c r="M69" i="42"/>
  <c r="E15" i="87" s="1"/>
  <c r="D15" i="87"/>
  <c r="L122" i="42"/>
  <c r="M122" i="42" s="1"/>
  <c r="C30" i="89" l="1"/>
  <c r="AC30" i="89"/>
  <c r="P30" i="89"/>
  <c r="M86" i="42"/>
  <c r="M260" i="42"/>
  <c r="M125" i="42"/>
  <c r="M157" i="42"/>
  <c r="L24" i="42"/>
  <c r="M24" i="42" s="1"/>
  <c r="M240" i="42"/>
  <c r="L296" i="42"/>
  <c r="M296" i="42" s="1"/>
  <c r="L135" i="42"/>
  <c r="M135" i="42" s="1"/>
  <c r="L70" i="42"/>
  <c r="M70" i="42" s="1"/>
  <c r="L160" i="42"/>
  <c r="M160" i="42" s="1"/>
  <c r="M166" i="42" s="1"/>
  <c r="H30" i="89" l="1"/>
  <c r="AN26" i="89"/>
  <c r="L310" i="42"/>
  <c r="M310" i="42" s="1"/>
  <c r="AC24" i="89"/>
  <c r="C24" i="89"/>
  <c r="P24" i="89"/>
  <c r="P25" i="89"/>
  <c r="R25" i="89" s="1"/>
  <c r="C25" i="89"/>
  <c r="K25" i="89" s="1"/>
  <c r="AC25" i="89"/>
  <c r="C23" i="89"/>
  <c r="H23" i="89" s="1"/>
  <c r="AC23" i="89"/>
  <c r="P23" i="89"/>
  <c r="P21" i="89"/>
  <c r="AC21" i="89"/>
  <c r="C21" i="89"/>
  <c r="AC27" i="89"/>
  <c r="C27" i="89"/>
  <c r="P27" i="89"/>
  <c r="AC18" i="89"/>
  <c r="P18" i="89"/>
  <c r="C18" i="89"/>
  <c r="AN30" i="89"/>
  <c r="M137" i="42"/>
  <c r="L345" i="42"/>
  <c r="M345" i="42" s="1"/>
  <c r="L344" i="42"/>
  <c r="M344" i="42" s="1"/>
  <c r="L108" i="42"/>
  <c r="M108" i="42" s="1"/>
  <c r="L272" i="42"/>
  <c r="M272" i="42" s="1"/>
  <c r="L111" i="42"/>
  <c r="M111" i="42" s="1"/>
  <c r="E10" i="87"/>
  <c r="D10" i="87" s="1"/>
  <c r="E18" i="87"/>
  <c r="E17" i="87"/>
  <c r="L96" i="42"/>
  <c r="L351" i="42"/>
  <c r="M351" i="42" s="1"/>
  <c r="E25" i="89" l="1"/>
  <c r="U21" i="89"/>
  <c r="E23" i="89"/>
  <c r="X25" i="89"/>
  <c r="U18" i="89"/>
  <c r="E24" i="89"/>
  <c r="M320" i="42"/>
  <c r="E13" i="87"/>
  <c r="D13" i="87" s="1"/>
  <c r="AC22" i="89"/>
  <c r="AN22" i="89" s="1"/>
  <c r="C22" i="89"/>
  <c r="P22" i="89"/>
  <c r="AO30" i="89"/>
  <c r="AN18" i="89"/>
  <c r="AO21" i="89"/>
  <c r="AN21" i="89"/>
  <c r="AN23" i="89"/>
  <c r="AN25" i="89"/>
  <c r="AN24" i="89"/>
  <c r="M360" i="42"/>
  <c r="M112" i="42"/>
  <c r="M291" i="42"/>
  <c r="L346" i="42"/>
  <c r="M346" i="42" s="1"/>
  <c r="L342" i="42"/>
  <c r="M342" i="42" s="1"/>
  <c r="M96" i="42"/>
  <c r="D19" i="87"/>
  <c r="M97" i="42" l="1"/>
  <c r="AN33" i="89"/>
  <c r="AK22" i="89"/>
  <c r="AC29" i="89"/>
  <c r="AN29" i="89"/>
  <c r="AN27" i="89"/>
  <c r="AH27" i="89"/>
  <c r="C29" i="89"/>
  <c r="P29" i="89"/>
  <c r="AN20" i="89"/>
  <c r="AC28" i="89"/>
  <c r="P28" i="89"/>
  <c r="C28" i="89"/>
  <c r="P20" i="89"/>
  <c r="U20" i="89" s="1"/>
  <c r="C20" i="89"/>
  <c r="AC20" i="89"/>
  <c r="AH20" i="89" s="1"/>
  <c r="AC33" i="89"/>
  <c r="AK33" i="89" s="1"/>
  <c r="P33" i="89"/>
  <c r="C33" i="89"/>
  <c r="AO24" i="89"/>
  <c r="AO25" i="89"/>
  <c r="AO23" i="89"/>
  <c r="AO27" i="89"/>
  <c r="M348" i="42"/>
  <c r="E9" i="87"/>
  <c r="D9" i="87" s="1"/>
  <c r="E19" i="87"/>
  <c r="C19" i="89" l="1"/>
  <c r="AC19" i="89"/>
  <c r="P19" i="89"/>
  <c r="X19" i="89" s="1"/>
  <c r="R29" i="89"/>
  <c r="AH33" i="89"/>
  <c r="K29" i="89"/>
  <c r="H29" i="89"/>
  <c r="E29" i="89"/>
  <c r="X20" i="89"/>
  <c r="AO20" i="89" s="1"/>
  <c r="AO22" i="89"/>
  <c r="AC32" i="89"/>
  <c r="P32" i="89"/>
  <c r="C32" i="89"/>
  <c r="AO28" i="89"/>
  <c r="AO29" i="89" l="1"/>
  <c r="AH19" i="89"/>
  <c r="AN28" i="89"/>
  <c r="AO33" i="89"/>
  <c r="AE19" i="89" l="1"/>
  <c r="AO19" i="89" s="1"/>
  <c r="AN19" i="89"/>
  <c r="AN32" i="89"/>
  <c r="AK32" i="89"/>
  <c r="AO32" i="89"/>
  <c r="L41" i="42"/>
  <c r="M41" i="42" s="1"/>
  <c r="L61" i="42" l="1"/>
  <c r="M61" i="42" s="1"/>
  <c r="L60" i="42"/>
  <c r="M60" i="42" s="1"/>
  <c r="M71" i="42" l="1"/>
  <c r="C17" i="89" l="1"/>
  <c r="P17" i="89"/>
  <c r="X17" i="89" s="1"/>
  <c r="AC17" i="89"/>
  <c r="AE17" i="89" s="1"/>
  <c r="AH17" i="89" l="1"/>
  <c r="AN17" i="89"/>
  <c r="L31" i="42" l="1"/>
  <c r="M31" i="42" s="1"/>
  <c r="L15" i="42" l="1"/>
  <c r="M15" i="42" l="1"/>
  <c r="L16" i="42" l="1"/>
  <c r="M16" i="42" s="1"/>
  <c r="L17" i="42"/>
  <c r="M17" i="42" s="1"/>
  <c r="L19" i="42" l="1"/>
  <c r="M19" i="42" s="1"/>
  <c r="L18" i="42"/>
  <c r="M18" i="42" s="1"/>
  <c r="L14" i="42"/>
  <c r="M14" i="42" s="1"/>
  <c r="L12" i="42"/>
  <c r="M12" i="42" s="1"/>
  <c r="L13" i="42" l="1"/>
  <c r="M13" i="42" s="1"/>
  <c r="L23" i="42"/>
  <c r="M20" i="42" l="1"/>
  <c r="M23" i="42"/>
  <c r="M25" i="42" s="1"/>
  <c r="AN14" i="89" l="1"/>
  <c r="AC15" i="89"/>
  <c r="P15" i="89"/>
  <c r="C15" i="89"/>
  <c r="P14" i="89"/>
  <c r="U14" i="89" s="1"/>
  <c r="C14" i="89"/>
  <c r="AC14" i="89"/>
  <c r="AE14" i="89" s="1"/>
  <c r="AK14" i="89" l="1"/>
  <c r="AH14" i="89"/>
  <c r="R14" i="89"/>
  <c r="X14" i="89"/>
  <c r="E14" i="89"/>
  <c r="K14" i="89"/>
  <c r="H14" i="89"/>
  <c r="L43" i="42"/>
  <c r="AO14" i="89" l="1"/>
  <c r="AL34" i="89"/>
  <c r="S34" i="89"/>
  <c r="AI34" i="89"/>
  <c r="I34" i="89"/>
  <c r="M43" i="42"/>
  <c r="D16" i="87"/>
  <c r="E16" i="87" l="1"/>
  <c r="E11" i="87"/>
  <c r="L39" i="42"/>
  <c r="M39" i="42" s="1"/>
  <c r="L38" i="42"/>
  <c r="M38" i="42" s="1"/>
  <c r="Y34" i="89" l="1"/>
  <c r="L37" i="42"/>
  <c r="M37" i="42" s="1"/>
  <c r="L28" i="42"/>
  <c r="M28" i="42" s="1"/>
  <c r="L40" i="42" l="1"/>
  <c r="M40" i="42" s="1"/>
  <c r="M47" i="42" s="1"/>
  <c r="K362" i="42" l="1"/>
  <c r="V34" i="89"/>
  <c r="P16" i="89"/>
  <c r="X16" i="89" s="1"/>
  <c r="AC16" i="89"/>
  <c r="C16" i="89"/>
  <c r="U16" i="89" l="1"/>
  <c r="C34" i="89"/>
  <c r="P34" i="89"/>
  <c r="AC34" i="89"/>
  <c r="E12" i="87"/>
  <c r="E22" i="87" s="1"/>
  <c r="AE16" i="89" l="1"/>
  <c r="AG16" i="89"/>
  <c r="Q16" i="89"/>
  <c r="AM31" i="89"/>
  <c r="W20" i="89"/>
  <c r="M29" i="89"/>
  <c r="M26" i="89"/>
  <c r="J30" i="89"/>
  <c r="J23" i="89"/>
  <c r="W26" i="89"/>
  <c r="M25" i="89"/>
  <c r="T26" i="89"/>
  <c r="G25" i="89"/>
  <c r="G23" i="89"/>
  <c r="T25" i="89"/>
  <c r="Z19" i="89"/>
  <c r="J26" i="89"/>
  <c r="Z26" i="89"/>
  <c r="W21" i="89"/>
  <c r="G29" i="89"/>
  <c r="J29" i="89"/>
  <c r="W18" i="89"/>
  <c r="Z25" i="89"/>
  <c r="G24" i="89"/>
  <c r="Z17" i="89"/>
  <c r="Z20" i="89"/>
  <c r="AM22" i="89"/>
  <c r="AJ20" i="89"/>
  <c r="T29" i="89"/>
  <c r="Z28" i="89"/>
  <c r="M28" i="89"/>
  <c r="T28" i="89"/>
  <c r="AJ19" i="89"/>
  <c r="AJ28" i="89"/>
  <c r="W28" i="89"/>
  <c r="AG28" i="89"/>
  <c r="J28" i="89"/>
  <c r="AM28" i="89"/>
  <c r="AG19" i="89"/>
  <c r="AJ17" i="89"/>
  <c r="AG17" i="89"/>
  <c r="Z16" i="89"/>
  <c r="W16" i="89"/>
  <c r="AD16" i="89"/>
  <c r="AD27" i="89"/>
  <c r="AD31" i="89"/>
  <c r="D31" i="89"/>
  <c r="Q31" i="89"/>
  <c r="AM33" i="89"/>
  <c r="AO18" i="89"/>
  <c r="AD26" i="89"/>
  <c r="D26" i="89"/>
  <c r="Q26" i="89"/>
  <c r="AD30" i="89"/>
  <c r="D30" i="89"/>
  <c r="Q30" i="89"/>
  <c r="AD21" i="89"/>
  <c r="D18" i="89"/>
  <c r="AD24" i="89"/>
  <c r="AD18" i="89"/>
  <c r="Q18" i="89"/>
  <c r="AD25" i="89"/>
  <c r="D23" i="89"/>
  <c r="D24" i="89"/>
  <c r="Q21" i="89"/>
  <c r="Q27" i="89"/>
  <c r="D25" i="89"/>
  <c r="AD23" i="89"/>
  <c r="Q23" i="89"/>
  <c r="Q25" i="89"/>
  <c r="D21" i="89"/>
  <c r="D27" i="89"/>
  <c r="Q24" i="89"/>
  <c r="AD22" i="89"/>
  <c r="AJ27" i="89"/>
  <c r="Q29" i="89"/>
  <c r="AD29" i="89"/>
  <c r="D29" i="89"/>
  <c r="Q22" i="89"/>
  <c r="D22" i="89"/>
  <c r="AJ33" i="89"/>
  <c r="AD20" i="89"/>
  <c r="D33" i="89"/>
  <c r="D20" i="89"/>
  <c r="Q28" i="89"/>
  <c r="D19" i="89"/>
  <c r="AD19" i="89"/>
  <c r="AD28" i="89"/>
  <c r="Q19" i="89"/>
  <c r="Q20" i="89"/>
  <c r="Q33" i="89"/>
  <c r="D28" i="89"/>
  <c r="AD33" i="89"/>
  <c r="D32" i="89"/>
  <c r="Q32" i="89"/>
  <c r="AD32" i="89"/>
  <c r="AM32" i="89"/>
  <c r="AO17" i="89"/>
  <c r="D17" i="89"/>
  <c r="AD17" i="89"/>
  <c r="Q17" i="89"/>
  <c r="G14" i="89"/>
  <c r="AG14" i="89"/>
  <c r="T14" i="89"/>
  <c r="W14" i="89"/>
  <c r="J14" i="89"/>
  <c r="AJ14" i="89"/>
  <c r="AM14" i="89"/>
  <c r="Z14" i="89"/>
  <c r="M14" i="89"/>
  <c r="D15" i="89"/>
  <c r="AD15" i="89"/>
  <c r="Q15" i="89"/>
  <c r="D14" i="89"/>
  <c r="Q14" i="89"/>
  <c r="AD14" i="89"/>
  <c r="AG15" i="89"/>
  <c r="J15" i="89"/>
  <c r="AM15" i="89"/>
  <c r="T15" i="89"/>
  <c r="Z15" i="89"/>
  <c r="W15" i="89"/>
  <c r="M15" i="89"/>
  <c r="AJ15" i="89"/>
  <c r="L34" i="89"/>
  <c r="AN16" i="89"/>
  <c r="D16" i="89"/>
  <c r="AO16" i="89"/>
  <c r="AM34" i="89" l="1"/>
  <c r="W34" i="89"/>
  <c r="M34" i="89"/>
  <c r="AD34" i="89"/>
  <c r="AJ34" i="89"/>
  <c r="D34" i="89"/>
  <c r="Z34" i="89"/>
  <c r="T34" i="89"/>
  <c r="Q34" i="89"/>
  <c r="J34" i="89"/>
  <c r="AG34" i="89" l="1"/>
  <c r="AF34" i="89"/>
  <c r="AO26" i="89"/>
  <c r="AO15" i="89" l="1"/>
  <c r="AN15" i="89"/>
  <c r="AN34" i="89" s="1"/>
  <c r="G15" i="89" l="1"/>
  <c r="G34" i="89" s="1"/>
  <c r="G35" i="89" s="1"/>
  <c r="J35" i="89" s="1"/>
  <c r="M35" i="89" s="1"/>
  <c r="T35" i="89" s="1"/>
  <c r="W35" i="89" s="1"/>
  <c r="Z35" i="89" s="1"/>
  <c r="AG35" i="89" s="1"/>
  <c r="AJ35" i="89" s="1"/>
  <c r="AM35" i="89" s="1"/>
  <c r="F34" i="89"/>
  <c r="F35" i="89" s="1"/>
  <c r="I35" i="89" s="1"/>
  <c r="L35" i="89" s="1"/>
  <c r="S35" i="89" s="1"/>
  <c r="V35" i="89" s="1"/>
  <c r="Y35" i="89" s="1"/>
  <c r="AF35" i="89" s="1"/>
  <c r="AI35" i="89" s="1"/>
  <c r="AL35" i="89" s="1"/>
</calcChain>
</file>

<file path=xl/sharedStrings.xml><?xml version="1.0" encoding="utf-8"?>
<sst xmlns="http://schemas.openxmlformats.org/spreadsheetml/2006/main" count="1554" uniqueCount="667">
  <si>
    <t xml:space="preserve">TOTAL GERAL:   </t>
  </si>
  <si>
    <t>2.1</t>
  </si>
  <si>
    <t>1.1</t>
  </si>
  <si>
    <t>1.2</t>
  </si>
  <si>
    <t>3.1</t>
  </si>
  <si>
    <t>3.2</t>
  </si>
  <si>
    <t>4.0</t>
  </si>
  <si>
    <t>3.0</t>
  </si>
  <si>
    <t>2.0</t>
  </si>
  <si>
    <t>1.0</t>
  </si>
  <si>
    <t>M2</t>
  </si>
  <si>
    <t>1.4</t>
  </si>
  <si>
    <t>1.3</t>
  </si>
  <si>
    <t>Preço Total (R$)</t>
  </si>
  <si>
    <t>Preço unit. c/ BDI (R$)</t>
  </si>
  <si>
    <t>BDI</t>
  </si>
  <si>
    <t xml:space="preserve">Custo unit. s/ BDI (R$)             </t>
  </si>
  <si>
    <t>Quantidade</t>
  </si>
  <si>
    <t>Unidade</t>
  </si>
  <si>
    <t>Descrição dos Serviços</t>
  </si>
  <si>
    <t>Item</t>
  </si>
  <si>
    <t>Código</t>
  </si>
  <si>
    <t>Fonte</t>
  </si>
  <si>
    <t>Regional:</t>
  </si>
  <si>
    <t>Local:</t>
  </si>
  <si>
    <t>Bairro:</t>
  </si>
  <si>
    <t>Obra:</t>
  </si>
  <si>
    <t>Folha n.º</t>
  </si>
  <si>
    <t>Data:</t>
  </si>
  <si>
    <t xml:space="preserve">Orçamento Estimativo n.º </t>
  </si>
  <si>
    <t>Total</t>
  </si>
  <si>
    <t>%</t>
  </si>
  <si>
    <t>01</t>
  </si>
  <si>
    <t>M</t>
  </si>
  <si>
    <t>UN</t>
  </si>
  <si>
    <t>M3</t>
  </si>
  <si>
    <t>TXKM</t>
  </si>
  <si>
    <t>M3XKM</t>
  </si>
  <si>
    <t>UNIDADE</t>
  </si>
  <si>
    <t>GAP-105</t>
  </si>
  <si>
    <t>GAP-106</t>
  </si>
  <si>
    <t>PREFEITURA MUNICIPAL DE CURITIBA</t>
  </si>
  <si>
    <t>SECRETARIA MUNICIPAL DO MEIO AMBIENTE</t>
  </si>
  <si>
    <t>DEPARTAMENTO DE PARQUES E PRAÇAS</t>
  </si>
  <si>
    <t>SEM DESONERAÇÃO</t>
  </si>
  <si>
    <t>COMPOSIÇÃO</t>
  </si>
  <si>
    <t>02</t>
  </si>
  <si>
    <t xml:space="preserve">As fontes dos preços unitários deste orçamento são: </t>
  </si>
  <si>
    <t>LEGENDA DO BDI APLICADO ( POR SERVIÇO)</t>
  </si>
  <si>
    <t>BDI =</t>
  </si>
  <si>
    <t>ALÍQUOTA DO ISS = 0,00% - ISENTO</t>
  </si>
  <si>
    <t>3.3</t>
  </si>
  <si>
    <t>1.6</t>
  </si>
  <si>
    <t>4.1</t>
  </si>
  <si>
    <t>ALO-001</t>
  </si>
  <si>
    <t>MÊS</t>
  </si>
  <si>
    <t>ALO-006</t>
  </si>
  <si>
    <t>ALO-009</t>
  </si>
  <si>
    <t>ALO-010</t>
  </si>
  <si>
    <t>M²</t>
  </si>
  <si>
    <t>UD</t>
  </si>
  <si>
    <t>ICO-011</t>
  </si>
  <si>
    <t>ICO-012</t>
  </si>
  <si>
    <t>M³</t>
  </si>
  <si>
    <t>CON-044</t>
  </si>
  <si>
    <t>TER-003</t>
  </si>
  <si>
    <t>PAV-008</t>
  </si>
  <si>
    <t>PAV-020</t>
  </si>
  <si>
    <t>PAV-041</t>
  </si>
  <si>
    <t>SIN-007</t>
  </si>
  <si>
    <t>SIN-008</t>
  </si>
  <si>
    <t>SIN-036</t>
  </si>
  <si>
    <t>SIN-037</t>
  </si>
  <si>
    <t>SIN-042</t>
  </si>
  <si>
    <t>SIN-043</t>
  </si>
  <si>
    <t>PAI-003</t>
  </si>
  <si>
    <t>PAI-006</t>
  </si>
  <si>
    <t>PAI-010</t>
  </si>
  <si>
    <t>PAI-015</t>
  </si>
  <si>
    <t>PAI-022</t>
  </si>
  <si>
    <t>DEM-021</t>
  </si>
  <si>
    <t>OBR-014</t>
  </si>
  <si>
    <t>OBR-032</t>
  </si>
  <si>
    <t>OBR-033</t>
  </si>
  <si>
    <t>OBR-042</t>
  </si>
  <si>
    <t>Sub-total</t>
  </si>
  <si>
    <t>CRONOGRAMA FÍSICO - FINANCEIRO</t>
  </si>
  <si>
    <t>1º Mês</t>
  </si>
  <si>
    <t>2º Mês</t>
  </si>
  <si>
    <t>Especificação</t>
  </si>
  <si>
    <t>TOTAL(R$)</t>
  </si>
  <si>
    <t>% Global</t>
  </si>
  <si>
    <t>Execução</t>
  </si>
  <si>
    <t>Valor(R$)</t>
  </si>
  <si>
    <t>Total Geral</t>
  </si>
  <si>
    <t>Σ MÊS 1</t>
  </si>
  <si>
    <t>Σ MÊS 2</t>
  </si>
  <si>
    <t>Acumulado</t>
  </si>
  <si>
    <t>C SINAPI</t>
  </si>
  <si>
    <t>1.7</t>
  </si>
  <si>
    <t>1.8</t>
  </si>
  <si>
    <t>FORNECIMENTO DE MATERIAIS E EQUIPAMENTOS - SEM DESONERAÇÃO</t>
  </si>
  <si>
    <t>PAV-087</t>
  </si>
  <si>
    <t>BANC-001</t>
  </si>
  <si>
    <t>LIXE-001</t>
  </si>
  <si>
    <t>PAR</t>
  </si>
  <si>
    <t>PONT-002</t>
  </si>
  <si>
    <t>MPEQ-003</t>
  </si>
  <si>
    <t>SERVIÇOS PRELIMINARES E INSTALAÇÕES PROVISÓRIAS</t>
  </si>
  <si>
    <t>1.5</t>
  </si>
  <si>
    <t>003</t>
  </si>
  <si>
    <t>004</t>
  </si>
  <si>
    <t>PAISAGISMO E SERVIÇOS COMPLEMENTARES</t>
  </si>
  <si>
    <t>06</t>
  </si>
  <si>
    <t>3.4</t>
  </si>
  <si>
    <t>3.5</t>
  </si>
  <si>
    <t>3.6</t>
  </si>
  <si>
    <t>3.7</t>
  </si>
  <si>
    <t>3.8</t>
  </si>
  <si>
    <t>COTAÇÃO E COMPOSIÇÃO DE PREÇOS</t>
  </si>
  <si>
    <t>04</t>
  </si>
  <si>
    <t>05</t>
  </si>
  <si>
    <t>07</t>
  </si>
  <si>
    <t>6.0</t>
  </si>
  <si>
    <t>6.1</t>
  </si>
  <si>
    <t>6.2</t>
  </si>
  <si>
    <t>SMMA</t>
  </si>
  <si>
    <t>3º Mês</t>
  </si>
  <si>
    <t>Σ MÊS 3</t>
  </si>
  <si>
    <t>005</t>
  </si>
  <si>
    <t>03</t>
  </si>
  <si>
    <t>5.0</t>
  </si>
  <si>
    <t>5.1</t>
  </si>
  <si>
    <t>6.3</t>
  </si>
  <si>
    <t>6.4</t>
  </si>
  <si>
    <t>08</t>
  </si>
  <si>
    <t>006</t>
  </si>
  <si>
    <t>007</t>
  </si>
  <si>
    <t>008</t>
  </si>
  <si>
    <t>009</t>
  </si>
  <si>
    <t>010</t>
  </si>
  <si>
    <t>011</t>
  </si>
  <si>
    <t>012</t>
  </si>
  <si>
    <t>013</t>
  </si>
  <si>
    <t>4º Mês</t>
  </si>
  <si>
    <t>5º Mês</t>
  </si>
  <si>
    <t>Σ MÊS 4</t>
  </si>
  <si>
    <t>Σ MÊS 5</t>
  </si>
  <si>
    <t>3.9</t>
  </si>
  <si>
    <t>3.10</t>
  </si>
  <si>
    <t>3.11</t>
  </si>
  <si>
    <t>3.12</t>
  </si>
  <si>
    <t>3.13</t>
  </si>
  <si>
    <t>6.5</t>
  </si>
  <si>
    <t>7.0</t>
  </si>
  <si>
    <t>7.1</t>
  </si>
  <si>
    <t>7.2</t>
  </si>
  <si>
    <t>7.3</t>
  </si>
  <si>
    <t>7.4</t>
  </si>
  <si>
    <t>7.5</t>
  </si>
  <si>
    <t>8.0</t>
  </si>
  <si>
    <t>8.1</t>
  </si>
  <si>
    <t>8.2</t>
  </si>
  <si>
    <t>8.3</t>
  </si>
  <si>
    <t>8.4</t>
  </si>
  <si>
    <t>10</t>
  </si>
  <si>
    <t>11</t>
  </si>
  <si>
    <t>9.0</t>
  </si>
  <si>
    <t>9.1</t>
  </si>
  <si>
    <t>9.2</t>
  </si>
  <si>
    <t>9.3</t>
  </si>
  <si>
    <t>9.4</t>
  </si>
  <si>
    <t>9.5</t>
  </si>
  <si>
    <t>9.8</t>
  </si>
  <si>
    <t>9.9</t>
  </si>
  <si>
    <t>9.10</t>
  </si>
  <si>
    <t>9.11</t>
  </si>
  <si>
    <t>10.0</t>
  </si>
  <si>
    <t>10.1</t>
  </si>
  <si>
    <t>12</t>
  </si>
  <si>
    <t>10.2</t>
  </si>
  <si>
    <t>13</t>
  </si>
  <si>
    <t>10.3</t>
  </si>
  <si>
    <t>10.4</t>
  </si>
  <si>
    <t>11.0</t>
  </si>
  <si>
    <t>11.1</t>
  </si>
  <si>
    <t>12.0</t>
  </si>
  <si>
    <t>12.1</t>
  </si>
  <si>
    <t>14</t>
  </si>
  <si>
    <t>15</t>
  </si>
  <si>
    <t>16</t>
  </si>
  <si>
    <t>12.2</t>
  </si>
  <si>
    <t>12.3</t>
  </si>
  <si>
    <t>12.4</t>
  </si>
  <si>
    <t>12.5</t>
  </si>
  <si>
    <t>12.6</t>
  </si>
  <si>
    <t>13.0</t>
  </si>
  <si>
    <t>13.1</t>
  </si>
  <si>
    <t>13.2</t>
  </si>
  <si>
    <t>12.7</t>
  </si>
  <si>
    <t>17</t>
  </si>
  <si>
    <t>13.3</t>
  </si>
  <si>
    <t>14.0</t>
  </si>
  <si>
    <t>14.1</t>
  </si>
  <si>
    <t>14.2</t>
  </si>
  <si>
    <t>18</t>
  </si>
  <si>
    <t>5.2</t>
  </si>
  <si>
    <t>5.3</t>
  </si>
  <si>
    <t>5.4</t>
  </si>
  <si>
    <t>5.5</t>
  </si>
  <si>
    <t>6.6</t>
  </si>
  <si>
    <t>2.2</t>
  </si>
  <si>
    <t>ADMINISTRAÇÃO LOCAL E VEÍCULO PARA FISCALIZAÇÃO</t>
  </si>
  <si>
    <t>6.7</t>
  </si>
  <si>
    <t>19</t>
  </si>
  <si>
    <t>20</t>
  </si>
  <si>
    <t>21</t>
  </si>
  <si>
    <t>22</t>
  </si>
  <si>
    <t>23</t>
  </si>
  <si>
    <t>10.5</t>
  </si>
  <si>
    <t>10.6</t>
  </si>
  <si>
    <t>10.7</t>
  </si>
  <si>
    <t>10.8</t>
  </si>
  <si>
    <t>10.9</t>
  </si>
  <si>
    <t>24</t>
  </si>
  <si>
    <t>CJTO</t>
  </si>
  <si>
    <t>25</t>
  </si>
  <si>
    <t>26</t>
  </si>
  <si>
    <t>COTAÇÃO</t>
  </si>
  <si>
    <t>11.2</t>
  </si>
  <si>
    <t>28</t>
  </si>
  <si>
    <t>8.5</t>
  </si>
  <si>
    <t>14.3</t>
  </si>
  <si>
    <t>14.4</t>
  </si>
  <si>
    <t>14.5</t>
  </si>
  <si>
    <t>31</t>
  </si>
  <si>
    <t>32</t>
  </si>
  <si>
    <t>13.4</t>
  </si>
  <si>
    <t>13.5</t>
  </si>
  <si>
    <t>33</t>
  </si>
  <si>
    <t>34</t>
  </si>
  <si>
    <t>14.6</t>
  </si>
  <si>
    <t>IMPLANTAÇÃO DE PARQUINHO E REFORMA DA PRAÇA DA COLONIZAÇÃO MENONITA</t>
  </si>
  <si>
    <t>RUA PAULO SETUBAL X RUA GABRIEL CORISCO DOMINGUES</t>
  </si>
  <si>
    <t>BOQUEIRÃO</t>
  </si>
  <si>
    <t>Proj. n.º 2475</t>
  </si>
  <si>
    <t>Proj. nº 2475</t>
  </si>
  <si>
    <t>Bairro: BOQUEIRÃO</t>
  </si>
  <si>
    <t>Regional: BOQUEIRÃO</t>
  </si>
  <si>
    <t>PARQUINHO GRANDE A REFORMAR</t>
  </si>
  <si>
    <t>Arrancamento De Fincadinhas De Granito</t>
  </si>
  <si>
    <t>Retirada De Brinquedos (2 Gangorras E Escorregador) Com Transporte À Oficina Da Smma Na Barreirinha</t>
  </si>
  <si>
    <t>Fornecimento E Espalhamento De Areia</t>
  </si>
  <si>
    <t>Brinquedo Primeira Infância Padrão Smma - Fornecimento E Instalação, Conforme Especificação Do Projeto</t>
  </si>
  <si>
    <t>Brinquedo Centopéia Padrão Smma, Metálico, Cor Verde - Fornecimento E Instalação, Conforme Especificação Do Projeto</t>
  </si>
  <si>
    <t>Brinquedo Zigzag De Troncos De Eucalipto Padrão Smma - Fornecimento E Instalação, Conforme Especificação Do Projeto</t>
  </si>
  <si>
    <t>Brinquedo Paliteiro, Padrão Smma - Fornecimento E Instalação, Conforme Especificação Do Projeto</t>
  </si>
  <si>
    <t>Brinquedo Domo Platô, Altura Central De 1,5 M E Diâmetro Da Base De 3 M, Fabricado Em Tubos De Aço Sae 1020 Ø1" E= 1,25 Mm, Com Acabamento Galvanizado E Pintura Eletrostática - Fornecimento E Instalação</t>
  </si>
  <si>
    <t>PARQUINHO ACESSÍVEL A REFORMAR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</si>
  <si>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</si>
  <si>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</si>
  <si>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</si>
  <si>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</si>
  <si>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</si>
  <si>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</si>
  <si>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</si>
  <si>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</si>
  <si>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</si>
  <si>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</si>
  <si>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</si>
  <si>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Remoção De Banco De Tronco</t>
  </si>
  <si>
    <t>3.14</t>
  </si>
  <si>
    <t>4.13</t>
  </si>
  <si>
    <t>Carga E Transporte De Entulhos Com Caçamba</t>
  </si>
  <si>
    <t>4.14</t>
  </si>
  <si>
    <t>4.15</t>
  </si>
  <si>
    <t>4.16</t>
  </si>
  <si>
    <t>4.17</t>
  </si>
  <si>
    <t>4.18</t>
  </si>
  <si>
    <t>4.19</t>
  </si>
  <si>
    <t>4.20</t>
  </si>
  <si>
    <t>4.21</t>
  </si>
  <si>
    <t>Brinquedo Morrinho Ø300 Cm, H = 85 Cm, Com Escorregador L = 60 Cm, Fornecimento E Instalação</t>
  </si>
  <si>
    <t>Brinquedo Balanço Estrutura Metálica Com 1 Assento Ninho De Cordas - Fornecimento E Instalação - Conforme Especificação Do Projeto</t>
  </si>
  <si>
    <t>Brinquedo Morrinho Ø160 Cm, H= 30 Cm, Sem Túnel, Fornecimento E Instalação</t>
  </si>
  <si>
    <t>Brinquedo Gira-Gira Inclusivo, Para Pelo Menos 1 Usuário Com Cadeira De Rodas E 2 Sem, No Nível Do Chão (Sem Rampa Retrátil Para Acesso Ao Brinquedo) - Fornecimento E Instalação - Conforme Especificação Do Projeto</t>
  </si>
  <si>
    <t>Brinquedo Tipo "Disco Voador Pula-Pula", Mola, Ø60Cm, Borda Em Estrutura Metálica - Fornecimento E Instalação</t>
  </si>
  <si>
    <t>Instalação De Rotação Vertical Duplo, Em Tubo De Aço Carbono - Equipamento De Ginástica Para Academia Ao Ar Livre / Academia Da Terceira Idade - Ati, Instalado Sobre Solo. Af_10/2021</t>
  </si>
  <si>
    <t>Brinquedo Animola Borboleta, Cor Verde E Laranja (54X42X87Cm)</t>
  </si>
  <si>
    <t>Brinquedo Morrinho Ø210 Cm, H= 90 Cm, Com Túnel Ø80 Cm, Fornecimento E Instalação</t>
  </si>
  <si>
    <t>ESTAR PARQUINHOS</t>
  </si>
  <si>
    <t>5.6</t>
  </si>
  <si>
    <t>5.7</t>
  </si>
  <si>
    <t>Arrancamento De Lajotas De Concreto 45 X 45 X 5 Cm</t>
  </si>
  <si>
    <t>5.8</t>
  </si>
  <si>
    <t>5.9</t>
  </si>
  <si>
    <t>5.10</t>
  </si>
  <si>
    <t>5.11</t>
  </si>
  <si>
    <t>5.12</t>
  </si>
  <si>
    <t>Painel Jogo Da Velha - Conforme Especificação Do Projeto</t>
  </si>
  <si>
    <t>Painel Interativo Ábaco - Conforme Especificação Do Projeto</t>
  </si>
  <si>
    <t>Instalação Dos Brinquedos "Painel Interativo Ábaco" E "Painel Jogo Da Velha"</t>
  </si>
  <si>
    <t>Fornecimento E Instalação De Banco Padrão Mapp</t>
  </si>
  <si>
    <t>3.15</t>
  </si>
  <si>
    <t>3.16</t>
  </si>
  <si>
    <t>Reforma Do Brinquedo Conjunto De Escorregadores, Incluindo O Lixamento, Pintura De Fundo E Pintura De Acabamento</t>
  </si>
  <si>
    <t>ACESSOS AOS PARQUINHOS E CERCAMENTO</t>
  </si>
  <si>
    <t>6.9</t>
  </si>
  <si>
    <t>3.17</t>
  </si>
  <si>
    <t>Fornecimento E Instalação De Encosto Para Banco, Módulo De 2M - Conforme Especificação Do Projeto</t>
  </si>
  <si>
    <t>PISTA DE BICICROSS</t>
  </si>
  <si>
    <t>7.6</t>
  </si>
  <si>
    <t>7.7</t>
  </si>
  <si>
    <t>7.8</t>
  </si>
  <si>
    <t>7.9</t>
  </si>
  <si>
    <t>7.10</t>
  </si>
  <si>
    <t>7.11</t>
  </si>
  <si>
    <t>7.12</t>
  </si>
  <si>
    <t>Compactação De Aterro A 100% Do Proctor Normal</t>
  </si>
  <si>
    <t>Imprimação Com Emulsão Asfáltica Rm-1C</t>
  </si>
  <si>
    <t>Execução De Pavimento Com Pré-Misturado A Quente, Faixa Especial (Fina) - Sem Transporte</t>
  </si>
  <si>
    <t>PARACICLO</t>
  </si>
  <si>
    <t>8.6</t>
  </si>
  <si>
    <t>8.7</t>
  </si>
  <si>
    <t>8.8</t>
  </si>
  <si>
    <t>8.9</t>
  </si>
  <si>
    <t>8.10</t>
  </si>
  <si>
    <t>Fornecimento E Assentamento De Piso De Granito Reconstituído Em Concreto, Medindo 40 X 40 X 3,0 Cm</t>
  </si>
  <si>
    <t>Fornecimento E Instalação De Bicicletário, Conjunto Com 5 Arcos - Conforme Projeto Específico</t>
  </si>
  <si>
    <t>Fornecimento E Instalação De Placa De Sinalização De Paraciclo - Conforme Projeto Específico</t>
  </si>
  <si>
    <t>PLAYPET</t>
  </si>
  <si>
    <t>Cercamento Playpet, Conforme Especificação Do Projeto - Fornecimento E Instalação</t>
  </si>
  <si>
    <t>Portão De Acesso Para O Playpet, Conforme Especificação Do Projeto - Fornecimento E Instalação</t>
  </si>
  <si>
    <t>Fornecimento E Instalação De Placa Orientativa Para Playpet, Conforme Especificação Do Projeto</t>
  </si>
  <si>
    <t>Remoção De Pontalete Metálico</t>
  </si>
  <si>
    <t>Realocação De Gradil</t>
  </si>
  <si>
    <t>Arrancamento E Carga De Capa Asfáltica Com Escavadeira</t>
  </si>
  <si>
    <t>Execução De Escada Em Concreto Armado, Com Concreto Moldado In Loco, Feito Em Obra, Acabamento Convencional</t>
  </si>
  <si>
    <t>Execução De Guia De Balizamento</t>
  </si>
  <si>
    <t>27</t>
  </si>
  <si>
    <t>Fornecimento E Instalação De Corrimão Duplo, Com Pintura De Fundo E Acabamento - Conforme Especificação Do Projeto</t>
  </si>
  <si>
    <t>PISO EM LAJOTA DE CONCRETO</t>
  </si>
  <si>
    <t>Fornecimento E Assentamento De Lajota De Concreto 45 X 45 X 5Cm Com Lastro De Areia</t>
  </si>
  <si>
    <t>RAMPAS DE ACESSIBILIDADE E VAGA DE ESTACIONAMENTO</t>
  </si>
  <si>
    <t>Execução De Demarcação Viária Com Tinta Acrílica Nas Cores Branca, Amarela Ou Preta - Esp. = 0,3 Mm</t>
  </si>
  <si>
    <t>PISTA DE CAMINHADA</t>
  </si>
  <si>
    <t>MELHORIAS NO ENTORNO DA PISTA DE SKATE</t>
  </si>
  <si>
    <t>29</t>
  </si>
  <si>
    <t>13.6</t>
  </si>
  <si>
    <t>Fornecimento E Instalação De Canaleta De Concreto Tipo Meia Cana D=30Cm, Com Tampa Em Grelha De Concreto</t>
  </si>
  <si>
    <t>30</t>
  </si>
  <si>
    <t>Transplante De Pé De Azaleia</t>
  </si>
  <si>
    <t>Fornecimento E Plantio De Araucária</t>
  </si>
  <si>
    <t>Realocação De Banco De Madeira</t>
  </si>
  <si>
    <t>Remoção De Lixeira</t>
  </si>
  <si>
    <t>Fornecimento E Instalação De Lixeira Padrão Rua Xv, Com Cesto Em Chapa Moeda N°19 - E=1,50 Mm</t>
  </si>
  <si>
    <t>Limpeza Geral E Final Da Obra</t>
  </si>
  <si>
    <t>Fornecimento E Instalação De Pontalete Fixo Em Tubo De Ferro Galvanizado</t>
  </si>
  <si>
    <t>Fornecimento E Colocação Tela Tipo Alambrado Malha 2" Fio 12</t>
  </si>
  <si>
    <t xml:space="preserve">UD </t>
  </si>
  <si>
    <t>Lixamento Manual Em Superfícies Metálicas Em Obra. Af_01/2020</t>
  </si>
  <si>
    <t>Pintura Com Tinta Alquídica De Acabamento (Esmalte Sintético Acetinado) Aplicada A Rolo Ou Pincel Sobre Superfícies Metálicas (Exceto Perfil) Executado Em Obra (02 Demãos). Af_01/2020</t>
  </si>
  <si>
    <t xml:space="preserve">MANUTENÇÃO KIT GINÁSTICA </t>
  </si>
  <si>
    <t>Escavação Manual De Vala. Af_09/2024</t>
  </si>
  <si>
    <t>Pintura Com Tinta Alquídica De Fundo (Tipo Zarcão) Aplicada A Rolo Ou Pincel Sobre Superfícies Metálicas (Exceto Perfil) Executado Em Obra (Por Demão). Af_01/2020</t>
  </si>
  <si>
    <t>045</t>
  </si>
  <si>
    <t>15.0</t>
  </si>
  <si>
    <t>15.1</t>
  </si>
  <si>
    <t>15.2</t>
  </si>
  <si>
    <t>15.3</t>
  </si>
  <si>
    <t>Transporte Com Caminhão Basculante De 14 M³, Em Via Urbana Pavimentada, Dmt Até 30 Km (Unidade: M3Xkm). Af_07/2020</t>
  </si>
  <si>
    <t>16.0</t>
  </si>
  <si>
    <t>16.1</t>
  </si>
  <si>
    <t>16.3</t>
  </si>
  <si>
    <t>16.4</t>
  </si>
  <si>
    <t>16.5</t>
  </si>
  <si>
    <t>3.18</t>
  </si>
  <si>
    <t>6º Mês</t>
  </si>
  <si>
    <t>Regularização E Compactação De Subleito De Solo Predominantemente Argiloso, Para Obras De Construção De Pavimentos. Af_09/2024</t>
  </si>
  <si>
    <t>Dreno Subsuperficial (Seção 0,40 X 0,40 M), Com Tubo De Concreto Simples Poroso, Dn 200 Mm, Enchimento Com Brita, Envolvido Com Manta Geotêxtil. Af_07/2021</t>
  </si>
  <si>
    <t>Reaterro Manual De Valas, Com Compactador De Solos De Percussão. Af_08/2023</t>
  </si>
  <si>
    <t>Regularização De Superfícies Com Motoniveladora. Af_09/2024</t>
  </si>
  <si>
    <t>Contenção Para Grama Sintética Executada Com Bloco De Concreto Canaleta Preenchido Com Concreto Fck 25 Mpa E Aço Ca-50 6,3Mm</t>
  </si>
  <si>
    <t>Demolição De Piso De Concreto Simples, De Forma Mecanizada Com Martelete, Sem Reaproveitamento. Af_09/2023 - LAJOTA DE CONCRETO E=5CM</t>
  </si>
  <si>
    <t>Demolição De Piso De Concreto Simples, De Forma Mecanizada Com Martelete, Sem Reaproveitamento. Af_09/2023</t>
  </si>
  <si>
    <t>Escavação Horizontal, Incluindo Carga E Descarga Em Solo De 1A Categoria Com Trator De Esteiras (150Hp/Lâmina: 3,18M3). Af_07/2020</t>
  </si>
  <si>
    <t>SERVIÇOS</t>
  </si>
  <si>
    <t>QTDE</t>
  </si>
  <si>
    <t>VLR UNITÁRIO C/ BDI</t>
  </si>
  <si>
    <t>VLR TOTAL C/ BDI</t>
  </si>
  <si>
    <t>RECUPERAR BRINQUEDO DE CONCRETO EXISTENTE</t>
  </si>
  <si>
    <t>SUBSTITUIR LAJOTA DE CONCRETO POR PISO CONCRETO</t>
  </si>
  <si>
    <t>RECUPERAR BRINQUEDO ESCORREGADOR EXISTENTE</t>
  </si>
  <si>
    <t>PARUINHO ACESSIVEL COM PISO EMBORRACHADO</t>
  </si>
  <si>
    <t>EXECUTAR CANCHA EM GRAMA SINTETICA 49X29</t>
  </si>
  <si>
    <t>EXECUTAR ALAMBRADOS CANCHA DE FUTEBOL H5 E H2</t>
  </si>
  <si>
    <t xml:space="preserve">PISTA DE CAMINHADA EXISTENTE - REFAZER </t>
  </si>
  <si>
    <t>IMPLANTAR GRADIL PERIMETRO DOS PARQUINHOS h=1m</t>
  </si>
  <si>
    <t>Tubo De Concreto (Simples) Para Redes Coletoras De Águas Pluviais, Diâmetro De 500 Mm, Junta Rígida, Instalado Em Local Com Baixo Nível De Interferências - Fornecimento E Assentamento. Af_03/2024</t>
  </si>
  <si>
    <t>PISTA CAMINHADA CANCHA FUTEBOL L=3M 600M²</t>
  </si>
  <si>
    <t>PISTA CAMINHADA CANCHA FUTEBOL L=4M 785M²</t>
  </si>
  <si>
    <t>ESTIMATIVA -  MAIORES CUSTOS - MENONITAS</t>
  </si>
  <si>
    <t>Preparo Do Piso Cimentado Para Pintura - Lixamento E Limpeza. Af_05/2021 - Bancos e Abdominal em concreto</t>
  </si>
  <si>
    <t>Junta De Dilatação Com Selante Elástico Monocomponente A Base De Poliuretano</t>
  </si>
  <si>
    <t>Plantio De Grama Esmeralda Ou São Carlos Ou Curitibana, Em Placas. Af_07/2024</t>
  </si>
  <si>
    <t>17.1</t>
  </si>
  <si>
    <t>17.2</t>
  </si>
  <si>
    <t>17.3</t>
  </si>
  <si>
    <t>17.4</t>
  </si>
  <si>
    <t>17.0</t>
  </si>
  <si>
    <t>ESCADA EM CONCRETO ARMADO - ESCADA 4</t>
  </si>
  <si>
    <t>Execução De Muro De Arrimo Em Concreto Armado Com Altura Até 1,00 M</t>
  </si>
  <si>
    <t>3.19</t>
  </si>
  <si>
    <t>IMPLANTAÇÃO DE GRAMA SINTETICA - CANCHA DE FUTEBOL</t>
  </si>
  <si>
    <t>Fornecimento E Espalhamento De Pedrisco - E=5cm</t>
  </si>
  <si>
    <t>ESCADA EM CONCRETO ARMADO - ESCADA 3</t>
  </si>
  <si>
    <t>ESCADA EM CONCRETO ARMADO - ESCADA 5</t>
  </si>
  <si>
    <t>DEMOLIÇÃO DE ESCADA EXISTENTE 5</t>
  </si>
  <si>
    <t>ESCADA EM CONCRETO ARMADO - ESCADA 2</t>
  </si>
  <si>
    <t>ESCADA EM CONCRETO ARMADO - ESCADA 1</t>
  </si>
  <si>
    <t>PISO EM LAJOTA - ARQUIBANCADA PALCO SUPERIOR</t>
  </si>
  <si>
    <t xml:space="preserve">CIRCULAÇÃO E ACESSIBILIDADE À SMELJ </t>
  </si>
  <si>
    <t>Demolição De Guias, Sarjetas Ou Sarjetões, De Forma Mecanizada, Sem Reaproveitamento. Af_09/2023</t>
  </si>
  <si>
    <t>11.3</t>
  </si>
  <si>
    <t>11.4</t>
  </si>
  <si>
    <t>11.5</t>
  </si>
  <si>
    <t>PINTURA DE MUROS E MURETAS</t>
  </si>
  <si>
    <t>SIN-015A</t>
  </si>
  <si>
    <t>SIN-008A</t>
  </si>
  <si>
    <t>SIN-026A</t>
  </si>
  <si>
    <t>Fornecimento E Instalação De Grama Sintética, Fibrilada, H=50Mm -  Conforme Especificação Do Projeto</t>
  </si>
  <si>
    <t>18.0</t>
  </si>
  <si>
    <t>18.1</t>
  </si>
  <si>
    <t>18.2</t>
  </si>
  <si>
    <t>18.3</t>
  </si>
  <si>
    <t>18.4</t>
  </si>
  <si>
    <t>19.0</t>
  </si>
  <si>
    <t>19.1</t>
  </si>
  <si>
    <t>19.2</t>
  </si>
  <si>
    <t>19.3</t>
  </si>
  <si>
    <t>19.4</t>
  </si>
  <si>
    <t>19.5</t>
  </si>
  <si>
    <t>19.6</t>
  </si>
  <si>
    <t>PISO EM CONCRETO DESEMPENADO - ESTAR CENTRAL</t>
  </si>
  <si>
    <t>IMPLANTAÇÃO DE CANCHA DE GRAMA SINTÉTICA, CANCHA DE AREIA MULTIESPORTES E ALAMBRADOS</t>
  </si>
  <si>
    <t>20.0</t>
  </si>
  <si>
    <t>11.6</t>
  </si>
  <si>
    <t>CANCHA DE AREIA - VOLEI/BEACH TENNIS/FUTEVOLEI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</si>
  <si>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</si>
  <si>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</si>
  <si>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</si>
  <si>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</si>
  <si>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</si>
  <si>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</si>
  <si>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</si>
  <si>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</si>
  <si>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</si>
  <si>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17.5</t>
  </si>
  <si>
    <t>17.6</t>
  </si>
  <si>
    <t>17.7</t>
  </si>
  <si>
    <t>17.8</t>
  </si>
  <si>
    <t>16.2</t>
  </si>
  <si>
    <t>16.4.1</t>
  </si>
  <si>
    <t>16.4.2</t>
  </si>
  <si>
    <t>16.4.3</t>
  </si>
  <si>
    <t>16.4.4</t>
  </si>
  <si>
    <t>16.4.5</t>
  </si>
  <si>
    <t>16.4.6</t>
  </si>
  <si>
    <t>16.4.7</t>
  </si>
  <si>
    <t>16.4.8</t>
  </si>
  <si>
    <t>16.4.9</t>
  </si>
  <si>
    <t>16.4.10</t>
  </si>
  <si>
    <t>16.4.11</t>
  </si>
  <si>
    <t>16.4.12</t>
  </si>
  <si>
    <t>16.4.13</t>
  </si>
  <si>
    <t>16.4.14</t>
  </si>
  <si>
    <t>16.5.1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</si>
  <si>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</si>
  <si>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</si>
  <si>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</si>
  <si>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</si>
  <si>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</si>
  <si>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</si>
  <si>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</si>
  <si>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</si>
  <si>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</si>
  <si>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</si>
  <si>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</si>
  <si>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</si>
  <si>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</si>
  <si>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</si>
  <si>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</si>
  <si>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</si>
  <si>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</si>
  <si>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</si>
  <si>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</si>
  <si>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</si>
  <si>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12.3.1</t>
  </si>
  <si>
    <t>12.3.2</t>
  </si>
  <si>
    <t>12.3.3</t>
  </si>
  <si>
    <t>12.3.4</t>
  </si>
  <si>
    <t>12.3.5</t>
  </si>
  <si>
    <t>12.3.6</t>
  </si>
  <si>
    <t>12.3.7</t>
  </si>
  <si>
    <t>12.3.8</t>
  </si>
  <si>
    <t>12.3.9</t>
  </si>
  <si>
    <t>12.3.10</t>
  </si>
  <si>
    <t>12.4.1</t>
  </si>
  <si>
    <t>12.4.2</t>
  </si>
  <si>
    <t>12.4.3</t>
  </si>
  <si>
    <t>12.4.4</t>
  </si>
  <si>
    <t>12.4.5</t>
  </si>
  <si>
    <t>12.4.6</t>
  </si>
  <si>
    <t>12.4.7</t>
  </si>
  <si>
    <t>12.4.8</t>
  </si>
  <si>
    <t>12.4.9</t>
  </si>
  <si>
    <t>12.4.10</t>
  </si>
  <si>
    <t>12.5.1</t>
  </si>
  <si>
    <t>12.5.2</t>
  </si>
  <si>
    <t>12.5.3</t>
  </si>
  <si>
    <t>12.5.4</t>
  </si>
  <si>
    <t>12.6.1</t>
  </si>
  <si>
    <t>12.6.2</t>
  </si>
  <si>
    <t>12.6.3</t>
  </si>
  <si>
    <t>12.6.4</t>
  </si>
  <si>
    <t>12.6.5</t>
  </si>
  <si>
    <t>12.6.6</t>
  </si>
  <si>
    <t>12.6.7</t>
  </si>
  <si>
    <t>12.6.8</t>
  </si>
  <si>
    <t>12.6.9</t>
  </si>
  <si>
    <t>12.6.10</t>
  </si>
  <si>
    <t>12.6.11</t>
  </si>
  <si>
    <t>12.7.1</t>
  </si>
  <si>
    <t>12.7.2</t>
  </si>
  <si>
    <t>12.7.3</t>
  </si>
  <si>
    <t>12.7.4</t>
  </si>
  <si>
    <t>12.7.5</t>
  </si>
  <si>
    <t>12.7.6</t>
  </si>
  <si>
    <t>12.7.7</t>
  </si>
  <si>
    <t>12.7.8</t>
  </si>
  <si>
    <t>13.7</t>
  </si>
  <si>
    <t>16.5.2</t>
  </si>
  <si>
    <t>16.5.3</t>
  </si>
  <si>
    <t>16.5.4</t>
  </si>
  <si>
    <t>16.5.5</t>
  </si>
  <si>
    <t>16.5.6</t>
  </si>
  <si>
    <t>16.5.7</t>
  </si>
  <si>
    <t>Limpeza De Superfície Com Jato De Alta Pressão. Af_04/2019</t>
  </si>
  <si>
    <t>Emassamento Com Massa Látex, Aplicação Em Parede, Uma Demão, Lixamento Manual. Af_04/2023</t>
  </si>
  <si>
    <t>Fundo Selador Acrílico, Aplicação Manual Em Parede, Uma Demão. Af_04/2023</t>
  </si>
  <si>
    <t>Aplicação Manual De Tinta Látex Acrílica Em Parede Externas De Casas, Duas Demãos. Af_03/2024</t>
  </si>
  <si>
    <t xml:space="preserve">SINALIZAÇÃO </t>
  </si>
  <si>
    <t xml:space="preserve">ESCADAS E ARQUIBANCADA PALCO SUPERIOR </t>
  </si>
  <si>
    <t>7º Mês</t>
  </si>
  <si>
    <t>8º Mês</t>
  </si>
  <si>
    <t>9º Mês</t>
  </si>
  <si>
    <t>10.10</t>
  </si>
  <si>
    <t>10.11</t>
  </si>
  <si>
    <t xml:space="preserve">    </t>
  </si>
  <si>
    <t>44</t>
  </si>
  <si>
    <t>Adequação No Sistema De Drenagem Do Parquinho Conforme Especificação Do Projeto</t>
  </si>
  <si>
    <t>Contrapiso Drenante, Espessura 6 Cm - Na Proporção: 30 Pás De Pedrisco, 25Kg De Cimento E 9 Litros De Água</t>
  </si>
  <si>
    <t>Piso Emborrachado Monolítico Epdm Com Resina Aromática (Espessura 6Mm) Com Camada De Amortecimento Sbr (Espessura 35Mm), Colorido, Conforme Especificação Do Projeto - Fornecimento E Instalação</t>
  </si>
  <si>
    <t>Reforma Do Escorregador Especial Existente - Incluindo O Material De Aterro Para Preenchimento, Argamassa Para Modelar O Formato, Rampa De Concreto Armado Para Fixação Das Agarras De Escalada, Lixamento, Pintura De Fundo E De Acabamento Nas Estruturas Metálicas Existentes. O Revestimento Em Epdm Está Considerado No Item 4.14</t>
  </si>
  <si>
    <t>Fornecimento E Instalação De Módulo De 2M De Banco De Concreto Tipo C, Com Encosto E Assento Em Madeira - Conforme Especificação Do Projeto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</si>
  <si>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</si>
  <si>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</si>
  <si>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</si>
  <si>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</si>
  <si>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</si>
  <si>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</si>
  <si>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</si>
  <si>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</si>
  <si>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</si>
  <si>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Confecção E Instalação De Gradil  De Ferro, Altura Aparente De  1,00 Metro, Com Ca-25 - Ø ½” (Vertical) A Cada 15 Cm E Ca-25 - Ø 5/8” (Horizontal Superior E Inferior), Composto Por Módulos De 1,20 Metros, Com Tubos De Ferro Galvanizado Para Água Com Rosca Dn 1 ½”, Espessura Da Parede De 3,0 Mm, Os Quais Deverão Ser Chumbados Em Sapata De Concreto, Considerando: Solda Elétrica (Filete Contínuo) Em Todas As Interseções, Aplicação De Fundo Zarcão (01 Demão), Fundo Para Galvanizados (01 Demão) E Pintura Em 2 Demãos De Tinta Esmalte Sintético, Cor Verde - Com Portões</t>
  </si>
  <si>
    <t>10.11.1</t>
  </si>
  <si>
    <t>10.11.2</t>
  </si>
  <si>
    <t>10.11.3</t>
  </si>
  <si>
    <t>10.11.4</t>
  </si>
  <si>
    <t>10.11.5</t>
  </si>
  <si>
    <t>10.11.6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</si>
  <si>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</si>
  <si>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</si>
  <si>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</si>
  <si>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</si>
  <si>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</si>
  <si>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</si>
  <si>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</si>
  <si>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</si>
  <si>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</si>
  <si>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15.1.10</t>
  </si>
  <si>
    <t>RECUPERAÇÃO DE PISTA DE CAMINHADA EXISTENTE, COM INCLUSÃO DE NOVOS TRECHOS</t>
  </si>
  <si>
    <t>15.2.1</t>
  </si>
  <si>
    <t>15.2.2</t>
  </si>
  <si>
    <t>15.2.3</t>
  </si>
  <si>
    <t>15.2.4</t>
  </si>
  <si>
    <t>15.2.5</t>
  </si>
  <si>
    <t>15.2.6</t>
  </si>
  <si>
    <t>15.2.7</t>
  </si>
  <si>
    <t>15.3.1</t>
  </si>
  <si>
    <t>15.3.2</t>
  </si>
  <si>
    <t>15.3.3</t>
  </si>
  <si>
    <t>15.3.4</t>
  </si>
  <si>
    <t>15.3.5</t>
  </si>
  <si>
    <t>15.3.6</t>
  </si>
  <si>
    <t>15.3.7</t>
  </si>
  <si>
    <t>ADEQUAÇÃO DOS TRECHOS DE PISTA DE CAMINHADA PRÓXIMOS AOS ACESSOS, SENDO QUE OS QUANTITATIVOS DOS ITENS PARA IMPLANTAÇÃO DA NOVA PISTA JÁ ESTÃO CONSIDERADOS NOS ITENS ANTERIORES</t>
  </si>
  <si>
    <t>Implantação De Rampa De Acessibilidade Em Concreto Armado</t>
  </si>
  <si>
    <t>Fornecimento E Assentamento De Piso Podotátil De Alerta Ou Direcional, Em Vibroprensado De Alta Resistencia,  Medindo 40X40X3Cm</t>
  </si>
  <si>
    <t>Execução E Compactação De Base De Brita 4A - E= 15CM</t>
  </si>
  <si>
    <t>Construção De Base E Sub-Base Para Pavimentação De Brita Graduada Simples, Com Espessura De 15 Cm - Exclusive Carga E Transporte. Af_09/2024 - E= 5CM</t>
  </si>
  <si>
    <t>Transporte Com Caminhão Basculante De 14 M³, Em Via Urbana Pavimentada, Dmt Até 30 Km (Unidade: M3Xkm). Af_07/2020 - Transporte da brita graduada</t>
  </si>
  <si>
    <t>Transporte Com Caminhão Basculante De 14 M³, Em Via Urbana Pavimentada, Dmt Até 30 Km (Unidade: Txkm). Af_07/2020 - Transporte do pré-misturado a quente, faixa especial (fina)</t>
  </si>
  <si>
    <t>15.2.8</t>
  </si>
  <si>
    <t>Guia (Meio-Fio) Concreto, Moldada In Loco Em Trecho Curvo Com Extrusora, 15 Cm Base X 30 Cm Altura. Af_01/2024</t>
  </si>
  <si>
    <t>Lastro De Brita 2, Com Compactação E Transporte Inclusos</t>
  </si>
  <si>
    <t>Caixa Enterrada Hidráulica Retangular, Em Alvenaria Com Blocos De Concreto, Dimensões Internas: 1X1X0,6 M Para Rede De Drenagem. Af_12/2020</t>
  </si>
  <si>
    <t>Lastro De Brita 1, Com Compactação E Transporte Inclusos- E=10cm</t>
  </si>
  <si>
    <t>Fornecimento E Instalação De Traves De Futebol 5X2,20M  Em Tubos 4", Acabamento Em Esmalte Sintético, Cor Branco, Com Fundo Para Superfícies Galvanizadas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</si>
  <si>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</si>
  <si>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Fornecimento E Espalhamento De Areia - E=30cm</t>
  </si>
  <si>
    <t>Fornecimento E Assentamento De Guia Em Concreto Para Paver 8X19X45 Cm</t>
  </si>
  <si>
    <t>Fornecimento E Instalação De Suporte Para Rede Com Regulador De Altura, 5 Alturas, (Vôlei/Futevôlei/Beach Tennis) Em Tubos De Aço Carbono Dn3" E E.Min = 2Mm, Pintura Em Esmalte Sintético; Rede Multiesporte (Vôlei/Futevôlei/Beach Tennis) Com 1M X 9,5M, Em Lona De Alta Resistência E Fios De Nylon E.Min = 1,5Mm E Malha 5X5Cm ; E Par De Antenas Para Vôlei Em Fibra De Vidro Com Suporte.</t>
  </si>
  <si>
    <t>17.9</t>
  </si>
  <si>
    <t>Remoção De Tinta Com Removedor Liquido</t>
  </si>
  <si>
    <t>Pintura De Piso Com Tinta Acrílica, Aplicação Manual, 3 Demãos, Incluso Fundo Preparador. Af_05/2021 - Bancos e Abdominal em concreto</t>
  </si>
  <si>
    <t>Fornecimento E Espalhamento De Pedrisco</t>
  </si>
  <si>
    <t>TABELAS: SICRO JUL/2025, SINAPI SET/2025 e SMMA JULHO/2022</t>
  </si>
  <si>
    <t>Data: 12/11/2025</t>
  </si>
  <si>
    <t>Fornecimento E Instalação De Placa De Obra Com Chapa Galvanizada E Estrutura De Madeira. Af_03/2022_Ps</t>
  </si>
  <si>
    <t>Mobilização E Desmobilização De Equipamentos E Mão De Obra</t>
  </si>
  <si>
    <t>Locação De Container Para Escritório Medindo 2,30 X 6,00 M E Altura De  2,50 M, Com 1 Sanitário Completo</t>
  </si>
  <si>
    <t>Tapume Com Telha Metálica. Af_03/2024</t>
  </si>
  <si>
    <t>Entrada Provisória De Água E Esgoto</t>
  </si>
  <si>
    <t>Entrada Provisória De Energia Elétrica</t>
  </si>
  <si>
    <t>Consumo De Água E Esgoto</t>
  </si>
  <si>
    <t>Consumo De Energia</t>
  </si>
  <si>
    <t>Administração Local Da Obra (Engenheiro De Obra (1 Hora/Dia), Encarregado De Obra)</t>
  </si>
  <si>
    <t>Veículo Para Fiscalização De Obras Incluindo Combustível E Proteção Básica</t>
  </si>
  <si>
    <t xml:space="preserve">Reforma Escorregor Existente - Normas De Segurança </t>
  </si>
  <si>
    <t>Banco De Concreto  Tipo C, Em Concreto Aparente Com Acabamento Em Selante Acrílico - Fornecimento E Instalação, Conforme Especificação De Projeto</t>
  </si>
  <si>
    <t>Fornecimento E Instalação De Assento Para Banco, Módulo De 2M - Conforme Especificação Do Projeto</t>
  </si>
  <si>
    <t>Lastro De Brita 2, Com Compactação E Transporte Inclusos - E= 5CM</t>
  </si>
  <si>
    <t>Execução De Passeio (Calçada) Ou Piso De Concreto Com Concreto Moldado In Loco, Usinado, Acabamento Convencional, Espessura 8 Cm, Armado. Af_08/2022</t>
  </si>
  <si>
    <t>Pintura De Piso Com Tinta Acrílica, Aplicação Manual, 3 Demãos, Incluso Fundo Preparador. Af_05/2021</t>
  </si>
  <si>
    <t>Execução De Pavimento Com Pré-Misturado A Quente, Faixa Especial (Fina) - Sem Transporte - E= 5CM</t>
  </si>
  <si>
    <t>Execução De Pintura De Faixa Com Termoplástico Aplicado Por Aspersão - Esp. = 1,5 Mm  - Inclusive Pegadas De Capivara, Conforme Especificação Em Projeto</t>
  </si>
  <si>
    <t>Fornecimento E Implantação De Placa De Aço Galvanizado Disco D = 30 Cm - Película Retrorrefletiva Tipo I E Iv, Com Suporte Metálico</t>
  </si>
  <si>
    <t>Remoção De Placas Diversas A Nível De Calçada</t>
  </si>
  <si>
    <t>Fornecimento E Instalação De Corrimão Duplo, Com Pintura De Fundo E Acabamento - Conforme Especificação Do Projeto - Rampa Acesso</t>
  </si>
  <si>
    <t>Execução De Guia De Balizamento - Rampa de acesso</t>
  </si>
  <si>
    <t>Lastro De Brita 2, Com Compactação E Transporte Inclusos - Esp.= 5cm</t>
  </si>
  <si>
    <t>Demolição De Piso De Concreto Simples, De Forma Mecanizada Com Martelete, Sem Reaproveitamento. Af_09/2023 - Lajotas</t>
  </si>
  <si>
    <t>Locação De Praças Em Pontaleteamento. Af_03/2024</t>
  </si>
  <si>
    <t>Demolição De Pilares E Vigas Em Concreto Armado, De Forma Mecanizada Com Martelete, Sem Reaproveitamento. Af_09/2023 - Muro de Contenção</t>
  </si>
  <si>
    <t>Construção De Base E Sub-Base Para Pavimentação De Brita Graduada Simples, Com Espessura De 10 Cm - Exclusive Carga E Transporte. Af_09/2024 - E= 5cm</t>
  </si>
  <si>
    <t>Lastro De Brita 2, Com Compactação E Transporte Inclusos - E=5CM</t>
  </si>
  <si>
    <t>Execução De  Piso De Concreto Com Concreto Moldado In Loco, Usinado, Acabamento Desempenado (Bailarina), Espessura 10 Cm, Armado Com Tela Q-196 (Espessura Fio 5 Mm Malha 10X10 Cm)</t>
  </si>
  <si>
    <t>Retirada E Transporte De Alambrados, Sendo 225 M2 Incluindo Os Tubos E 128,2 M2 Apenas As Telas</t>
  </si>
  <si>
    <t>Remoção De Trave De Futebol</t>
  </si>
  <si>
    <t>Fornecimento E Implantação De Placa De Aço Galvanizado Disco D=50Cm - Película Retrorreflexiva Tipo I E Iv, Com Suporte Metálico</t>
  </si>
  <si>
    <t>Substituição Ou Recolocação De Placas Diversas A Nível De Calçada</t>
  </si>
  <si>
    <t>Fornecimento E Implantação De Placa De Aço Galvanizado Disco D=50Cm - Película Retrorreflexiva Tipo I E Iv, Frente E Verso, Com Suporte Metálico</t>
  </si>
  <si>
    <t>Fornecimento E Implantação De Placa De Aço Galvanizado Quadrada L = 60 Cm - Película Retrorrefletiva Tipo I E Iv, Sem Suporte Metálico</t>
  </si>
  <si>
    <t>Fornecimento E Implantação De Placa De Aço Galvanizado Capsular L = 100 X 50 Cm - Película Retrorrefletiva Tipo I E Iv, Frente E Verso, Com Suporte Metálico</t>
  </si>
  <si>
    <t>Fornecimento E Implantação De Duas Placas De Aço Galvanizado Retangular L = 140 X 60 Cm, Com Suporte Metálico</t>
  </si>
  <si>
    <t>Plantio De Árvore Ornamental Com Altura De Muda Maior Que 2,00 M E Menor Ou Igual A 4,00 M . Af_07/2024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</si>
</sst>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&quot;R$&quot;* #,##0.00_);_(&quot;R$&quot;* \(#,##0.00\);_(&quot;R$&quot;* &quot;-&quot;??_);_(@_)"/>
    <numFmt numFmtId="167" formatCode="0.0000000000"/>
    <numFmt numFmtId="168" formatCode="0.000%"/>
    <numFmt numFmtId="169" formatCode="_(* #,##0.00_);_(* \(#,##0.00\);_(* \-??_);_(@_)"/>
    <numFmt numFmtId="172" formatCode="_(* #,##0_);_(* \(#,##0\);_(* &quot;-&quot;_);_(@_)"/>
    <numFmt numFmtId="173" formatCode="_(&quot;$&quot;* #,##0_);_(&quot;$&quot;* \(#,##0\);_(&quot;$&quot;* &quot;-&quot;_);_(@_)"/>
    <numFmt numFmtId="174" formatCode="dd/mm/yy;@"/>
    <numFmt numFmtId="175" formatCode="_(* #,##0.00000_);_(* \(#,##0.00000\);_(* &quot;-&quot;??_);_(@_)"/>
    <numFmt numFmtId="177" formatCode="0.0%"/>
    <numFmt numFmtId="178" formatCode="0.0000"/>
    <numFmt numFmtId="183" formatCode="_-* #,##0.0000_-;\-* #,##0.0000_-;_-* &quot;-&quot;????_-;_-@_-"/>
    <numFmt numFmtId="184" formatCode="_-* #,##0.0000000000_-;\-* #,##0.0000000000_-;_-* &quot;-&quot;??_-;_-@_-"/>
    <numFmt numFmtId="185" formatCode="&quot;R$&quot;\ #,##0.00"/>
  </numFmts>
  <fonts count="8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u/>
      <sz val="8"/>
      <color theme="1"/>
      <name val="Arial"/>
      <family val="2"/>
    </font>
    <font>
      <u/>
      <sz val="11"/>
      <color theme="10"/>
      <name val="Calibri"/>
      <family val="2"/>
    </font>
    <font>
      <i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u/>
      <sz val="10"/>
      <color theme="10"/>
      <name val="Arial"/>
      <family val="2"/>
    </font>
    <font>
      <b/>
      <sz val="15"/>
      <color indexed="56"/>
      <name val="Calibri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18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Book Antiqua"/>
      <family val="1"/>
    </font>
    <font>
      <sz val="11"/>
      <color rgb="FF000000"/>
      <name val="Arial"/>
      <family val="2"/>
      <charset val="1"/>
    </font>
    <font>
      <b/>
      <i/>
      <sz val="8"/>
      <color theme="1"/>
      <name val="Arial"/>
      <family val="2"/>
    </font>
    <font>
      <b/>
      <i/>
      <u/>
      <sz val="10"/>
      <color theme="1"/>
      <name val="Arial"/>
      <family val="2"/>
    </font>
    <font>
      <i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8"/>
      <color theme="1"/>
      <name val="Arial"/>
      <family val="2"/>
    </font>
    <font>
      <sz val="10"/>
      <color theme="6" tint="-0.249977111117893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rgb="FFFF000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u/>
      <sz val="12"/>
      <color theme="10"/>
      <name val="Calibri"/>
      <family val="2"/>
      <scheme val="minor"/>
    </font>
    <font>
      <sz val="11"/>
      <color indexed="20"/>
      <name val="Calibri"/>
      <family val="2"/>
    </font>
    <font>
      <sz val="10"/>
      <name val="Arial"/>
      <family val="2"/>
      <charset val="1"/>
    </font>
    <font>
      <sz val="11"/>
      <color indexed="60"/>
      <name val="Calibri"/>
      <family val="2"/>
    </font>
    <font>
      <sz val="12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i/>
      <u/>
      <sz val="10"/>
      <name val="Arial"/>
      <family val="2"/>
    </font>
    <font>
      <i/>
      <sz val="9"/>
      <color rgb="FFC00000"/>
      <name val="Arial"/>
      <family val="2"/>
    </font>
    <font>
      <sz val="9"/>
      <color rgb="FF92D050"/>
      <name val="Arial"/>
      <family val="2"/>
    </font>
    <font>
      <b/>
      <i/>
      <sz val="9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3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double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 style="hair">
        <color auto="1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auto="1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296">
    <xf numFmtId="0" fontId="0" fillId="0" borderId="0"/>
    <xf numFmtId="0" fontId="21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3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ill="0" applyBorder="0" applyAlignment="0" applyProtection="0"/>
    <xf numFmtId="9" fontId="21" fillId="0" borderId="0" applyFont="0" applyFill="0" applyBorder="0" applyAlignment="0" applyProtection="0"/>
    <xf numFmtId="9" fontId="23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5" fontId="21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8" fillId="0" borderId="14" applyNumberFormat="0" applyFill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7" fillId="0" borderId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15" fillId="0" borderId="0"/>
    <xf numFmtId="0" fontId="21" fillId="0" borderId="0"/>
    <xf numFmtId="0" fontId="15" fillId="0" borderId="0"/>
    <xf numFmtId="0" fontId="15" fillId="0" borderId="0"/>
    <xf numFmtId="166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5" fontId="21" fillId="0" borderId="0" applyFont="0" applyFill="0" applyBorder="0" applyAlignment="0" applyProtection="0"/>
    <xf numFmtId="4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9" fontId="21" fillId="0" borderId="0" applyFill="0" applyBorder="0" applyAlignment="0" applyProtection="0"/>
    <xf numFmtId="43" fontId="23" fillId="0" borderId="0" applyFont="0" applyFill="0" applyBorder="0" applyAlignment="0" applyProtection="0"/>
    <xf numFmtId="169" fontId="21" fillId="0" borderId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7" fontId="21" fillId="0" borderId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4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3" fillId="0" borderId="0"/>
    <xf numFmtId="167" fontId="21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1" fillId="0" borderId="0"/>
    <xf numFmtId="165" fontId="23" fillId="0" borderId="0" applyFont="0" applyFill="0" applyBorder="0" applyAlignment="0" applyProtection="0"/>
    <xf numFmtId="165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21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1" fillId="0" borderId="0"/>
    <xf numFmtId="0" fontId="14" fillId="0" borderId="0"/>
    <xf numFmtId="9" fontId="2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4" fontId="2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6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164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13" fillId="0" borderId="0"/>
    <xf numFmtId="0" fontId="13" fillId="0" borderId="0"/>
    <xf numFmtId="0" fontId="21" fillId="0" borderId="0"/>
    <xf numFmtId="9" fontId="21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2" fillId="0" borderId="0"/>
    <xf numFmtId="43" fontId="21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57" fillId="0" borderId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8" fillId="0" borderId="0"/>
    <xf numFmtId="165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61" fillId="0" borderId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21" fillId="0" borderId="0"/>
    <xf numFmtId="0" fontId="7" fillId="0" borderId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62" fillId="16" borderId="0" applyNumberFormat="0" applyBorder="0" applyAlignment="0" applyProtection="0"/>
    <xf numFmtId="0" fontId="62" fillId="13" borderId="0" applyNumberFormat="0" applyBorder="0" applyAlignment="0" applyProtection="0"/>
    <xf numFmtId="0" fontId="62" fillId="14" borderId="0" applyNumberFormat="0" applyBorder="0" applyAlignment="0" applyProtection="0"/>
    <xf numFmtId="0" fontId="62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19" borderId="0" applyNumberFormat="0" applyBorder="0" applyAlignment="0" applyProtection="0"/>
    <xf numFmtId="0" fontId="63" fillId="8" borderId="0" applyNumberFormat="0" applyBorder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4" fillId="20" borderId="56" applyNumberFormat="0" applyAlignment="0" applyProtection="0"/>
    <xf numFmtId="0" fontId="65" fillId="0" borderId="0"/>
    <xf numFmtId="0" fontId="66" fillId="21" borderId="57" applyNumberFormat="0" applyAlignment="0" applyProtection="0"/>
    <xf numFmtId="0" fontId="67" fillId="0" borderId="58" applyNumberFormat="0" applyFill="0" applyAlignment="0" applyProtection="0"/>
    <xf numFmtId="172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0" fontId="62" fillId="22" borderId="0" applyNumberFormat="0" applyBorder="0" applyAlignment="0" applyProtection="0"/>
    <xf numFmtId="0" fontId="62" fillId="23" borderId="0" applyNumberFormat="0" applyBorder="0" applyAlignment="0" applyProtection="0"/>
    <xf numFmtId="0" fontId="62" fillId="24" borderId="0" applyNumberFormat="0" applyBorder="0" applyAlignment="0" applyProtection="0"/>
    <xf numFmtId="0" fontId="62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25" borderId="0" applyNumberFormat="0" applyBorder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68" fillId="11" borderId="56" applyNumberFormat="0" applyAlignment="0" applyProtection="0"/>
    <xf numFmtId="0" fontId="21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70" fillId="7" borderId="0" applyNumberFormat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2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3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74" fontId="71" fillId="0" borderId="0" applyBorder="0" applyProtection="0"/>
    <xf numFmtId="0" fontId="72" fillId="26" borderId="0" applyNumberFormat="0" applyBorder="0" applyAlignment="0" applyProtection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6" fillId="0" borderId="0"/>
    <xf numFmtId="0" fontId="73" fillId="0" borderId="0"/>
    <xf numFmtId="0" fontId="6" fillId="0" borderId="0"/>
    <xf numFmtId="0" fontId="21" fillId="0" borderId="0"/>
    <xf numFmtId="0" fontId="6" fillId="0" borderId="0"/>
    <xf numFmtId="0" fontId="6" fillId="5" borderId="55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6" fillId="5" borderId="55" applyNumberFormat="0" applyFont="0" applyAlignment="0" applyProtection="0"/>
    <xf numFmtId="0" fontId="6" fillId="5" borderId="55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1" fillId="27" borderId="59" applyNumberFormat="0" applyFont="0" applyAlignment="0" applyProtection="0"/>
    <xf numFmtId="0" fontId="23" fillId="0" borderId="0" applyNumberFormat="0" applyFill="0" applyBorder="0" applyAlignment="0" applyProtection="0"/>
    <xf numFmtId="9" fontId="71" fillId="0" borderId="0" applyBorder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0" fontId="74" fillId="20" borderId="60" applyNumberFormat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4" fontId="71" fillId="0" borderId="0" applyBorder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44" fontId="71" fillId="0" borderId="0" applyBorder="0" applyProtection="0"/>
    <xf numFmtId="0" fontId="76" fillId="0" borderId="0" applyNumberFormat="0" applyFill="0" applyBorder="0" applyAlignment="0" applyProtection="0"/>
    <xf numFmtId="44" fontId="71" fillId="0" borderId="0" applyBorder="0" applyProtection="0"/>
    <xf numFmtId="0" fontId="71" fillId="0" borderId="0"/>
    <xf numFmtId="0" fontId="38" fillId="0" borderId="14" applyNumberFormat="0" applyFill="0" applyAlignment="0" applyProtection="0"/>
    <xf numFmtId="0" fontId="77" fillId="0" borderId="61" applyNumberFormat="0" applyFill="0" applyAlignment="0" applyProtection="0"/>
    <xf numFmtId="0" fontId="78" fillId="0" borderId="62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0" fontId="80" fillId="0" borderId="63" applyNumberFormat="0" applyFill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5" fillId="0" borderId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81" fillId="0" borderId="0"/>
    <xf numFmtId="0" fontId="4" fillId="0" borderId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37" fillId="0" borderId="0" applyNumberFormat="0" applyFill="0" applyBorder="0" applyAlignment="0" applyProtection="0"/>
    <xf numFmtId="168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9" fontId="8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9" fontId="8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/>
    <xf numFmtId="0" fontId="3" fillId="0" borderId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</cellStyleXfs>
  <cellXfs count="476">
    <xf numFmtId="0" fontId="0" fillId="0" borderId="0" xfId="0"/>
    <xf numFmtId="0" fontId="21" fillId="0" borderId="0" xfId="6"/>
    <xf numFmtId="0" fontId="21" fillId="0" borderId="0" xfId="6" applyProtection="1">
      <protection locked="0"/>
    </xf>
    <xf numFmtId="0" fontId="24" fillId="2" borderId="0" xfId="6" applyFont="1" applyFill="1"/>
    <xf numFmtId="0" fontId="24" fillId="2" borderId="12" xfId="6" applyFont="1" applyFill="1" applyBorder="1"/>
    <xf numFmtId="0" fontId="29" fillId="2" borderId="9" xfId="6" applyFont="1" applyFill="1" applyBorder="1"/>
    <xf numFmtId="0" fontId="29" fillId="2" borderId="10" xfId="6" applyFont="1" applyFill="1" applyBorder="1" applyAlignment="1">
      <alignment horizontal="center" vertical="center"/>
    </xf>
    <xf numFmtId="0" fontId="29" fillId="2" borderId="10" xfId="6" applyFont="1" applyFill="1" applyBorder="1"/>
    <xf numFmtId="0" fontId="36" fillId="2" borderId="11" xfId="6" applyFont="1" applyFill="1" applyBorder="1" applyAlignment="1">
      <alignment horizontal="left"/>
    </xf>
    <xf numFmtId="0" fontId="36" fillId="2" borderId="0" xfId="6" applyFont="1" applyFill="1"/>
    <xf numFmtId="0" fontId="29" fillId="2" borderId="17" xfId="6" applyFont="1" applyFill="1" applyBorder="1" applyAlignment="1">
      <alignment horizontal="center"/>
    </xf>
    <xf numFmtId="0" fontId="30" fillId="2" borderId="0" xfId="6" applyFont="1" applyFill="1"/>
    <xf numFmtId="14" fontId="30" fillId="2" borderId="0" xfId="6" applyNumberFormat="1" applyFont="1" applyFill="1"/>
    <xf numFmtId="0" fontId="28" fillId="2" borderId="10" xfId="6" applyFont="1" applyFill="1" applyBorder="1"/>
    <xf numFmtId="0" fontId="29" fillId="2" borderId="24" xfId="6" applyFont="1" applyFill="1" applyBorder="1" applyAlignment="1">
      <alignment horizontal="center" vertical="center" wrapText="1"/>
    </xf>
    <xf numFmtId="0" fontId="29" fillId="2" borderId="24" xfId="6" applyFont="1" applyFill="1" applyBorder="1" applyAlignment="1">
      <alignment horizontal="center" vertical="center"/>
    </xf>
    <xf numFmtId="0" fontId="29" fillId="2" borderId="25" xfId="6" applyFont="1" applyFill="1" applyBorder="1" applyAlignment="1">
      <alignment horizontal="center" vertical="center" wrapText="1"/>
    </xf>
    <xf numFmtId="0" fontId="24" fillId="2" borderId="12" xfId="6" applyFont="1" applyFill="1" applyBorder="1" applyAlignment="1">
      <alignment horizontal="center"/>
    </xf>
    <xf numFmtId="0" fontId="26" fillId="2" borderId="0" xfId="6" applyFont="1" applyFill="1" applyAlignment="1">
      <alignment horizontal="center"/>
    </xf>
    <xf numFmtId="0" fontId="30" fillId="2" borderId="0" xfId="6" applyFont="1" applyFill="1" applyAlignment="1">
      <alignment horizontal="center"/>
    </xf>
    <xf numFmtId="0" fontId="28" fillId="2" borderId="10" xfId="6" applyFont="1" applyFill="1" applyBorder="1" applyAlignment="1">
      <alignment horizontal="center"/>
    </xf>
    <xf numFmtId="0" fontId="42" fillId="2" borderId="3" xfId="6" applyFont="1" applyFill="1" applyBorder="1"/>
    <xf numFmtId="0" fontId="41" fillId="2" borderId="1" xfId="6" applyFont="1" applyFill="1" applyBorder="1" applyAlignment="1" applyProtection="1">
      <alignment vertical="center"/>
      <protection locked="0"/>
    </xf>
    <xf numFmtId="0" fontId="42" fillId="2" borderId="0" xfId="6" applyFont="1" applyFill="1" applyAlignment="1">
      <alignment horizontal="center" vertical="center"/>
    </xf>
    <xf numFmtId="0" fontId="29" fillId="2" borderId="12" xfId="6" applyFont="1" applyFill="1" applyBorder="1" applyAlignment="1">
      <alignment horizontal="center" vertical="center"/>
    </xf>
    <xf numFmtId="0" fontId="24" fillId="2" borderId="0" xfId="6" applyFont="1" applyFill="1" applyAlignment="1">
      <alignment horizontal="center" vertical="center"/>
    </xf>
    <xf numFmtId="0" fontId="30" fillId="2" borderId="0" xfId="6" applyFont="1" applyFill="1" applyAlignment="1">
      <alignment horizontal="center" vertical="center"/>
    </xf>
    <xf numFmtId="0" fontId="28" fillId="2" borderId="10" xfId="6" applyFont="1" applyFill="1" applyBorder="1" applyAlignment="1">
      <alignment horizontal="center" vertical="center"/>
    </xf>
    <xf numFmtId="0" fontId="21" fillId="0" borderId="0" xfId="6" applyAlignment="1">
      <alignment horizontal="center" vertical="center"/>
    </xf>
    <xf numFmtId="0" fontId="24" fillId="2" borderId="10" xfId="6" applyFont="1" applyFill="1" applyBorder="1" applyAlignment="1">
      <alignment horizontal="center" vertical="center"/>
    </xf>
    <xf numFmtId="0" fontId="25" fillId="2" borderId="29" xfId="6" applyFont="1" applyFill="1" applyBorder="1" applyAlignment="1">
      <alignment horizontal="center"/>
    </xf>
    <xf numFmtId="0" fontId="40" fillId="0" borderId="0" xfId="6" applyFont="1"/>
    <xf numFmtId="0" fontId="24" fillId="0" borderId="0" xfId="6" applyFont="1"/>
    <xf numFmtId="0" fontId="55" fillId="0" borderId="0" xfId="6" applyFont="1" applyAlignment="1">
      <alignment horizontal="right"/>
    </xf>
    <xf numFmtId="0" fontId="55" fillId="0" borderId="0" xfId="6" applyFont="1"/>
    <xf numFmtId="0" fontId="22" fillId="0" borderId="0" xfId="6" applyFont="1"/>
    <xf numFmtId="2" fontId="21" fillId="0" borderId="0" xfId="6" applyNumberFormat="1"/>
    <xf numFmtId="0" fontId="21" fillId="0" borderId="0" xfId="6" applyAlignment="1">
      <alignment horizontal="center"/>
    </xf>
    <xf numFmtId="0" fontId="21" fillId="3" borderId="0" xfId="6" applyFill="1"/>
    <xf numFmtId="0" fontId="49" fillId="0" borderId="0" xfId="6" applyFont="1"/>
    <xf numFmtId="0" fontId="49" fillId="3" borderId="0" xfId="6" applyFont="1" applyFill="1"/>
    <xf numFmtId="0" fontId="29" fillId="2" borderId="8" xfId="6" applyFont="1" applyFill="1" applyBorder="1" applyAlignment="1">
      <alignment horizontal="center" vertical="center"/>
    </xf>
    <xf numFmtId="0" fontId="28" fillId="2" borderId="16" xfId="6" applyFont="1" applyFill="1" applyBorder="1" applyAlignment="1">
      <alignment horizontal="center"/>
    </xf>
    <xf numFmtId="0" fontId="28" fillId="2" borderId="43" xfId="6" applyFont="1" applyFill="1" applyBorder="1" applyAlignment="1">
      <alignment horizontal="center" vertical="top"/>
    </xf>
    <xf numFmtId="0" fontId="29" fillId="2" borderId="0" xfId="6" applyFont="1" applyFill="1" applyAlignment="1">
      <alignment horizontal="center" vertical="center"/>
    </xf>
    <xf numFmtId="0" fontId="29" fillId="2" borderId="46" xfId="6" applyFont="1" applyFill="1" applyBorder="1" applyAlignment="1">
      <alignment horizontal="center"/>
    </xf>
    <xf numFmtId="0" fontId="25" fillId="4" borderId="51" xfId="57" applyNumberFormat="1" applyFont="1" applyFill="1" applyBorder="1" applyAlignment="1">
      <alignment horizontal="center"/>
    </xf>
    <xf numFmtId="10" fontId="47" fillId="4" borderId="52" xfId="76" applyNumberFormat="1" applyFont="1" applyFill="1" applyBorder="1" applyAlignment="1">
      <alignment horizontal="center"/>
    </xf>
    <xf numFmtId="43" fontId="47" fillId="4" borderId="52" xfId="79" applyNumberFormat="1" applyFont="1" applyFill="1" applyBorder="1" applyAlignment="1">
      <alignment horizontal="right"/>
    </xf>
    <xf numFmtId="43" fontId="49" fillId="0" borderId="0" xfId="6" applyNumberFormat="1" applyFont="1"/>
    <xf numFmtId="0" fontId="35" fillId="2" borderId="45" xfId="6" applyFont="1" applyFill="1" applyBorder="1" applyAlignment="1">
      <alignment vertical="center"/>
    </xf>
    <xf numFmtId="0" fontId="52" fillId="2" borderId="44" xfId="6" applyFont="1" applyFill="1" applyBorder="1" applyAlignment="1">
      <alignment vertical="center"/>
    </xf>
    <xf numFmtId="0" fontId="49" fillId="0" borderId="0" xfId="6" applyFont="1" applyAlignment="1">
      <alignment vertical="center"/>
    </xf>
    <xf numFmtId="0" fontId="25" fillId="4" borderId="51" xfId="57" applyNumberFormat="1" applyFont="1" applyFill="1" applyBorder="1" applyAlignment="1">
      <alignment horizontal="center" vertical="center"/>
    </xf>
    <xf numFmtId="10" fontId="47" fillId="4" borderId="52" xfId="76" applyNumberFormat="1" applyFont="1" applyFill="1" applyBorder="1" applyAlignment="1">
      <alignment horizontal="center" vertical="center"/>
    </xf>
    <xf numFmtId="43" fontId="47" fillId="4" borderId="52" xfId="79" applyNumberFormat="1" applyFont="1" applyFill="1" applyBorder="1" applyAlignment="1">
      <alignment horizontal="right" vertical="center"/>
    </xf>
    <xf numFmtId="0" fontId="21" fillId="0" borderId="0" xfId="6" applyAlignment="1">
      <alignment vertical="center"/>
    </xf>
    <xf numFmtId="43" fontId="49" fillId="0" borderId="0" xfId="6" applyNumberFormat="1" applyFont="1" applyAlignment="1">
      <alignment vertical="center"/>
    </xf>
    <xf numFmtId="0" fontId="26" fillId="4" borderId="51" xfId="57" applyNumberFormat="1" applyFont="1" applyFill="1" applyBorder="1" applyAlignment="1">
      <alignment horizontal="center"/>
    </xf>
    <xf numFmtId="10" fontId="59" fillId="4" borderId="52" xfId="76" applyNumberFormat="1" applyFont="1" applyFill="1" applyBorder="1" applyAlignment="1">
      <alignment horizontal="center"/>
    </xf>
    <xf numFmtId="43" fontId="59" fillId="4" borderId="52" xfId="79" applyNumberFormat="1" applyFont="1" applyFill="1" applyBorder="1" applyAlignment="1">
      <alignment horizontal="right"/>
    </xf>
    <xf numFmtId="0" fontId="24" fillId="2" borderId="12" xfId="6" applyFont="1" applyFill="1" applyBorder="1" applyAlignment="1">
      <alignment horizontal="right"/>
    </xf>
    <xf numFmtId="0" fontId="29" fillId="2" borderId="10" xfId="6" applyFont="1" applyFill="1" applyBorder="1" applyAlignment="1">
      <alignment horizontal="right" vertical="center"/>
    </xf>
    <xf numFmtId="0" fontId="36" fillId="2" borderId="0" xfId="6" applyFont="1" applyFill="1" applyAlignment="1">
      <alignment horizontal="right"/>
    </xf>
    <xf numFmtId="14" fontId="30" fillId="2" borderId="0" xfId="6" applyNumberFormat="1" applyFont="1" applyFill="1" applyAlignment="1">
      <alignment horizontal="right"/>
    </xf>
    <xf numFmtId="0" fontId="29" fillId="2" borderId="24" xfId="6" applyFont="1" applyFill="1" applyBorder="1" applyAlignment="1">
      <alignment horizontal="right" vertical="center" wrapText="1"/>
    </xf>
    <xf numFmtId="166" fontId="34" fillId="2" borderId="8" xfId="78" applyNumberFormat="1" applyFont="1" applyFill="1" applyBorder="1" applyAlignment="1">
      <alignment horizontal="right"/>
    </xf>
    <xf numFmtId="0" fontId="21" fillId="0" borderId="0" xfId="6" applyAlignment="1">
      <alignment horizontal="right"/>
    </xf>
    <xf numFmtId="10" fontId="26" fillId="0" borderId="50" xfId="76" applyNumberFormat="1" applyFont="1" applyFill="1" applyBorder="1" applyAlignment="1">
      <alignment horizontal="center" vertical="center"/>
    </xf>
    <xf numFmtId="43" fontId="26" fillId="0" borderId="50" xfId="79" applyNumberFormat="1" applyFont="1" applyFill="1" applyBorder="1" applyAlignment="1">
      <alignment horizontal="right" vertical="center"/>
    </xf>
    <xf numFmtId="0" fontId="54" fillId="2" borderId="0" xfId="6" applyFont="1" applyFill="1"/>
    <xf numFmtId="0" fontId="43" fillId="2" borderId="0" xfId="6" applyFont="1" applyFill="1" applyAlignment="1">
      <alignment horizontal="center" vertical="center"/>
    </xf>
    <xf numFmtId="0" fontId="28" fillId="2" borderId="44" xfId="6" applyFont="1" applyFill="1" applyBorder="1" applyAlignment="1">
      <alignment vertical="center"/>
    </xf>
    <xf numFmtId="43" fontId="27" fillId="4" borderId="53" xfId="79" applyNumberFormat="1" applyFont="1" applyFill="1" applyBorder="1" applyAlignment="1">
      <alignment horizontal="right" vertical="center"/>
    </xf>
    <xf numFmtId="43" fontId="27" fillId="4" borderId="53" xfId="79" applyNumberFormat="1" applyFont="1" applyFill="1" applyBorder="1" applyAlignment="1">
      <alignment horizontal="right"/>
    </xf>
    <xf numFmtId="0" fontId="31" fillId="2" borderId="2" xfId="6" applyFont="1" applyFill="1" applyBorder="1"/>
    <xf numFmtId="43" fontId="21" fillId="0" borderId="0" xfId="6" applyNumberFormat="1"/>
    <xf numFmtId="44" fontId="21" fillId="3" borderId="0" xfId="691" applyFont="1" applyFill="1"/>
    <xf numFmtId="43" fontId="21" fillId="0" borderId="0" xfId="6" applyNumberFormat="1" applyAlignment="1">
      <alignment vertical="center"/>
    </xf>
    <xf numFmtId="43" fontId="52" fillId="0" borderId="71" xfId="18" applyNumberFormat="1" applyFont="1" applyFill="1" applyBorder="1" applyAlignment="1">
      <alignment vertical="center"/>
    </xf>
    <xf numFmtId="43" fontId="24" fillId="0" borderId="71" xfId="1224" applyNumberFormat="1" applyFont="1" applyFill="1" applyBorder="1" applyAlignment="1">
      <alignment vertical="center"/>
    </xf>
    <xf numFmtId="0" fontId="24" fillId="0" borderId="71" xfId="6" applyFont="1" applyBorder="1" applyAlignment="1">
      <alignment horizontal="justify" vertical="center" wrapText="1"/>
    </xf>
    <xf numFmtId="0" fontId="28" fillId="2" borderId="70" xfId="6" applyFont="1" applyFill="1" applyBorder="1"/>
    <xf numFmtId="0" fontId="52" fillId="2" borderId="70" xfId="6" applyFont="1" applyFill="1" applyBorder="1"/>
    <xf numFmtId="0" fontId="29" fillId="2" borderId="39" xfId="6" applyFont="1" applyFill="1" applyBorder="1" applyAlignment="1">
      <alignment horizontal="right"/>
    </xf>
    <xf numFmtId="0" fontId="29" fillId="2" borderId="2" xfId="6" applyFont="1" applyFill="1" applyBorder="1"/>
    <xf numFmtId="39" fontId="29" fillId="2" borderId="3" xfId="6" applyNumberFormat="1" applyFont="1" applyFill="1" applyBorder="1" applyAlignment="1">
      <alignment horizontal="right"/>
    </xf>
    <xf numFmtId="10" fontId="24" fillId="0" borderId="72" xfId="76" applyNumberFormat="1" applyFont="1" applyFill="1" applyBorder="1" applyAlignment="1">
      <alignment horizontal="center" vertical="center"/>
    </xf>
    <xf numFmtId="9" fontId="21" fillId="0" borderId="0" xfId="1241" applyFont="1"/>
    <xf numFmtId="177" fontId="21" fillId="0" borderId="0" xfId="1241" applyNumberFormat="1" applyFont="1"/>
    <xf numFmtId="44" fontId="21" fillId="0" borderId="0" xfId="691" applyFont="1"/>
    <xf numFmtId="0" fontId="21" fillId="2" borderId="0" xfId="1246" applyFill="1"/>
    <xf numFmtId="0" fontId="21" fillId="0" borderId="0" xfId="1246"/>
    <xf numFmtId="0" fontId="21" fillId="0" borderId="70" xfId="1246" applyBorder="1"/>
    <xf numFmtId="0" fontId="24" fillId="0" borderId="28" xfId="1247" applyFont="1" applyBorder="1" applyAlignment="1">
      <alignment horizontal="center" vertical="center"/>
    </xf>
    <xf numFmtId="0" fontId="24" fillId="0" borderId="29" xfId="1247" applyFont="1" applyBorder="1" applyAlignment="1">
      <alignment horizontal="center" vertical="center" wrapText="1"/>
    </xf>
    <xf numFmtId="0" fontId="24" fillId="0" borderId="29" xfId="1247" applyFont="1" applyBorder="1" applyAlignment="1">
      <alignment horizontal="center" vertical="center"/>
    </xf>
    <xf numFmtId="0" fontId="24" fillId="0" borderId="32" xfId="1247" applyFont="1" applyBorder="1" applyAlignment="1">
      <alignment horizontal="center" vertical="center"/>
    </xf>
    <xf numFmtId="0" fontId="24" fillId="0" borderId="72" xfId="1247" applyFont="1" applyBorder="1" applyAlignment="1">
      <alignment horizontal="center" vertical="center"/>
    </xf>
    <xf numFmtId="0" fontId="24" fillId="0" borderId="71" xfId="1247" applyFont="1" applyBorder="1" applyAlignment="1">
      <alignment horizontal="center" vertical="center"/>
    </xf>
    <xf numFmtId="0" fontId="24" fillId="0" borderId="73" xfId="1247" applyFont="1" applyBorder="1" applyAlignment="1">
      <alignment horizontal="center" vertical="center" wrapText="1"/>
    </xf>
    <xf numFmtId="10" fontId="24" fillId="0" borderId="32" xfId="1247" applyNumberFormat="1" applyFont="1" applyBorder="1" applyAlignment="1">
      <alignment horizontal="center" vertical="center"/>
    </xf>
    <xf numFmtId="10" fontId="21" fillId="0" borderId="73" xfId="1247" applyNumberFormat="1" applyFont="1" applyBorder="1" applyAlignment="1">
      <alignment horizontal="right" vertical="center" wrapText="1"/>
    </xf>
    <xf numFmtId="10" fontId="24" fillId="0" borderId="73" xfId="76" applyNumberFormat="1" applyFont="1" applyFill="1" applyBorder="1" applyAlignment="1">
      <alignment horizontal="right" vertical="center" wrapText="1"/>
    </xf>
    <xf numFmtId="10" fontId="24" fillId="0" borderId="73" xfId="1247" applyNumberFormat="1" applyFont="1" applyBorder="1" applyAlignment="1">
      <alignment vertical="center"/>
    </xf>
    <xf numFmtId="0" fontId="24" fillId="0" borderId="72" xfId="1247" applyFont="1" applyBorder="1" applyAlignment="1" applyProtection="1">
      <alignment horizontal="center" vertical="center"/>
      <protection locked="0"/>
    </xf>
    <xf numFmtId="165" fontId="22" fillId="0" borderId="71" xfId="1247" applyNumberFormat="1" applyFont="1" applyBorder="1" applyAlignment="1">
      <alignment vertical="center"/>
    </xf>
    <xf numFmtId="0" fontId="24" fillId="0" borderId="71" xfId="1247" applyFont="1" applyBorder="1" applyAlignment="1">
      <alignment horizontal="right" vertical="center" wrapText="1"/>
    </xf>
    <xf numFmtId="165" fontId="22" fillId="0" borderId="71" xfId="1247" applyNumberFormat="1" applyFont="1" applyBorder="1" applyAlignment="1">
      <alignment horizontal="right" vertical="center"/>
    </xf>
    <xf numFmtId="0" fontId="24" fillId="0" borderId="78" xfId="1247" applyFont="1" applyBorder="1" applyAlignment="1">
      <alignment horizontal="center" vertical="center"/>
    </xf>
    <xf numFmtId="0" fontId="24" fillId="0" borderId="74" xfId="1247" applyFont="1" applyBorder="1" applyAlignment="1">
      <alignment horizontal="right" vertical="center" wrapText="1"/>
    </xf>
    <xf numFmtId="165" fontId="24" fillId="0" borderId="74" xfId="1247" applyNumberFormat="1" applyFont="1" applyBorder="1" applyAlignment="1">
      <alignment horizontal="right" vertical="center"/>
    </xf>
    <xf numFmtId="9" fontId="24" fillId="0" borderId="78" xfId="76" applyFont="1" applyFill="1" applyBorder="1" applyAlignment="1">
      <alignment vertical="center"/>
    </xf>
    <xf numFmtId="43" fontId="52" fillId="0" borderId="74" xfId="18" applyNumberFormat="1" applyFont="1" applyFill="1" applyBorder="1" applyAlignment="1">
      <alignment vertical="center"/>
    </xf>
    <xf numFmtId="0" fontId="26" fillId="0" borderId="79" xfId="6" applyFont="1" applyBorder="1" applyAlignment="1">
      <alignment horizontal="center" vertical="center"/>
    </xf>
    <xf numFmtId="165" fontId="21" fillId="0" borderId="0" xfId="3" applyFont="1"/>
    <xf numFmtId="43" fontId="21" fillId="0" borderId="0" xfId="1241" applyNumberFormat="1" applyFont="1"/>
    <xf numFmtId="0" fontId="24" fillId="2" borderId="44" xfId="6" applyFont="1" applyFill="1" applyBorder="1"/>
    <xf numFmtId="0" fontId="24" fillId="2" borderId="30" xfId="1247" applyFont="1" applyFill="1" applyBorder="1" applyAlignment="1">
      <alignment vertical="center"/>
    </xf>
    <xf numFmtId="0" fontId="24" fillId="2" borderId="31" xfId="1247" applyFont="1" applyFill="1" applyBorder="1" applyAlignment="1">
      <alignment vertical="center" wrapText="1"/>
    </xf>
    <xf numFmtId="0" fontId="24" fillId="2" borderId="31" xfId="1247" applyFont="1" applyFill="1" applyBorder="1" applyAlignment="1">
      <alignment vertical="center"/>
    </xf>
    <xf numFmtId="0" fontId="24" fillId="2" borderId="40" xfId="1247" applyFont="1" applyFill="1" applyBorder="1" applyAlignment="1">
      <alignment vertical="center"/>
    </xf>
    <xf numFmtId="0" fontId="52" fillId="2" borderId="30" xfId="1247" applyFont="1" applyFill="1" applyBorder="1" applyAlignment="1">
      <alignment vertical="center"/>
    </xf>
    <xf numFmtId="0" fontId="52" fillId="2" borderId="31" xfId="1247" applyFont="1" applyFill="1" applyBorder="1" applyAlignment="1">
      <alignment vertical="center"/>
    </xf>
    <xf numFmtId="43" fontId="26" fillId="0" borderId="81" xfId="79" applyNumberFormat="1" applyFont="1" applyFill="1" applyBorder="1" applyAlignment="1">
      <alignment horizontal="right" vertical="center"/>
    </xf>
    <xf numFmtId="43" fontId="26" fillId="0" borderId="80" xfId="79" applyNumberFormat="1" applyFont="1" applyFill="1" applyBorder="1" applyAlignment="1">
      <alignment horizontal="right" vertical="center"/>
    </xf>
    <xf numFmtId="10" fontId="21" fillId="0" borderId="0" xfId="1241" applyNumberFormat="1" applyFont="1"/>
    <xf numFmtId="10" fontId="21" fillId="0" borderId="0" xfId="1241" applyNumberFormat="1" applyFont="1" applyAlignment="1">
      <alignment horizontal="center"/>
    </xf>
    <xf numFmtId="0" fontId="26" fillId="0" borderId="79" xfId="2" applyFont="1" applyBorder="1" applyAlignment="1">
      <alignment horizontal="left" vertical="center" wrapText="1"/>
    </xf>
    <xf numFmtId="0" fontId="26" fillId="0" borderId="79" xfId="2" applyFont="1" applyBorder="1" applyAlignment="1">
      <alignment horizontal="center" vertical="center" wrapText="1"/>
    </xf>
    <xf numFmtId="10" fontId="26" fillId="0" borderId="79" xfId="76" applyNumberFormat="1" applyFont="1" applyFill="1" applyBorder="1" applyAlignment="1">
      <alignment horizontal="center" vertical="center"/>
    </xf>
    <xf numFmtId="0" fontId="59" fillId="0" borderId="79" xfId="6" applyFont="1" applyBorder="1" applyAlignment="1">
      <alignment horizontal="center" vertical="center"/>
    </xf>
    <xf numFmtId="10" fontId="21" fillId="0" borderId="0" xfId="6" applyNumberFormat="1"/>
    <xf numFmtId="165" fontId="26" fillId="0" borderId="79" xfId="57" applyFont="1" applyFill="1" applyBorder="1" applyAlignment="1">
      <alignment horizontal="right" vertical="center" wrapText="1"/>
    </xf>
    <xf numFmtId="43" fontId="26" fillId="0" borderId="79" xfId="79" applyNumberFormat="1" applyFont="1" applyFill="1" applyBorder="1" applyAlignment="1">
      <alignment horizontal="right" vertical="center"/>
    </xf>
    <xf numFmtId="0" fontId="24" fillId="0" borderId="21" xfId="1247" applyFont="1" applyBorder="1" applyAlignment="1">
      <alignment horizontal="center" vertical="center"/>
    </xf>
    <xf numFmtId="165" fontId="24" fillId="0" borderId="77" xfId="1247" applyNumberFormat="1" applyFont="1" applyBorder="1" applyAlignment="1">
      <alignment vertical="center"/>
    </xf>
    <xf numFmtId="0" fontId="0" fillId="0" borderId="71" xfId="0" applyBorder="1"/>
    <xf numFmtId="0" fontId="21" fillId="0" borderId="71" xfId="0" applyFont="1" applyBorder="1"/>
    <xf numFmtId="0" fontId="21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43" fillId="2" borderId="6" xfId="6" applyFont="1" applyFill="1" applyBorder="1" applyAlignment="1">
      <alignment horizontal="left" vertical="center"/>
    </xf>
    <xf numFmtId="0" fontId="42" fillId="2" borderId="5" xfId="6" applyFont="1" applyFill="1" applyBorder="1" applyAlignment="1">
      <alignment horizontal="left" vertical="center"/>
    </xf>
    <xf numFmtId="0" fontId="24" fillId="2" borderId="0" xfId="6" applyFont="1" applyFill="1" applyAlignment="1">
      <alignment horizontal="left" vertical="center"/>
    </xf>
    <xf numFmtId="0" fontId="28" fillId="2" borderId="22" xfId="6" applyFont="1" applyFill="1" applyBorder="1" applyAlignment="1">
      <alignment horizontal="left" vertical="center"/>
    </xf>
    <xf numFmtId="0" fontId="28" fillId="2" borderId="19" xfId="6" applyFont="1" applyFill="1" applyBorder="1" applyAlignment="1">
      <alignment horizontal="left" vertical="center"/>
    </xf>
    <xf numFmtId="0" fontId="24" fillId="2" borderId="0" xfId="6" applyFont="1" applyFill="1" applyAlignment="1">
      <alignment horizontal="right" vertical="center"/>
    </xf>
    <xf numFmtId="0" fontId="21" fillId="0" borderId="0" xfId="6" applyAlignment="1">
      <alignment horizontal="left" vertical="center"/>
    </xf>
    <xf numFmtId="0" fontId="39" fillId="0" borderId="79" xfId="2" applyFont="1" applyBorder="1" applyAlignment="1">
      <alignment horizontal="left" vertical="center" wrapText="1"/>
    </xf>
    <xf numFmtId="0" fontId="39" fillId="0" borderId="79" xfId="2" applyFont="1" applyBorder="1" applyAlignment="1">
      <alignment horizontal="center" vertical="center" wrapText="1"/>
    </xf>
    <xf numFmtId="43" fontId="39" fillId="0" borderId="81" xfId="79" applyNumberFormat="1" applyFont="1" applyFill="1" applyBorder="1" applyAlignment="1">
      <alignment horizontal="right" vertical="center"/>
    </xf>
    <xf numFmtId="184" fontId="21" fillId="0" borderId="0" xfId="6" applyNumberFormat="1"/>
    <xf numFmtId="10" fontId="21" fillId="0" borderId="0" xfId="1246" applyNumberFormat="1"/>
    <xf numFmtId="43" fontId="39" fillId="0" borderId="54" xfId="79" applyNumberFormat="1" applyFont="1" applyFill="1" applyBorder="1" applyAlignment="1">
      <alignment vertical="center"/>
    </xf>
    <xf numFmtId="43" fontId="39" fillId="2" borderId="54" xfId="79" applyNumberFormat="1" applyFont="1" applyFill="1" applyBorder="1" applyAlignment="1">
      <alignment vertical="center"/>
    </xf>
    <xf numFmtId="0" fontId="26" fillId="0" borderId="89" xfId="2" applyFont="1" applyBorder="1" applyAlignment="1">
      <alignment horizontal="center" vertical="center" wrapText="1"/>
    </xf>
    <xf numFmtId="43" fontId="59" fillId="4" borderId="88" xfId="79" applyNumberFormat="1" applyFont="1" applyFill="1" applyBorder="1" applyAlignment="1">
      <alignment horizontal="right"/>
    </xf>
    <xf numFmtId="43" fontId="39" fillId="0" borderId="90" xfId="79" applyNumberFormat="1" applyFont="1" applyFill="1" applyBorder="1" applyAlignment="1">
      <alignment vertical="center"/>
    </xf>
    <xf numFmtId="165" fontId="26" fillId="0" borderId="85" xfId="57" applyFont="1" applyFill="1" applyBorder="1" applyAlignment="1">
      <alignment horizontal="right" vertical="center" wrapText="1"/>
    </xf>
    <xf numFmtId="165" fontId="26" fillId="0" borderId="91" xfId="57" applyFont="1" applyFill="1" applyBorder="1" applyAlignment="1">
      <alignment horizontal="right" vertical="center" wrapText="1"/>
    </xf>
    <xf numFmtId="0" fontId="25" fillId="2" borderId="89" xfId="6" applyFont="1" applyFill="1" applyBorder="1" applyAlignment="1" applyProtection="1">
      <alignment horizontal="center" vertical="center"/>
      <protection locked="0"/>
    </xf>
    <xf numFmtId="43" fontId="25" fillId="2" borderId="85" xfId="79" applyNumberFormat="1" applyFont="1" applyFill="1" applyBorder="1" applyAlignment="1">
      <alignment horizontal="right" wrapText="1"/>
    </xf>
    <xf numFmtId="0" fontId="21" fillId="0" borderId="73" xfId="1246" applyBorder="1"/>
    <xf numFmtId="0" fontId="21" fillId="0" borderId="71" xfId="1246" applyBorder="1"/>
    <xf numFmtId="10" fontId="24" fillId="2" borderId="72" xfId="76" applyNumberFormat="1" applyFont="1" applyFill="1" applyBorder="1" applyAlignment="1">
      <alignment horizontal="center" vertical="center"/>
    </xf>
    <xf numFmtId="43" fontId="26" fillId="0" borderId="92" xfId="79" applyNumberFormat="1" applyFont="1" applyFill="1" applyBorder="1" applyAlignment="1">
      <alignment horizontal="right" vertical="center"/>
    </xf>
    <xf numFmtId="43" fontId="21" fillId="0" borderId="0" xfId="6" applyNumberFormat="1" applyAlignment="1">
      <alignment wrapText="1"/>
    </xf>
    <xf numFmtId="43" fontId="39" fillId="0" borderId="79" xfId="0" applyNumberFormat="1" applyFont="1" applyBorder="1" applyAlignment="1">
      <alignment vertical="center"/>
    </xf>
    <xf numFmtId="43" fontId="24" fillId="2" borderId="71" xfId="1224" applyNumberFormat="1" applyFont="1" applyFill="1" applyBorder="1" applyAlignment="1">
      <alignment vertical="center"/>
    </xf>
    <xf numFmtId="10" fontId="24" fillId="2" borderId="73" xfId="76" applyNumberFormat="1" applyFont="1" applyFill="1" applyBorder="1" applyAlignment="1">
      <alignment horizontal="right" vertical="center" wrapText="1"/>
    </xf>
    <xf numFmtId="0" fontId="58" fillId="0" borderId="93" xfId="6" applyFont="1" applyBorder="1" applyAlignment="1">
      <alignment horizontal="right" wrapText="1"/>
    </xf>
    <xf numFmtId="0" fontId="46" fillId="2" borderId="93" xfId="6" applyFont="1" applyFill="1" applyBorder="1" applyAlignment="1">
      <alignment horizontal="left" wrapText="1"/>
    </xf>
    <xf numFmtId="0" fontId="22" fillId="0" borderId="71" xfId="0" applyFont="1" applyBorder="1" applyAlignment="1">
      <alignment horizontal="left" vertical="center"/>
    </xf>
    <xf numFmtId="0" fontId="22" fillId="0" borderId="71" xfId="0" applyFont="1" applyBorder="1" applyAlignment="1">
      <alignment horizontal="center" vertical="center"/>
    </xf>
    <xf numFmtId="0" fontId="22" fillId="0" borderId="71" xfId="0" applyFont="1" applyBorder="1" applyAlignment="1">
      <alignment horizontal="center" vertical="center" wrapText="1"/>
    </xf>
    <xf numFmtId="43" fontId="0" fillId="0" borderId="71" xfId="0" applyNumberFormat="1" applyBorder="1"/>
    <xf numFmtId="0" fontId="21" fillId="0" borderId="71" xfId="0" quotePrefix="1" applyFont="1" applyBorder="1"/>
    <xf numFmtId="0" fontId="26" fillId="0" borderId="93" xfId="6" applyFont="1" applyBorder="1" applyAlignment="1">
      <alignment horizontal="center" vertical="center"/>
    </xf>
    <xf numFmtId="43" fontId="33" fillId="2" borderId="93" xfId="79" applyNumberFormat="1" applyFont="1" applyFill="1" applyBorder="1" applyAlignment="1">
      <alignment horizontal="right"/>
    </xf>
    <xf numFmtId="43" fontId="21" fillId="0" borderId="71" xfId="0" applyNumberFormat="1" applyFont="1" applyBorder="1"/>
    <xf numFmtId="185" fontId="82" fillId="0" borderId="71" xfId="0" applyNumberFormat="1" applyFont="1" applyBorder="1"/>
    <xf numFmtId="43" fontId="59" fillId="2" borderId="93" xfId="79" applyNumberFormat="1" applyFont="1" applyFill="1" applyBorder="1" applyAlignment="1">
      <alignment horizontal="right"/>
    </xf>
    <xf numFmtId="165" fontId="26" fillId="2" borderId="79" xfId="57" applyFont="1" applyFill="1" applyBorder="1" applyAlignment="1">
      <alignment horizontal="right" vertical="center" wrapText="1"/>
    </xf>
    <xf numFmtId="0" fontId="59" fillId="0" borderId="93" xfId="6" applyFont="1" applyBorder="1" applyAlignment="1">
      <alignment horizontal="center" vertical="center"/>
    </xf>
    <xf numFmtId="0" fontId="51" fillId="0" borderId="27" xfId="6" applyFont="1" applyBorder="1" applyAlignment="1">
      <alignment horizontal="center" vertical="center"/>
    </xf>
    <xf numFmtId="10" fontId="59" fillId="4" borderId="96" xfId="76" applyNumberFormat="1" applyFont="1" applyFill="1" applyBorder="1" applyAlignment="1">
      <alignment horizontal="center"/>
    </xf>
    <xf numFmtId="10" fontId="26" fillId="2" borderId="79" xfId="76" applyNumberFormat="1" applyFont="1" applyFill="1" applyBorder="1" applyAlignment="1">
      <alignment horizontal="center" vertical="center"/>
    </xf>
    <xf numFmtId="10" fontId="26" fillId="2" borderId="85" xfId="76" applyNumberFormat="1" applyFont="1" applyFill="1" applyBorder="1" applyAlignment="1">
      <alignment horizontal="center" vertical="center"/>
    </xf>
    <xf numFmtId="43" fontId="59" fillId="2" borderId="85" xfId="79" applyNumberFormat="1" applyFont="1" applyFill="1" applyBorder="1" applyAlignment="1">
      <alignment horizontal="right"/>
    </xf>
    <xf numFmtId="43" fontId="26" fillId="2" borderId="92" xfId="79" applyNumberFormat="1" applyFont="1" applyFill="1" applyBorder="1" applyAlignment="1">
      <alignment horizontal="right" vertical="center"/>
    </xf>
    <xf numFmtId="43" fontId="26" fillId="2" borderId="79" xfId="79" applyNumberFormat="1" applyFont="1" applyFill="1" applyBorder="1" applyAlignment="1">
      <alignment horizontal="right" vertical="center"/>
    </xf>
    <xf numFmtId="0" fontId="59" fillId="0" borderId="85" xfId="6" applyFont="1" applyBorder="1" applyAlignment="1">
      <alignment horizontal="center" vertical="center"/>
    </xf>
    <xf numFmtId="0" fontId="51" fillId="2" borderId="85" xfId="6" applyFont="1" applyFill="1" applyBorder="1" applyAlignment="1">
      <alignment horizontal="center" vertical="center"/>
    </xf>
    <xf numFmtId="0" fontId="0" fillId="0" borderId="79" xfId="0" applyBorder="1" applyAlignment="1">
      <alignment horizontal="right" vertical="center"/>
    </xf>
    <xf numFmtId="165" fontId="26" fillId="2" borderId="85" xfId="57" applyFont="1" applyFill="1" applyBorder="1" applyAlignment="1">
      <alignment horizontal="right" vertical="center" wrapText="1"/>
    </xf>
    <xf numFmtId="0" fontId="26" fillId="0" borderId="0" xfId="2" applyFont="1" applyAlignment="1">
      <alignment horizontal="left" vertical="center"/>
    </xf>
    <xf numFmtId="0" fontId="60" fillId="0" borderId="0" xfId="2" applyFont="1" applyAlignment="1">
      <alignment horizontal="left" vertical="center"/>
    </xf>
    <xf numFmtId="43" fontId="39" fillId="2" borderId="93" xfId="79" applyNumberFormat="1" applyFont="1" applyFill="1" applyBorder="1" applyAlignment="1">
      <alignment vertical="center"/>
    </xf>
    <xf numFmtId="10" fontId="26" fillId="0" borderId="93" xfId="76" applyNumberFormat="1" applyFont="1" applyFill="1" applyBorder="1" applyAlignment="1">
      <alignment horizontal="center" vertical="center"/>
    </xf>
    <xf numFmtId="43" fontId="59" fillId="4" borderId="99" xfId="79" applyNumberFormat="1" applyFont="1" applyFill="1" applyBorder="1" applyAlignment="1">
      <alignment horizontal="right"/>
    </xf>
    <xf numFmtId="10" fontId="59" fillId="4" borderId="99" xfId="76" applyNumberFormat="1" applyFont="1" applyFill="1" applyBorder="1" applyAlignment="1">
      <alignment horizontal="center"/>
    </xf>
    <xf numFmtId="10" fontId="59" fillId="2" borderId="93" xfId="76" applyNumberFormat="1" applyFont="1" applyFill="1" applyBorder="1" applyAlignment="1">
      <alignment horizontal="center"/>
    </xf>
    <xf numFmtId="0" fontId="43" fillId="2" borderId="2" xfId="6" applyFont="1" applyFill="1" applyBorder="1" applyAlignment="1">
      <alignment horizontal="right" vertical="center"/>
    </xf>
    <xf numFmtId="0" fontId="42" fillId="2" borderId="0" xfId="6" applyFont="1" applyFill="1" applyAlignment="1">
      <alignment horizontal="right" vertical="center"/>
    </xf>
    <xf numFmtId="0" fontId="29" fillId="2" borderId="12" xfId="6" applyFont="1" applyFill="1" applyBorder="1" applyAlignment="1">
      <alignment horizontal="right" vertical="center"/>
    </xf>
    <xf numFmtId="0" fontId="30" fillId="2" borderId="0" xfId="6" applyFont="1" applyFill="1" applyAlignment="1">
      <alignment horizontal="right" vertical="center"/>
    </xf>
    <xf numFmtId="0" fontId="26" fillId="2" borderId="54" xfId="6" applyFont="1" applyFill="1" applyBorder="1" applyAlignment="1">
      <alignment horizontal="right" vertical="center"/>
    </xf>
    <xf numFmtId="0" fontId="26" fillId="0" borderId="54" xfId="6" applyFont="1" applyBorder="1" applyAlignment="1">
      <alignment horizontal="right" vertical="center"/>
    </xf>
    <xf numFmtId="0" fontId="26" fillId="0" borderId="54" xfId="6" quotePrefix="1" applyFont="1" applyBorder="1" applyAlignment="1">
      <alignment horizontal="right" vertical="center"/>
    </xf>
    <xf numFmtId="0" fontId="26" fillId="2" borderId="54" xfId="6" quotePrefix="1" applyFont="1" applyFill="1" applyBorder="1" applyAlignment="1">
      <alignment horizontal="right" vertical="center"/>
    </xf>
    <xf numFmtId="0" fontId="39" fillId="0" borderId="79" xfId="6" applyFont="1" applyBorder="1" applyAlignment="1">
      <alignment horizontal="right" vertical="center"/>
    </xf>
    <xf numFmtId="0" fontId="39" fillId="0" borderId="85" xfId="6" applyFont="1" applyBorder="1" applyAlignment="1">
      <alignment horizontal="right" vertical="center"/>
    </xf>
    <xf numFmtId="0" fontId="26" fillId="2" borderId="79" xfId="6" applyFont="1" applyFill="1" applyBorder="1" applyAlignment="1">
      <alignment horizontal="right" vertical="center"/>
    </xf>
    <xf numFmtId="0" fontId="39" fillId="0" borderId="79" xfId="0" applyFont="1" applyBorder="1" applyAlignment="1">
      <alignment horizontal="right" vertical="center"/>
    </xf>
    <xf numFmtId="0" fontId="26" fillId="2" borderId="79" xfId="6" quotePrefix="1" applyFont="1" applyFill="1" applyBorder="1" applyAlignment="1">
      <alignment horizontal="right" vertical="center"/>
    </xf>
    <xf numFmtId="0" fontId="26" fillId="2" borderId="93" xfId="6" quotePrefix="1" applyFont="1" applyFill="1" applyBorder="1" applyAlignment="1">
      <alignment horizontal="right" vertical="center"/>
    </xf>
    <xf numFmtId="0" fontId="26" fillId="2" borderId="85" xfId="6" quotePrefix="1" applyFont="1" applyFill="1" applyBorder="1" applyAlignment="1">
      <alignment horizontal="right" vertical="center"/>
    </xf>
    <xf numFmtId="0" fontId="39" fillId="0" borderId="64" xfId="6" quotePrefix="1" applyFont="1" applyBorder="1" applyAlignment="1">
      <alignment horizontal="right" vertical="center" wrapText="1"/>
    </xf>
    <xf numFmtId="0" fontId="39" fillId="0" borderId="79" xfId="6" applyFont="1" applyBorder="1" applyAlignment="1">
      <alignment horizontal="right" vertical="center" wrapText="1"/>
    </xf>
    <xf numFmtId="0" fontId="39" fillId="0" borderId="85" xfId="6" quotePrefix="1" applyFont="1" applyBorder="1" applyAlignment="1">
      <alignment horizontal="right" vertical="center"/>
    </xf>
    <xf numFmtId="0" fontId="26" fillId="2" borderId="85" xfId="6" applyFont="1" applyFill="1" applyBorder="1" applyAlignment="1">
      <alignment horizontal="right" vertical="center"/>
    </xf>
    <xf numFmtId="0" fontId="39" fillId="0" borderId="85" xfId="0" applyFont="1" applyBorder="1" applyAlignment="1">
      <alignment horizontal="right" vertical="center"/>
    </xf>
    <xf numFmtId="0" fontId="39" fillId="0" borderId="84" xfId="6" applyFont="1" applyBorder="1" applyAlignment="1">
      <alignment horizontal="right" vertical="center"/>
    </xf>
    <xf numFmtId="0" fontId="26" fillId="2" borderId="64" xfId="6" quotePrefix="1" applyFont="1" applyFill="1" applyBorder="1" applyAlignment="1">
      <alignment horizontal="right" vertical="center"/>
    </xf>
    <xf numFmtId="0" fontId="39" fillId="2" borderId="79" xfId="6" applyFont="1" applyFill="1" applyBorder="1" applyAlignment="1">
      <alignment horizontal="right" vertical="center" wrapText="1"/>
    </xf>
    <xf numFmtId="0" fontId="39" fillId="0" borderId="64" xfId="6" applyFont="1" applyBorder="1" applyAlignment="1">
      <alignment horizontal="right" vertical="center" wrapText="1"/>
    </xf>
    <xf numFmtId="0" fontId="39" fillId="0" borderId="95" xfId="6" applyFont="1" applyBorder="1" applyAlignment="1">
      <alignment horizontal="right" vertical="center"/>
    </xf>
    <xf numFmtId="0" fontId="39" fillId="0" borderId="64" xfId="6" applyFont="1" applyBorder="1" applyAlignment="1">
      <alignment horizontal="right" vertical="center"/>
    </xf>
    <xf numFmtId="0" fontId="39" fillId="0" borderId="79" xfId="6" quotePrefix="1" applyFont="1" applyBorder="1" applyAlignment="1">
      <alignment horizontal="right" vertical="center"/>
    </xf>
    <xf numFmtId="0" fontId="26" fillId="0" borderId="79" xfId="6" quotePrefix="1" applyFont="1" applyBorder="1" applyAlignment="1">
      <alignment horizontal="right" vertical="center"/>
    </xf>
    <xf numFmtId="0" fontId="39" fillId="0" borderId="54" xfId="6" applyFont="1" applyBorder="1" applyAlignment="1">
      <alignment horizontal="right" vertical="center"/>
    </xf>
    <xf numFmtId="0" fontId="26" fillId="2" borderId="84" xfId="6" quotePrefix="1" applyFont="1" applyFill="1" applyBorder="1" applyAlignment="1">
      <alignment horizontal="right" vertical="center"/>
    </xf>
    <xf numFmtId="0" fontId="31" fillId="2" borderId="2" xfId="6" applyFont="1" applyFill="1" applyBorder="1" applyAlignment="1">
      <alignment horizontal="right"/>
    </xf>
    <xf numFmtId="0" fontId="28" fillId="2" borderId="10" xfId="6" applyFont="1" applyFill="1" applyBorder="1" applyAlignment="1">
      <alignment horizontal="right" vertical="center"/>
    </xf>
    <xf numFmtId="10" fontId="48" fillId="0" borderId="24" xfId="6" applyNumberFormat="1" applyFont="1" applyBorder="1" applyAlignment="1">
      <alignment horizontal="right" vertical="center"/>
    </xf>
    <xf numFmtId="10" fontId="48" fillId="0" borderId="68" xfId="6" applyNumberFormat="1" applyFont="1" applyBorder="1" applyAlignment="1">
      <alignment horizontal="right" vertical="center"/>
    </xf>
    <xf numFmtId="0" fontId="21" fillId="0" borderId="0" xfId="6" applyAlignment="1">
      <alignment horizontal="right" vertical="center"/>
    </xf>
    <xf numFmtId="43" fontId="40" fillId="0" borderId="0" xfId="6" applyNumberFormat="1" applyFont="1"/>
    <xf numFmtId="0" fontId="46" fillId="0" borderId="93" xfId="6" applyFont="1" applyBorder="1" applyAlignment="1">
      <alignment horizontal="left" wrapText="1"/>
    </xf>
    <xf numFmtId="0" fontId="46" fillId="0" borderId="93" xfId="6" applyFont="1" applyBorder="1" applyAlignment="1">
      <alignment horizontal="center" vertical="center"/>
    </xf>
    <xf numFmtId="0" fontId="85" fillId="2" borderId="54" xfId="6" applyFont="1" applyFill="1" applyBorder="1" applyAlignment="1">
      <alignment horizontal="right" vertical="center"/>
    </xf>
    <xf numFmtId="0" fontId="39" fillId="2" borderId="54" xfId="6" applyFont="1" applyFill="1" applyBorder="1" applyAlignment="1">
      <alignment horizontal="right" vertical="center"/>
    </xf>
    <xf numFmtId="10" fontId="39" fillId="2" borderId="85" xfId="76" applyNumberFormat="1" applyFont="1" applyFill="1" applyBorder="1" applyAlignment="1">
      <alignment horizontal="center" vertical="center"/>
    </xf>
    <xf numFmtId="43" fontId="39" fillId="2" borderId="79" xfId="79" applyNumberFormat="1" applyFont="1" applyFill="1" applyBorder="1" applyAlignment="1">
      <alignment horizontal="right" vertical="center"/>
    </xf>
    <xf numFmtId="43" fontId="39" fillId="2" borderId="92" xfId="79" applyNumberFormat="1" applyFont="1" applyFill="1" applyBorder="1" applyAlignment="1">
      <alignment horizontal="right" vertical="center"/>
    </xf>
    <xf numFmtId="0" fontId="39" fillId="2" borderId="85" xfId="6" quotePrefix="1" applyFont="1" applyFill="1" applyBorder="1" applyAlignment="1">
      <alignment horizontal="right" vertical="center"/>
    </xf>
    <xf numFmtId="43" fontId="27" fillId="2" borderId="101" xfId="79" applyNumberFormat="1" applyFont="1" applyFill="1" applyBorder="1" applyAlignment="1">
      <alignment horizontal="right"/>
    </xf>
    <xf numFmtId="0" fontId="29" fillId="2" borderId="13" xfId="6" applyFont="1" applyFill="1" applyBorder="1" applyAlignment="1">
      <alignment horizontal="left" vertical="center"/>
    </xf>
    <xf numFmtId="0" fontId="29" fillId="2" borderId="23" xfId="6" applyFont="1" applyFill="1" applyBorder="1" applyAlignment="1">
      <alignment horizontal="left" vertical="center" wrapText="1"/>
    </xf>
    <xf numFmtId="0" fontId="24" fillId="2" borderId="33" xfId="6" applyFont="1" applyFill="1" applyBorder="1" applyAlignment="1">
      <alignment horizontal="left" vertical="center"/>
    </xf>
    <xf numFmtId="0" fontId="26" fillId="0" borderId="33" xfId="6" applyFont="1" applyBorder="1" applyAlignment="1">
      <alignment horizontal="left" vertical="center"/>
    </xf>
    <xf numFmtId="0" fontId="49" fillId="0" borderId="33" xfId="6" applyFont="1" applyBorder="1" applyAlignment="1">
      <alignment horizontal="left" vertical="center"/>
    </xf>
    <xf numFmtId="0" fontId="26" fillId="2" borderId="33" xfId="6" applyFont="1" applyFill="1" applyBorder="1" applyAlignment="1">
      <alignment horizontal="left" vertical="center"/>
    </xf>
    <xf numFmtId="0" fontId="39" fillId="0" borderId="33" xfId="6" applyFont="1" applyBorder="1" applyAlignment="1">
      <alignment horizontal="left" vertical="center"/>
    </xf>
    <xf numFmtId="0" fontId="39" fillId="2" borderId="33" xfId="6" applyFont="1" applyFill="1" applyBorder="1" applyAlignment="1">
      <alignment horizontal="left" vertical="center"/>
    </xf>
    <xf numFmtId="0" fontId="85" fillId="2" borderId="33" xfId="6" applyFont="1" applyFill="1" applyBorder="1" applyAlignment="1">
      <alignment horizontal="left" vertical="center"/>
    </xf>
    <xf numFmtId="0" fontId="39" fillId="0" borderId="94" xfId="6" applyFont="1" applyBorder="1" applyAlignment="1">
      <alignment horizontal="left" vertical="center"/>
    </xf>
    <xf numFmtId="0" fontId="39" fillId="0" borderId="97" xfId="6" applyFont="1" applyBorder="1" applyAlignment="1">
      <alignment horizontal="left" vertical="center"/>
    </xf>
    <xf numFmtId="0" fontId="39" fillId="2" borderId="86" xfId="6" applyFont="1" applyFill="1" applyBorder="1" applyAlignment="1">
      <alignment horizontal="left" vertical="center"/>
    </xf>
    <xf numFmtId="0" fontId="31" fillId="2" borderId="6" xfId="6" applyFont="1" applyFill="1" applyBorder="1" applyAlignment="1">
      <alignment horizontal="left" vertical="center"/>
    </xf>
    <xf numFmtId="0" fontId="28" fillId="2" borderId="7" xfId="6" applyFont="1" applyFill="1" applyBorder="1" applyAlignment="1">
      <alignment horizontal="left" vertical="center"/>
    </xf>
    <xf numFmtId="0" fontId="49" fillId="0" borderId="23" xfId="6" applyFont="1" applyBorder="1" applyAlignment="1">
      <alignment horizontal="left" vertical="center"/>
    </xf>
    <xf numFmtId="0" fontId="49" fillId="0" borderId="67" xfId="6" applyFont="1" applyBorder="1" applyAlignment="1">
      <alignment horizontal="left" vertical="center"/>
    </xf>
    <xf numFmtId="10" fontId="21" fillId="2" borderId="73" xfId="1247" applyNumberFormat="1" applyFont="1" applyFill="1" applyBorder="1" applyAlignment="1">
      <alignment horizontal="right" vertical="center" wrapText="1"/>
    </xf>
    <xf numFmtId="0" fontId="24" fillId="2" borderId="71" xfId="6" applyFont="1" applyFill="1" applyBorder="1" applyAlignment="1">
      <alignment horizontal="justify" vertical="center" wrapText="1"/>
    </xf>
    <xf numFmtId="43" fontId="21" fillId="2" borderId="71" xfId="1246" applyNumberFormat="1" applyFill="1" applyBorder="1"/>
    <xf numFmtId="0" fontId="24" fillId="2" borderId="72" xfId="1247" applyFont="1" applyFill="1" applyBorder="1" applyAlignment="1" applyProtection="1">
      <alignment horizontal="center" vertical="center"/>
      <protection locked="0"/>
    </xf>
    <xf numFmtId="165" fontId="22" fillId="2" borderId="71" xfId="1247" applyNumberFormat="1" applyFont="1" applyFill="1" applyBorder="1" applyAlignment="1">
      <alignment vertical="center"/>
    </xf>
    <xf numFmtId="0" fontId="39" fillId="0" borderId="54" xfId="6" applyFont="1" applyBorder="1" applyAlignment="1">
      <alignment horizontal="right" vertical="center" wrapText="1"/>
    </xf>
    <xf numFmtId="0" fontId="39" fillId="0" borderId="79" xfId="6" quotePrefix="1" applyFont="1" applyBorder="1" applyAlignment="1">
      <alignment horizontal="right" vertical="center" wrapText="1"/>
    </xf>
    <xf numFmtId="183" fontId="0" fillId="2" borderId="71" xfId="0" applyNumberFormat="1" applyFill="1" applyBorder="1"/>
    <xf numFmtId="10" fontId="21" fillId="2" borderId="72" xfId="1246" applyNumberFormat="1" applyFill="1" applyBorder="1" applyAlignment="1">
      <alignment horizontal="center" vertical="center"/>
    </xf>
    <xf numFmtId="0" fontId="21" fillId="0" borderId="72" xfId="1246" applyBorder="1"/>
    <xf numFmtId="0" fontId="24" fillId="0" borderId="71" xfId="6" applyFont="1" applyBorder="1" applyAlignment="1">
      <alignment horizontal="left" vertical="center" wrapText="1"/>
    </xf>
    <xf numFmtId="0" fontId="33" fillId="2" borderId="79" xfId="6" applyFont="1" applyFill="1" applyBorder="1" applyAlignment="1">
      <alignment horizontal="right" vertical="center"/>
    </xf>
    <xf numFmtId="0" fontId="51" fillId="2" borderId="79" xfId="6" applyFont="1" applyFill="1" applyBorder="1" applyAlignment="1">
      <alignment horizontal="center" vertical="center"/>
    </xf>
    <xf numFmtId="0" fontId="46" fillId="2" borderId="79" xfId="6" applyFont="1" applyFill="1" applyBorder="1" applyAlignment="1">
      <alignment horizontal="justify" wrapText="1"/>
    </xf>
    <xf numFmtId="0" fontId="33" fillId="2" borderId="79" xfId="57" applyNumberFormat="1" applyFont="1" applyFill="1" applyBorder="1" applyAlignment="1">
      <alignment horizontal="center"/>
    </xf>
    <xf numFmtId="43" fontId="33" fillId="2" borderId="79" xfId="79" applyNumberFormat="1" applyFont="1" applyFill="1" applyBorder="1" applyAlignment="1">
      <alignment horizontal="right"/>
    </xf>
    <xf numFmtId="10" fontId="33" fillId="2" borderId="79" xfId="76" applyNumberFormat="1" applyFont="1" applyFill="1" applyBorder="1" applyAlignment="1">
      <alignment horizontal="center"/>
    </xf>
    <xf numFmtId="43" fontId="33" fillId="2" borderId="81" xfId="79" applyNumberFormat="1" applyFont="1" applyFill="1" applyBorder="1" applyAlignment="1">
      <alignment horizontal="right"/>
    </xf>
    <xf numFmtId="0" fontId="49" fillId="0" borderId="79" xfId="6" applyFont="1" applyBorder="1" applyAlignment="1">
      <alignment horizontal="right" vertical="center"/>
    </xf>
    <xf numFmtId="0" fontId="47" fillId="0" borderId="79" xfId="6" applyFont="1" applyBorder="1" applyAlignment="1">
      <alignment horizontal="center" vertical="center"/>
    </xf>
    <xf numFmtId="0" fontId="58" fillId="0" borderId="79" xfId="6" applyFont="1" applyBorder="1" applyAlignment="1">
      <alignment horizontal="right" vertical="center" wrapText="1"/>
    </xf>
    <xf numFmtId="0" fontId="24" fillId="2" borderId="79" xfId="6" applyFont="1" applyFill="1" applyBorder="1" applyAlignment="1">
      <alignment horizontal="center" vertical="center"/>
    </xf>
    <xf numFmtId="0" fontId="33" fillId="2" borderId="79" xfId="6" applyFont="1" applyFill="1" applyBorder="1" applyAlignment="1">
      <alignment horizontal="justify" vertical="center" wrapText="1"/>
    </xf>
    <xf numFmtId="0" fontId="24" fillId="2" borderId="79" xfId="57" applyNumberFormat="1" applyFont="1" applyFill="1" applyBorder="1" applyAlignment="1">
      <alignment horizontal="center" vertical="center"/>
    </xf>
    <xf numFmtId="43" fontId="33" fillId="2" borderId="79" xfId="79" applyNumberFormat="1" applyFont="1" applyFill="1" applyBorder="1" applyAlignment="1">
      <alignment horizontal="right" vertical="center"/>
    </xf>
    <xf numFmtId="10" fontId="33" fillId="2" borderId="79" xfId="76" applyNumberFormat="1" applyFont="1" applyFill="1" applyBorder="1" applyAlignment="1">
      <alignment horizontal="center" vertical="center"/>
    </xf>
    <xf numFmtId="43" fontId="33" fillId="2" borderId="81" xfId="79" applyNumberFormat="1" applyFont="1" applyFill="1" applyBorder="1" applyAlignment="1">
      <alignment horizontal="right" vertical="center"/>
    </xf>
    <xf numFmtId="0" fontId="24" fillId="2" borderId="79" xfId="57" applyNumberFormat="1" applyFont="1" applyFill="1" applyBorder="1" applyAlignment="1">
      <alignment horizontal="center"/>
    </xf>
    <xf numFmtId="0" fontId="26" fillId="0" borderId="79" xfId="6" quotePrefix="1" applyFont="1" applyBorder="1" applyAlignment="1">
      <alignment horizontal="right" vertical="center" wrapText="1"/>
    </xf>
    <xf numFmtId="0" fontId="26" fillId="2" borderId="79" xfId="6" applyFont="1" applyFill="1" applyBorder="1" applyAlignment="1">
      <alignment horizontal="right" vertical="center" wrapText="1"/>
    </xf>
    <xf numFmtId="0" fontId="58" fillId="0" borderId="79" xfId="6" applyFont="1" applyBorder="1" applyAlignment="1">
      <alignment horizontal="right" wrapText="1"/>
    </xf>
    <xf numFmtId="0" fontId="27" fillId="2" borderId="79" xfId="6" applyFont="1" applyFill="1" applyBorder="1" applyAlignment="1">
      <alignment horizontal="right" wrapText="1"/>
    </xf>
    <xf numFmtId="9" fontId="24" fillId="2" borderId="93" xfId="76" applyFont="1" applyFill="1" applyBorder="1" applyAlignment="1">
      <alignment horizontal="center"/>
    </xf>
    <xf numFmtId="10" fontId="33" fillId="2" borderId="93" xfId="76" applyNumberFormat="1" applyFont="1" applyFill="1" applyBorder="1" applyAlignment="1">
      <alignment horizontal="center"/>
    </xf>
    <xf numFmtId="43" fontId="27" fillId="2" borderId="98" xfId="79" applyNumberFormat="1" applyFont="1" applyFill="1" applyBorder="1" applyAlignment="1">
      <alignment horizontal="right"/>
    </xf>
    <xf numFmtId="0" fontId="51" fillId="0" borderId="93" xfId="6" applyFont="1" applyBorder="1" applyAlignment="1">
      <alignment horizontal="center" vertical="center"/>
    </xf>
    <xf numFmtId="0" fontId="46" fillId="0" borderId="93" xfId="6" applyFont="1" applyBorder="1" applyAlignment="1">
      <alignment horizontal="justify" wrapText="1"/>
    </xf>
    <xf numFmtId="0" fontId="27" fillId="2" borderId="93" xfId="6" applyFont="1" applyFill="1" applyBorder="1" applyAlignment="1">
      <alignment horizontal="right" wrapText="1"/>
    </xf>
    <xf numFmtId="0" fontId="46" fillId="2" borderId="79" xfId="6" applyFont="1" applyFill="1" applyBorder="1" applyAlignment="1">
      <alignment horizontal="left" wrapText="1"/>
    </xf>
    <xf numFmtId="9" fontId="25" fillId="2" borderId="79" xfId="76" applyFont="1" applyFill="1" applyBorder="1" applyAlignment="1">
      <alignment horizontal="center"/>
    </xf>
    <xf numFmtId="43" fontId="47" fillId="2" borderId="79" xfId="79" applyNumberFormat="1" applyFont="1" applyFill="1" applyBorder="1" applyAlignment="1">
      <alignment horizontal="right"/>
    </xf>
    <xf numFmtId="10" fontId="47" fillId="2" borderId="79" xfId="76" applyNumberFormat="1" applyFont="1" applyFill="1" applyBorder="1" applyAlignment="1">
      <alignment horizontal="center"/>
    </xf>
    <xf numFmtId="43" fontId="45" fillId="2" borderId="81" xfId="79" applyNumberFormat="1" applyFont="1" applyFill="1" applyBorder="1" applyAlignment="1">
      <alignment horizontal="right"/>
    </xf>
    <xf numFmtId="0" fontId="26" fillId="2" borderId="79" xfId="6" applyFont="1" applyFill="1" applyBorder="1" applyAlignment="1">
      <alignment horizontal="center" vertical="center"/>
    </xf>
    <xf numFmtId="0" fontId="26" fillId="2" borderId="79" xfId="2" applyFont="1" applyFill="1" applyBorder="1" applyAlignment="1">
      <alignment horizontal="left" vertical="center" wrapText="1"/>
    </xf>
    <xf numFmtId="0" fontId="26" fillId="2" borderId="79" xfId="2" applyFont="1" applyFill="1" applyBorder="1" applyAlignment="1">
      <alignment horizontal="center" vertical="center" wrapText="1"/>
    </xf>
    <xf numFmtId="43" fontId="26" fillId="2" borderId="81" xfId="79" applyNumberFormat="1" applyFont="1" applyFill="1" applyBorder="1" applyAlignment="1">
      <alignment horizontal="right" vertical="center"/>
    </xf>
    <xf numFmtId="10" fontId="26" fillId="2" borderId="93" xfId="76" applyNumberFormat="1" applyFont="1" applyFill="1" applyBorder="1" applyAlignment="1">
      <alignment horizontal="center" vertical="center"/>
    </xf>
    <xf numFmtId="0" fontId="39" fillId="2" borderId="79" xfId="2" applyFont="1" applyFill="1" applyBorder="1" applyAlignment="1">
      <alignment horizontal="left" vertical="center" wrapText="1"/>
    </xf>
    <xf numFmtId="0" fontId="26" fillId="0" borderId="102" xfId="6" applyFont="1" applyBorder="1" applyAlignment="1">
      <alignment horizontal="center" vertical="center"/>
    </xf>
    <xf numFmtId="0" fontId="26" fillId="2" borderId="94" xfId="6" applyFont="1" applyFill="1" applyBorder="1" applyAlignment="1">
      <alignment horizontal="left" vertical="center"/>
    </xf>
    <xf numFmtId="165" fontId="26" fillId="0" borderId="50" xfId="57" applyFont="1" applyFill="1" applyBorder="1" applyAlignment="1">
      <alignment horizontal="right" vertical="center" wrapText="1"/>
    </xf>
    <xf numFmtId="0" fontId="59" fillId="0" borderId="102" xfId="6" applyFont="1" applyBorder="1" applyAlignment="1">
      <alignment horizontal="center" vertical="center"/>
    </xf>
    <xf numFmtId="0" fontId="26" fillId="2" borderId="103" xfId="57" applyNumberFormat="1" applyFont="1" applyFill="1" applyBorder="1" applyAlignment="1">
      <alignment horizontal="center"/>
    </xf>
    <xf numFmtId="10" fontId="59" fillId="2" borderId="102" xfId="76" applyNumberFormat="1" applyFont="1" applyFill="1" applyBorder="1" applyAlignment="1">
      <alignment horizontal="center"/>
    </xf>
    <xf numFmtId="43" fontId="59" fillId="2" borderId="102" xfId="79" applyNumberFormat="1" applyFont="1" applyFill="1" applyBorder="1" applyAlignment="1">
      <alignment horizontal="right"/>
    </xf>
    <xf numFmtId="0" fontId="51" fillId="2" borderId="102" xfId="6" applyFont="1" applyFill="1" applyBorder="1" applyAlignment="1">
      <alignment horizontal="center" vertical="center"/>
    </xf>
    <xf numFmtId="165" fontId="26" fillId="2" borderId="87" xfId="57" applyFont="1" applyFill="1" applyBorder="1" applyAlignment="1">
      <alignment horizontal="right" vertical="center" wrapText="1"/>
    </xf>
    <xf numFmtId="0" fontId="26" fillId="2" borderId="87" xfId="6" quotePrefix="1" applyFont="1" applyFill="1" applyBorder="1" applyAlignment="1">
      <alignment horizontal="right" vertical="center"/>
    </xf>
    <xf numFmtId="0" fontId="39" fillId="2" borderId="104" xfId="6" applyFont="1" applyFill="1" applyBorder="1" applyAlignment="1">
      <alignment horizontal="left" vertical="center"/>
    </xf>
    <xf numFmtId="0" fontId="26" fillId="2" borderId="102" xfId="6" quotePrefix="1" applyFont="1" applyFill="1" applyBorder="1" applyAlignment="1">
      <alignment horizontal="right" vertical="center"/>
    </xf>
    <xf numFmtId="43" fontId="27" fillId="2" borderId="81" xfId="79" applyNumberFormat="1" applyFont="1" applyFill="1" applyBorder="1" applyAlignment="1">
      <alignment horizontal="right"/>
    </xf>
    <xf numFmtId="0" fontId="46" fillId="0" borderId="79" xfId="6" applyFont="1" applyBorder="1" applyAlignment="1">
      <alignment horizontal="center" vertical="center"/>
    </xf>
    <xf numFmtId="9" fontId="24" fillId="2" borderId="103" xfId="76" applyFont="1" applyFill="1" applyBorder="1" applyAlignment="1">
      <alignment horizontal="center"/>
    </xf>
    <xf numFmtId="43" fontId="33" fillId="2" borderId="102" xfId="79" applyNumberFormat="1" applyFont="1" applyFill="1" applyBorder="1" applyAlignment="1">
      <alignment horizontal="right"/>
    </xf>
    <xf numFmtId="43" fontId="21" fillId="2" borderId="1" xfId="6" applyNumberFormat="1" applyFill="1" applyBorder="1"/>
    <xf numFmtId="43" fontId="39" fillId="0" borderId="93" xfId="79" applyNumberFormat="1" applyFont="1" applyFill="1" applyBorder="1" applyAlignment="1">
      <alignment vertical="center"/>
    </xf>
    <xf numFmtId="0" fontId="39" fillId="0" borderId="104" xfId="6" applyFont="1" applyBorder="1" applyAlignment="1">
      <alignment horizontal="left" vertical="center"/>
    </xf>
    <xf numFmtId="0" fontId="83" fillId="0" borderId="93" xfId="6" applyFont="1" applyBorder="1" applyAlignment="1">
      <alignment horizontal="left" vertical="center" wrapText="1"/>
    </xf>
    <xf numFmtId="10" fontId="33" fillId="2" borderId="102" xfId="76" applyNumberFormat="1" applyFont="1" applyFill="1" applyBorder="1" applyAlignment="1">
      <alignment horizontal="center"/>
    </xf>
    <xf numFmtId="10" fontId="26" fillId="0" borderId="102" xfId="76" applyNumberFormat="1" applyFont="1" applyFill="1" applyBorder="1" applyAlignment="1">
      <alignment horizontal="center" vertical="center"/>
    </xf>
    <xf numFmtId="0" fontId="39" fillId="2" borderId="105" xfId="6" applyFont="1" applyFill="1" applyBorder="1" applyAlignment="1">
      <alignment horizontal="left" vertical="center"/>
    </xf>
    <xf numFmtId="0" fontId="26" fillId="0" borderId="79" xfId="6" applyFont="1" applyBorder="1" applyAlignment="1">
      <alignment horizontal="center"/>
    </xf>
    <xf numFmtId="0" fontId="39" fillId="0" borderId="93" xfId="6" applyFont="1" applyBorder="1" applyAlignment="1">
      <alignment horizontal="right" vertical="center"/>
    </xf>
    <xf numFmtId="0" fontId="39" fillId="2" borderId="87" xfId="6" quotePrefix="1" applyFont="1" applyFill="1" applyBorder="1" applyAlignment="1">
      <alignment horizontal="right" vertical="center"/>
    </xf>
    <xf numFmtId="0" fontId="26" fillId="0" borderId="106" xfId="6" applyFont="1" applyBorder="1" applyAlignment="1">
      <alignment horizontal="left" vertical="center"/>
    </xf>
    <xf numFmtId="43" fontId="26" fillId="0" borderId="87" xfId="79" applyNumberFormat="1" applyFont="1" applyFill="1" applyBorder="1" applyAlignment="1">
      <alignment horizontal="right" vertical="center"/>
    </xf>
    <xf numFmtId="0" fontId="0" fillId="0" borderId="94" xfId="0" applyBorder="1" applyAlignment="1">
      <alignment horizontal="left" vertical="center"/>
    </xf>
    <xf numFmtId="0" fontId="0" fillId="0" borderId="79" xfId="0" applyBorder="1" applyAlignment="1">
      <alignment horizontal="right"/>
    </xf>
    <xf numFmtId="0" fontId="0" fillId="0" borderId="33" xfId="0" applyBorder="1" applyAlignment="1">
      <alignment horizontal="left" vertical="center"/>
    </xf>
    <xf numFmtId="0" fontId="0" fillId="0" borderId="97" xfId="0" applyBorder="1" applyAlignment="1">
      <alignment horizontal="left" vertical="center"/>
    </xf>
    <xf numFmtId="0" fontId="21" fillId="0" borderId="33" xfId="0" applyFont="1" applyBorder="1" applyAlignment="1">
      <alignment horizontal="left" vertical="center"/>
    </xf>
    <xf numFmtId="0" fontId="39" fillId="0" borderId="94" xfId="0" applyFont="1" applyBorder="1" applyAlignment="1">
      <alignment horizontal="left" vertical="center"/>
    </xf>
    <xf numFmtId="0" fontId="51" fillId="0" borderId="79" xfId="6" applyFont="1" applyBorder="1" applyAlignment="1">
      <alignment horizontal="center" vertical="center"/>
    </xf>
    <xf numFmtId="10" fontId="25" fillId="2" borderId="79" xfId="76" applyNumberFormat="1" applyFont="1" applyFill="1" applyBorder="1" applyAlignment="1">
      <alignment horizontal="center"/>
    </xf>
    <xf numFmtId="43" fontId="25" fillId="2" borderId="79" xfId="79" applyNumberFormat="1" applyFont="1" applyFill="1" applyBorder="1" applyAlignment="1">
      <alignment horizontal="right"/>
    </xf>
    <xf numFmtId="43" fontId="25" fillId="2" borderId="81" xfId="79" applyNumberFormat="1" applyFont="1" applyFill="1" applyBorder="1" applyAlignment="1">
      <alignment horizontal="right"/>
    </xf>
    <xf numFmtId="0" fontId="39" fillId="0" borderId="107" xfId="6" applyFont="1" applyBorder="1" applyAlignment="1">
      <alignment horizontal="left" vertical="center"/>
    </xf>
    <xf numFmtId="0" fontId="39" fillId="0" borderId="108" xfId="6" applyFont="1" applyBorder="1" applyAlignment="1">
      <alignment horizontal="right" vertical="center"/>
    </xf>
    <xf numFmtId="0" fontId="59" fillId="0" borderId="108" xfId="6" applyFont="1" applyBorder="1" applyAlignment="1">
      <alignment horizontal="center" vertical="center"/>
    </xf>
    <xf numFmtId="0" fontId="58" fillId="0" borderId="108" xfId="6" applyFont="1" applyBorder="1" applyAlignment="1">
      <alignment horizontal="right" wrapText="1"/>
    </xf>
    <xf numFmtId="0" fontId="26" fillId="4" borderId="109" xfId="57" applyNumberFormat="1" applyFont="1" applyFill="1" applyBorder="1" applyAlignment="1">
      <alignment horizontal="center"/>
    </xf>
    <xf numFmtId="43" fontId="59" fillId="4" borderId="110" xfId="79" applyNumberFormat="1" applyFont="1" applyFill="1" applyBorder="1" applyAlignment="1">
      <alignment horizontal="right"/>
    </xf>
    <xf numFmtId="10" fontId="59" fillId="4" borderId="110" xfId="76" applyNumberFormat="1" applyFont="1" applyFill="1" applyBorder="1" applyAlignment="1">
      <alignment horizontal="center"/>
    </xf>
    <xf numFmtId="43" fontId="27" fillId="4" borderId="111" xfId="79" applyNumberFormat="1" applyFont="1" applyFill="1" applyBorder="1" applyAlignment="1">
      <alignment horizontal="right"/>
    </xf>
    <xf numFmtId="0" fontId="30" fillId="2" borderId="5" xfId="6" applyFont="1" applyFill="1" applyBorder="1" applyAlignment="1">
      <alignment horizontal="left" vertical="center"/>
    </xf>
    <xf numFmtId="0" fontId="30" fillId="2" borderId="1" xfId="6" applyFont="1" applyFill="1" applyBorder="1"/>
    <xf numFmtId="0" fontId="25" fillId="2" borderId="74" xfId="6" applyFont="1" applyFill="1" applyBorder="1" applyAlignment="1">
      <alignment horizontal="center"/>
    </xf>
    <xf numFmtId="0" fontId="24" fillId="2" borderId="71" xfId="6" applyFont="1" applyFill="1" applyBorder="1" applyAlignment="1">
      <alignment horizontal="left" vertical="center" wrapText="1"/>
    </xf>
    <xf numFmtId="0" fontId="24" fillId="2" borderId="71" xfId="6" applyFont="1" applyFill="1" applyBorder="1" applyAlignment="1">
      <alignment horizontal="justify" vertical="center"/>
    </xf>
    <xf numFmtId="0" fontId="21" fillId="2" borderId="71" xfId="6" applyFill="1" applyBorder="1" applyAlignment="1">
      <alignment horizontal="justify" vertical="center" wrapText="1"/>
    </xf>
    <xf numFmtId="43" fontId="0" fillId="0" borderId="79" xfId="0" applyNumberFormat="1" applyBorder="1" applyAlignment="1">
      <alignment horizontal="right" vertical="center"/>
    </xf>
    <xf numFmtId="43" fontId="29" fillId="0" borderId="24" xfId="6" applyNumberFormat="1" applyFont="1" applyBorder="1" applyAlignment="1">
      <alignment vertical="center"/>
    </xf>
    <xf numFmtId="43" fontId="39" fillId="0" borderId="79" xfId="57" applyNumberFormat="1" applyFont="1" applyFill="1" applyBorder="1" applyAlignment="1">
      <alignment vertical="center"/>
    </xf>
    <xf numFmtId="43" fontId="39" fillId="2" borderId="79" xfId="57" applyNumberFormat="1" applyFont="1" applyFill="1" applyBorder="1" applyAlignment="1">
      <alignment vertical="center"/>
    </xf>
    <xf numFmtId="43" fontId="39" fillId="0" borderId="50" xfId="57" applyNumberFormat="1" applyFont="1" applyFill="1" applyBorder="1" applyAlignment="1">
      <alignment vertical="center"/>
    </xf>
    <xf numFmtId="43" fontId="47" fillId="4" borderId="52" xfId="57" applyNumberFormat="1" applyFont="1" applyFill="1" applyBorder="1" applyAlignment="1">
      <alignment vertical="center"/>
    </xf>
    <xf numFmtId="43" fontId="33" fillId="0" borderId="79" xfId="57" applyNumberFormat="1" applyFont="1" applyFill="1" applyBorder="1" applyAlignment="1">
      <alignment vertical="center"/>
    </xf>
    <xf numFmtId="43" fontId="21" fillId="0" borderId="79" xfId="0" applyNumberFormat="1" applyFont="1" applyBorder="1" applyAlignment="1">
      <alignment vertical="center"/>
    </xf>
    <xf numFmtId="43" fontId="21" fillId="0" borderId="79" xfId="0" applyNumberFormat="1" applyFont="1" applyBorder="1" applyAlignment="1">
      <alignment horizontal="right" vertical="center"/>
    </xf>
    <xf numFmtId="43" fontId="26" fillId="2" borderId="93" xfId="57" applyNumberFormat="1" applyFont="1" applyFill="1" applyBorder="1" applyAlignment="1">
      <alignment vertical="center"/>
    </xf>
    <xf numFmtId="43" fontId="26" fillId="2" borderId="93" xfId="57" applyNumberFormat="1" applyFont="1" applyFill="1" applyBorder="1" applyAlignment="1">
      <alignment horizontal="center" vertical="center"/>
    </xf>
    <xf numFmtId="43" fontId="39" fillId="2" borderId="93" xfId="57" applyNumberFormat="1" applyFont="1" applyFill="1" applyBorder="1" applyAlignment="1">
      <alignment horizontal="center" vertical="center"/>
    </xf>
    <xf numFmtId="43" fontId="25" fillId="0" borderId="79" xfId="6" applyNumberFormat="1" applyFont="1" applyBorder="1" applyAlignment="1" applyProtection="1">
      <alignment vertical="center"/>
      <protection locked="0"/>
    </xf>
    <xf numFmtId="43" fontId="39" fillId="0" borderId="87" xfId="57" applyNumberFormat="1" applyFont="1" applyFill="1" applyBorder="1" applyAlignment="1">
      <alignment vertical="center"/>
    </xf>
    <xf numFmtId="0" fontId="86" fillId="0" borderId="93" xfId="6" applyFont="1" applyBorder="1" applyAlignment="1">
      <alignment horizontal="right" wrapText="1"/>
    </xf>
    <xf numFmtId="43" fontId="24" fillId="0" borderId="12" xfId="6" applyNumberFormat="1" applyFont="1" applyBorder="1" applyAlignment="1">
      <alignment vertical="center"/>
    </xf>
    <xf numFmtId="43" fontId="36" fillId="0" borderId="0" xfId="6" applyNumberFormat="1" applyFont="1" applyAlignment="1">
      <alignment vertical="center"/>
    </xf>
    <xf numFmtId="43" fontId="30" fillId="0" borderId="0" xfId="6" applyNumberFormat="1" applyFont="1" applyAlignment="1">
      <alignment vertical="center"/>
    </xf>
    <xf numFmtId="43" fontId="33" fillId="0" borderId="93" xfId="76" applyNumberFormat="1" applyFont="1" applyFill="1" applyBorder="1" applyAlignment="1">
      <alignment vertical="center"/>
    </xf>
    <xf numFmtId="43" fontId="47" fillId="0" borderId="79" xfId="76" applyNumberFormat="1" applyFont="1" applyFill="1" applyBorder="1" applyAlignment="1">
      <alignment vertical="center"/>
    </xf>
    <xf numFmtId="43" fontId="59" fillId="4" borderId="52" xfId="57" applyNumberFormat="1" applyFont="1" applyFill="1" applyBorder="1" applyAlignment="1">
      <alignment vertical="center"/>
    </xf>
    <xf numFmtId="43" fontId="59" fillId="4" borderId="99" xfId="57" applyNumberFormat="1" applyFont="1" applyFill="1" applyBorder="1" applyAlignment="1">
      <alignment vertical="center"/>
    </xf>
    <xf numFmtId="43" fontId="59" fillId="2" borderId="93" xfId="57" applyNumberFormat="1" applyFont="1" applyFill="1" applyBorder="1" applyAlignment="1">
      <alignment vertical="center"/>
    </xf>
    <xf numFmtId="43" fontId="59" fillId="2" borderId="79" xfId="57" applyNumberFormat="1" applyFont="1" applyFill="1" applyBorder="1" applyAlignment="1">
      <alignment vertical="center"/>
    </xf>
    <xf numFmtId="43" fontId="59" fillId="2" borderId="87" xfId="57" applyNumberFormat="1" applyFont="1" applyFill="1" applyBorder="1" applyAlignment="1">
      <alignment vertical="center"/>
    </xf>
    <xf numFmtId="43" fontId="84" fillId="2" borderId="87" xfId="57" applyNumberFormat="1" applyFont="1" applyFill="1" applyBorder="1" applyAlignment="1">
      <alignment vertical="center"/>
    </xf>
    <xf numFmtId="43" fontId="33" fillId="0" borderId="79" xfId="76" applyNumberFormat="1" applyFont="1" applyFill="1" applyBorder="1" applyAlignment="1">
      <alignment vertical="center"/>
    </xf>
    <xf numFmtId="43" fontId="59" fillId="4" borderId="110" xfId="57" applyNumberFormat="1" applyFont="1" applyFill="1" applyBorder="1" applyAlignment="1">
      <alignment vertical="center"/>
    </xf>
    <xf numFmtId="43" fontId="31" fillId="2" borderId="2" xfId="6" applyNumberFormat="1" applyFont="1" applyFill="1" applyBorder="1" applyAlignment="1">
      <alignment vertical="center"/>
    </xf>
    <xf numFmtId="43" fontId="28" fillId="0" borderId="10" xfId="6" applyNumberFormat="1" applyFont="1" applyBorder="1" applyAlignment="1">
      <alignment vertical="center"/>
    </xf>
    <xf numFmtId="10" fontId="21" fillId="0" borderId="65" xfId="1247" applyNumberFormat="1" applyFont="1" applyBorder="1" applyAlignment="1">
      <alignment horizontal="right" vertical="center" wrapText="1"/>
    </xf>
    <xf numFmtId="43" fontId="21" fillId="0" borderId="0" xfId="0" applyNumberFormat="1" applyFont="1" applyAlignment="1">
      <alignment vertical="center" wrapText="1"/>
    </xf>
    <xf numFmtId="0" fontId="29" fillId="0" borderId="79" xfId="2" applyFont="1" applyBorder="1" applyAlignment="1">
      <alignment horizontal="left" vertical="center" wrapText="1"/>
    </xf>
    <xf numFmtId="0" fontId="29" fillId="0" borderId="93" xfId="6" applyFont="1" applyBorder="1" applyAlignment="1">
      <alignment horizontal="left" wrapText="1"/>
    </xf>
    <xf numFmtId="0" fontId="29" fillId="0" borderId="79" xfId="2" applyFont="1" applyBorder="1" applyAlignment="1">
      <alignment horizontal="left" wrapText="1"/>
    </xf>
    <xf numFmtId="0" fontId="48" fillId="0" borderId="79" xfId="2" applyFont="1" applyBorder="1" applyAlignment="1">
      <alignment horizontal="left" vertical="center" wrapText="1"/>
    </xf>
    <xf numFmtId="2" fontId="0" fillId="0" borderId="5" xfId="0" applyNumberFormat="1" applyBorder="1" applyAlignment="1">
      <alignment horizontal="center" vertical="center"/>
    </xf>
    <xf numFmtId="43" fontId="21" fillId="0" borderId="5" xfId="6" applyNumberFormat="1" applyBorder="1"/>
    <xf numFmtId="0" fontId="39" fillId="0" borderId="102" xfId="6" applyFont="1" applyBorder="1" applyAlignment="1">
      <alignment horizontal="center" vertical="center"/>
    </xf>
    <xf numFmtId="0" fontId="39" fillId="0" borderId="89" xfId="2" applyFont="1" applyBorder="1" applyAlignment="1">
      <alignment horizontal="center" vertical="center" wrapText="1"/>
    </xf>
    <xf numFmtId="0" fontId="39" fillId="0" borderId="54" xfId="6" quotePrefix="1" applyFont="1" applyBorder="1" applyAlignment="1">
      <alignment horizontal="right" vertical="center"/>
    </xf>
    <xf numFmtId="0" fontId="21" fillId="0" borderId="79" xfId="0" quotePrefix="1" applyFont="1" applyBorder="1" applyAlignment="1">
      <alignment horizontal="right" vertical="center"/>
    </xf>
    <xf numFmtId="0" fontId="39" fillId="0" borderId="87" xfId="6" quotePrefix="1" applyFont="1" applyBorder="1" applyAlignment="1">
      <alignment horizontal="right" vertical="center"/>
    </xf>
    <xf numFmtId="43" fontId="39" fillId="0" borderId="79" xfId="79" applyNumberFormat="1" applyFont="1" applyFill="1" applyBorder="1" applyAlignment="1">
      <alignment vertical="center"/>
    </xf>
    <xf numFmtId="43" fontId="47" fillId="0" borderId="54" xfId="76" applyNumberFormat="1" applyFont="1" applyFill="1" applyBorder="1" applyAlignment="1">
      <alignment vertical="center"/>
    </xf>
    <xf numFmtId="43" fontId="39" fillId="0" borderId="42" xfId="79" applyNumberFormat="1" applyFont="1" applyFill="1" applyBorder="1" applyAlignment="1">
      <alignment vertical="center"/>
    </xf>
    <xf numFmtId="14" fontId="36" fillId="0" borderId="8" xfId="6" applyNumberFormat="1" applyFont="1" applyBorder="1" applyAlignment="1">
      <alignment vertical="center"/>
    </xf>
    <xf numFmtId="43" fontId="22" fillId="0" borderId="71" xfId="1246" applyNumberFormat="1" applyFont="1" applyBorder="1"/>
    <xf numFmtId="43" fontId="21" fillId="0" borderId="71" xfId="1246" applyNumberFormat="1" applyBorder="1"/>
    <xf numFmtId="43" fontId="21" fillId="0" borderId="71" xfId="6" applyNumberFormat="1" applyBorder="1"/>
    <xf numFmtId="165" fontId="21" fillId="0" borderId="71" xfId="1246" applyNumberFormat="1" applyBorder="1"/>
    <xf numFmtId="10" fontId="21" fillId="0" borderId="73" xfId="76" applyNumberFormat="1" applyFont="1" applyFill="1" applyBorder="1" applyAlignment="1">
      <alignment horizontal="right" vertical="center" wrapText="1"/>
    </xf>
    <xf numFmtId="10" fontId="21" fillId="0" borderId="0" xfId="1241" applyNumberFormat="1" applyFont="1" applyAlignment="1">
      <alignment vertical="center"/>
    </xf>
    <xf numFmtId="10" fontId="21" fillId="0" borderId="72" xfId="76" applyNumberFormat="1" applyFont="1" applyFill="1" applyBorder="1" applyAlignment="1">
      <alignment horizontal="center" vertical="center"/>
    </xf>
    <xf numFmtId="43" fontId="21" fillId="0" borderId="71" xfId="1224" applyNumberFormat="1" applyFont="1" applyFill="1" applyBorder="1" applyAlignment="1">
      <alignment vertical="center"/>
    </xf>
    <xf numFmtId="178" fontId="21" fillId="0" borderId="0" xfId="1246" applyNumberFormat="1"/>
    <xf numFmtId="0" fontId="24" fillId="2" borderId="112" xfId="6" applyFont="1" applyFill="1" applyBorder="1"/>
    <xf numFmtId="10" fontId="22" fillId="0" borderId="72" xfId="1246" applyNumberFormat="1" applyFont="1" applyBorder="1" applyAlignment="1">
      <alignment horizontal="center" vertical="center"/>
    </xf>
    <xf numFmtId="10" fontId="22" fillId="0" borderId="73" xfId="1247" applyNumberFormat="1" applyFont="1" applyBorder="1" applyAlignment="1">
      <alignment horizontal="right" vertical="center" wrapText="1"/>
    </xf>
    <xf numFmtId="0" fontId="24" fillId="2" borderId="70" xfId="6" applyFont="1" applyFill="1" applyBorder="1"/>
    <xf numFmtId="0" fontId="21" fillId="2" borderId="44" xfId="1246" applyFill="1" applyBorder="1"/>
    <xf numFmtId="0" fontId="21" fillId="2" borderId="70" xfId="1246" applyFill="1" applyBorder="1"/>
    <xf numFmtId="0" fontId="24" fillId="0" borderId="65" xfId="1247" applyFont="1" applyBorder="1" applyAlignment="1">
      <alignment horizontal="right" vertical="center"/>
    </xf>
    <xf numFmtId="0" fontId="24" fillId="0" borderId="73" xfId="1247" applyFont="1" applyBorder="1" applyAlignment="1">
      <alignment horizontal="center" vertical="center"/>
    </xf>
    <xf numFmtId="0" fontId="82" fillId="0" borderId="71" xfId="0" applyFont="1" applyBorder="1" applyAlignment="1">
      <alignment horizontal="center"/>
    </xf>
    <xf numFmtId="0" fontId="48" fillId="0" borderId="24" xfId="7" applyFont="1" applyBorder="1" applyAlignment="1">
      <alignment horizontal="center" vertical="center"/>
    </xf>
    <xf numFmtId="10" fontId="49" fillId="0" borderId="38" xfId="6" applyNumberFormat="1" applyFont="1" applyBorder="1" applyAlignment="1">
      <alignment horizontal="center" vertical="center"/>
    </xf>
    <xf numFmtId="10" fontId="49" fillId="0" borderId="26" xfId="6" applyNumberFormat="1" applyFont="1" applyBorder="1" applyAlignment="1">
      <alignment horizontal="center" vertical="center"/>
    </xf>
    <xf numFmtId="10" fontId="49" fillId="0" borderId="4" xfId="6" applyNumberFormat="1" applyFont="1" applyBorder="1" applyAlignment="1">
      <alignment horizontal="center" vertical="center"/>
    </xf>
    <xf numFmtId="0" fontId="49" fillId="0" borderId="34" xfId="7" applyFont="1" applyBorder="1" applyAlignment="1">
      <alignment horizontal="center" vertical="center" wrapText="1"/>
    </xf>
    <xf numFmtId="0" fontId="49" fillId="0" borderId="66" xfId="7" applyFont="1" applyBorder="1" applyAlignment="1">
      <alignment horizontal="center" vertical="center" wrapText="1"/>
    </xf>
    <xf numFmtId="0" fontId="49" fillId="0" borderId="82" xfId="7" applyFont="1" applyBorder="1" applyAlignment="1">
      <alignment horizontal="center" vertical="center" wrapText="1"/>
    </xf>
    <xf numFmtId="0" fontId="49" fillId="0" borderId="35" xfId="7" applyFont="1" applyBorder="1" applyAlignment="1">
      <alignment horizontal="center" vertical="center" wrapText="1"/>
    </xf>
    <xf numFmtId="0" fontId="49" fillId="0" borderId="36" xfId="7" applyFont="1" applyBorder="1" applyAlignment="1">
      <alignment horizontal="center" vertical="center" wrapText="1"/>
    </xf>
    <xf numFmtId="0" fontId="49" fillId="0" borderId="37" xfId="7" applyFont="1" applyBorder="1" applyAlignment="1">
      <alignment horizontal="center" vertical="center" wrapText="1"/>
    </xf>
    <xf numFmtId="0" fontId="48" fillId="0" borderId="47" xfId="7" applyFont="1" applyBorder="1" applyAlignment="1">
      <alignment horizontal="center" vertical="center" wrapText="1"/>
    </xf>
    <xf numFmtId="0" fontId="48" fillId="0" borderId="48" xfId="7" applyFont="1" applyBorder="1" applyAlignment="1">
      <alignment horizontal="center" vertical="center" wrapText="1"/>
    </xf>
    <xf numFmtId="0" fontId="48" fillId="0" borderId="49" xfId="7" applyFont="1" applyBorder="1" applyAlignment="1">
      <alignment horizontal="center" vertical="center" wrapText="1"/>
    </xf>
    <xf numFmtId="0" fontId="41" fillId="2" borderId="2" xfId="6" applyFont="1" applyFill="1" applyBorder="1" applyAlignment="1">
      <alignment horizontal="center"/>
    </xf>
    <xf numFmtId="0" fontId="42" fillId="2" borderId="0" xfId="6" applyFont="1" applyFill="1" applyAlignment="1">
      <alignment horizontal="center"/>
    </xf>
    <xf numFmtId="0" fontId="53" fillId="2" borderId="0" xfId="6" applyFont="1" applyFill="1" applyAlignment="1">
      <alignment horizontal="center"/>
    </xf>
    <xf numFmtId="166" fontId="34" fillId="2" borderId="15" xfId="78" applyNumberFormat="1" applyFont="1" applyFill="1" applyBorder="1" applyAlignment="1">
      <alignment horizontal="center"/>
    </xf>
    <xf numFmtId="166" fontId="34" fillId="2" borderId="10" xfId="78" applyNumberFormat="1" applyFont="1" applyFill="1" applyBorder="1" applyAlignment="1">
      <alignment horizontal="center"/>
    </xf>
    <xf numFmtId="166" fontId="34" fillId="2" borderId="11" xfId="78" applyNumberFormat="1" applyFont="1" applyFill="1" applyBorder="1" applyAlignment="1">
      <alignment horizontal="center"/>
    </xf>
    <xf numFmtId="0" fontId="48" fillId="0" borderId="100" xfId="7" applyFont="1" applyBorder="1" applyAlignment="1">
      <alignment horizontal="center" vertical="center" wrapText="1"/>
    </xf>
    <xf numFmtId="0" fontId="48" fillId="0" borderId="26" xfId="7" applyFont="1" applyBorder="1" applyAlignment="1">
      <alignment horizontal="center" vertical="center" wrapText="1"/>
    </xf>
    <xf numFmtId="0" fontId="48" fillId="0" borderId="4" xfId="7" applyFont="1" applyBorder="1" applyAlignment="1">
      <alignment horizontal="center" vertical="center" wrapText="1"/>
    </xf>
    <xf numFmtId="0" fontId="29" fillId="2" borderId="35" xfId="6" applyFont="1" applyFill="1" applyBorder="1" applyAlignment="1">
      <alignment horizontal="center" vertical="center"/>
    </xf>
    <xf numFmtId="0" fontId="29" fillId="2" borderId="36" xfId="6" applyFont="1" applyFill="1" applyBorder="1" applyAlignment="1">
      <alignment horizontal="center" vertical="center"/>
    </xf>
    <xf numFmtId="0" fontId="35" fillId="2" borderId="18" xfId="6" applyFont="1" applyFill="1" applyBorder="1" applyAlignment="1">
      <alignment horizontal="center" vertical="center"/>
    </xf>
    <xf numFmtId="0" fontId="35" fillId="2" borderId="21" xfId="6" applyFont="1" applyFill="1" applyBorder="1" applyAlignment="1">
      <alignment horizontal="center" vertical="center"/>
    </xf>
    <xf numFmtId="0" fontId="29" fillId="2" borderId="83" xfId="6" applyFont="1" applyFill="1" applyBorder="1" applyAlignment="1">
      <alignment horizontal="center" vertical="center"/>
    </xf>
    <xf numFmtId="0" fontId="29" fillId="2" borderId="41" xfId="6" applyFont="1" applyFill="1" applyBorder="1" applyAlignment="1">
      <alignment horizontal="center" vertical="center"/>
    </xf>
    <xf numFmtId="0" fontId="25" fillId="2" borderId="75" xfId="6" applyFont="1" applyFill="1" applyBorder="1" applyAlignment="1">
      <alignment horizontal="center"/>
    </xf>
    <xf numFmtId="0" fontId="25" fillId="2" borderId="76" xfId="6" applyFont="1" applyFill="1" applyBorder="1" applyAlignment="1">
      <alignment horizontal="center"/>
    </xf>
    <xf numFmtId="0" fontId="48" fillId="0" borderId="68" xfId="7" applyFont="1" applyBorder="1" applyAlignment="1">
      <alignment horizontal="center" vertical="center"/>
    </xf>
    <xf numFmtId="10" fontId="49" fillId="0" borderId="69" xfId="6" applyNumberFormat="1" applyFont="1" applyBorder="1" applyAlignment="1">
      <alignment horizontal="center" vertical="center"/>
    </xf>
    <xf numFmtId="10" fontId="49" fillId="0" borderId="36" xfId="6" applyNumberFormat="1" applyFont="1" applyBorder="1" applyAlignment="1">
      <alignment horizontal="center" vertical="center"/>
    </xf>
    <xf numFmtId="10" fontId="49" fillId="0" borderId="37" xfId="6" applyNumberFormat="1" applyFont="1" applyBorder="1" applyAlignment="1">
      <alignment horizontal="center" vertical="center"/>
    </xf>
    <xf numFmtId="0" fontId="52" fillId="0" borderId="43" xfId="1247" applyFont="1" applyBorder="1" applyAlignment="1">
      <alignment horizontal="center" vertical="center"/>
    </xf>
    <xf numFmtId="0" fontId="52" fillId="0" borderId="44" xfId="1247" applyFont="1" applyBorder="1" applyAlignment="1">
      <alignment horizontal="center" vertical="center"/>
    </xf>
    <xf numFmtId="0" fontId="54" fillId="2" borderId="0" xfId="6" applyFont="1" applyFill="1" applyAlignment="1">
      <alignment horizontal="center"/>
    </xf>
    <xf numFmtId="0" fontId="28" fillId="2" borderId="44" xfId="6" applyFont="1" applyFill="1" applyBorder="1" applyAlignment="1">
      <alignment horizontal="center" vertical="center"/>
    </xf>
    <xf numFmtId="0" fontId="30" fillId="2" borderId="70" xfId="6" applyFont="1" applyFill="1" applyBorder="1" applyAlignment="1">
      <alignment horizontal="center"/>
    </xf>
    <xf numFmtId="0" fontId="52" fillId="0" borderId="45" xfId="1247" applyFont="1" applyBorder="1" applyAlignment="1">
      <alignment horizontal="center" vertical="center"/>
    </xf>
    <xf numFmtId="0" fontId="52" fillId="0" borderId="22" xfId="1247" applyFont="1" applyBorder="1" applyAlignment="1">
      <alignment horizontal="center" vertical="center"/>
    </xf>
    <xf numFmtId="0" fontId="52" fillId="0" borderId="18" xfId="1247" applyFont="1" applyBorder="1" applyAlignment="1">
      <alignment horizontal="center" vertical="center"/>
    </xf>
    <xf numFmtId="0" fontId="52" fillId="0" borderId="20" xfId="1247" applyFont="1" applyBorder="1" applyAlignment="1">
      <alignment horizontal="center" vertical="center"/>
    </xf>
    <xf numFmtId="0" fontId="41" fillId="2" borderId="0" xfId="6" applyFont="1" applyFill="1" applyAlignment="1">
      <alignment horizontal="center"/>
    </xf>
    <xf numFmtId="0" fontId="24" fillId="2" borderId="0" xfId="6" applyFont="1" applyFill="1" applyAlignment="1">
      <alignment horizontal="center"/>
    </xf>
  </cellXfs>
  <cellStyles count="1296">
    <cellStyle name="20% - Ênfase1 2" xfId="722" xr:uid="{00000000-0005-0000-0000-000000000000}"/>
    <cellStyle name="20% - Ênfase2 2" xfId="723" xr:uid="{00000000-0005-0000-0000-000001000000}"/>
    <cellStyle name="20% - Ênfase3 2" xfId="724" xr:uid="{00000000-0005-0000-0000-000002000000}"/>
    <cellStyle name="20% - Ênfase4 2" xfId="725" xr:uid="{00000000-0005-0000-0000-000003000000}"/>
    <cellStyle name="20% - Ênfase5 2" xfId="726" xr:uid="{00000000-0005-0000-0000-000004000000}"/>
    <cellStyle name="20% - Ênfase6 2" xfId="727" xr:uid="{00000000-0005-0000-0000-000005000000}"/>
    <cellStyle name="40% - Ênfase1 2" xfId="728" xr:uid="{00000000-0005-0000-0000-000006000000}"/>
    <cellStyle name="40% - Ênfase2 2" xfId="729" xr:uid="{00000000-0005-0000-0000-000007000000}"/>
    <cellStyle name="40% - Ênfase3 2" xfId="730" xr:uid="{00000000-0005-0000-0000-000008000000}"/>
    <cellStyle name="40% - Ênfase4 2" xfId="731" xr:uid="{00000000-0005-0000-0000-000009000000}"/>
    <cellStyle name="40% - Ênfase5 2" xfId="732" xr:uid="{00000000-0005-0000-0000-00000A000000}"/>
    <cellStyle name="40% - Ênfase6 2" xfId="733" xr:uid="{00000000-0005-0000-0000-00000B000000}"/>
    <cellStyle name="60% - Ênfase1 2" xfId="734" xr:uid="{00000000-0005-0000-0000-00000C000000}"/>
    <cellStyle name="60% - Ênfase2 2" xfId="735" xr:uid="{00000000-0005-0000-0000-00000D000000}"/>
    <cellStyle name="60% - Ênfase3 2" xfId="736" xr:uid="{00000000-0005-0000-0000-00000E000000}"/>
    <cellStyle name="60% - Ênfase4 2" xfId="737" xr:uid="{00000000-0005-0000-0000-00000F000000}"/>
    <cellStyle name="60% - Ênfase5 2" xfId="738" xr:uid="{00000000-0005-0000-0000-000010000000}"/>
    <cellStyle name="60% - Ênfase6 2" xfId="739" xr:uid="{00000000-0005-0000-0000-000011000000}"/>
    <cellStyle name="Bom 2" xfId="740" xr:uid="{00000000-0005-0000-0000-000012000000}"/>
    <cellStyle name="Cálculo 2" xfId="741" xr:uid="{00000000-0005-0000-0000-000013000000}"/>
    <cellStyle name="Cálculo 2 10" xfId="742" xr:uid="{00000000-0005-0000-0000-000014000000}"/>
    <cellStyle name="Cálculo 2 11" xfId="743" xr:uid="{00000000-0005-0000-0000-000015000000}"/>
    <cellStyle name="Cálculo 2 12" xfId="744" xr:uid="{00000000-0005-0000-0000-000016000000}"/>
    <cellStyle name="Cálculo 2 13" xfId="745" xr:uid="{00000000-0005-0000-0000-000017000000}"/>
    <cellStyle name="Cálculo 2 14" xfId="746" xr:uid="{00000000-0005-0000-0000-000018000000}"/>
    <cellStyle name="Cálculo 2 15" xfId="747" xr:uid="{00000000-0005-0000-0000-000019000000}"/>
    <cellStyle name="Cálculo 2 16" xfId="748" xr:uid="{00000000-0005-0000-0000-00001A000000}"/>
    <cellStyle name="Cálculo 2 17" xfId="749" xr:uid="{00000000-0005-0000-0000-00001B000000}"/>
    <cellStyle name="Cálculo 2 18" xfId="750" xr:uid="{00000000-0005-0000-0000-00001C000000}"/>
    <cellStyle name="Cálculo 2 2" xfId="751" xr:uid="{00000000-0005-0000-0000-00001D000000}"/>
    <cellStyle name="Cálculo 2 2 10" xfId="752" xr:uid="{00000000-0005-0000-0000-00001E000000}"/>
    <cellStyle name="Cálculo 2 2 11" xfId="753" xr:uid="{00000000-0005-0000-0000-00001F000000}"/>
    <cellStyle name="Cálculo 2 2 12" xfId="754" xr:uid="{00000000-0005-0000-0000-000020000000}"/>
    <cellStyle name="Cálculo 2 2 13" xfId="755" xr:uid="{00000000-0005-0000-0000-000021000000}"/>
    <cellStyle name="Cálculo 2 2 14" xfId="756" xr:uid="{00000000-0005-0000-0000-000022000000}"/>
    <cellStyle name="Cálculo 2 2 15" xfId="757" xr:uid="{00000000-0005-0000-0000-000023000000}"/>
    <cellStyle name="Cálculo 2 2 16" xfId="758" xr:uid="{00000000-0005-0000-0000-000024000000}"/>
    <cellStyle name="Cálculo 2 2 17" xfId="759" xr:uid="{00000000-0005-0000-0000-000025000000}"/>
    <cellStyle name="Cálculo 2 2 18" xfId="760" xr:uid="{00000000-0005-0000-0000-000026000000}"/>
    <cellStyle name="Cálculo 2 2 2" xfId="761" xr:uid="{00000000-0005-0000-0000-000027000000}"/>
    <cellStyle name="Cálculo 2 2 3" xfId="762" xr:uid="{00000000-0005-0000-0000-000028000000}"/>
    <cellStyle name="Cálculo 2 2 4" xfId="763" xr:uid="{00000000-0005-0000-0000-000029000000}"/>
    <cellStyle name="Cálculo 2 2 5" xfId="764" xr:uid="{00000000-0005-0000-0000-00002A000000}"/>
    <cellStyle name="Cálculo 2 2 6" xfId="765" xr:uid="{00000000-0005-0000-0000-00002B000000}"/>
    <cellStyle name="Cálculo 2 2 7" xfId="766" xr:uid="{00000000-0005-0000-0000-00002C000000}"/>
    <cellStyle name="Cálculo 2 2 8" xfId="767" xr:uid="{00000000-0005-0000-0000-00002D000000}"/>
    <cellStyle name="Cálculo 2 2 9" xfId="768" xr:uid="{00000000-0005-0000-0000-00002E000000}"/>
    <cellStyle name="Cálculo 2 3" xfId="769" xr:uid="{00000000-0005-0000-0000-00002F000000}"/>
    <cellStyle name="Cálculo 2 4" xfId="770" xr:uid="{00000000-0005-0000-0000-000030000000}"/>
    <cellStyle name="Cálculo 2 5" xfId="771" xr:uid="{00000000-0005-0000-0000-000031000000}"/>
    <cellStyle name="Cálculo 2 6" xfId="772" xr:uid="{00000000-0005-0000-0000-000032000000}"/>
    <cellStyle name="Cálculo 2 7" xfId="773" xr:uid="{00000000-0005-0000-0000-000033000000}"/>
    <cellStyle name="Cálculo 2 8" xfId="774" xr:uid="{00000000-0005-0000-0000-000034000000}"/>
    <cellStyle name="Cálculo 2 9" xfId="775" xr:uid="{00000000-0005-0000-0000-000035000000}"/>
    <cellStyle name="Cancel" xfId="776" xr:uid="{00000000-0005-0000-0000-000036000000}"/>
    <cellStyle name="Célula de Verificação 2" xfId="777" xr:uid="{00000000-0005-0000-0000-000037000000}"/>
    <cellStyle name="Célula Vinculada 2" xfId="778" xr:uid="{00000000-0005-0000-0000-000038000000}"/>
    <cellStyle name="Comma [0]" xfId="779" xr:uid="{00000000-0005-0000-0000-000039000000}"/>
    <cellStyle name="Currency [0]" xfId="780" xr:uid="{00000000-0005-0000-0000-00003A000000}"/>
    <cellStyle name="Ênfase1 2" xfId="781" xr:uid="{00000000-0005-0000-0000-00003B000000}"/>
    <cellStyle name="Ênfase2 2" xfId="782" xr:uid="{00000000-0005-0000-0000-00003C000000}"/>
    <cellStyle name="Ênfase3 2" xfId="783" xr:uid="{00000000-0005-0000-0000-00003D000000}"/>
    <cellStyle name="Ênfase4 2" xfId="784" xr:uid="{00000000-0005-0000-0000-00003E000000}"/>
    <cellStyle name="Ênfase5 2" xfId="785" xr:uid="{00000000-0005-0000-0000-00003F000000}"/>
    <cellStyle name="Ênfase6 2" xfId="786" xr:uid="{00000000-0005-0000-0000-000040000000}"/>
    <cellStyle name="Entrada 2" xfId="787" xr:uid="{00000000-0005-0000-0000-000041000000}"/>
    <cellStyle name="Entrada 2 10" xfId="788" xr:uid="{00000000-0005-0000-0000-000042000000}"/>
    <cellStyle name="Entrada 2 11" xfId="789" xr:uid="{00000000-0005-0000-0000-000043000000}"/>
    <cellStyle name="Entrada 2 12" xfId="790" xr:uid="{00000000-0005-0000-0000-000044000000}"/>
    <cellStyle name="Entrada 2 13" xfId="791" xr:uid="{00000000-0005-0000-0000-000045000000}"/>
    <cellStyle name="Entrada 2 14" xfId="792" xr:uid="{00000000-0005-0000-0000-000046000000}"/>
    <cellStyle name="Entrada 2 15" xfId="793" xr:uid="{00000000-0005-0000-0000-000047000000}"/>
    <cellStyle name="Entrada 2 16" xfId="794" xr:uid="{00000000-0005-0000-0000-000048000000}"/>
    <cellStyle name="Entrada 2 17" xfId="795" xr:uid="{00000000-0005-0000-0000-000049000000}"/>
    <cellStyle name="Entrada 2 18" xfId="796" xr:uid="{00000000-0005-0000-0000-00004A000000}"/>
    <cellStyle name="Entrada 2 2" xfId="797" xr:uid="{00000000-0005-0000-0000-00004B000000}"/>
    <cellStyle name="Entrada 2 2 10" xfId="798" xr:uid="{00000000-0005-0000-0000-00004C000000}"/>
    <cellStyle name="Entrada 2 2 11" xfId="799" xr:uid="{00000000-0005-0000-0000-00004D000000}"/>
    <cellStyle name="Entrada 2 2 12" xfId="800" xr:uid="{00000000-0005-0000-0000-00004E000000}"/>
    <cellStyle name="Entrada 2 2 13" xfId="801" xr:uid="{00000000-0005-0000-0000-00004F000000}"/>
    <cellStyle name="Entrada 2 2 14" xfId="802" xr:uid="{00000000-0005-0000-0000-000050000000}"/>
    <cellStyle name="Entrada 2 2 15" xfId="803" xr:uid="{00000000-0005-0000-0000-000051000000}"/>
    <cellStyle name="Entrada 2 2 16" xfId="804" xr:uid="{00000000-0005-0000-0000-000052000000}"/>
    <cellStyle name="Entrada 2 2 17" xfId="805" xr:uid="{00000000-0005-0000-0000-000053000000}"/>
    <cellStyle name="Entrada 2 2 18" xfId="806" xr:uid="{00000000-0005-0000-0000-000054000000}"/>
    <cellStyle name="Entrada 2 2 2" xfId="807" xr:uid="{00000000-0005-0000-0000-000055000000}"/>
    <cellStyle name="Entrada 2 2 3" xfId="808" xr:uid="{00000000-0005-0000-0000-000056000000}"/>
    <cellStyle name="Entrada 2 2 4" xfId="809" xr:uid="{00000000-0005-0000-0000-000057000000}"/>
    <cellStyle name="Entrada 2 2 5" xfId="810" xr:uid="{00000000-0005-0000-0000-000058000000}"/>
    <cellStyle name="Entrada 2 2 6" xfId="811" xr:uid="{00000000-0005-0000-0000-000059000000}"/>
    <cellStyle name="Entrada 2 2 7" xfId="812" xr:uid="{00000000-0005-0000-0000-00005A000000}"/>
    <cellStyle name="Entrada 2 2 8" xfId="813" xr:uid="{00000000-0005-0000-0000-00005B000000}"/>
    <cellStyle name="Entrada 2 2 9" xfId="814" xr:uid="{00000000-0005-0000-0000-00005C000000}"/>
    <cellStyle name="Entrada 2 3" xfId="815" xr:uid="{00000000-0005-0000-0000-00005D000000}"/>
    <cellStyle name="Entrada 2 4" xfId="816" xr:uid="{00000000-0005-0000-0000-00005E000000}"/>
    <cellStyle name="Entrada 2 5" xfId="817" xr:uid="{00000000-0005-0000-0000-00005F000000}"/>
    <cellStyle name="Entrada 2 6" xfId="818" xr:uid="{00000000-0005-0000-0000-000060000000}"/>
    <cellStyle name="Entrada 2 7" xfId="819" xr:uid="{00000000-0005-0000-0000-000061000000}"/>
    <cellStyle name="Entrada 2 8" xfId="820" xr:uid="{00000000-0005-0000-0000-000062000000}"/>
    <cellStyle name="Entrada 2 9" xfId="821" xr:uid="{00000000-0005-0000-0000-000063000000}"/>
    <cellStyle name="Estilo 1" xfId="822" xr:uid="{00000000-0005-0000-0000-000064000000}"/>
    <cellStyle name="Excel Built-in Normal" xfId="14" xr:uid="{00000000-0005-0000-0000-000065000000}"/>
    <cellStyle name="Hiperlink 2" xfId="823" xr:uid="{00000000-0005-0000-0000-000066000000}"/>
    <cellStyle name="Hiperlink 2 2" xfId="1237" xr:uid="{00000000-0005-0000-0000-000067000000}"/>
    <cellStyle name="Hiperlink 3" xfId="824" xr:uid="{00000000-0005-0000-0000-000068000000}"/>
    <cellStyle name="Hyperlink 2" xfId="15" xr:uid="{00000000-0005-0000-0000-00006A000000}"/>
    <cellStyle name="Hyperlink 2 10" xfId="91" xr:uid="{00000000-0005-0000-0000-00006B000000}"/>
    <cellStyle name="Hyperlink 2 11" xfId="92" xr:uid="{00000000-0005-0000-0000-00006C000000}"/>
    <cellStyle name="Hyperlink 2 12" xfId="93" xr:uid="{00000000-0005-0000-0000-00006D000000}"/>
    <cellStyle name="Hyperlink 2 13" xfId="94" xr:uid="{00000000-0005-0000-0000-00006E000000}"/>
    <cellStyle name="Hyperlink 2 14" xfId="95" xr:uid="{00000000-0005-0000-0000-00006F000000}"/>
    <cellStyle name="Hyperlink 2 15" xfId="96" xr:uid="{00000000-0005-0000-0000-000070000000}"/>
    <cellStyle name="Hyperlink 2 16" xfId="97" xr:uid="{00000000-0005-0000-0000-000071000000}"/>
    <cellStyle name="Hyperlink 2 17" xfId="98" xr:uid="{00000000-0005-0000-0000-000072000000}"/>
    <cellStyle name="Hyperlink 2 18" xfId="99" xr:uid="{00000000-0005-0000-0000-000073000000}"/>
    <cellStyle name="Hyperlink 2 19" xfId="100" xr:uid="{00000000-0005-0000-0000-000074000000}"/>
    <cellStyle name="Hyperlink 2 2" xfId="16" xr:uid="{00000000-0005-0000-0000-000075000000}"/>
    <cellStyle name="Hyperlink 2 2 10" xfId="101" xr:uid="{00000000-0005-0000-0000-000076000000}"/>
    <cellStyle name="Hyperlink 2 2 11" xfId="102" xr:uid="{00000000-0005-0000-0000-000077000000}"/>
    <cellStyle name="Hyperlink 2 2 12" xfId="103" xr:uid="{00000000-0005-0000-0000-000078000000}"/>
    <cellStyle name="Hyperlink 2 2 13" xfId="104" xr:uid="{00000000-0005-0000-0000-000079000000}"/>
    <cellStyle name="Hyperlink 2 2 14" xfId="105" xr:uid="{00000000-0005-0000-0000-00007A000000}"/>
    <cellStyle name="Hyperlink 2 2 15" xfId="106" xr:uid="{00000000-0005-0000-0000-00007B000000}"/>
    <cellStyle name="Hyperlink 2 2 16" xfId="107" xr:uid="{00000000-0005-0000-0000-00007C000000}"/>
    <cellStyle name="Hyperlink 2 2 17" xfId="108" xr:uid="{00000000-0005-0000-0000-00007D000000}"/>
    <cellStyle name="Hyperlink 2 2 18" xfId="109" xr:uid="{00000000-0005-0000-0000-00007E000000}"/>
    <cellStyle name="Hyperlink 2 2 19" xfId="110" xr:uid="{00000000-0005-0000-0000-00007F000000}"/>
    <cellStyle name="Hyperlink 2 2 2" xfId="111" xr:uid="{00000000-0005-0000-0000-000080000000}"/>
    <cellStyle name="Hyperlink 2 2 20" xfId="112" xr:uid="{00000000-0005-0000-0000-000081000000}"/>
    <cellStyle name="Hyperlink 2 2 21" xfId="113" xr:uid="{00000000-0005-0000-0000-000082000000}"/>
    <cellStyle name="Hyperlink 2 2 22" xfId="581" xr:uid="{00000000-0005-0000-0000-000083000000}"/>
    <cellStyle name="Hyperlink 2 2 3" xfId="114" xr:uid="{00000000-0005-0000-0000-000084000000}"/>
    <cellStyle name="Hyperlink 2 2 4" xfId="115" xr:uid="{00000000-0005-0000-0000-000085000000}"/>
    <cellStyle name="Hyperlink 2 2 5" xfId="116" xr:uid="{00000000-0005-0000-0000-000086000000}"/>
    <cellStyle name="Hyperlink 2 2 6" xfId="117" xr:uid="{00000000-0005-0000-0000-000087000000}"/>
    <cellStyle name="Hyperlink 2 2 7" xfId="118" xr:uid="{00000000-0005-0000-0000-000088000000}"/>
    <cellStyle name="Hyperlink 2 2 8" xfId="119" xr:uid="{00000000-0005-0000-0000-000089000000}"/>
    <cellStyle name="Hyperlink 2 2 9" xfId="120" xr:uid="{00000000-0005-0000-0000-00008A000000}"/>
    <cellStyle name="Hyperlink 2 20" xfId="121" xr:uid="{00000000-0005-0000-0000-00008B000000}"/>
    <cellStyle name="Hyperlink 2 21" xfId="122" xr:uid="{00000000-0005-0000-0000-00008C000000}"/>
    <cellStyle name="Hyperlink 2 22" xfId="123" xr:uid="{00000000-0005-0000-0000-00008D000000}"/>
    <cellStyle name="Hyperlink 2 23" xfId="550" xr:uid="{00000000-0005-0000-0000-00008E000000}"/>
    <cellStyle name="Hyperlink 2 24" xfId="562" xr:uid="{00000000-0005-0000-0000-00008F000000}"/>
    <cellStyle name="Hyperlink 2 25" xfId="580" xr:uid="{00000000-0005-0000-0000-000090000000}"/>
    <cellStyle name="Hyperlink 2 3" xfId="17" xr:uid="{00000000-0005-0000-0000-000091000000}"/>
    <cellStyle name="Hyperlink 2 4" xfId="124" xr:uid="{00000000-0005-0000-0000-000092000000}"/>
    <cellStyle name="Hyperlink 2 5" xfId="125" xr:uid="{00000000-0005-0000-0000-000093000000}"/>
    <cellStyle name="Hyperlink 2 6" xfId="126" xr:uid="{00000000-0005-0000-0000-000094000000}"/>
    <cellStyle name="Hyperlink 2 7" xfId="127" xr:uid="{00000000-0005-0000-0000-000095000000}"/>
    <cellStyle name="Hyperlink 2 8" xfId="128" xr:uid="{00000000-0005-0000-0000-000096000000}"/>
    <cellStyle name="Hyperlink 2 9" xfId="129" xr:uid="{00000000-0005-0000-0000-000097000000}"/>
    <cellStyle name="Hyperlink 3" xfId="825" xr:uid="{00000000-0005-0000-0000-000098000000}"/>
    <cellStyle name="Incorreto 2" xfId="826" xr:uid="{00000000-0005-0000-0000-000099000000}"/>
    <cellStyle name="Moeda" xfId="691" builtinId="4"/>
    <cellStyle name="Moeda 10" xfId="130" xr:uid="{00000000-0005-0000-0000-00009B000000}"/>
    <cellStyle name="Moeda 10 2" xfId="827" xr:uid="{00000000-0005-0000-0000-00009C000000}"/>
    <cellStyle name="Moeda 10 3" xfId="828" xr:uid="{00000000-0005-0000-0000-00009D000000}"/>
    <cellStyle name="Moeda 11" xfId="829" xr:uid="{00000000-0005-0000-0000-00009E000000}"/>
    <cellStyle name="Moeda 11 2" xfId="830" xr:uid="{00000000-0005-0000-0000-00009F000000}"/>
    <cellStyle name="Moeda 11 3" xfId="831" xr:uid="{00000000-0005-0000-0000-0000A0000000}"/>
    <cellStyle name="Moeda 12" xfId="832" xr:uid="{00000000-0005-0000-0000-0000A1000000}"/>
    <cellStyle name="Moeda 18" xfId="131" xr:uid="{00000000-0005-0000-0000-0000A2000000}"/>
    <cellStyle name="Moeda 18 2" xfId="833" xr:uid="{00000000-0005-0000-0000-0000A3000000}"/>
    <cellStyle name="Moeda 18 3" xfId="834" xr:uid="{00000000-0005-0000-0000-0000A4000000}"/>
    <cellStyle name="Moeda 2" xfId="10" xr:uid="{00000000-0005-0000-0000-0000A5000000}"/>
    <cellStyle name="Moeda 2 10" xfId="132" xr:uid="{00000000-0005-0000-0000-0000A6000000}"/>
    <cellStyle name="Moeda 2 10 2" xfId="582" xr:uid="{00000000-0005-0000-0000-0000A7000000}"/>
    <cellStyle name="Moeda 2 10 3" xfId="835" xr:uid="{00000000-0005-0000-0000-0000A8000000}"/>
    <cellStyle name="Moeda 2 11" xfId="133" xr:uid="{00000000-0005-0000-0000-0000A9000000}"/>
    <cellStyle name="Moeda 2 11 2" xfId="583" xr:uid="{00000000-0005-0000-0000-0000AA000000}"/>
    <cellStyle name="Moeda 2 11 3" xfId="836" xr:uid="{00000000-0005-0000-0000-0000AB000000}"/>
    <cellStyle name="Moeda 2 12" xfId="134" xr:uid="{00000000-0005-0000-0000-0000AC000000}"/>
    <cellStyle name="Moeda 2 12 2" xfId="584" xr:uid="{00000000-0005-0000-0000-0000AD000000}"/>
    <cellStyle name="Moeda 2 12 3" xfId="837" xr:uid="{00000000-0005-0000-0000-0000AE000000}"/>
    <cellStyle name="Moeda 2 13" xfId="135" xr:uid="{00000000-0005-0000-0000-0000AF000000}"/>
    <cellStyle name="Moeda 2 13 2" xfId="585" xr:uid="{00000000-0005-0000-0000-0000B0000000}"/>
    <cellStyle name="Moeda 2 13 3" xfId="838" xr:uid="{00000000-0005-0000-0000-0000B1000000}"/>
    <cellStyle name="Moeda 2 14" xfId="136" xr:uid="{00000000-0005-0000-0000-0000B2000000}"/>
    <cellStyle name="Moeda 2 14 2" xfId="586" xr:uid="{00000000-0005-0000-0000-0000B3000000}"/>
    <cellStyle name="Moeda 2 14 3" xfId="839" xr:uid="{00000000-0005-0000-0000-0000B4000000}"/>
    <cellStyle name="Moeda 2 15" xfId="137" xr:uid="{00000000-0005-0000-0000-0000B5000000}"/>
    <cellStyle name="Moeda 2 15 2" xfId="587" xr:uid="{00000000-0005-0000-0000-0000B6000000}"/>
    <cellStyle name="Moeda 2 15 3" xfId="840" xr:uid="{00000000-0005-0000-0000-0000B7000000}"/>
    <cellStyle name="Moeda 2 16" xfId="138" xr:uid="{00000000-0005-0000-0000-0000B8000000}"/>
    <cellStyle name="Moeda 2 16 2" xfId="588" xr:uid="{00000000-0005-0000-0000-0000B9000000}"/>
    <cellStyle name="Moeda 2 16 3" xfId="841" xr:uid="{00000000-0005-0000-0000-0000BA000000}"/>
    <cellStyle name="Moeda 2 17" xfId="139" xr:uid="{00000000-0005-0000-0000-0000BB000000}"/>
    <cellStyle name="Moeda 2 17 2" xfId="842" xr:uid="{00000000-0005-0000-0000-0000BC000000}"/>
    <cellStyle name="Moeda 2 17 3" xfId="843" xr:uid="{00000000-0005-0000-0000-0000BD000000}"/>
    <cellStyle name="Moeda 2 18" xfId="140" xr:uid="{00000000-0005-0000-0000-0000BE000000}"/>
    <cellStyle name="Moeda 2 19" xfId="141" xr:uid="{00000000-0005-0000-0000-0000BF000000}"/>
    <cellStyle name="Moeda 2 2" xfId="18" xr:uid="{00000000-0005-0000-0000-0000C0000000}"/>
    <cellStyle name="Moeda 2 2 2" xfId="844" xr:uid="{00000000-0005-0000-0000-0000C1000000}"/>
    <cellStyle name="Moeda 2 2 3" xfId="845" xr:uid="{00000000-0005-0000-0000-0000C2000000}"/>
    <cellStyle name="Moeda 2 2 4" xfId="846" xr:uid="{00000000-0005-0000-0000-0000C3000000}"/>
    <cellStyle name="Moeda 2 2 5" xfId="847" xr:uid="{00000000-0005-0000-0000-0000C4000000}"/>
    <cellStyle name="Moeda 2 2 6" xfId="848" xr:uid="{00000000-0005-0000-0000-0000C5000000}"/>
    <cellStyle name="Moeda 2 2 7" xfId="849" xr:uid="{00000000-0005-0000-0000-0000C6000000}"/>
    <cellStyle name="Moeda 2 2 8" xfId="850" xr:uid="{00000000-0005-0000-0000-0000C7000000}"/>
    <cellStyle name="Moeda 2 2 8 2" xfId="851" xr:uid="{00000000-0005-0000-0000-0000C8000000}"/>
    <cellStyle name="Moeda 2 2 8 3" xfId="852" xr:uid="{00000000-0005-0000-0000-0000C9000000}"/>
    <cellStyle name="Moeda 2 20" xfId="142" xr:uid="{00000000-0005-0000-0000-0000CA000000}"/>
    <cellStyle name="Moeda 2 21" xfId="143" xr:uid="{00000000-0005-0000-0000-0000CB000000}"/>
    <cellStyle name="Moeda 2 22" xfId="144" xr:uid="{00000000-0005-0000-0000-0000CC000000}"/>
    <cellStyle name="Moeda 2 23" xfId="145" xr:uid="{00000000-0005-0000-0000-0000CD000000}"/>
    <cellStyle name="Moeda 2 24" xfId="551" xr:uid="{00000000-0005-0000-0000-0000CE000000}"/>
    <cellStyle name="Moeda 2 25" xfId="560" xr:uid="{00000000-0005-0000-0000-0000CF000000}"/>
    <cellStyle name="Moeda 2 26" xfId="577" xr:uid="{00000000-0005-0000-0000-0000D0000000}"/>
    <cellStyle name="Moeda 2 27" xfId="696" xr:uid="{00000000-0005-0000-0000-0000D1000000}"/>
    <cellStyle name="Moeda 2 27 2" xfId="699" xr:uid="{00000000-0005-0000-0000-0000D2000000}"/>
    <cellStyle name="Moeda 2 28" xfId="698" xr:uid="{00000000-0005-0000-0000-0000D3000000}"/>
    <cellStyle name="Moeda 2 29" xfId="853" xr:uid="{00000000-0005-0000-0000-0000D4000000}"/>
    <cellStyle name="Moeda 2 3" xfId="19" xr:uid="{00000000-0005-0000-0000-0000D5000000}"/>
    <cellStyle name="Moeda 2 3 10" xfId="146" xr:uid="{00000000-0005-0000-0000-0000D6000000}"/>
    <cellStyle name="Moeda 2 3 11" xfId="147" xr:uid="{00000000-0005-0000-0000-0000D7000000}"/>
    <cellStyle name="Moeda 2 3 12" xfId="148" xr:uid="{00000000-0005-0000-0000-0000D8000000}"/>
    <cellStyle name="Moeda 2 3 13" xfId="149" xr:uid="{00000000-0005-0000-0000-0000D9000000}"/>
    <cellStyle name="Moeda 2 3 14" xfId="150" xr:uid="{00000000-0005-0000-0000-0000DA000000}"/>
    <cellStyle name="Moeda 2 3 15" xfId="151" xr:uid="{00000000-0005-0000-0000-0000DB000000}"/>
    <cellStyle name="Moeda 2 3 16" xfId="152" xr:uid="{00000000-0005-0000-0000-0000DC000000}"/>
    <cellStyle name="Moeda 2 3 17" xfId="153" xr:uid="{00000000-0005-0000-0000-0000DD000000}"/>
    <cellStyle name="Moeda 2 3 18" xfId="154" xr:uid="{00000000-0005-0000-0000-0000DE000000}"/>
    <cellStyle name="Moeda 2 3 19" xfId="155" xr:uid="{00000000-0005-0000-0000-0000DF000000}"/>
    <cellStyle name="Moeda 2 3 2" xfId="156" xr:uid="{00000000-0005-0000-0000-0000E0000000}"/>
    <cellStyle name="Moeda 2 3 20" xfId="157" xr:uid="{00000000-0005-0000-0000-0000E1000000}"/>
    <cellStyle name="Moeda 2 3 21" xfId="158" xr:uid="{00000000-0005-0000-0000-0000E2000000}"/>
    <cellStyle name="Moeda 2 3 22" xfId="589" xr:uid="{00000000-0005-0000-0000-0000E3000000}"/>
    <cellStyle name="Moeda 2 3 3" xfId="159" xr:uid="{00000000-0005-0000-0000-0000E4000000}"/>
    <cellStyle name="Moeda 2 3 4" xfId="160" xr:uid="{00000000-0005-0000-0000-0000E5000000}"/>
    <cellStyle name="Moeda 2 3 5" xfId="161" xr:uid="{00000000-0005-0000-0000-0000E6000000}"/>
    <cellStyle name="Moeda 2 3 6" xfId="162" xr:uid="{00000000-0005-0000-0000-0000E7000000}"/>
    <cellStyle name="Moeda 2 3 7" xfId="163" xr:uid="{00000000-0005-0000-0000-0000E8000000}"/>
    <cellStyle name="Moeda 2 3 8" xfId="164" xr:uid="{00000000-0005-0000-0000-0000E9000000}"/>
    <cellStyle name="Moeda 2 3 9" xfId="165" xr:uid="{00000000-0005-0000-0000-0000EA000000}"/>
    <cellStyle name="Moeda 2 4" xfId="71" xr:uid="{00000000-0005-0000-0000-0000EB000000}"/>
    <cellStyle name="Moeda 2 5" xfId="166" xr:uid="{00000000-0005-0000-0000-0000EC000000}"/>
    <cellStyle name="Moeda 2 5 2" xfId="590" xr:uid="{00000000-0005-0000-0000-0000ED000000}"/>
    <cellStyle name="Moeda 2 5 3" xfId="854" xr:uid="{00000000-0005-0000-0000-0000EE000000}"/>
    <cellStyle name="Moeda 2 6" xfId="167" xr:uid="{00000000-0005-0000-0000-0000EF000000}"/>
    <cellStyle name="Moeda 2 6 2" xfId="591" xr:uid="{00000000-0005-0000-0000-0000F0000000}"/>
    <cellStyle name="Moeda 2 6 3" xfId="855" xr:uid="{00000000-0005-0000-0000-0000F1000000}"/>
    <cellStyle name="Moeda 2 7" xfId="168" xr:uid="{00000000-0005-0000-0000-0000F2000000}"/>
    <cellStyle name="Moeda 2 7 2" xfId="592" xr:uid="{00000000-0005-0000-0000-0000F3000000}"/>
    <cellStyle name="Moeda 2 7 3" xfId="856" xr:uid="{00000000-0005-0000-0000-0000F4000000}"/>
    <cellStyle name="Moeda 2 8" xfId="169" xr:uid="{00000000-0005-0000-0000-0000F5000000}"/>
    <cellStyle name="Moeda 2 8 2" xfId="593" xr:uid="{00000000-0005-0000-0000-0000F6000000}"/>
    <cellStyle name="Moeda 2 8 3" xfId="857" xr:uid="{00000000-0005-0000-0000-0000F7000000}"/>
    <cellStyle name="Moeda 2 9" xfId="170" xr:uid="{00000000-0005-0000-0000-0000F8000000}"/>
    <cellStyle name="Moeda 2 9 2" xfId="594" xr:uid="{00000000-0005-0000-0000-0000F9000000}"/>
    <cellStyle name="Moeda 2 9 3" xfId="858" xr:uid="{00000000-0005-0000-0000-0000FA000000}"/>
    <cellStyle name="Moeda 3" xfId="85" xr:uid="{00000000-0005-0000-0000-0000FB000000}"/>
    <cellStyle name="Moeda 3 2" xfId="20" xr:uid="{00000000-0005-0000-0000-0000FC000000}"/>
    <cellStyle name="Moeda 3 3" xfId="21" xr:uid="{00000000-0005-0000-0000-0000FD000000}"/>
    <cellStyle name="Moeda 3 4" xfId="552" xr:uid="{00000000-0005-0000-0000-0000FE000000}"/>
    <cellStyle name="Moeda 3 5" xfId="559" xr:uid="{00000000-0005-0000-0000-0000FF000000}"/>
    <cellStyle name="Moeda 3 6" xfId="595" xr:uid="{00000000-0005-0000-0000-000000010000}"/>
    <cellStyle name="Moeda 4" xfId="22" xr:uid="{00000000-0005-0000-0000-000001010000}"/>
    <cellStyle name="Moeda 4 2" xfId="859" xr:uid="{00000000-0005-0000-0000-000002010000}"/>
    <cellStyle name="Moeda 5" xfId="23" xr:uid="{00000000-0005-0000-0000-000003010000}"/>
    <cellStyle name="Moeda 5 10" xfId="554" xr:uid="{00000000-0005-0000-0000-000004010000}"/>
    <cellStyle name="Moeda 5 11" xfId="558" xr:uid="{00000000-0005-0000-0000-000005010000}"/>
    <cellStyle name="Moeda 5 12" xfId="596" xr:uid="{00000000-0005-0000-0000-000006010000}"/>
    <cellStyle name="Moeda 5 2" xfId="24" xr:uid="{00000000-0005-0000-0000-000007010000}"/>
    <cellStyle name="Moeda 5 2 2" xfId="171" xr:uid="{00000000-0005-0000-0000-000008010000}"/>
    <cellStyle name="Moeda 5 2 3" xfId="172" xr:uid="{00000000-0005-0000-0000-000009010000}"/>
    <cellStyle name="Moeda 5 2 4" xfId="173" xr:uid="{00000000-0005-0000-0000-00000A010000}"/>
    <cellStyle name="Moeda 5 2 5" xfId="174" xr:uid="{00000000-0005-0000-0000-00000B010000}"/>
    <cellStyle name="Moeda 5 2 6" xfId="175" xr:uid="{00000000-0005-0000-0000-00000C010000}"/>
    <cellStyle name="Moeda 5 2 7" xfId="176" xr:uid="{00000000-0005-0000-0000-00000D010000}"/>
    <cellStyle name="Moeda 5 2 8" xfId="177" xr:uid="{00000000-0005-0000-0000-00000E010000}"/>
    <cellStyle name="Moeda 5 2 9" xfId="597" xr:uid="{00000000-0005-0000-0000-00000F010000}"/>
    <cellStyle name="Moeda 5 3" xfId="178" xr:uid="{00000000-0005-0000-0000-000010010000}"/>
    <cellStyle name="Moeda 5 4" xfId="179" xr:uid="{00000000-0005-0000-0000-000011010000}"/>
    <cellStyle name="Moeda 5 5" xfId="180" xr:uid="{00000000-0005-0000-0000-000012010000}"/>
    <cellStyle name="Moeda 5 6" xfId="181" xr:uid="{00000000-0005-0000-0000-000013010000}"/>
    <cellStyle name="Moeda 5 7" xfId="182" xr:uid="{00000000-0005-0000-0000-000014010000}"/>
    <cellStyle name="Moeda 5 8" xfId="183" xr:uid="{00000000-0005-0000-0000-000015010000}"/>
    <cellStyle name="Moeda 5 9" xfId="184" xr:uid="{00000000-0005-0000-0000-000016010000}"/>
    <cellStyle name="Moeda 6" xfId="75" xr:uid="{00000000-0005-0000-0000-000017010000}"/>
    <cellStyle name="Moeda 6 10" xfId="185" xr:uid="{00000000-0005-0000-0000-000018010000}"/>
    <cellStyle name="Moeda 6 11" xfId="186" xr:uid="{00000000-0005-0000-0000-000019010000}"/>
    <cellStyle name="Moeda 6 12" xfId="187" xr:uid="{00000000-0005-0000-0000-00001A010000}"/>
    <cellStyle name="Moeda 6 13" xfId="188" xr:uid="{00000000-0005-0000-0000-00001B010000}"/>
    <cellStyle name="Moeda 6 14" xfId="189" xr:uid="{00000000-0005-0000-0000-00001C010000}"/>
    <cellStyle name="Moeda 6 15" xfId="598" xr:uid="{00000000-0005-0000-0000-00001D010000}"/>
    <cellStyle name="Moeda 6 2" xfId="78" xr:uid="{00000000-0005-0000-0000-00001E010000}"/>
    <cellStyle name="Moeda 6 2 10" xfId="1213" xr:uid="{00000000-0005-0000-0000-00001F010000}"/>
    <cellStyle name="Moeda 6 2 11" xfId="1216" xr:uid="{00000000-0005-0000-0000-000020010000}"/>
    <cellStyle name="Moeda 6 2 12" xfId="1219" xr:uid="{00000000-0005-0000-0000-000021010000}"/>
    <cellStyle name="Moeda 6 2 13" xfId="1238" xr:uid="{00000000-0005-0000-0000-000022010000}"/>
    <cellStyle name="Moeda 6 2 14" xfId="1245" xr:uid="{00000000-0005-0000-0000-000023010000}"/>
    <cellStyle name="Moeda 6 2 15" xfId="1251" xr:uid="{00000000-0005-0000-0000-000024010000}"/>
    <cellStyle name="Moeda 6 2 16" xfId="1255" xr:uid="{00000000-0005-0000-0000-000025010000}"/>
    <cellStyle name="Moeda 6 2 17" xfId="1259" xr:uid="{00000000-0005-0000-0000-000026010000}"/>
    <cellStyle name="Moeda 6 2 18" xfId="1263" xr:uid="{00000000-0005-0000-0000-000027010000}"/>
    <cellStyle name="Moeda 6 2 2" xfId="599" xr:uid="{00000000-0005-0000-0000-000028010000}"/>
    <cellStyle name="Moeda 6 2 3" xfId="703" xr:uid="{00000000-0005-0000-0000-000029010000}"/>
    <cellStyle name="Moeda 6 2 4" xfId="704" xr:uid="{00000000-0005-0000-0000-00002A010000}"/>
    <cellStyle name="Moeda 6 2 5" xfId="709" xr:uid="{00000000-0005-0000-0000-00002B010000}"/>
    <cellStyle name="Moeda 6 2 5 2" xfId="860" xr:uid="{00000000-0005-0000-0000-00002C010000}"/>
    <cellStyle name="Moeda 6 2 5 2 2" xfId="861" xr:uid="{00000000-0005-0000-0000-00002D010000}"/>
    <cellStyle name="Moeda 6 2 6" xfId="710" xr:uid="{00000000-0005-0000-0000-00002E010000}"/>
    <cellStyle name="Moeda 6 2 7" xfId="1201" xr:uid="{00000000-0005-0000-0000-00002F010000}"/>
    <cellStyle name="Moeda 6 2 8" xfId="1202" xr:uid="{00000000-0005-0000-0000-000030010000}"/>
    <cellStyle name="Moeda 6 2 9" xfId="1210" xr:uid="{00000000-0005-0000-0000-000031010000}"/>
    <cellStyle name="Moeda 6 3" xfId="190" xr:uid="{00000000-0005-0000-0000-000032010000}"/>
    <cellStyle name="Moeda 6 4" xfId="191" xr:uid="{00000000-0005-0000-0000-000033010000}"/>
    <cellStyle name="Moeda 6 5" xfId="192" xr:uid="{00000000-0005-0000-0000-000034010000}"/>
    <cellStyle name="Moeda 6 6" xfId="193" xr:uid="{00000000-0005-0000-0000-000035010000}"/>
    <cellStyle name="Moeda 6 7" xfId="194" xr:uid="{00000000-0005-0000-0000-000036010000}"/>
    <cellStyle name="Moeda 6 8" xfId="195" xr:uid="{00000000-0005-0000-0000-000037010000}"/>
    <cellStyle name="Moeda 6 9" xfId="196" xr:uid="{00000000-0005-0000-0000-000038010000}"/>
    <cellStyle name="Moeda 7" xfId="690" xr:uid="{00000000-0005-0000-0000-000039010000}"/>
    <cellStyle name="Moeda 7 2" xfId="674" xr:uid="{00000000-0005-0000-0000-00003A010000}"/>
    <cellStyle name="Moeda 8" xfId="862" xr:uid="{00000000-0005-0000-0000-00003B010000}"/>
    <cellStyle name="Moeda 9" xfId="863" xr:uid="{00000000-0005-0000-0000-00003C010000}"/>
    <cellStyle name="Neutra 2" xfId="864" xr:uid="{00000000-0005-0000-0000-00003D010000}"/>
    <cellStyle name="Normal" xfId="0" builtinId="0"/>
    <cellStyle name="Normal 10" xfId="6" xr:uid="{00000000-0005-0000-0000-00003F010000}"/>
    <cellStyle name="Normal 10 10" xfId="865" xr:uid="{00000000-0005-0000-0000-000040010000}"/>
    <cellStyle name="Normal 100" xfId="1286" xr:uid="{5F05537C-92DF-40D0-B66E-F977BE895695}"/>
    <cellStyle name="Normal 11" xfId="25" xr:uid="{00000000-0005-0000-0000-000041010000}"/>
    <cellStyle name="Normal 11 10" xfId="600" xr:uid="{00000000-0005-0000-0000-000042010000}"/>
    <cellStyle name="Normal 11 2" xfId="60" xr:uid="{00000000-0005-0000-0000-000043010000}"/>
    <cellStyle name="Normal 11 2 2" xfId="601" xr:uid="{00000000-0005-0000-0000-000044010000}"/>
    <cellStyle name="Normal 11 2 3" xfId="866" xr:uid="{00000000-0005-0000-0000-000045010000}"/>
    <cellStyle name="Normal 11 3" xfId="197" xr:uid="{00000000-0005-0000-0000-000046010000}"/>
    <cellStyle name="Normal 11 4" xfId="198" xr:uid="{00000000-0005-0000-0000-000047010000}"/>
    <cellStyle name="Normal 11 5" xfId="199" xr:uid="{00000000-0005-0000-0000-000048010000}"/>
    <cellStyle name="Normal 11 6" xfId="200" xr:uid="{00000000-0005-0000-0000-000049010000}"/>
    <cellStyle name="Normal 11 7" xfId="201" xr:uid="{00000000-0005-0000-0000-00004A010000}"/>
    <cellStyle name="Normal 11 8" xfId="202" xr:uid="{00000000-0005-0000-0000-00004B010000}"/>
    <cellStyle name="Normal 11 9" xfId="203" xr:uid="{00000000-0005-0000-0000-00004C010000}"/>
    <cellStyle name="Normal 12" xfId="26" xr:uid="{00000000-0005-0000-0000-00004D010000}"/>
    <cellStyle name="Normal 12 10" xfId="602" xr:uid="{00000000-0005-0000-0000-00004E010000}"/>
    <cellStyle name="Normal 12 2" xfId="61" xr:uid="{00000000-0005-0000-0000-00004F010000}"/>
    <cellStyle name="Normal 12 2 2" xfId="603" xr:uid="{00000000-0005-0000-0000-000050010000}"/>
    <cellStyle name="Normal 12 2 3" xfId="867" xr:uid="{00000000-0005-0000-0000-000051010000}"/>
    <cellStyle name="Normal 12 3" xfId="204" xr:uid="{00000000-0005-0000-0000-000052010000}"/>
    <cellStyle name="Normal 12 4" xfId="205" xr:uid="{00000000-0005-0000-0000-000053010000}"/>
    <cellStyle name="Normal 12 5" xfId="206" xr:uid="{00000000-0005-0000-0000-000054010000}"/>
    <cellStyle name="Normal 12 6" xfId="207" xr:uid="{00000000-0005-0000-0000-000055010000}"/>
    <cellStyle name="Normal 12 7" xfId="208" xr:uid="{00000000-0005-0000-0000-000056010000}"/>
    <cellStyle name="Normal 12 8" xfId="209" xr:uid="{00000000-0005-0000-0000-000057010000}"/>
    <cellStyle name="Normal 12 9" xfId="210" xr:uid="{00000000-0005-0000-0000-000058010000}"/>
    <cellStyle name="Normal 13" xfId="27" xr:uid="{00000000-0005-0000-0000-000059010000}"/>
    <cellStyle name="Normal 13 2" xfId="211" xr:uid="{00000000-0005-0000-0000-00005A010000}"/>
    <cellStyle name="Normal 13 3" xfId="212" xr:uid="{00000000-0005-0000-0000-00005B010000}"/>
    <cellStyle name="Normal 13 4" xfId="213" xr:uid="{00000000-0005-0000-0000-00005C010000}"/>
    <cellStyle name="Normal 13 5" xfId="214" xr:uid="{00000000-0005-0000-0000-00005D010000}"/>
    <cellStyle name="Normal 13 6" xfId="215" xr:uid="{00000000-0005-0000-0000-00005E010000}"/>
    <cellStyle name="Normal 13 7" xfId="216" xr:uid="{00000000-0005-0000-0000-00005F010000}"/>
    <cellStyle name="Normal 13 8" xfId="217" xr:uid="{00000000-0005-0000-0000-000060010000}"/>
    <cellStyle name="Normal 13 9" xfId="604" xr:uid="{00000000-0005-0000-0000-000061010000}"/>
    <cellStyle name="Normal 14" xfId="64" xr:uid="{00000000-0005-0000-0000-000062010000}"/>
    <cellStyle name="Normal 14 10" xfId="689" xr:uid="{00000000-0005-0000-0000-000063010000}"/>
    <cellStyle name="Normal 14 2" xfId="82" xr:uid="{00000000-0005-0000-0000-000064010000}"/>
    <cellStyle name="Normal 14 3" xfId="218" xr:uid="{00000000-0005-0000-0000-000065010000}"/>
    <cellStyle name="Normal 14 4" xfId="219" xr:uid="{00000000-0005-0000-0000-000066010000}"/>
    <cellStyle name="Normal 14 5" xfId="220" xr:uid="{00000000-0005-0000-0000-000067010000}"/>
    <cellStyle name="Normal 14 6" xfId="221" xr:uid="{00000000-0005-0000-0000-000068010000}"/>
    <cellStyle name="Normal 14 7" xfId="222" xr:uid="{00000000-0005-0000-0000-000069010000}"/>
    <cellStyle name="Normal 14 8" xfId="223" xr:uid="{00000000-0005-0000-0000-00006A010000}"/>
    <cellStyle name="Normal 14 9" xfId="605" xr:uid="{00000000-0005-0000-0000-00006B010000}"/>
    <cellStyle name="Normal 15" xfId="67" xr:uid="{00000000-0005-0000-0000-00006C010000}"/>
    <cellStyle name="Normal 15 2" xfId="606" xr:uid="{00000000-0005-0000-0000-00006D010000}"/>
    <cellStyle name="Normal 15 3" xfId="868" xr:uid="{00000000-0005-0000-0000-00006E010000}"/>
    <cellStyle name="Normal 16" xfId="70" xr:uid="{00000000-0005-0000-0000-00006F010000}"/>
    <cellStyle name="Normal 17" xfId="73" xr:uid="{00000000-0005-0000-0000-000070010000}"/>
    <cellStyle name="Normal 17 2" xfId="607" xr:uid="{00000000-0005-0000-0000-000071010000}"/>
    <cellStyle name="Normal 17 3" xfId="869" xr:uid="{00000000-0005-0000-0000-000072010000}"/>
    <cellStyle name="Normal 18" xfId="224" xr:uid="{00000000-0005-0000-0000-000073010000}"/>
    <cellStyle name="Normal 19" xfId="225" xr:uid="{00000000-0005-0000-0000-000074010000}"/>
    <cellStyle name="Normal 2" xfId="1" xr:uid="{00000000-0005-0000-0000-000075010000}"/>
    <cellStyle name="Normal 2 2" xfId="8" xr:uid="{00000000-0005-0000-0000-000076010000}"/>
    <cellStyle name="Normal 2 2 10" xfId="226" xr:uid="{00000000-0005-0000-0000-000077010000}"/>
    <cellStyle name="Normal 2 2 10 2" xfId="680" xr:uid="{00000000-0005-0000-0000-000078010000}"/>
    <cellStyle name="Normal 2 2 10 3" xfId="684" xr:uid="{00000000-0005-0000-0000-000079010000}"/>
    <cellStyle name="Normal 2 2 2" xfId="870" xr:uid="{00000000-0005-0000-0000-00007A010000}"/>
    <cellStyle name="Normal 2 2 20" xfId="227" xr:uid="{00000000-0005-0000-0000-00007B010000}"/>
    <cellStyle name="Normal 2 2 20 2" xfId="681" xr:uid="{00000000-0005-0000-0000-00007C010000}"/>
    <cellStyle name="Normal 2 2 20 3" xfId="685" xr:uid="{00000000-0005-0000-0000-00007D010000}"/>
    <cellStyle name="Normal 2 2 3" xfId="871" xr:uid="{00000000-0005-0000-0000-00007E010000}"/>
    <cellStyle name="Normal 2 3" xfId="28" xr:uid="{00000000-0005-0000-0000-00007F010000}"/>
    <cellStyle name="Normal 2 4" xfId="573" xr:uid="{00000000-0005-0000-0000-000080010000}"/>
    <cellStyle name="Normal 2 4 2" xfId="872" xr:uid="{00000000-0005-0000-0000-000081010000}"/>
    <cellStyle name="Normal 2 4 3" xfId="873" xr:uid="{00000000-0005-0000-0000-000082010000}"/>
    <cellStyle name="Normal 2 5" xfId="720" xr:uid="{00000000-0005-0000-0000-000083010000}"/>
    <cellStyle name="Normal 2 5 2" xfId="874" xr:uid="{00000000-0005-0000-0000-000084010000}"/>
    <cellStyle name="Normal 2 5 3" xfId="875" xr:uid="{00000000-0005-0000-0000-000085010000}"/>
    <cellStyle name="Normal 2 6" xfId="1222" xr:uid="{00000000-0005-0000-0000-000086010000}"/>
    <cellStyle name="Normal 2 6 2" xfId="1246" xr:uid="{00000000-0005-0000-0000-000087010000}"/>
    <cellStyle name="Normal 2_CEEP Cambará - Alojamentos+casa zelador+lavanderia" xfId="876" xr:uid="{00000000-0005-0000-0000-000088010000}"/>
    <cellStyle name="Normal 20" xfId="228" xr:uid="{00000000-0005-0000-0000-000089010000}"/>
    <cellStyle name="Normal 21" xfId="229" xr:uid="{00000000-0005-0000-0000-00008A010000}"/>
    <cellStyle name="Normal 22" xfId="230" xr:uid="{00000000-0005-0000-0000-00008B010000}"/>
    <cellStyle name="Normal 23" xfId="231" xr:uid="{00000000-0005-0000-0000-00008C010000}"/>
    <cellStyle name="Normal 24" xfId="232" xr:uid="{00000000-0005-0000-0000-00008D010000}"/>
    <cellStyle name="Normal 25" xfId="233" xr:uid="{00000000-0005-0000-0000-00008E010000}"/>
    <cellStyle name="Normal 26" xfId="234" xr:uid="{00000000-0005-0000-0000-00008F010000}"/>
    <cellStyle name="Normal 27" xfId="235" xr:uid="{00000000-0005-0000-0000-000090010000}"/>
    <cellStyle name="Normal 28" xfId="236" xr:uid="{00000000-0005-0000-0000-000091010000}"/>
    <cellStyle name="Normal 29" xfId="237" xr:uid="{00000000-0005-0000-0000-000092010000}"/>
    <cellStyle name="Normal 3" xfId="2" xr:uid="{00000000-0005-0000-0000-000093010000}"/>
    <cellStyle name="Normal 3 10" xfId="238" xr:uid="{00000000-0005-0000-0000-000094010000}"/>
    <cellStyle name="Normal 3 11" xfId="239" xr:uid="{00000000-0005-0000-0000-000095010000}"/>
    <cellStyle name="Normal 3 12" xfId="240" xr:uid="{00000000-0005-0000-0000-000096010000}"/>
    <cellStyle name="Normal 3 13" xfId="241" xr:uid="{00000000-0005-0000-0000-000097010000}"/>
    <cellStyle name="Normal 3 14" xfId="242" xr:uid="{00000000-0005-0000-0000-000098010000}"/>
    <cellStyle name="Normal 3 15" xfId="243" xr:uid="{00000000-0005-0000-0000-000099010000}"/>
    <cellStyle name="Normal 3 16" xfId="575" xr:uid="{00000000-0005-0000-0000-00009A010000}"/>
    <cellStyle name="Normal 3 16 2" xfId="877" xr:uid="{00000000-0005-0000-0000-00009B010000}"/>
    <cellStyle name="Normal 3 16 2 2" xfId="878" xr:uid="{00000000-0005-0000-0000-00009C010000}"/>
    <cellStyle name="Normal 3 16 2 3" xfId="879" xr:uid="{00000000-0005-0000-0000-00009D010000}"/>
    <cellStyle name="Normal 3 16 3" xfId="880" xr:uid="{00000000-0005-0000-0000-00009E010000}"/>
    <cellStyle name="Normal 3 16 4" xfId="881" xr:uid="{00000000-0005-0000-0000-00009F010000}"/>
    <cellStyle name="Normal 3 17" xfId="692" xr:uid="{00000000-0005-0000-0000-0000A0010000}"/>
    <cellStyle name="Normal 3 17 2" xfId="882" xr:uid="{00000000-0005-0000-0000-0000A1010000}"/>
    <cellStyle name="Normal 3 17 2 2" xfId="883" xr:uid="{00000000-0005-0000-0000-0000A2010000}"/>
    <cellStyle name="Normal 3 17 2 3" xfId="884" xr:uid="{00000000-0005-0000-0000-0000A3010000}"/>
    <cellStyle name="Normal 3 17 3" xfId="885" xr:uid="{00000000-0005-0000-0000-0000A4010000}"/>
    <cellStyle name="Normal 3 17 4" xfId="886" xr:uid="{00000000-0005-0000-0000-0000A5010000}"/>
    <cellStyle name="Normal 3 2" xfId="7" xr:uid="{00000000-0005-0000-0000-0000A6010000}"/>
    <cellStyle name="Normal 3 3" xfId="244" xr:uid="{00000000-0005-0000-0000-0000A7010000}"/>
    <cellStyle name="Normal 3 4" xfId="245" xr:uid="{00000000-0005-0000-0000-0000A8010000}"/>
    <cellStyle name="Normal 3 5" xfId="246" xr:uid="{00000000-0005-0000-0000-0000A9010000}"/>
    <cellStyle name="Normal 3 6" xfId="247" xr:uid="{00000000-0005-0000-0000-0000AA010000}"/>
    <cellStyle name="Normal 3 7" xfId="248" xr:uid="{00000000-0005-0000-0000-0000AB010000}"/>
    <cellStyle name="Normal 3 8" xfId="249" xr:uid="{00000000-0005-0000-0000-0000AC010000}"/>
    <cellStyle name="Normal 3 9" xfId="250" xr:uid="{00000000-0005-0000-0000-0000AD010000}"/>
    <cellStyle name="Normal 30" xfId="251" xr:uid="{00000000-0005-0000-0000-0000AE010000}"/>
    <cellStyle name="Normal 30 2" xfId="673" xr:uid="{00000000-0005-0000-0000-0000AF010000}"/>
    <cellStyle name="Normal 30 3" xfId="887" xr:uid="{00000000-0005-0000-0000-0000B0010000}"/>
    <cellStyle name="Normal 31" xfId="252" xr:uid="{00000000-0005-0000-0000-0000B1010000}"/>
    <cellStyle name="Normal 32" xfId="253" xr:uid="{00000000-0005-0000-0000-0000B2010000}"/>
    <cellStyle name="Normal 32 2" xfId="888" xr:uid="{00000000-0005-0000-0000-0000B3010000}"/>
    <cellStyle name="Normal 32 3" xfId="889" xr:uid="{00000000-0005-0000-0000-0000B4010000}"/>
    <cellStyle name="Normal 33" xfId="88" xr:uid="{00000000-0005-0000-0000-0000B5010000}"/>
    <cellStyle name="Normal 33 2" xfId="890" xr:uid="{00000000-0005-0000-0000-0000B6010000}"/>
    <cellStyle name="Normal 33 3" xfId="891" xr:uid="{00000000-0005-0000-0000-0000B7010000}"/>
    <cellStyle name="Normal 34" xfId="90" xr:uid="{00000000-0005-0000-0000-0000B8010000}"/>
    <cellStyle name="Normal 34 2" xfId="892" xr:uid="{00000000-0005-0000-0000-0000B9010000}"/>
    <cellStyle name="Normal 34 3" xfId="893" xr:uid="{00000000-0005-0000-0000-0000BA010000}"/>
    <cellStyle name="Normal 35" xfId="254" xr:uid="{00000000-0005-0000-0000-0000BB010000}"/>
    <cellStyle name="Normal 35 2" xfId="894" xr:uid="{00000000-0005-0000-0000-0000BC010000}"/>
    <cellStyle name="Normal 35 3" xfId="895" xr:uid="{00000000-0005-0000-0000-0000BD010000}"/>
    <cellStyle name="Normal 36" xfId="87" xr:uid="{00000000-0005-0000-0000-0000BE010000}"/>
    <cellStyle name="Normal 36 2" xfId="896" xr:uid="{00000000-0005-0000-0000-0000BF010000}"/>
    <cellStyle name="Normal 36 3" xfId="897" xr:uid="{00000000-0005-0000-0000-0000C0010000}"/>
    <cellStyle name="Normal 37" xfId="255" xr:uid="{00000000-0005-0000-0000-0000C1010000}"/>
    <cellStyle name="Normal 37 2" xfId="898" xr:uid="{00000000-0005-0000-0000-0000C2010000}"/>
    <cellStyle name="Normal 37 3" xfId="899" xr:uid="{00000000-0005-0000-0000-0000C3010000}"/>
    <cellStyle name="Normal 38" xfId="89" xr:uid="{00000000-0005-0000-0000-0000C4010000}"/>
    <cellStyle name="Normal 38 2" xfId="900" xr:uid="{00000000-0005-0000-0000-0000C5010000}"/>
    <cellStyle name="Normal 38 3" xfId="901" xr:uid="{00000000-0005-0000-0000-0000C6010000}"/>
    <cellStyle name="Normal 39" xfId="548" xr:uid="{00000000-0005-0000-0000-0000C7010000}"/>
    <cellStyle name="Normal 39 2" xfId="902" xr:uid="{00000000-0005-0000-0000-0000C8010000}"/>
    <cellStyle name="Normal 39 3" xfId="903" xr:uid="{00000000-0005-0000-0000-0000C9010000}"/>
    <cellStyle name="Normal 4" xfId="5" xr:uid="{00000000-0005-0000-0000-0000CA010000}"/>
    <cellStyle name="Normal 4 10" xfId="256" xr:uid="{00000000-0005-0000-0000-0000CB010000}"/>
    <cellStyle name="Normal 4 11" xfId="257" xr:uid="{00000000-0005-0000-0000-0000CC010000}"/>
    <cellStyle name="Normal 4 12" xfId="258" xr:uid="{00000000-0005-0000-0000-0000CD010000}"/>
    <cellStyle name="Normal 4 13" xfId="259" xr:uid="{00000000-0005-0000-0000-0000CE010000}"/>
    <cellStyle name="Normal 4 14" xfId="260" xr:uid="{00000000-0005-0000-0000-0000CF010000}"/>
    <cellStyle name="Normal 4 15" xfId="261" xr:uid="{00000000-0005-0000-0000-0000D0010000}"/>
    <cellStyle name="Normal 4 16" xfId="262" xr:uid="{00000000-0005-0000-0000-0000D1010000}"/>
    <cellStyle name="Normal 4 17" xfId="263" xr:uid="{00000000-0005-0000-0000-0000D2010000}"/>
    <cellStyle name="Normal 4 18" xfId="264" xr:uid="{00000000-0005-0000-0000-0000D3010000}"/>
    <cellStyle name="Normal 4 19" xfId="265" xr:uid="{00000000-0005-0000-0000-0000D4010000}"/>
    <cellStyle name="Normal 4 2" xfId="29" xr:uid="{00000000-0005-0000-0000-0000D5010000}"/>
    <cellStyle name="Normal 4 20" xfId="266" xr:uid="{00000000-0005-0000-0000-0000D6010000}"/>
    <cellStyle name="Normal 4 21" xfId="267" xr:uid="{00000000-0005-0000-0000-0000D7010000}"/>
    <cellStyle name="Normal 4 22" xfId="268" xr:uid="{00000000-0005-0000-0000-0000D8010000}"/>
    <cellStyle name="Normal 4 23" xfId="702" xr:uid="{00000000-0005-0000-0000-0000D9010000}"/>
    <cellStyle name="Normal 4 24" xfId="717" xr:uid="{00000000-0005-0000-0000-0000DA010000}"/>
    <cellStyle name="Normal 4 3" xfId="30" xr:uid="{00000000-0005-0000-0000-0000DB010000}"/>
    <cellStyle name="Normal 4 4" xfId="269" xr:uid="{00000000-0005-0000-0000-0000DC010000}"/>
    <cellStyle name="Normal 4 5" xfId="270" xr:uid="{00000000-0005-0000-0000-0000DD010000}"/>
    <cellStyle name="Normal 4 6" xfId="271" xr:uid="{00000000-0005-0000-0000-0000DE010000}"/>
    <cellStyle name="Normal 4 7" xfId="272" xr:uid="{00000000-0005-0000-0000-0000DF010000}"/>
    <cellStyle name="Normal 4 8" xfId="273" xr:uid="{00000000-0005-0000-0000-0000E0010000}"/>
    <cellStyle name="Normal 4 9" xfId="274" xr:uid="{00000000-0005-0000-0000-0000E1010000}"/>
    <cellStyle name="Normal 40" xfId="84" xr:uid="{00000000-0005-0000-0000-0000E2010000}"/>
    <cellStyle name="Normal 40 2" xfId="904" xr:uid="{00000000-0005-0000-0000-0000E3010000}"/>
    <cellStyle name="Normal 40 3" xfId="905" xr:uid="{00000000-0005-0000-0000-0000E4010000}"/>
    <cellStyle name="Normal 41" xfId="83" xr:uid="{00000000-0005-0000-0000-0000E5010000}"/>
    <cellStyle name="Normal 41 2" xfId="906" xr:uid="{00000000-0005-0000-0000-0000E6010000}"/>
    <cellStyle name="Normal 41 3" xfId="907" xr:uid="{00000000-0005-0000-0000-0000E7010000}"/>
    <cellStyle name="Normal 42" xfId="676" xr:uid="{00000000-0005-0000-0000-0000E8010000}"/>
    <cellStyle name="Normal 42 2" xfId="908" xr:uid="{00000000-0005-0000-0000-0000E9010000}"/>
    <cellStyle name="Normal 42 3" xfId="909" xr:uid="{00000000-0005-0000-0000-0000EA010000}"/>
    <cellStyle name="Normal 43" xfId="678" xr:uid="{00000000-0005-0000-0000-0000EB010000}"/>
    <cellStyle name="Normal 43 2" xfId="910" xr:uid="{00000000-0005-0000-0000-0000EC010000}"/>
    <cellStyle name="Normal 43 3" xfId="911" xr:uid="{00000000-0005-0000-0000-0000ED010000}"/>
    <cellStyle name="Normal 44" xfId="566" xr:uid="{00000000-0005-0000-0000-0000EE010000}"/>
    <cellStyle name="Normal 44 2" xfId="912" xr:uid="{00000000-0005-0000-0000-0000EF010000}"/>
    <cellStyle name="Normal 44 3" xfId="913" xr:uid="{00000000-0005-0000-0000-0000F0010000}"/>
    <cellStyle name="Normal 45" xfId="572" xr:uid="{00000000-0005-0000-0000-0000F1010000}"/>
    <cellStyle name="Normal 45 2" xfId="914" xr:uid="{00000000-0005-0000-0000-0000F2010000}"/>
    <cellStyle name="Normal 45 3" xfId="915" xr:uid="{00000000-0005-0000-0000-0000F3010000}"/>
    <cellStyle name="Normal 46" xfId="682" xr:uid="{00000000-0005-0000-0000-0000F4010000}"/>
    <cellStyle name="Normal 46 2" xfId="916" xr:uid="{00000000-0005-0000-0000-0000F5010000}"/>
    <cellStyle name="Normal 46 3" xfId="917" xr:uid="{00000000-0005-0000-0000-0000F6010000}"/>
    <cellStyle name="Normal 47" xfId="918" xr:uid="{00000000-0005-0000-0000-0000F7010000}"/>
    <cellStyle name="Normal 47 2" xfId="919" xr:uid="{00000000-0005-0000-0000-0000F8010000}"/>
    <cellStyle name="Normal 47 3" xfId="920" xr:uid="{00000000-0005-0000-0000-0000F9010000}"/>
    <cellStyle name="Normal 48" xfId="921" xr:uid="{00000000-0005-0000-0000-0000FA010000}"/>
    <cellStyle name="Normal 48 2" xfId="922" xr:uid="{00000000-0005-0000-0000-0000FB010000}"/>
    <cellStyle name="Normal 48 3" xfId="923" xr:uid="{00000000-0005-0000-0000-0000FC010000}"/>
    <cellStyle name="Normal 49" xfId="924" xr:uid="{00000000-0005-0000-0000-0000FD010000}"/>
    <cellStyle name="Normal 49 2" xfId="925" xr:uid="{00000000-0005-0000-0000-0000FE010000}"/>
    <cellStyle name="Normal 49 3" xfId="926" xr:uid="{00000000-0005-0000-0000-0000FF010000}"/>
    <cellStyle name="Normal 5" xfId="9" xr:uid="{00000000-0005-0000-0000-000000020000}"/>
    <cellStyle name="Normal 5 10" xfId="275" xr:uid="{00000000-0005-0000-0000-000001020000}"/>
    <cellStyle name="Normal 5 10 2" xfId="609" xr:uid="{00000000-0005-0000-0000-000002020000}"/>
    <cellStyle name="Normal 5 10 3" xfId="927" xr:uid="{00000000-0005-0000-0000-000003020000}"/>
    <cellStyle name="Normal 5 11" xfId="276" xr:uid="{00000000-0005-0000-0000-000004020000}"/>
    <cellStyle name="Normal 5 11 2" xfId="610" xr:uid="{00000000-0005-0000-0000-000005020000}"/>
    <cellStyle name="Normal 5 11 3" xfId="928" xr:uid="{00000000-0005-0000-0000-000006020000}"/>
    <cellStyle name="Normal 5 12" xfId="277" xr:uid="{00000000-0005-0000-0000-000007020000}"/>
    <cellStyle name="Normal 5 12 2" xfId="611" xr:uid="{00000000-0005-0000-0000-000008020000}"/>
    <cellStyle name="Normal 5 12 3" xfId="929" xr:uid="{00000000-0005-0000-0000-000009020000}"/>
    <cellStyle name="Normal 5 13" xfId="278" xr:uid="{00000000-0005-0000-0000-00000A020000}"/>
    <cellStyle name="Normal 5 13 2" xfId="612" xr:uid="{00000000-0005-0000-0000-00000B020000}"/>
    <cellStyle name="Normal 5 13 3" xfId="930" xr:uid="{00000000-0005-0000-0000-00000C020000}"/>
    <cellStyle name="Normal 5 14" xfId="279" xr:uid="{00000000-0005-0000-0000-00000D020000}"/>
    <cellStyle name="Normal 5 14 2" xfId="613" xr:uid="{00000000-0005-0000-0000-00000E020000}"/>
    <cellStyle name="Normal 5 14 3" xfId="931" xr:uid="{00000000-0005-0000-0000-00000F020000}"/>
    <cellStyle name="Normal 5 15" xfId="280" xr:uid="{00000000-0005-0000-0000-000010020000}"/>
    <cellStyle name="Normal 5 16" xfId="281" xr:uid="{00000000-0005-0000-0000-000011020000}"/>
    <cellStyle name="Normal 5 17" xfId="282" xr:uid="{00000000-0005-0000-0000-000012020000}"/>
    <cellStyle name="Normal 5 18" xfId="283" xr:uid="{00000000-0005-0000-0000-000013020000}"/>
    <cellStyle name="Normal 5 19" xfId="284" xr:uid="{00000000-0005-0000-0000-000014020000}"/>
    <cellStyle name="Normal 5 2" xfId="285" xr:uid="{00000000-0005-0000-0000-000015020000}"/>
    <cellStyle name="Normal 5 2 2" xfId="614" xr:uid="{00000000-0005-0000-0000-000016020000}"/>
    <cellStyle name="Normal 5 2 3" xfId="932" xr:uid="{00000000-0005-0000-0000-000017020000}"/>
    <cellStyle name="Normal 5 20" xfId="286" xr:uid="{00000000-0005-0000-0000-000018020000}"/>
    <cellStyle name="Normal 5 21" xfId="287" xr:uid="{00000000-0005-0000-0000-000019020000}"/>
    <cellStyle name="Normal 5 22" xfId="608" xr:uid="{00000000-0005-0000-0000-00001A020000}"/>
    <cellStyle name="Normal 5 3" xfId="288" xr:uid="{00000000-0005-0000-0000-00001B020000}"/>
    <cellStyle name="Normal 5 3 2" xfId="615" xr:uid="{00000000-0005-0000-0000-00001C020000}"/>
    <cellStyle name="Normal 5 3 3" xfId="933" xr:uid="{00000000-0005-0000-0000-00001D020000}"/>
    <cellStyle name="Normal 5 4" xfId="289" xr:uid="{00000000-0005-0000-0000-00001E020000}"/>
    <cellStyle name="Normal 5 4 2" xfId="616" xr:uid="{00000000-0005-0000-0000-00001F020000}"/>
    <cellStyle name="Normal 5 4 3" xfId="934" xr:uid="{00000000-0005-0000-0000-000020020000}"/>
    <cellStyle name="Normal 5 5" xfId="290" xr:uid="{00000000-0005-0000-0000-000021020000}"/>
    <cellStyle name="Normal 5 5 2" xfId="617" xr:uid="{00000000-0005-0000-0000-000022020000}"/>
    <cellStyle name="Normal 5 5 3" xfId="935" xr:uid="{00000000-0005-0000-0000-000023020000}"/>
    <cellStyle name="Normal 5 6" xfId="291" xr:uid="{00000000-0005-0000-0000-000024020000}"/>
    <cellStyle name="Normal 5 6 2" xfId="618" xr:uid="{00000000-0005-0000-0000-000025020000}"/>
    <cellStyle name="Normal 5 6 3" xfId="936" xr:uid="{00000000-0005-0000-0000-000026020000}"/>
    <cellStyle name="Normal 5 7" xfId="292" xr:uid="{00000000-0005-0000-0000-000027020000}"/>
    <cellStyle name="Normal 5 7 2" xfId="619" xr:uid="{00000000-0005-0000-0000-000028020000}"/>
    <cellStyle name="Normal 5 7 3" xfId="937" xr:uid="{00000000-0005-0000-0000-000029020000}"/>
    <cellStyle name="Normal 5 8" xfId="293" xr:uid="{00000000-0005-0000-0000-00002A020000}"/>
    <cellStyle name="Normal 5 8 2" xfId="620" xr:uid="{00000000-0005-0000-0000-00002B020000}"/>
    <cellStyle name="Normal 5 8 3" xfId="938" xr:uid="{00000000-0005-0000-0000-00002C020000}"/>
    <cellStyle name="Normal 5 9" xfId="294" xr:uid="{00000000-0005-0000-0000-00002D020000}"/>
    <cellStyle name="Normal 5 9 2" xfId="621" xr:uid="{00000000-0005-0000-0000-00002E020000}"/>
    <cellStyle name="Normal 5 9 3" xfId="939" xr:uid="{00000000-0005-0000-0000-00002F020000}"/>
    <cellStyle name="Normal 50" xfId="940" xr:uid="{00000000-0005-0000-0000-000030020000}"/>
    <cellStyle name="Normal 50 2" xfId="941" xr:uid="{00000000-0005-0000-0000-000031020000}"/>
    <cellStyle name="Normal 50 3" xfId="942" xr:uid="{00000000-0005-0000-0000-000032020000}"/>
    <cellStyle name="Normal 51" xfId="943" xr:uid="{00000000-0005-0000-0000-000033020000}"/>
    <cellStyle name="Normal 51 2" xfId="944" xr:uid="{00000000-0005-0000-0000-000034020000}"/>
    <cellStyle name="Normal 51 3" xfId="945" xr:uid="{00000000-0005-0000-0000-000035020000}"/>
    <cellStyle name="Normal 52" xfId="946" xr:uid="{00000000-0005-0000-0000-000036020000}"/>
    <cellStyle name="Normal 52 2" xfId="947" xr:uid="{00000000-0005-0000-0000-000037020000}"/>
    <cellStyle name="Normal 52 3" xfId="948" xr:uid="{00000000-0005-0000-0000-000038020000}"/>
    <cellStyle name="Normal 53" xfId="949" xr:uid="{00000000-0005-0000-0000-000039020000}"/>
    <cellStyle name="Normal 53 2" xfId="950" xr:uid="{00000000-0005-0000-0000-00003A020000}"/>
    <cellStyle name="Normal 53 3" xfId="951" xr:uid="{00000000-0005-0000-0000-00003B020000}"/>
    <cellStyle name="Normal 54" xfId="952" xr:uid="{00000000-0005-0000-0000-00003C020000}"/>
    <cellStyle name="Normal 54 2" xfId="953" xr:uid="{00000000-0005-0000-0000-00003D020000}"/>
    <cellStyle name="Normal 54 3" xfId="954" xr:uid="{00000000-0005-0000-0000-00003E020000}"/>
    <cellStyle name="Normal 55" xfId="955" xr:uid="{00000000-0005-0000-0000-00003F020000}"/>
    <cellStyle name="Normal 55 2" xfId="956" xr:uid="{00000000-0005-0000-0000-000040020000}"/>
    <cellStyle name="Normal 55 3" xfId="957" xr:uid="{00000000-0005-0000-0000-000041020000}"/>
    <cellStyle name="Normal 56" xfId="958" xr:uid="{00000000-0005-0000-0000-000042020000}"/>
    <cellStyle name="Normal 57" xfId="959" xr:uid="{00000000-0005-0000-0000-000043020000}"/>
    <cellStyle name="Normal 58" xfId="960" xr:uid="{00000000-0005-0000-0000-000044020000}"/>
    <cellStyle name="Normal 59" xfId="961" xr:uid="{00000000-0005-0000-0000-000045020000}"/>
    <cellStyle name="Normal 6" xfId="31" xr:uid="{00000000-0005-0000-0000-000046020000}"/>
    <cellStyle name="Normal 6 10" xfId="622" xr:uid="{00000000-0005-0000-0000-000047020000}"/>
    <cellStyle name="Normal 6 11" xfId="686" xr:uid="{00000000-0005-0000-0000-000048020000}"/>
    <cellStyle name="Normal 6 11 2" xfId="1203" xr:uid="{00000000-0005-0000-0000-000049020000}"/>
    <cellStyle name="Normal 6 11 3" xfId="1223" xr:uid="{00000000-0005-0000-0000-00004A020000}"/>
    <cellStyle name="Normal 6 11 3 2" xfId="1247" xr:uid="{00000000-0005-0000-0000-00004B020000}"/>
    <cellStyle name="Normal 6 2" xfId="62" xr:uid="{00000000-0005-0000-0000-00004C020000}"/>
    <cellStyle name="Normal 6 2 2" xfId="623" xr:uid="{00000000-0005-0000-0000-00004D020000}"/>
    <cellStyle name="Normal 6 2 3" xfId="962" xr:uid="{00000000-0005-0000-0000-00004E020000}"/>
    <cellStyle name="Normal 6 3" xfId="81" xr:uid="{00000000-0005-0000-0000-00004F020000}"/>
    <cellStyle name="Normal 6 4" xfId="295" xr:uid="{00000000-0005-0000-0000-000050020000}"/>
    <cellStyle name="Normal 6 5" xfId="296" xr:uid="{00000000-0005-0000-0000-000051020000}"/>
    <cellStyle name="Normal 6 6" xfId="297" xr:uid="{00000000-0005-0000-0000-000052020000}"/>
    <cellStyle name="Normal 6 7" xfId="298" xr:uid="{00000000-0005-0000-0000-000053020000}"/>
    <cellStyle name="Normal 6 8" xfId="299" xr:uid="{00000000-0005-0000-0000-000054020000}"/>
    <cellStyle name="Normal 6 9" xfId="300" xr:uid="{00000000-0005-0000-0000-000055020000}"/>
    <cellStyle name="Normal 60" xfId="963" xr:uid="{00000000-0005-0000-0000-000056020000}"/>
    <cellStyle name="Normal 61" xfId="964" xr:uid="{00000000-0005-0000-0000-000057020000}"/>
    <cellStyle name="Normal 62 2" xfId="1264" xr:uid="{28CFF9EB-6170-4AD6-82E2-FFFF8526E055}"/>
    <cellStyle name="Normal 63 2" xfId="1266" xr:uid="{198A8984-22F8-4BE4-BEB3-4817B00BA6A8}"/>
    <cellStyle name="Normal 64" xfId="1293" xr:uid="{C5A79976-3BAE-4AA9-BE9F-2C492192E312}"/>
    <cellStyle name="Normal 64 2" xfId="1270" xr:uid="{E765CAD6-0E4C-4A8F-94B3-452E906CBD8C}"/>
    <cellStyle name="Normal 65 2" xfId="1271" xr:uid="{31DACEC6-83CB-4366-B3D4-EC9B42D663E3}"/>
    <cellStyle name="Normal 66 2" xfId="1272" xr:uid="{73C11568-6682-4913-A059-1F2AE0DD040E}"/>
    <cellStyle name="Normal 67 2" xfId="1274" xr:uid="{DEC0E020-B7DA-419B-ADBA-65311E2E0DE6}"/>
    <cellStyle name="Normal 68" xfId="1294" xr:uid="{47B643BC-5A45-4D9F-B036-C6E61ABCB089}"/>
    <cellStyle name="Normal 68 2" xfId="1278" xr:uid="{94644D46-DF44-4210-8FF1-68A9781C04A9}"/>
    <cellStyle name="Normal 69 2" xfId="1279" xr:uid="{2055513E-12F3-4630-9694-237587811822}"/>
    <cellStyle name="Normal 7" xfId="32" xr:uid="{00000000-0005-0000-0000-000058020000}"/>
    <cellStyle name="Normal 7 10" xfId="707" xr:uid="{00000000-0005-0000-0000-000059020000}"/>
    <cellStyle name="Normal 7 10 2" xfId="721" xr:uid="{00000000-0005-0000-0000-00005A020000}"/>
    <cellStyle name="Normal 7 11" xfId="965" xr:uid="{00000000-0005-0000-0000-00005B020000}"/>
    <cellStyle name="Normal 7 2" xfId="301" xr:uid="{00000000-0005-0000-0000-00005C020000}"/>
    <cellStyle name="Normal 7 3" xfId="302" xr:uid="{00000000-0005-0000-0000-00005D020000}"/>
    <cellStyle name="Normal 7 4" xfId="303" xr:uid="{00000000-0005-0000-0000-00005E020000}"/>
    <cellStyle name="Normal 7 5" xfId="304" xr:uid="{00000000-0005-0000-0000-00005F020000}"/>
    <cellStyle name="Normal 7 6" xfId="305" xr:uid="{00000000-0005-0000-0000-000060020000}"/>
    <cellStyle name="Normal 7 7" xfId="306" xr:uid="{00000000-0005-0000-0000-000061020000}"/>
    <cellStyle name="Normal 7 8" xfId="307" xr:uid="{00000000-0005-0000-0000-000062020000}"/>
    <cellStyle name="Normal 7 9" xfId="624" xr:uid="{00000000-0005-0000-0000-000063020000}"/>
    <cellStyle name="Normal 70" xfId="1277" xr:uid="{E9BAF90E-83B7-403B-ADEF-031D3BCFD58C}"/>
    <cellStyle name="Normal 71" xfId="1265" xr:uid="{3906C9D5-2C20-405C-B8CD-E5DB8A3ADCEC}"/>
    <cellStyle name="Normal 72" xfId="1290" xr:uid="{8127D699-3C12-4B12-BB8A-936A2F3A0D6C}"/>
    <cellStyle name="Normal 73" xfId="1267" xr:uid="{3624E770-2ADF-4C44-8C3C-7751272BF5A7}"/>
    <cellStyle name="Normal 74" xfId="1269" xr:uid="{DE188EAF-E598-4274-B319-4FCC62F05432}"/>
    <cellStyle name="Normal 75" xfId="1268" xr:uid="{E8B27B7B-2246-4EFD-B292-BBDC05A79E5E}"/>
    <cellStyle name="Normal 77" xfId="1292" xr:uid="{88D08625-5D70-4FB1-BB29-8429E3C7EF8A}"/>
    <cellStyle name="Normal 78" xfId="1273" xr:uid="{45AFADB7-29AF-40C7-BCEE-07E7EAC621DC}"/>
    <cellStyle name="Normal 79" xfId="1291" xr:uid="{577C35AA-6159-40FD-B63C-1A87F46ABCCB}"/>
    <cellStyle name="Normal 8" xfId="33" xr:uid="{00000000-0005-0000-0000-000064020000}"/>
    <cellStyle name="Normal 8 2" xfId="308" xr:uid="{00000000-0005-0000-0000-000065020000}"/>
    <cellStyle name="Normal 8 3" xfId="309" xr:uid="{00000000-0005-0000-0000-000066020000}"/>
    <cellStyle name="Normal 8 4" xfId="310" xr:uid="{00000000-0005-0000-0000-000067020000}"/>
    <cellStyle name="Normal 8 5" xfId="311" xr:uid="{00000000-0005-0000-0000-000068020000}"/>
    <cellStyle name="Normal 8 6" xfId="312" xr:uid="{00000000-0005-0000-0000-000069020000}"/>
    <cellStyle name="Normal 8 7" xfId="313" xr:uid="{00000000-0005-0000-0000-00006A020000}"/>
    <cellStyle name="Normal 8 8" xfId="314" xr:uid="{00000000-0005-0000-0000-00006B020000}"/>
    <cellStyle name="Normal 8 9" xfId="625" xr:uid="{00000000-0005-0000-0000-00006C020000}"/>
    <cellStyle name="Normal 80" xfId="1275" xr:uid="{560199FD-E420-48B5-9E41-46B7091973C3}"/>
    <cellStyle name="Normal 81" xfId="1287" xr:uid="{A876E425-2884-4749-88D4-ECAABF1E7D8E}"/>
    <cellStyle name="Normal 82" xfId="1276" xr:uid="{2D0D7D26-7E81-414C-A622-ABE479133075}"/>
    <cellStyle name="Normal 83" xfId="1280" xr:uid="{979C7F14-FBBE-4D7C-B34D-0E2D1128A7E9}"/>
    <cellStyle name="Normal 84" xfId="1289" xr:uid="{E5B918D0-8265-4BCB-852D-9489CA506CC9}"/>
    <cellStyle name="Normal 85" xfId="1281" xr:uid="{19E6CE13-F978-4968-B230-EE3FB7F12563}"/>
    <cellStyle name="Normal 86" xfId="1288" xr:uid="{0F7730E1-CFE3-48EC-9382-35B29AE74C25}"/>
    <cellStyle name="Normal 87" xfId="1282" xr:uid="{C3706BB0-0CEA-4933-A3FF-5A66FD633407}"/>
    <cellStyle name="Normal 9" xfId="34" xr:uid="{00000000-0005-0000-0000-00006D020000}"/>
    <cellStyle name="Normal 9 10" xfId="626" xr:uid="{00000000-0005-0000-0000-00006E020000}"/>
    <cellStyle name="Normal 9 2" xfId="63" xr:uid="{00000000-0005-0000-0000-00006F020000}"/>
    <cellStyle name="Normal 9 2 2" xfId="627" xr:uid="{00000000-0005-0000-0000-000070020000}"/>
    <cellStyle name="Normal 9 2 3" xfId="966" xr:uid="{00000000-0005-0000-0000-000071020000}"/>
    <cellStyle name="Normal 9 3" xfId="315" xr:uid="{00000000-0005-0000-0000-000072020000}"/>
    <cellStyle name="Normal 9 4" xfId="316" xr:uid="{00000000-0005-0000-0000-000073020000}"/>
    <cellStyle name="Normal 9 5" xfId="317" xr:uid="{00000000-0005-0000-0000-000074020000}"/>
    <cellStyle name="Normal 9 6" xfId="318" xr:uid="{00000000-0005-0000-0000-000075020000}"/>
    <cellStyle name="Normal 9 7" xfId="319" xr:uid="{00000000-0005-0000-0000-000076020000}"/>
    <cellStyle name="Normal 9 8" xfId="320" xr:uid="{00000000-0005-0000-0000-000077020000}"/>
    <cellStyle name="Normal 9 9" xfId="321" xr:uid="{00000000-0005-0000-0000-000078020000}"/>
    <cellStyle name="Normal 90" xfId="1285" xr:uid="{DA165330-15BF-4CED-B30B-BFDC7B7EAE06}"/>
    <cellStyle name="Normal 91" xfId="1283" xr:uid="{C46E7011-B322-4E7E-BF96-DF3324D87E54}"/>
    <cellStyle name="Normal 92" xfId="1284" xr:uid="{EC533C76-570B-4322-95BD-9DBB11471504}"/>
    <cellStyle name="Nota 2" xfId="967" xr:uid="{00000000-0005-0000-0000-00007A020000}"/>
    <cellStyle name="Nota 2 2" xfId="968" xr:uid="{00000000-0005-0000-0000-00007B020000}"/>
    <cellStyle name="Nota 2 2 10" xfId="969" xr:uid="{00000000-0005-0000-0000-00007C020000}"/>
    <cellStyle name="Nota 2 2 11" xfId="970" xr:uid="{00000000-0005-0000-0000-00007D020000}"/>
    <cellStyle name="Nota 2 2 12" xfId="971" xr:uid="{00000000-0005-0000-0000-00007E020000}"/>
    <cellStyle name="Nota 2 2 13" xfId="972" xr:uid="{00000000-0005-0000-0000-00007F020000}"/>
    <cellStyle name="Nota 2 2 14" xfId="973" xr:uid="{00000000-0005-0000-0000-000080020000}"/>
    <cellStyle name="Nota 2 2 15" xfId="974" xr:uid="{00000000-0005-0000-0000-000081020000}"/>
    <cellStyle name="Nota 2 2 16" xfId="975" xr:uid="{00000000-0005-0000-0000-000082020000}"/>
    <cellStyle name="Nota 2 2 17" xfId="976" xr:uid="{00000000-0005-0000-0000-000083020000}"/>
    <cellStyle name="Nota 2 2 18" xfId="977" xr:uid="{00000000-0005-0000-0000-000084020000}"/>
    <cellStyle name="Nota 2 2 19" xfId="978" xr:uid="{00000000-0005-0000-0000-000085020000}"/>
    <cellStyle name="Nota 2 2 2" xfId="979" xr:uid="{00000000-0005-0000-0000-000086020000}"/>
    <cellStyle name="Nota 2 2 20" xfId="980" xr:uid="{00000000-0005-0000-0000-000087020000}"/>
    <cellStyle name="Nota 2 2 3" xfId="981" xr:uid="{00000000-0005-0000-0000-000088020000}"/>
    <cellStyle name="Nota 2 2 4" xfId="982" xr:uid="{00000000-0005-0000-0000-000089020000}"/>
    <cellStyle name="Nota 2 2 5" xfId="983" xr:uid="{00000000-0005-0000-0000-00008A020000}"/>
    <cellStyle name="Nota 2 2 6" xfId="984" xr:uid="{00000000-0005-0000-0000-00008B020000}"/>
    <cellStyle name="Nota 2 2 7" xfId="985" xr:uid="{00000000-0005-0000-0000-00008C020000}"/>
    <cellStyle name="Nota 2 2 8" xfId="986" xr:uid="{00000000-0005-0000-0000-00008D020000}"/>
    <cellStyle name="Nota 2 2 9" xfId="987" xr:uid="{00000000-0005-0000-0000-00008E020000}"/>
    <cellStyle name="Nota 2 3" xfId="988" xr:uid="{00000000-0005-0000-0000-00008F020000}"/>
    <cellStyle name="Nota 2 3 10" xfId="989" xr:uid="{00000000-0005-0000-0000-000090020000}"/>
    <cellStyle name="Nota 2 3 11" xfId="990" xr:uid="{00000000-0005-0000-0000-000091020000}"/>
    <cellStyle name="Nota 2 3 12" xfId="991" xr:uid="{00000000-0005-0000-0000-000092020000}"/>
    <cellStyle name="Nota 2 3 13" xfId="992" xr:uid="{00000000-0005-0000-0000-000093020000}"/>
    <cellStyle name="Nota 2 3 14" xfId="993" xr:uid="{00000000-0005-0000-0000-000094020000}"/>
    <cellStyle name="Nota 2 3 15" xfId="994" xr:uid="{00000000-0005-0000-0000-000095020000}"/>
    <cellStyle name="Nota 2 3 16" xfId="995" xr:uid="{00000000-0005-0000-0000-000096020000}"/>
    <cellStyle name="Nota 2 3 17" xfId="996" xr:uid="{00000000-0005-0000-0000-000097020000}"/>
    <cellStyle name="Nota 2 3 18" xfId="997" xr:uid="{00000000-0005-0000-0000-000098020000}"/>
    <cellStyle name="Nota 2 3 19" xfId="998" xr:uid="{00000000-0005-0000-0000-000099020000}"/>
    <cellStyle name="Nota 2 3 2" xfId="999" xr:uid="{00000000-0005-0000-0000-00009A020000}"/>
    <cellStyle name="Nota 2 3 20" xfId="1000" xr:uid="{00000000-0005-0000-0000-00009B020000}"/>
    <cellStyle name="Nota 2 3 21" xfId="1001" xr:uid="{00000000-0005-0000-0000-00009C020000}"/>
    <cellStyle name="Nota 2 3 22" xfId="1002" xr:uid="{00000000-0005-0000-0000-00009D020000}"/>
    <cellStyle name="Nota 2 3 3" xfId="1003" xr:uid="{00000000-0005-0000-0000-00009E020000}"/>
    <cellStyle name="Nota 2 3 4" xfId="1004" xr:uid="{00000000-0005-0000-0000-00009F020000}"/>
    <cellStyle name="Nota 2 3 5" xfId="1005" xr:uid="{00000000-0005-0000-0000-0000A0020000}"/>
    <cellStyle name="Nota 2 3 6" xfId="1006" xr:uid="{00000000-0005-0000-0000-0000A1020000}"/>
    <cellStyle name="Nota 2 3 7" xfId="1007" xr:uid="{00000000-0005-0000-0000-0000A2020000}"/>
    <cellStyle name="Nota 2 3 8" xfId="1008" xr:uid="{00000000-0005-0000-0000-0000A3020000}"/>
    <cellStyle name="Nota 2 3 9" xfId="1009" xr:uid="{00000000-0005-0000-0000-0000A4020000}"/>
    <cellStyle name="Nota 2 4" xfId="1010" xr:uid="{00000000-0005-0000-0000-0000A5020000}"/>
    <cellStyle name="Nota 2 5" xfId="1011" xr:uid="{00000000-0005-0000-0000-0000A6020000}"/>
    <cellStyle name="Nota 3" xfId="1012" xr:uid="{00000000-0005-0000-0000-0000A7020000}"/>
    <cellStyle name="Nota 3 10" xfId="1013" xr:uid="{00000000-0005-0000-0000-0000A8020000}"/>
    <cellStyle name="Nota 3 11" xfId="1014" xr:uid="{00000000-0005-0000-0000-0000A9020000}"/>
    <cellStyle name="Nota 3 12" xfId="1015" xr:uid="{00000000-0005-0000-0000-0000AA020000}"/>
    <cellStyle name="Nota 3 13" xfId="1016" xr:uid="{00000000-0005-0000-0000-0000AB020000}"/>
    <cellStyle name="Nota 3 14" xfId="1017" xr:uid="{00000000-0005-0000-0000-0000AC020000}"/>
    <cellStyle name="Nota 3 15" xfId="1018" xr:uid="{00000000-0005-0000-0000-0000AD020000}"/>
    <cellStyle name="Nota 3 16" xfId="1019" xr:uid="{00000000-0005-0000-0000-0000AE020000}"/>
    <cellStyle name="Nota 3 17" xfId="1020" xr:uid="{00000000-0005-0000-0000-0000AF020000}"/>
    <cellStyle name="Nota 3 18" xfId="1021" xr:uid="{00000000-0005-0000-0000-0000B0020000}"/>
    <cellStyle name="Nota 3 19" xfId="1022" xr:uid="{00000000-0005-0000-0000-0000B1020000}"/>
    <cellStyle name="Nota 3 2" xfId="1023" xr:uid="{00000000-0005-0000-0000-0000B2020000}"/>
    <cellStyle name="Nota 3 2 10" xfId="1024" xr:uid="{00000000-0005-0000-0000-0000B3020000}"/>
    <cellStyle name="Nota 3 2 11" xfId="1025" xr:uid="{00000000-0005-0000-0000-0000B4020000}"/>
    <cellStyle name="Nota 3 2 12" xfId="1026" xr:uid="{00000000-0005-0000-0000-0000B5020000}"/>
    <cellStyle name="Nota 3 2 13" xfId="1027" xr:uid="{00000000-0005-0000-0000-0000B6020000}"/>
    <cellStyle name="Nota 3 2 14" xfId="1028" xr:uid="{00000000-0005-0000-0000-0000B7020000}"/>
    <cellStyle name="Nota 3 2 15" xfId="1029" xr:uid="{00000000-0005-0000-0000-0000B8020000}"/>
    <cellStyle name="Nota 3 2 16" xfId="1030" xr:uid="{00000000-0005-0000-0000-0000B9020000}"/>
    <cellStyle name="Nota 3 2 17" xfId="1031" xr:uid="{00000000-0005-0000-0000-0000BA020000}"/>
    <cellStyle name="Nota 3 2 18" xfId="1032" xr:uid="{00000000-0005-0000-0000-0000BB020000}"/>
    <cellStyle name="Nota 3 2 19" xfId="1033" xr:uid="{00000000-0005-0000-0000-0000BC020000}"/>
    <cellStyle name="Nota 3 2 2" xfId="1034" xr:uid="{00000000-0005-0000-0000-0000BD020000}"/>
    <cellStyle name="Nota 3 2 20" xfId="1035" xr:uid="{00000000-0005-0000-0000-0000BE020000}"/>
    <cellStyle name="Nota 3 2 21" xfId="1036" xr:uid="{00000000-0005-0000-0000-0000BF020000}"/>
    <cellStyle name="Nota 3 2 22" xfId="1037" xr:uid="{00000000-0005-0000-0000-0000C0020000}"/>
    <cellStyle name="Nota 3 2 3" xfId="1038" xr:uid="{00000000-0005-0000-0000-0000C1020000}"/>
    <cellStyle name="Nota 3 2 4" xfId="1039" xr:uid="{00000000-0005-0000-0000-0000C2020000}"/>
    <cellStyle name="Nota 3 2 5" xfId="1040" xr:uid="{00000000-0005-0000-0000-0000C3020000}"/>
    <cellStyle name="Nota 3 2 6" xfId="1041" xr:uid="{00000000-0005-0000-0000-0000C4020000}"/>
    <cellStyle name="Nota 3 2 7" xfId="1042" xr:uid="{00000000-0005-0000-0000-0000C5020000}"/>
    <cellStyle name="Nota 3 2 8" xfId="1043" xr:uid="{00000000-0005-0000-0000-0000C6020000}"/>
    <cellStyle name="Nota 3 2 9" xfId="1044" xr:uid="{00000000-0005-0000-0000-0000C7020000}"/>
    <cellStyle name="Nota 3 3" xfId="1045" xr:uid="{00000000-0005-0000-0000-0000C8020000}"/>
    <cellStyle name="Nota 3 4" xfId="1046" xr:uid="{00000000-0005-0000-0000-0000C9020000}"/>
    <cellStyle name="Nota 3 5" xfId="1047" xr:uid="{00000000-0005-0000-0000-0000CA020000}"/>
    <cellStyle name="Nota 3 6" xfId="1048" xr:uid="{00000000-0005-0000-0000-0000CB020000}"/>
    <cellStyle name="Nota 3 7" xfId="1049" xr:uid="{00000000-0005-0000-0000-0000CC020000}"/>
    <cellStyle name="Nota 3 8" xfId="1050" xr:uid="{00000000-0005-0000-0000-0000CD020000}"/>
    <cellStyle name="Nota 3 9" xfId="1051" xr:uid="{00000000-0005-0000-0000-0000CE020000}"/>
    <cellStyle name="PLANILHA ANALITICA" xfId="1052" xr:uid="{00000000-0005-0000-0000-0000CF020000}"/>
    <cellStyle name="Porcentagem" xfId="1241" builtinId="5"/>
    <cellStyle name="Porcentagem 10" xfId="76" xr:uid="{00000000-0005-0000-0000-0000D1020000}"/>
    <cellStyle name="Porcentagem 11" xfId="1053" xr:uid="{00000000-0005-0000-0000-0000D2020000}"/>
    <cellStyle name="Porcentagem 12" xfId="1054" xr:uid="{00000000-0005-0000-0000-0000D3020000}"/>
    <cellStyle name="Porcentagem 12 2" xfId="1055" xr:uid="{00000000-0005-0000-0000-0000D4020000}"/>
    <cellStyle name="Porcentagem 12 3" xfId="1056" xr:uid="{00000000-0005-0000-0000-0000D5020000}"/>
    <cellStyle name="Porcentagem 2" xfId="12" xr:uid="{00000000-0005-0000-0000-0000D6020000}"/>
    <cellStyle name="Porcentagem 2 10" xfId="322" xr:uid="{00000000-0005-0000-0000-0000D7020000}"/>
    <cellStyle name="Porcentagem 2 10 2" xfId="628" xr:uid="{00000000-0005-0000-0000-0000D8020000}"/>
    <cellStyle name="Porcentagem 2 10 3" xfId="1057" xr:uid="{00000000-0005-0000-0000-0000D9020000}"/>
    <cellStyle name="Porcentagem 2 11" xfId="323" xr:uid="{00000000-0005-0000-0000-0000DA020000}"/>
    <cellStyle name="Porcentagem 2 11 2" xfId="629" xr:uid="{00000000-0005-0000-0000-0000DB020000}"/>
    <cellStyle name="Porcentagem 2 11 3" xfId="1058" xr:uid="{00000000-0005-0000-0000-0000DC020000}"/>
    <cellStyle name="Porcentagem 2 12" xfId="324" xr:uid="{00000000-0005-0000-0000-0000DD020000}"/>
    <cellStyle name="Porcentagem 2 12 2" xfId="630" xr:uid="{00000000-0005-0000-0000-0000DE020000}"/>
    <cellStyle name="Porcentagem 2 12 3" xfId="1059" xr:uid="{00000000-0005-0000-0000-0000DF020000}"/>
    <cellStyle name="Porcentagem 2 13" xfId="325" xr:uid="{00000000-0005-0000-0000-0000E0020000}"/>
    <cellStyle name="Porcentagem 2 13 2" xfId="631" xr:uid="{00000000-0005-0000-0000-0000E1020000}"/>
    <cellStyle name="Porcentagem 2 13 3" xfId="1060" xr:uid="{00000000-0005-0000-0000-0000E2020000}"/>
    <cellStyle name="Porcentagem 2 14" xfId="326" xr:uid="{00000000-0005-0000-0000-0000E3020000}"/>
    <cellStyle name="Porcentagem 2 14 2" xfId="632" xr:uid="{00000000-0005-0000-0000-0000E4020000}"/>
    <cellStyle name="Porcentagem 2 14 3" xfId="1061" xr:uid="{00000000-0005-0000-0000-0000E5020000}"/>
    <cellStyle name="Porcentagem 2 15" xfId="327" xr:uid="{00000000-0005-0000-0000-0000E6020000}"/>
    <cellStyle name="Porcentagem 2 15 2" xfId="633" xr:uid="{00000000-0005-0000-0000-0000E7020000}"/>
    <cellStyle name="Porcentagem 2 15 3" xfId="1062" xr:uid="{00000000-0005-0000-0000-0000E8020000}"/>
    <cellStyle name="Porcentagem 2 16" xfId="328" xr:uid="{00000000-0005-0000-0000-0000E9020000}"/>
    <cellStyle name="Porcentagem 2 16 2" xfId="634" xr:uid="{00000000-0005-0000-0000-0000EA020000}"/>
    <cellStyle name="Porcentagem 2 16 3" xfId="1063" xr:uid="{00000000-0005-0000-0000-0000EB020000}"/>
    <cellStyle name="Porcentagem 2 17" xfId="329" xr:uid="{00000000-0005-0000-0000-0000EC020000}"/>
    <cellStyle name="Porcentagem 2 17 2" xfId="635" xr:uid="{00000000-0005-0000-0000-0000ED020000}"/>
    <cellStyle name="Porcentagem 2 17 3" xfId="1064" xr:uid="{00000000-0005-0000-0000-0000EE020000}"/>
    <cellStyle name="Porcentagem 2 18" xfId="330" xr:uid="{00000000-0005-0000-0000-0000EF020000}"/>
    <cellStyle name="Porcentagem 2 18 2" xfId="636" xr:uid="{00000000-0005-0000-0000-0000F0020000}"/>
    <cellStyle name="Porcentagem 2 18 3" xfId="1065" xr:uid="{00000000-0005-0000-0000-0000F1020000}"/>
    <cellStyle name="Porcentagem 2 19" xfId="331" xr:uid="{00000000-0005-0000-0000-0000F2020000}"/>
    <cellStyle name="Porcentagem 2 19 2" xfId="637" xr:uid="{00000000-0005-0000-0000-0000F3020000}"/>
    <cellStyle name="Porcentagem 2 19 3" xfId="1066" xr:uid="{00000000-0005-0000-0000-0000F4020000}"/>
    <cellStyle name="Porcentagem 2 2" xfId="13" xr:uid="{00000000-0005-0000-0000-0000F5020000}"/>
    <cellStyle name="Porcentagem 2 2 10" xfId="332" xr:uid="{00000000-0005-0000-0000-0000F6020000}"/>
    <cellStyle name="Porcentagem 2 2 2" xfId="35" xr:uid="{00000000-0005-0000-0000-0000F7020000}"/>
    <cellStyle name="Porcentagem 2 2 3" xfId="36" xr:uid="{00000000-0005-0000-0000-0000F8020000}"/>
    <cellStyle name="Porcentagem 2 2 4" xfId="333" xr:uid="{00000000-0005-0000-0000-0000F9020000}"/>
    <cellStyle name="Porcentagem 2 2 5" xfId="334" xr:uid="{00000000-0005-0000-0000-0000FA020000}"/>
    <cellStyle name="Porcentagem 2 2 6" xfId="335" xr:uid="{00000000-0005-0000-0000-0000FB020000}"/>
    <cellStyle name="Porcentagem 2 2 7" xfId="336" xr:uid="{00000000-0005-0000-0000-0000FC020000}"/>
    <cellStyle name="Porcentagem 2 2 8" xfId="337" xr:uid="{00000000-0005-0000-0000-0000FD020000}"/>
    <cellStyle name="Porcentagem 2 2 9" xfId="338" xr:uid="{00000000-0005-0000-0000-0000FE020000}"/>
    <cellStyle name="Porcentagem 2 20" xfId="339" xr:uid="{00000000-0005-0000-0000-0000FF020000}"/>
    <cellStyle name="Porcentagem 2 20 2" xfId="638" xr:uid="{00000000-0005-0000-0000-000000030000}"/>
    <cellStyle name="Porcentagem 2 20 3" xfId="1067" xr:uid="{00000000-0005-0000-0000-000001030000}"/>
    <cellStyle name="Porcentagem 2 21" xfId="340" xr:uid="{00000000-0005-0000-0000-000002030000}"/>
    <cellStyle name="Porcentagem 2 22" xfId="341" xr:uid="{00000000-0005-0000-0000-000003030000}"/>
    <cellStyle name="Porcentagem 2 23" xfId="342" xr:uid="{00000000-0005-0000-0000-000004030000}"/>
    <cellStyle name="Porcentagem 2 24" xfId="343" xr:uid="{00000000-0005-0000-0000-000005030000}"/>
    <cellStyle name="Porcentagem 2 25" xfId="344" xr:uid="{00000000-0005-0000-0000-000006030000}"/>
    <cellStyle name="Porcentagem 2 26" xfId="345" xr:uid="{00000000-0005-0000-0000-000007030000}"/>
    <cellStyle name="Porcentagem 2 27" xfId="346" xr:uid="{00000000-0005-0000-0000-000008030000}"/>
    <cellStyle name="Porcentagem 2 28" xfId="556" xr:uid="{00000000-0005-0000-0000-000009030000}"/>
    <cellStyle name="Porcentagem 2 29" xfId="555" xr:uid="{00000000-0005-0000-0000-00000A030000}"/>
    <cellStyle name="Porcentagem 2 3" xfId="37" xr:uid="{00000000-0005-0000-0000-00000B030000}"/>
    <cellStyle name="Porcentagem 2 3 10" xfId="347" xr:uid="{00000000-0005-0000-0000-00000C030000}"/>
    <cellStyle name="Porcentagem 2 3 11" xfId="348" xr:uid="{00000000-0005-0000-0000-00000D030000}"/>
    <cellStyle name="Porcentagem 2 3 12" xfId="349" xr:uid="{00000000-0005-0000-0000-00000E030000}"/>
    <cellStyle name="Porcentagem 2 3 13" xfId="350" xr:uid="{00000000-0005-0000-0000-00000F030000}"/>
    <cellStyle name="Porcentagem 2 3 14" xfId="351" xr:uid="{00000000-0005-0000-0000-000010030000}"/>
    <cellStyle name="Porcentagem 2 3 15" xfId="352" xr:uid="{00000000-0005-0000-0000-000011030000}"/>
    <cellStyle name="Porcentagem 2 3 16" xfId="353" xr:uid="{00000000-0005-0000-0000-000012030000}"/>
    <cellStyle name="Porcentagem 2 3 17" xfId="354" xr:uid="{00000000-0005-0000-0000-000013030000}"/>
    <cellStyle name="Porcentagem 2 3 18" xfId="355" xr:uid="{00000000-0005-0000-0000-000014030000}"/>
    <cellStyle name="Porcentagem 2 3 19" xfId="356" xr:uid="{00000000-0005-0000-0000-000015030000}"/>
    <cellStyle name="Porcentagem 2 3 2" xfId="357" xr:uid="{00000000-0005-0000-0000-000016030000}"/>
    <cellStyle name="Porcentagem 2 3 20" xfId="358" xr:uid="{00000000-0005-0000-0000-000017030000}"/>
    <cellStyle name="Porcentagem 2 3 21" xfId="359" xr:uid="{00000000-0005-0000-0000-000018030000}"/>
    <cellStyle name="Porcentagem 2 3 22" xfId="639" xr:uid="{00000000-0005-0000-0000-000019030000}"/>
    <cellStyle name="Porcentagem 2 3 3" xfId="360" xr:uid="{00000000-0005-0000-0000-00001A030000}"/>
    <cellStyle name="Porcentagem 2 3 4" xfId="361" xr:uid="{00000000-0005-0000-0000-00001B030000}"/>
    <cellStyle name="Porcentagem 2 3 5" xfId="362" xr:uid="{00000000-0005-0000-0000-00001C030000}"/>
    <cellStyle name="Porcentagem 2 3 6" xfId="363" xr:uid="{00000000-0005-0000-0000-00001D030000}"/>
    <cellStyle name="Porcentagem 2 3 7" xfId="364" xr:uid="{00000000-0005-0000-0000-00001E030000}"/>
    <cellStyle name="Porcentagem 2 3 8" xfId="365" xr:uid="{00000000-0005-0000-0000-00001F030000}"/>
    <cellStyle name="Porcentagem 2 3 9" xfId="366" xr:uid="{00000000-0005-0000-0000-000020030000}"/>
    <cellStyle name="Porcentagem 2 30" xfId="570" xr:uid="{00000000-0005-0000-0000-000021030000}"/>
    <cellStyle name="Porcentagem 2 31" xfId="574" xr:uid="{00000000-0005-0000-0000-000022030000}"/>
    <cellStyle name="Porcentagem 2 32" xfId="677" xr:uid="{00000000-0005-0000-0000-000023030000}"/>
    <cellStyle name="Porcentagem 2 33" xfId="679" xr:uid="{00000000-0005-0000-0000-000024030000}"/>
    <cellStyle name="Porcentagem 2 34" xfId="683" xr:uid="{00000000-0005-0000-0000-000025030000}"/>
    <cellStyle name="Porcentagem 2 35" xfId="1244" xr:uid="{00000000-0005-0000-0000-000026030000}"/>
    <cellStyle name="Porcentagem 2 4" xfId="66" xr:uid="{00000000-0005-0000-0000-000027030000}"/>
    <cellStyle name="Porcentagem 2 5" xfId="65" xr:uid="{00000000-0005-0000-0000-000028030000}"/>
    <cellStyle name="Porcentagem 2 6" xfId="69" xr:uid="{00000000-0005-0000-0000-000029030000}"/>
    <cellStyle name="Porcentagem 2 7" xfId="68" xr:uid="{00000000-0005-0000-0000-00002A030000}"/>
    <cellStyle name="Porcentagem 2 8" xfId="72" xr:uid="{00000000-0005-0000-0000-00002B030000}"/>
    <cellStyle name="Porcentagem 2 9" xfId="367" xr:uid="{00000000-0005-0000-0000-00002C030000}"/>
    <cellStyle name="Porcentagem 2 9 2" xfId="640" xr:uid="{00000000-0005-0000-0000-00002D030000}"/>
    <cellStyle name="Porcentagem 2 9 3" xfId="1068" xr:uid="{00000000-0005-0000-0000-00002E030000}"/>
    <cellStyle name="Porcentagem 3" xfId="74" xr:uid="{00000000-0005-0000-0000-00002F030000}"/>
    <cellStyle name="Porcentagem 3 10" xfId="368" xr:uid="{00000000-0005-0000-0000-000030030000}"/>
    <cellStyle name="Porcentagem 3 10 2" xfId="642" xr:uid="{00000000-0005-0000-0000-000031030000}"/>
    <cellStyle name="Porcentagem 3 10 3" xfId="1069" xr:uid="{00000000-0005-0000-0000-000032030000}"/>
    <cellStyle name="Porcentagem 3 11" xfId="369" xr:uid="{00000000-0005-0000-0000-000033030000}"/>
    <cellStyle name="Porcentagem 3 11 2" xfId="643" xr:uid="{00000000-0005-0000-0000-000034030000}"/>
    <cellStyle name="Porcentagem 3 11 3" xfId="1070" xr:uid="{00000000-0005-0000-0000-000035030000}"/>
    <cellStyle name="Porcentagem 3 12" xfId="370" xr:uid="{00000000-0005-0000-0000-000036030000}"/>
    <cellStyle name="Porcentagem 3 12 2" xfId="644" xr:uid="{00000000-0005-0000-0000-000037030000}"/>
    <cellStyle name="Porcentagem 3 12 3" xfId="1071" xr:uid="{00000000-0005-0000-0000-000038030000}"/>
    <cellStyle name="Porcentagem 3 13" xfId="371" xr:uid="{00000000-0005-0000-0000-000039030000}"/>
    <cellStyle name="Porcentagem 3 13 2" xfId="645" xr:uid="{00000000-0005-0000-0000-00003A030000}"/>
    <cellStyle name="Porcentagem 3 13 3" xfId="1072" xr:uid="{00000000-0005-0000-0000-00003B030000}"/>
    <cellStyle name="Porcentagem 3 14" xfId="372" xr:uid="{00000000-0005-0000-0000-00003C030000}"/>
    <cellStyle name="Porcentagem 3 14 2" xfId="646" xr:uid="{00000000-0005-0000-0000-00003D030000}"/>
    <cellStyle name="Porcentagem 3 14 3" xfId="1073" xr:uid="{00000000-0005-0000-0000-00003E030000}"/>
    <cellStyle name="Porcentagem 3 15" xfId="373" xr:uid="{00000000-0005-0000-0000-00003F030000}"/>
    <cellStyle name="Porcentagem 3 15 2" xfId="647" xr:uid="{00000000-0005-0000-0000-000040030000}"/>
    <cellStyle name="Porcentagem 3 15 3" xfId="1074" xr:uid="{00000000-0005-0000-0000-000041030000}"/>
    <cellStyle name="Porcentagem 3 16" xfId="557" xr:uid="{00000000-0005-0000-0000-000042030000}"/>
    <cellStyle name="Porcentagem 3 17" xfId="553" xr:uid="{00000000-0005-0000-0000-000043030000}"/>
    <cellStyle name="Porcentagem 3 18" xfId="641" xr:uid="{00000000-0005-0000-0000-000044030000}"/>
    <cellStyle name="Porcentagem 3 2" xfId="38" xr:uid="{00000000-0005-0000-0000-000045030000}"/>
    <cellStyle name="Porcentagem 3 2 10" xfId="374" xr:uid="{00000000-0005-0000-0000-000046030000}"/>
    <cellStyle name="Porcentagem 3 2 11" xfId="375" xr:uid="{00000000-0005-0000-0000-000047030000}"/>
    <cellStyle name="Porcentagem 3 2 12" xfId="376" xr:uid="{00000000-0005-0000-0000-000048030000}"/>
    <cellStyle name="Porcentagem 3 2 13" xfId="377" xr:uid="{00000000-0005-0000-0000-000049030000}"/>
    <cellStyle name="Porcentagem 3 2 14" xfId="378" xr:uid="{00000000-0005-0000-0000-00004A030000}"/>
    <cellStyle name="Porcentagem 3 2 15" xfId="379" xr:uid="{00000000-0005-0000-0000-00004B030000}"/>
    <cellStyle name="Porcentagem 3 2 16" xfId="380" xr:uid="{00000000-0005-0000-0000-00004C030000}"/>
    <cellStyle name="Porcentagem 3 2 17" xfId="381" xr:uid="{00000000-0005-0000-0000-00004D030000}"/>
    <cellStyle name="Porcentagem 3 2 18" xfId="382" xr:uid="{00000000-0005-0000-0000-00004E030000}"/>
    <cellStyle name="Porcentagem 3 2 19" xfId="383" xr:uid="{00000000-0005-0000-0000-00004F030000}"/>
    <cellStyle name="Porcentagem 3 2 2" xfId="384" xr:uid="{00000000-0005-0000-0000-000050030000}"/>
    <cellStyle name="Porcentagem 3 2 20" xfId="385" xr:uid="{00000000-0005-0000-0000-000051030000}"/>
    <cellStyle name="Porcentagem 3 2 21" xfId="386" xr:uid="{00000000-0005-0000-0000-000052030000}"/>
    <cellStyle name="Porcentagem 3 2 22" xfId="648" xr:uid="{00000000-0005-0000-0000-000053030000}"/>
    <cellStyle name="Porcentagem 3 2 3" xfId="387" xr:uid="{00000000-0005-0000-0000-000054030000}"/>
    <cellStyle name="Porcentagem 3 2 4" xfId="388" xr:uid="{00000000-0005-0000-0000-000055030000}"/>
    <cellStyle name="Porcentagem 3 2 5" xfId="389" xr:uid="{00000000-0005-0000-0000-000056030000}"/>
    <cellStyle name="Porcentagem 3 2 6" xfId="390" xr:uid="{00000000-0005-0000-0000-000057030000}"/>
    <cellStyle name="Porcentagem 3 2 7" xfId="391" xr:uid="{00000000-0005-0000-0000-000058030000}"/>
    <cellStyle name="Porcentagem 3 2 8" xfId="392" xr:uid="{00000000-0005-0000-0000-000059030000}"/>
    <cellStyle name="Porcentagem 3 2 9" xfId="393" xr:uid="{00000000-0005-0000-0000-00005A030000}"/>
    <cellStyle name="Porcentagem 3 3" xfId="39" xr:uid="{00000000-0005-0000-0000-00005B030000}"/>
    <cellStyle name="Porcentagem 3 4" xfId="394" xr:uid="{00000000-0005-0000-0000-00005C030000}"/>
    <cellStyle name="Porcentagem 3 4 2" xfId="649" xr:uid="{00000000-0005-0000-0000-00005D030000}"/>
    <cellStyle name="Porcentagem 3 4 3" xfId="1075" xr:uid="{00000000-0005-0000-0000-00005E030000}"/>
    <cellStyle name="Porcentagem 3 5" xfId="395" xr:uid="{00000000-0005-0000-0000-00005F030000}"/>
    <cellStyle name="Porcentagem 3 5 2" xfId="650" xr:uid="{00000000-0005-0000-0000-000060030000}"/>
    <cellStyle name="Porcentagem 3 5 3" xfId="1076" xr:uid="{00000000-0005-0000-0000-000061030000}"/>
    <cellStyle name="Porcentagem 3 6" xfId="396" xr:uid="{00000000-0005-0000-0000-000062030000}"/>
    <cellStyle name="Porcentagem 3 6 2" xfId="651" xr:uid="{00000000-0005-0000-0000-000063030000}"/>
    <cellStyle name="Porcentagem 3 6 3" xfId="1077" xr:uid="{00000000-0005-0000-0000-000064030000}"/>
    <cellStyle name="Porcentagem 3 7" xfId="397" xr:uid="{00000000-0005-0000-0000-000065030000}"/>
    <cellStyle name="Porcentagem 3 7 2" xfId="652" xr:uid="{00000000-0005-0000-0000-000066030000}"/>
    <cellStyle name="Porcentagem 3 7 3" xfId="1078" xr:uid="{00000000-0005-0000-0000-000067030000}"/>
    <cellStyle name="Porcentagem 3 8" xfId="398" xr:uid="{00000000-0005-0000-0000-000068030000}"/>
    <cellStyle name="Porcentagem 3 8 2" xfId="653" xr:uid="{00000000-0005-0000-0000-000069030000}"/>
    <cellStyle name="Porcentagem 3 8 3" xfId="1079" xr:uid="{00000000-0005-0000-0000-00006A030000}"/>
    <cellStyle name="Porcentagem 3 9" xfId="399" xr:uid="{00000000-0005-0000-0000-00006B030000}"/>
    <cellStyle name="Porcentagem 3 9 2" xfId="654" xr:uid="{00000000-0005-0000-0000-00006C030000}"/>
    <cellStyle name="Porcentagem 3 9 3" xfId="1080" xr:uid="{00000000-0005-0000-0000-00006D030000}"/>
    <cellStyle name="Porcentagem 4" xfId="40" xr:uid="{00000000-0005-0000-0000-00006E030000}"/>
    <cellStyle name="Porcentagem 4 10" xfId="400" xr:uid="{00000000-0005-0000-0000-00006F030000}"/>
    <cellStyle name="Porcentagem 4 11" xfId="401" xr:uid="{00000000-0005-0000-0000-000070030000}"/>
    <cellStyle name="Porcentagem 4 12" xfId="402" xr:uid="{00000000-0005-0000-0000-000071030000}"/>
    <cellStyle name="Porcentagem 4 13" xfId="403" xr:uid="{00000000-0005-0000-0000-000072030000}"/>
    <cellStyle name="Porcentagem 4 14" xfId="404" xr:uid="{00000000-0005-0000-0000-000073030000}"/>
    <cellStyle name="Porcentagem 4 15" xfId="1081" xr:uid="{00000000-0005-0000-0000-000074030000}"/>
    <cellStyle name="Porcentagem 4 2" xfId="405" xr:uid="{00000000-0005-0000-0000-000075030000}"/>
    <cellStyle name="Porcentagem 4 3" xfId="406" xr:uid="{00000000-0005-0000-0000-000076030000}"/>
    <cellStyle name="Porcentagem 4 4" xfId="407" xr:uid="{00000000-0005-0000-0000-000077030000}"/>
    <cellStyle name="Porcentagem 4 5" xfId="408" xr:uid="{00000000-0005-0000-0000-000078030000}"/>
    <cellStyle name="Porcentagem 4 6" xfId="409" xr:uid="{00000000-0005-0000-0000-000079030000}"/>
    <cellStyle name="Porcentagem 4 7" xfId="410" xr:uid="{00000000-0005-0000-0000-00007A030000}"/>
    <cellStyle name="Porcentagem 4 8" xfId="411" xr:uid="{00000000-0005-0000-0000-00007B030000}"/>
    <cellStyle name="Porcentagem 4 9" xfId="412" xr:uid="{00000000-0005-0000-0000-00007C030000}"/>
    <cellStyle name="Porcentagem 5" xfId="41" xr:uid="{00000000-0005-0000-0000-00007D030000}"/>
    <cellStyle name="Porcentagem 6" xfId="42" xr:uid="{00000000-0005-0000-0000-00007E030000}"/>
    <cellStyle name="Porcentagem 7" xfId="1082" xr:uid="{00000000-0005-0000-0000-00007F030000}"/>
    <cellStyle name="Porcentagem 7 2" xfId="1083" xr:uid="{00000000-0005-0000-0000-000080030000}"/>
    <cellStyle name="Porcentagem 7 3" xfId="1084" xr:uid="{00000000-0005-0000-0000-000081030000}"/>
    <cellStyle name="Porcentagem 8" xfId="1085" xr:uid="{00000000-0005-0000-0000-000082030000}"/>
    <cellStyle name="Porcentagem 8 2" xfId="1086" xr:uid="{00000000-0005-0000-0000-000083030000}"/>
    <cellStyle name="Porcentagem 8 3" xfId="1087" xr:uid="{00000000-0005-0000-0000-000084030000}"/>
    <cellStyle name="Porcentagem 9" xfId="1088" xr:uid="{00000000-0005-0000-0000-000085030000}"/>
    <cellStyle name="Saída 2" xfId="1089" xr:uid="{00000000-0005-0000-0000-000086030000}"/>
    <cellStyle name="Saída 2 10" xfId="1090" xr:uid="{00000000-0005-0000-0000-000087030000}"/>
    <cellStyle name="Saída 2 11" xfId="1091" xr:uid="{00000000-0005-0000-0000-000088030000}"/>
    <cellStyle name="Saída 2 12" xfId="1092" xr:uid="{00000000-0005-0000-0000-000089030000}"/>
    <cellStyle name="Saída 2 13" xfId="1093" xr:uid="{00000000-0005-0000-0000-00008A030000}"/>
    <cellStyle name="Saída 2 14" xfId="1094" xr:uid="{00000000-0005-0000-0000-00008B030000}"/>
    <cellStyle name="Saída 2 15" xfId="1095" xr:uid="{00000000-0005-0000-0000-00008C030000}"/>
    <cellStyle name="Saída 2 16" xfId="1096" xr:uid="{00000000-0005-0000-0000-00008D030000}"/>
    <cellStyle name="Saída 2 17" xfId="1097" xr:uid="{00000000-0005-0000-0000-00008E030000}"/>
    <cellStyle name="Saída 2 18" xfId="1098" xr:uid="{00000000-0005-0000-0000-00008F030000}"/>
    <cellStyle name="Saída 2 19" xfId="1099" xr:uid="{00000000-0005-0000-0000-000090030000}"/>
    <cellStyle name="Saída 2 2" xfId="1100" xr:uid="{00000000-0005-0000-0000-000091030000}"/>
    <cellStyle name="Saída 2 2 10" xfId="1101" xr:uid="{00000000-0005-0000-0000-000092030000}"/>
    <cellStyle name="Saída 2 2 11" xfId="1102" xr:uid="{00000000-0005-0000-0000-000093030000}"/>
    <cellStyle name="Saída 2 2 12" xfId="1103" xr:uid="{00000000-0005-0000-0000-000094030000}"/>
    <cellStyle name="Saída 2 2 13" xfId="1104" xr:uid="{00000000-0005-0000-0000-000095030000}"/>
    <cellStyle name="Saída 2 2 14" xfId="1105" xr:uid="{00000000-0005-0000-0000-000096030000}"/>
    <cellStyle name="Saída 2 2 15" xfId="1106" xr:uid="{00000000-0005-0000-0000-000097030000}"/>
    <cellStyle name="Saída 2 2 2" xfId="1107" xr:uid="{00000000-0005-0000-0000-000098030000}"/>
    <cellStyle name="Saída 2 2 3" xfId="1108" xr:uid="{00000000-0005-0000-0000-000099030000}"/>
    <cellStyle name="Saída 2 2 4" xfId="1109" xr:uid="{00000000-0005-0000-0000-00009A030000}"/>
    <cellStyle name="Saída 2 2 5" xfId="1110" xr:uid="{00000000-0005-0000-0000-00009B030000}"/>
    <cellStyle name="Saída 2 2 6" xfId="1111" xr:uid="{00000000-0005-0000-0000-00009C030000}"/>
    <cellStyle name="Saída 2 2 7" xfId="1112" xr:uid="{00000000-0005-0000-0000-00009D030000}"/>
    <cellStyle name="Saída 2 2 8" xfId="1113" xr:uid="{00000000-0005-0000-0000-00009E030000}"/>
    <cellStyle name="Saída 2 2 9" xfId="1114" xr:uid="{00000000-0005-0000-0000-00009F030000}"/>
    <cellStyle name="Saída 2 3" xfId="1115" xr:uid="{00000000-0005-0000-0000-0000A0030000}"/>
    <cellStyle name="Saída 2 4" xfId="1116" xr:uid="{00000000-0005-0000-0000-0000A1030000}"/>
    <cellStyle name="Saída 2 5" xfId="1117" xr:uid="{00000000-0005-0000-0000-0000A2030000}"/>
    <cellStyle name="Saída 2 6" xfId="1118" xr:uid="{00000000-0005-0000-0000-0000A3030000}"/>
    <cellStyle name="Saída 2 7" xfId="1119" xr:uid="{00000000-0005-0000-0000-0000A4030000}"/>
    <cellStyle name="Saída 2 8" xfId="1120" xr:uid="{00000000-0005-0000-0000-0000A5030000}"/>
    <cellStyle name="Saída 2 9" xfId="1121" xr:uid="{00000000-0005-0000-0000-0000A6030000}"/>
    <cellStyle name="Separador de milhares 10" xfId="79" xr:uid="{00000000-0005-0000-0000-0000A8030000}"/>
    <cellStyle name="Separador de milhares 10 10" xfId="1204" xr:uid="{00000000-0005-0000-0000-0000A9030000}"/>
    <cellStyle name="Separador de milhares 10 11" xfId="1209" xr:uid="{00000000-0005-0000-0000-0000AA030000}"/>
    <cellStyle name="Separador de milhares 10 12" xfId="1212" xr:uid="{00000000-0005-0000-0000-0000AB030000}"/>
    <cellStyle name="Separador de milhares 10 13" xfId="1215" xr:uid="{00000000-0005-0000-0000-0000AC030000}"/>
    <cellStyle name="Separador de milhares 10 14" xfId="1218" xr:uid="{00000000-0005-0000-0000-0000AD030000}"/>
    <cellStyle name="Separador de milhares 10 15" xfId="1220" xr:uid="{00000000-0005-0000-0000-0000AE030000}"/>
    <cellStyle name="Separador de milhares 10 16" xfId="1225" xr:uid="{00000000-0005-0000-0000-0000AF030000}"/>
    <cellStyle name="Separador de milhares 10 17" xfId="1227" xr:uid="{00000000-0005-0000-0000-0000B0030000}"/>
    <cellStyle name="Separador de milhares 10 18" xfId="1230" xr:uid="{00000000-0005-0000-0000-0000B1030000}"/>
    <cellStyle name="Separador de milhares 10 19" xfId="1231" xr:uid="{00000000-0005-0000-0000-0000B2030000}"/>
    <cellStyle name="Separador de milhares 10 2" xfId="549" xr:uid="{00000000-0005-0000-0000-0000B3030000}"/>
    <cellStyle name="Separador de milhares 10 2 2 2" xfId="413" xr:uid="{00000000-0005-0000-0000-0000B4030000}"/>
    <cellStyle name="Separador de milhares 10 20" xfId="1232" xr:uid="{00000000-0005-0000-0000-0000B5030000}"/>
    <cellStyle name="Separador de milhares 10 21" xfId="1236" xr:uid="{00000000-0005-0000-0000-0000B6030000}"/>
    <cellStyle name="Separador de milhares 10 22" xfId="1239" xr:uid="{00000000-0005-0000-0000-0000B7030000}"/>
    <cellStyle name="Separador de milhares 10 23" xfId="1243" xr:uid="{00000000-0005-0000-0000-0000B8030000}"/>
    <cellStyle name="Separador de milhares 10 24" xfId="1249" xr:uid="{00000000-0005-0000-0000-0000B9030000}"/>
    <cellStyle name="Separador de milhares 10 25" xfId="1253" xr:uid="{00000000-0005-0000-0000-0000BA030000}"/>
    <cellStyle name="Separador de milhares 10 26" xfId="1257" xr:uid="{00000000-0005-0000-0000-0000BB030000}"/>
    <cellStyle name="Separador de milhares 10 27" xfId="1261" xr:uid="{00000000-0005-0000-0000-0000BC030000}"/>
    <cellStyle name="Separador de milhares 10 3" xfId="705" xr:uid="{00000000-0005-0000-0000-0000BD030000}"/>
    <cellStyle name="Separador de milhares 10 4" xfId="711" xr:uid="{00000000-0005-0000-0000-0000BE030000}"/>
    <cellStyle name="Separador de milhares 10 4 2" xfId="1122" xr:uid="{00000000-0005-0000-0000-0000BF030000}"/>
    <cellStyle name="Separador de milhares 10 4 2 2" xfId="1123" xr:uid="{00000000-0005-0000-0000-0000C0030000}"/>
    <cellStyle name="Separador de milhares 10 5" xfId="712" xr:uid="{00000000-0005-0000-0000-0000C1030000}"/>
    <cellStyle name="Separador de milhares 10 6" xfId="716" xr:uid="{00000000-0005-0000-0000-0000C2030000}"/>
    <cellStyle name="Separador de milhares 10 7" xfId="719" xr:uid="{00000000-0005-0000-0000-0000C3030000}"/>
    <cellStyle name="Separador de milhares 10 8" xfId="1124" xr:uid="{00000000-0005-0000-0000-0000C4030000}"/>
    <cellStyle name="Separador de milhares 10 9" xfId="1205" xr:uid="{00000000-0005-0000-0000-0000C5030000}"/>
    <cellStyle name="Separador de milhares 11" xfId="414" xr:uid="{00000000-0005-0000-0000-0000C6030000}"/>
    <cellStyle name="Separador de milhares 12" xfId="687" xr:uid="{00000000-0005-0000-0000-0000C7030000}"/>
    <cellStyle name="Separador de milhares 12 2" xfId="1224" xr:uid="{00000000-0005-0000-0000-0000C8030000}"/>
    <cellStyle name="Separador de milhares 13" xfId="80" xr:uid="{00000000-0005-0000-0000-0000C9030000}"/>
    <cellStyle name="Separador de milhares 14" xfId="688" xr:uid="{00000000-0005-0000-0000-0000CA030000}"/>
    <cellStyle name="Separador de milhares 14 2" xfId="1125" xr:uid="{00000000-0005-0000-0000-0000CB030000}"/>
    <cellStyle name="Separador de milhares 14 3" xfId="1126" xr:uid="{00000000-0005-0000-0000-0000CC030000}"/>
    <cellStyle name="Separador de milhares 15" xfId="1127" xr:uid="{00000000-0005-0000-0000-0000CD030000}"/>
    <cellStyle name="Separador de milhares 15 2" xfId="1128" xr:uid="{00000000-0005-0000-0000-0000CE030000}"/>
    <cellStyle name="Separador de milhares 15 3" xfId="1129" xr:uid="{00000000-0005-0000-0000-0000CF030000}"/>
    <cellStyle name="Separador de milhares 16" xfId="1130" xr:uid="{00000000-0005-0000-0000-0000D0030000}"/>
    <cellStyle name="Separador de milhares 17" xfId="86" xr:uid="{00000000-0005-0000-0000-0000D1030000}"/>
    <cellStyle name="Separador de milhares 18" xfId="1131" xr:uid="{00000000-0005-0000-0000-0000D2030000}"/>
    <cellStyle name="Separador de milhares 18 2" xfId="1132" xr:uid="{00000000-0005-0000-0000-0000D3030000}"/>
    <cellStyle name="Separador de milhares 18 3" xfId="1133" xr:uid="{00000000-0005-0000-0000-0000D4030000}"/>
    <cellStyle name="Separador de milhares 2" xfId="4" xr:uid="{00000000-0005-0000-0000-0000D5030000}"/>
    <cellStyle name="Separador de milhares 2 10" xfId="415" xr:uid="{00000000-0005-0000-0000-0000D6030000}"/>
    <cellStyle name="Separador de milhares 2 11" xfId="416" xr:uid="{00000000-0005-0000-0000-0000D7030000}"/>
    <cellStyle name="Separador de milhares 2 12" xfId="417" xr:uid="{00000000-0005-0000-0000-0000D8030000}"/>
    <cellStyle name="Separador de milhares 2 13" xfId="418" xr:uid="{00000000-0005-0000-0000-0000D9030000}"/>
    <cellStyle name="Separador de milhares 2 14" xfId="419" xr:uid="{00000000-0005-0000-0000-0000DA030000}"/>
    <cellStyle name="Separador de milhares 2 15" xfId="420" xr:uid="{00000000-0005-0000-0000-0000DB030000}"/>
    <cellStyle name="Separador de milhares 2 16" xfId="693" xr:uid="{00000000-0005-0000-0000-0000DC030000}"/>
    <cellStyle name="Separador de milhares 2 17" xfId="708" xr:uid="{00000000-0005-0000-0000-0000DD030000}"/>
    <cellStyle name="Separador de milhares 2 18" xfId="1250" xr:uid="{00000000-0005-0000-0000-0000DE030000}"/>
    <cellStyle name="Separador de milhares 2 19" xfId="1254" xr:uid="{00000000-0005-0000-0000-0000DF030000}"/>
    <cellStyle name="Separador de milhares 2 2" xfId="43" xr:uid="{00000000-0005-0000-0000-0000E0030000}"/>
    <cellStyle name="Separador de milhares 2 2 2" xfId="578" xr:uid="{00000000-0005-0000-0000-0000E1030000}"/>
    <cellStyle name="Separador de milhares 2 20" xfId="1258" xr:uid="{00000000-0005-0000-0000-0000E2030000}"/>
    <cellStyle name="Separador de milhares 2 21" xfId="1262" xr:uid="{00000000-0005-0000-0000-0000E3030000}"/>
    <cellStyle name="Separador de milhares 2 3" xfId="44" xr:uid="{00000000-0005-0000-0000-0000E4030000}"/>
    <cellStyle name="Separador de milhares 2 4" xfId="421" xr:uid="{00000000-0005-0000-0000-0000E5030000}"/>
    <cellStyle name="Separador de milhares 2 5" xfId="422" xr:uid="{00000000-0005-0000-0000-0000E6030000}"/>
    <cellStyle name="Separador de milhares 2 5 2" xfId="1134" xr:uid="{00000000-0005-0000-0000-0000E7030000}"/>
    <cellStyle name="Separador de milhares 2 6" xfId="423" xr:uid="{00000000-0005-0000-0000-0000E8030000}"/>
    <cellStyle name="Separador de milhares 2 7" xfId="424" xr:uid="{00000000-0005-0000-0000-0000E9030000}"/>
    <cellStyle name="Separador de milhares 2 8" xfId="425" xr:uid="{00000000-0005-0000-0000-0000EA030000}"/>
    <cellStyle name="Separador de milhares 2 9" xfId="426" xr:uid="{00000000-0005-0000-0000-0000EB030000}"/>
    <cellStyle name="Separador de milhares 3" xfId="11" xr:uid="{00000000-0005-0000-0000-0000EC030000}"/>
    <cellStyle name="Separador de milhares 3 10" xfId="427" xr:uid="{00000000-0005-0000-0000-0000ED030000}"/>
    <cellStyle name="Separador de milhares 3 10 2" xfId="656" xr:uid="{00000000-0005-0000-0000-0000EE030000}"/>
    <cellStyle name="Separador de milhares 3 10 3" xfId="1135" xr:uid="{00000000-0005-0000-0000-0000EF030000}"/>
    <cellStyle name="Separador de milhares 3 11" xfId="428" xr:uid="{00000000-0005-0000-0000-0000F0030000}"/>
    <cellStyle name="Separador de milhares 3 11 2" xfId="657" xr:uid="{00000000-0005-0000-0000-0000F1030000}"/>
    <cellStyle name="Separador de milhares 3 11 3" xfId="1136" xr:uid="{00000000-0005-0000-0000-0000F2030000}"/>
    <cellStyle name="Separador de milhares 3 12" xfId="429" xr:uid="{00000000-0005-0000-0000-0000F3030000}"/>
    <cellStyle name="Separador de milhares 3 12 2" xfId="658" xr:uid="{00000000-0005-0000-0000-0000F4030000}"/>
    <cellStyle name="Separador de milhares 3 12 3" xfId="1137" xr:uid="{00000000-0005-0000-0000-0000F5030000}"/>
    <cellStyle name="Separador de milhares 3 13" xfId="430" xr:uid="{00000000-0005-0000-0000-0000F6030000}"/>
    <cellStyle name="Separador de milhares 3 13 2" xfId="659" xr:uid="{00000000-0005-0000-0000-0000F7030000}"/>
    <cellStyle name="Separador de milhares 3 13 3" xfId="1138" xr:uid="{00000000-0005-0000-0000-0000F8030000}"/>
    <cellStyle name="Separador de milhares 3 14" xfId="431" xr:uid="{00000000-0005-0000-0000-0000F9030000}"/>
    <cellStyle name="Separador de milhares 3 14 2" xfId="660" xr:uid="{00000000-0005-0000-0000-0000FA030000}"/>
    <cellStyle name="Separador de milhares 3 14 3" xfId="1139" xr:uid="{00000000-0005-0000-0000-0000FB030000}"/>
    <cellStyle name="Separador de milhares 3 15" xfId="432" xr:uid="{00000000-0005-0000-0000-0000FC030000}"/>
    <cellStyle name="Separador de milhares 3 15 2" xfId="661" xr:uid="{00000000-0005-0000-0000-0000FD030000}"/>
    <cellStyle name="Separador de milhares 3 15 3" xfId="1140" xr:uid="{00000000-0005-0000-0000-0000FE030000}"/>
    <cellStyle name="Separador de milhares 3 16" xfId="561" xr:uid="{00000000-0005-0000-0000-0000FF030000}"/>
    <cellStyle name="Separador de milhares 3 17" xfId="567" xr:uid="{00000000-0005-0000-0000-000000040000}"/>
    <cellStyle name="Separador de milhares 3 18" xfId="655" xr:uid="{00000000-0005-0000-0000-000001040000}"/>
    <cellStyle name="Separador de milhares 3 2" xfId="45" xr:uid="{00000000-0005-0000-0000-000002040000}"/>
    <cellStyle name="Separador de milhares 3 2 10" xfId="433" xr:uid="{00000000-0005-0000-0000-000003040000}"/>
    <cellStyle name="Separador de milhares 3 2 11" xfId="434" xr:uid="{00000000-0005-0000-0000-000004040000}"/>
    <cellStyle name="Separador de milhares 3 2 12" xfId="435" xr:uid="{00000000-0005-0000-0000-000005040000}"/>
    <cellStyle name="Separador de milhares 3 2 13" xfId="436" xr:uid="{00000000-0005-0000-0000-000006040000}"/>
    <cellStyle name="Separador de milhares 3 2 14" xfId="437" xr:uid="{00000000-0005-0000-0000-000007040000}"/>
    <cellStyle name="Separador de milhares 3 2 15" xfId="438" xr:uid="{00000000-0005-0000-0000-000008040000}"/>
    <cellStyle name="Separador de milhares 3 2 16" xfId="439" xr:uid="{00000000-0005-0000-0000-000009040000}"/>
    <cellStyle name="Separador de milhares 3 2 17" xfId="440" xr:uid="{00000000-0005-0000-0000-00000A040000}"/>
    <cellStyle name="Separador de milhares 3 2 18" xfId="441" xr:uid="{00000000-0005-0000-0000-00000B040000}"/>
    <cellStyle name="Separador de milhares 3 2 19" xfId="442" xr:uid="{00000000-0005-0000-0000-00000C040000}"/>
    <cellStyle name="Separador de milhares 3 2 2" xfId="443" xr:uid="{00000000-0005-0000-0000-00000D040000}"/>
    <cellStyle name="Separador de milhares 3 2 20" xfId="444" xr:uid="{00000000-0005-0000-0000-00000E040000}"/>
    <cellStyle name="Separador de milhares 3 2 21" xfId="445" xr:uid="{00000000-0005-0000-0000-00000F040000}"/>
    <cellStyle name="Separador de milhares 3 2 22" xfId="662" xr:uid="{00000000-0005-0000-0000-000010040000}"/>
    <cellStyle name="Separador de milhares 3 2 3" xfId="446" xr:uid="{00000000-0005-0000-0000-000011040000}"/>
    <cellStyle name="Separador de milhares 3 2 4" xfId="447" xr:uid="{00000000-0005-0000-0000-000012040000}"/>
    <cellStyle name="Separador de milhares 3 2 5" xfId="448" xr:uid="{00000000-0005-0000-0000-000013040000}"/>
    <cellStyle name="Separador de milhares 3 2 6" xfId="449" xr:uid="{00000000-0005-0000-0000-000014040000}"/>
    <cellStyle name="Separador de milhares 3 2 7" xfId="450" xr:uid="{00000000-0005-0000-0000-000015040000}"/>
    <cellStyle name="Separador de milhares 3 2 8" xfId="451" xr:uid="{00000000-0005-0000-0000-000016040000}"/>
    <cellStyle name="Separador de milhares 3 2 9" xfId="452" xr:uid="{00000000-0005-0000-0000-000017040000}"/>
    <cellStyle name="Separador de milhares 3 20" xfId="453" xr:uid="{00000000-0005-0000-0000-000018040000}"/>
    <cellStyle name="Separador de milhares 3 23" xfId="454" xr:uid="{00000000-0005-0000-0000-000019040000}"/>
    <cellStyle name="Separador de milhares 3 24" xfId="455" xr:uid="{00000000-0005-0000-0000-00001A040000}"/>
    <cellStyle name="Separador de milhares 3 26" xfId="456" xr:uid="{00000000-0005-0000-0000-00001B040000}"/>
    <cellStyle name="Separador de milhares 3 27" xfId="457" xr:uid="{00000000-0005-0000-0000-00001C040000}"/>
    <cellStyle name="Separador de milhares 3 28" xfId="458" xr:uid="{00000000-0005-0000-0000-00001D040000}"/>
    <cellStyle name="Separador de milhares 3 29" xfId="459" xr:uid="{00000000-0005-0000-0000-00001E040000}"/>
    <cellStyle name="Separador de milhares 3 3" xfId="46" xr:uid="{00000000-0005-0000-0000-00001F040000}"/>
    <cellStyle name="Separador de milhares 3 4" xfId="460" xr:uid="{00000000-0005-0000-0000-000020040000}"/>
    <cellStyle name="Separador de milhares 3 4 2" xfId="663" xr:uid="{00000000-0005-0000-0000-000021040000}"/>
    <cellStyle name="Separador de milhares 3 4 3" xfId="1141" xr:uid="{00000000-0005-0000-0000-000022040000}"/>
    <cellStyle name="Separador de milhares 3 5" xfId="461" xr:uid="{00000000-0005-0000-0000-000023040000}"/>
    <cellStyle name="Separador de milhares 3 5 2" xfId="664" xr:uid="{00000000-0005-0000-0000-000024040000}"/>
    <cellStyle name="Separador de milhares 3 5 3" xfId="1142" xr:uid="{00000000-0005-0000-0000-000025040000}"/>
    <cellStyle name="Separador de milhares 3 6" xfId="462" xr:uid="{00000000-0005-0000-0000-000026040000}"/>
    <cellStyle name="Separador de milhares 3 6 2" xfId="665" xr:uid="{00000000-0005-0000-0000-000027040000}"/>
    <cellStyle name="Separador de milhares 3 6 3" xfId="1143" xr:uid="{00000000-0005-0000-0000-000028040000}"/>
    <cellStyle name="Separador de milhares 3 7" xfId="463" xr:uid="{00000000-0005-0000-0000-000029040000}"/>
    <cellStyle name="Separador de milhares 3 7 2" xfId="666" xr:uid="{00000000-0005-0000-0000-00002A040000}"/>
    <cellStyle name="Separador de milhares 3 7 3" xfId="1144" xr:uid="{00000000-0005-0000-0000-00002B040000}"/>
    <cellStyle name="Separador de milhares 3 8" xfId="464" xr:uid="{00000000-0005-0000-0000-00002C040000}"/>
    <cellStyle name="Separador de milhares 3 8 2" xfId="667" xr:uid="{00000000-0005-0000-0000-00002D040000}"/>
    <cellStyle name="Separador de milhares 3 8 3" xfId="1145" xr:uid="{00000000-0005-0000-0000-00002E040000}"/>
    <cellStyle name="Separador de milhares 3 9" xfId="465" xr:uid="{00000000-0005-0000-0000-00002F040000}"/>
    <cellStyle name="Separador de milhares 3 9 2" xfId="668" xr:uid="{00000000-0005-0000-0000-000030040000}"/>
    <cellStyle name="Separador de milhares 3 9 3" xfId="1146" xr:uid="{00000000-0005-0000-0000-000031040000}"/>
    <cellStyle name="Separador de milhares 4" xfId="47" xr:uid="{00000000-0005-0000-0000-000032040000}"/>
    <cellStyle name="Separador de milhares 4 10" xfId="466" xr:uid="{00000000-0005-0000-0000-000033040000}"/>
    <cellStyle name="Separador de milhares 4 11" xfId="467" xr:uid="{00000000-0005-0000-0000-000034040000}"/>
    <cellStyle name="Separador de milhares 4 12" xfId="468" xr:uid="{00000000-0005-0000-0000-000035040000}"/>
    <cellStyle name="Separador de milhares 4 13" xfId="469" xr:uid="{00000000-0005-0000-0000-000036040000}"/>
    <cellStyle name="Separador de milhares 4 14" xfId="470" xr:uid="{00000000-0005-0000-0000-000037040000}"/>
    <cellStyle name="Separador de milhares 4 2" xfId="471" xr:uid="{00000000-0005-0000-0000-000038040000}"/>
    <cellStyle name="Separador de milhares 4 3" xfId="472" xr:uid="{00000000-0005-0000-0000-000039040000}"/>
    <cellStyle name="Separador de milhares 4 4" xfId="473" xr:uid="{00000000-0005-0000-0000-00003A040000}"/>
    <cellStyle name="Separador de milhares 4 5" xfId="474" xr:uid="{00000000-0005-0000-0000-00003B040000}"/>
    <cellStyle name="Separador de milhares 4 6" xfId="475" xr:uid="{00000000-0005-0000-0000-00003C040000}"/>
    <cellStyle name="Separador de milhares 4 7" xfId="476" xr:uid="{00000000-0005-0000-0000-00003D040000}"/>
    <cellStyle name="Separador de milhares 4 8" xfId="477" xr:uid="{00000000-0005-0000-0000-00003E040000}"/>
    <cellStyle name="Separador de milhares 4 9" xfId="478" xr:uid="{00000000-0005-0000-0000-00003F040000}"/>
    <cellStyle name="Separador de milhares 5" xfId="48" xr:uid="{00000000-0005-0000-0000-000040040000}"/>
    <cellStyle name="Separador de milhares 5 10" xfId="479" xr:uid="{00000000-0005-0000-0000-000041040000}"/>
    <cellStyle name="Separador de milhares 5 11" xfId="480" xr:uid="{00000000-0005-0000-0000-000042040000}"/>
    <cellStyle name="Separador de milhares 5 12" xfId="481" xr:uid="{00000000-0005-0000-0000-000043040000}"/>
    <cellStyle name="Separador de milhares 5 13" xfId="482" xr:uid="{00000000-0005-0000-0000-000044040000}"/>
    <cellStyle name="Separador de milhares 5 14" xfId="483" xr:uid="{00000000-0005-0000-0000-000045040000}"/>
    <cellStyle name="Separador de milhares 5 2" xfId="484" xr:uid="{00000000-0005-0000-0000-000046040000}"/>
    <cellStyle name="Separador de milhares 5 3" xfId="485" xr:uid="{00000000-0005-0000-0000-000047040000}"/>
    <cellStyle name="Separador de milhares 5 4" xfId="486" xr:uid="{00000000-0005-0000-0000-000048040000}"/>
    <cellStyle name="Separador de milhares 5 5" xfId="487" xr:uid="{00000000-0005-0000-0000-000049040000}"/>
    <cellStyle name="Separador de milhares 5 6" xfId="488" xr:uid="{00000000-0005-0000-0000-00004A040000}"/>
    <cellStyle name="Separador de milhares 5 7" xfId="489" xr:uid="{00000000-0005-0000-0000-00004B040000}"/>
    <cellStyle name="Separador de milhares 5 8" xfId="490" xr:uid="{00000000-0005-0000-0000-00004C040000}"/>
    <cellStyle name="Separador de milhares 5 9" xfId="491" xr:uid="{00000000-0005-0000-0000-00004D040000}"/>
    <cellStyle name="Separador de milhares 6" xfId="49" xr:uid="{00000000-0005-0000-0000-00004E040000}"/>
    <cellStyle name="Separador de milhares 6 10" xfId="492" xr:uid="{00000000-0005-0000-0000-00004F040000}"/>
    <cellStyle name="Separador de milhares 6 11" xfId="493" xr:uid="{00000000-0005-0000-0000-000050040000}"/>
    <cellStyle name="Separador de milhares 6 12" xfId="494" xr:uid="{00000000-0005-0000-0000-000051040000}"/>
    <cellStyle name="Separador de milhares 6 13" xfId="495" xr:uid="{00000000-0005-0000-0000-000052040000}"/>
    <cellStyle name="Separador de milhares 6 14" xfId="496" xr:uid="{00000000-0005-0000-0000-000053040000}"/>
    <cellStyle name="Separador de milhares 6 2" xfId="497" xr:uid="{00000000-0005-0000-0000-000054040000}"/>
    <cellStyle name="Separador de milhares 6 3" xfId="498" xr:uid="{00000000-0005-0000-0000-000055040000}"/>
    <cellStyle name="Separador de milhares 6 4" xfId="499" xr:uid="{00000000-0005-0000-0000-000056040000}"/>
    <cellStyle name="Separador de milhares 6 5" xfId="500" xr:uid="{00000000-0005-0000-0000-000057040000}"/>
    <cellStyle name="Separador de milhares 6 6" xfId="501" xr:uid="{00000000-0005-0000-0000-000058040000}"/>
    <cellStyle name="Separador de milhares 6 7" xfId="502" xr:uid="{00000000-0005-0000-0000-000059040000}"/>
    <cellStyle name="Separador de milhares 6 8" xfId="503" xr:uid="{00000000-0005-0000-0000-00005A040000}"/>
    <cellStyle name="Separador de milhares 6 9" xfId="504" xr:uid="{00000000-0005-0000-0000-00005B040000}"/>
    <cellStyle name="Separador de milhares 7" xfId="50" xr:uid="{00000000-0005-0000-0000-00005C040000}"/>
    <cellStyle name="Separador de milhares 8" xfId="51" xr:uid="{00000000-0005-0000-0000-00005D040000}"/>
    <cellStyle name="Separador de milhares 8 10" xfId="563" xr:uid="{00000000-0005-0000-0000-00005E040000}"/>
    <cellStyle name="Separador de milhares 8 11" xfId="568" xr:uid="{00000000-0005-0000-0000-00005F040000}"/>
    <cellStyle name="Separador de milhares 8 12" xfId="669" xr:uid="{00000000-0005-0000-0000-000060040000}"/>
    <cellStyle name="Separador de milhares 8 2" xfId="52" xr:uid="{00000000-0005-0000-0000-000061040000}"/>
    <cellStyle name="Separador de milhares 8 2 2" xfId="505" xr:uid="{00000000-0005-0000-0000-000062040000}"/>
    <cellStyle name="Separador de milhares 8 2 3" xfId="506" xr:uid="{00000000-0005-0000-0000-000063040000}"/>
    <cellStyle name="Separador de milhares 8 2 4" xfId="507" xr:uid="{00000000-0005-0000-0000-000064040000}"/>
    <cellStyle name="Separador de milhares 8 2 5" xfId="508" xr:uid="{00000000-0005-0000-0000-000065040000}"/>
    <cellStyle name="Separador de milhares 8 2 6" xfId="509" xr:uid="{00000000-0005-0000-0000-000066040000}"/>
    <cellStyle name="Separador de milhares 8 2 7" xfId="510" xr:uid="{00000000-0005-0000-0000-000067040000}"/>
    <cellStyle name="Separador de milhares 8 2 8" xfId="511" xr:uid="{00000000-0005-0000-0000-000068040000}"/>
    <cellStyle name="Separador de milhares 8 2 9" xfId="670" xr:uid="{00000000-0005-0000-0000-000069040000}"/>
    <cellStyle name="Separador de milhares 8 3" xfId="512" xr:uid="{00000000-0005-0000-0000-00006A040000}"/>
    <cellStyle name="Separador de milhares 8 4" xfId="513" xr:uid="{00000000-0005-0000-0000-00006B040000}"/>
    <cellStyle name="Separador de milhares 8 5" xfId="514" xr:uid="{00000000-0005-0000-0000-00006C040000}"/>
    <cellStyle name="Separador de milhares 8 6" xfId="515" xr:uid="{00000000-0005-0000-0000-00006D040000}"/>
    <cellStyle name="Separador de milhares 8 7" xfId="516" xr:uid="{00000000-0005-0000-0000-00006E040000}"/>
    <cellStyle name="Separador de milhares 8 8" xfId="517" xr:uid="{00000000-0005-0000-0000-00006F040000}"/>
    <cellStyle name="Separador de milhares 8 9" xfId="518" xr:uid="{00000000-0005-0000-0000-000070040000}"/>
    <cellStyle name="Separador de milhares 9" xfId="53" xr:uid="{00000000-0005-0000-0000-000071040000}"/>
    <cellStyle name="TableStyleLight1" xfId="519" xr:uid="{00000000-0005-0000-0000-000072040000}"/>
    <cellStyle name="Texto de Aviso 2" xfId="1147" xr:uid="{00000000-0005-0000-0000-000073040000}"/>
    <cellStyle name="Texto Explicativo 2" xfId="1148" xr:uid="{00000000-0005-0000-0000-000074040000}"/>
    <cellStyle name="Texto Explicativo 2 2" xfId="1149" xr:uid="{00000000-0005-0000-0000-000075040000}"/>
    <cellStyle name="Texto Explicativo 3" xfId="1150" xr:uid="{00000000-0005-0000-0000-000076040000}"/>
    <cellStyle name="Texto Explicativo 4" xfId="1151" xr:uid="{00000000-0005-0000-0000-000077040000}"/>
    <cellStyle name="Título 1 1" xfId="54" xr:uid="{00000000-0005-0000-0000-000078040000}"/>
    <cellStyle name="Título 1 2" xfId="1152" xr:uid="{00000000-0005-0000-0000-000079040000}"/>
    <cellStyle name="Título 2 2" xfId="1153" xr:uid="{00000000-0005-0000-0000-00007A040000}"/>
    <cellStyle name="Título 3 2" xfId="1154" xr:uid="{00000000-0005-0000-0000-00007B040000}"/>
    <cellStyle name="Título 4 2" xfId="1155" xr:uid="{00000000-0005-0000-0000-00007C040000}"/>
    <cellStyle name="Título 5" xfId="1156" xr:uid="{00000000-0005-0000-0000-00007D040000}"/>
    <cellStyle name="Total 2" xfId="1157" xr:uid="{00000000-0005-0000-0000-00007E040000}"/>
    <cellStyle name="Total 2 10" xfId="1158" xr:uid="{00000000-0005-0000-0000-00007F040000}"/>
    <cellStyle name="Total 2 11" xfId="1159" xr:uid="{00000000-0005-0000-0000-000080040000}"/>
    <cellStyle name="Total 2 12" xfId="1160" xr:uid="{00000000-0005-0000-0000-000081040000}"/>
    <cellStyle name="Total 2 13" xfId="1161" xr:uid="{00000000-0005-0000-0000-000082040000}"/>
    <cellStyle name="Total 2 14" xfId="1162" xr:uid="{00000000-0005-0000-0000-000083040000}"/>
    <cellStyle name="Total 2 15" xfId="1163" xr:uid="{00000000-0005-0000-0000-000084040000}"/>
    <cellStyle name="Total 2 16" xfId="1164" xr:uid="{00000000-0005-0000-0000-000085040000}"/>
    <cellStyle name="Total 2 17" xfId="1165" xr:uid="{00000000-0005-0000-0000-000086040000}"/>
    <cellStyle name="Total 2 18" xfId="1166" xr:uid="{00000000-0005-0000-0000-000087040000}"/>
    <cellStyle name="Total 2 19" xfId="1167" xr:uid="{00000000-0005-0000-0000-000088040000}"/>
    <cellStyle name="Total 2 2" xfId="1168" xr:uid="{00000000-0005-0000-0000-000089040000}"/>
    <cellStyle name="Total 2 2 10" xfId="1169" xr:uid="{00000000-0005-0000-0000-00008A040000}"/>
    <cellStyle name="Total 2 2 11" xfId="1170" xr:uid="{00000000-0005-0000-0000-00008B040000}"/>
    <cellStyle name="Total 2 2 12" xfId="1171" xr:uid="{00000000-0005-0000-0000-00008C040000}"/>
    <cellStyle name="Total 2 2 13" xfId="1172" xr:uid="{00000000-0005-0000-0000-00008D040000}"/>
    <cellStyle name="Total 2 2 14" xfId="1173" xr:uid="{00000000-0005-0000-0000-00008E040000}"/>
    <cellStyle name="Total 2 2 15" xfId="1174" xr:uid="{00000000-0005-0000-0000-00008F040000}"/>
    <cellStyle name="Total 2 2 2" xfId="1175" xr:uid="{00000000-0005-0000-0000-000090040000}"/>
    <cellStyle name="Total 2 2 3" xfId="1176" xr:uid="{00000000-0005-0000-0000-000091040000}"/>
    <cellStyle name="Total 2 2 4" xfId="1177" xr:uid="{00000000-0005-0000-0000-000092040000}"/>
    <cellStyle name="Total 2 2 5" xfId="1178" xr:uid="{00000000-0005-0000-0000-000093040000}"/>
    <cellStyle name="Total 2 2 6" xfId="1179" xr:uid="{00000000-0005-0000-0000-000094040000}"/>
    <cellStyle name="Total 2 2 7" xfId="1180" xr:uid="{00000000-0005-0000-0000-000095040000}"/>
    <cellStyle name="Total 2 2 8" xfId="1181" xr:uid="{00000000-0005-0000-0000-000096040000}"/>
    <cellStyle name="Total 2 2 9" xfId="1182" xr:uid="{00000000-0005-0000-0000-000097040000}"/>
    <cellStyle name="Total 2 3" xfId="1183" xr:uid="{00000000-0005-0000-0000-000098040000}"/>
    <cellStyle name="Total 2 4" xfId="1184" xr:uid="{00000000-0005-0000-0000-000099040000}"/>
    <cellStyle name="Total 2 5" xfId="1185" xr:uid="{00000000-0005-0000-0000-00009A040000}"/>
    <cellStyle name="Total 2 6" xfId="1186" xr:uid="{00000000-0005-0000-0000-00009B040000}"/>
    <cellStyle name="Total 2 7" xfId="1187" xr:uid="{00000000-0005-0000-0000-00009C040000}"/>
    <cellStyle name="Total 2 8" xfId="1188" xr:uid="{00000000-0005-0000-0000-00009D040000}"/>
    <cellStyle name="Total 2 9" xfId="1189" xr:uid="{00000000-0005-0000-0000-00009E040000}"/>
    <cellStyle name="Vírgula" xfId="3" builtinId="3"/>
    <cellStyle name="Vírgula 2" xfId="55" xr:uid="{00000000-0005-0000-0000-00009F040000}"/>
    <cellStyle name="Vírgula 2 10" xfId="564" xr:uid="{00000000-0005-0000-0000-0000A0040000}"/>
    <cellStyle name="Vírgula 2 11" xfId="569" xr:uid="{00000000-0005-0000-0000-0000A1040000}"/>
    <cellStyle name="Vírgula 2 12" xfId="576" xr:uid="{00000000-0005-0000-0000-0000A2040000}"/>
    <cellStyle name="Vírgula 2 2" xfId="56" xr:uid="{00000000-0005-0000-0000-0000A3040000}"/>
    <cellStyle name="Vírgula 2 2 10" xfId="695" xr:uid="{00000000-0005-0000-0000-0000A4040000}"/>
    <cellStyle name="Vírgula 2 2 10 2" xfId="700" xr:uid="{00000000-0005-0000-0000-0000A5040000}"/>
    <cellStyle name="Vírgula 2 2 11" xfId="697" xr:uid="{00000000-0005-0000-0000-0000A6040000}"/>
    <cellStyle name="Vírgula 2 2 2" xfId="520" xr:uid="{00000000-0005-0000-0000-0000A7040000}"/>
    <cellStyle name="Vírgula 2 2 2 2" xfId="1190" xr:uid="{00000000-0005-0000-0000-0000A8040000}"/>
    <cellStyle name="Vírgula 2 2 2 3" xfId="1191" xr:uid="{00000000-0005-0000-0000-0000A9040000}"/>
    <cellStyle name="Vírgula 2 2 3" xfId="521" xr:uid="{00000000-0005-0000-0000-0000AA040000}"/>
    <cellStyle name="Vírgula 2 2 4" xfId="522" xr:uid="{00000000-0005-0000-0000-0000AB040000}"/>
    <cellStyle name="Vírgula 2 2 5" xfId="523" xr:uid="{00000000-0005-0000-0000-0000AC040000}"/>
    <cellStyle name="Vírgula 2 2 6" xfId="524" xr:uid="{00000000-0005-0000-0000-0000AD040000}"/>
    <cellStyle name="Vírgula 2 2 7" xfId="525" xr:uid="{00000000-0005-0000-0000-0000AE040000}"/>
    <cellStyle name="Vírgula 2 2 8" xfId="526" xr:uid="{00000000-0005-0000-0000-0000AF040000}"/>
    <cellStyle name="Vírgula 2 2 9" xfId="579" xr:uid="{00000000-0005-0000-0000-0000B0040000}"/>
    <cellStyle name="Vírgula 2 3" xfId="527" xr:uid="{00000000-0005-0000-0000-0000B1040000}"/>
    <cellStyle name="Vírgula 2 4" xfId="528" xr:uid="{00000000-0005-0000-0000-0000B2040000}"/>
    <cellStyle name="Vírgula 2 4 2" xfId="1192" xr:uid="{00000000-0005-0000-0000-0000B3040000}"/>
    <cellStyle name="Vírgula 2 4 2 2" xfId="1193" xr:uid="{00000000-0005-0000-0000-0000B4040000}"/>
    <cellStyle name="Vírgula 2 4 2 3" xfId="1194" xr:uid="{00000000-0005-0000-0000-0000B5040000}"/>
    <cellStyle name="Vírgula 2 4 3" xfId="1195" xr:uid="{00000000-0005-0000-0000-0000B6040000}"/>
    <cellStyle name="Vírgula 2 4 4" xfId="1196" xr:uid="{00000000-0005-0000-0000-0000B7040000}"/>
    <cellStyle name="Vírgula 2 5" xfId="529" xr:uid="{00000000-0005-0000-0000-0000B8040000}"/>
    <cellStyle name="Vírgula 2 6" xfId="530" xr:uid="{00000000-0005-0000-0000-0000B9040000}"/>
    <cellStyle name="Vírgula 2 7" xfId="531" xr:uid="{00000000-0005-0000-0000-0000BA040000}"/>
    <cellStyle name="Vírgula 2 8" xfId="532" xr:uid="{00000000-0005-0000-0000-0000BB040000}"/>
    <cellStyle name="Vírgula 2 9" xfId="533" xr:uid="{00000000-0005-0000-0000-0000BC040000}"/>
    <cellStyle name="Vírgula 3" xfId="57" xr:uid="{00000000-0005-0000-0000-0000BD040000}"/>
    <cellStyle name="Vírgula 3 10" xfId="1206" xr:uid="{00000000-0005-0000-0000-0000BE040000}"/>
    <cellStyle name="Vírgula 3 11" xfId="1208" xr:uid="{00000000-0005-0000-0000-0000BF040000}"/>
    <cellStyle name="Vírgula 3 12" xfId="1211" xr:uid="{00000000-0005-0000-0000-0000C0040000}"/>
    <cellStyle name="Vírgula 3 13" xfId="1214" xr:uid="{00000000-0005-0000-0000-0000C1040000}"/>
    <cellStyle name="Vírgula 3 14" xfId="1217" xr:uid="{00000000-0005-0000-0000-0000C2040000}"/>
    <cellStyle name="Vírgula 3 15" xfId="1221" xr:uid="{00000000-0005-0000-0000-0000C3040000}"/>
    <cellStyle name="Vírgula 3 16" xfId="1226" xr:uid="{00000000-0005-0000-0000-0000C4040000}"/>
    <cellStyle name="Vírgula 3 17" xfId="1228" xr:uid="{00000000-0005-0000-0000-0000C5040000}"/>
    <cellStyle name="Vírgula 3 18" xfId="1229" xr:uid="{00000000-0005-0000-0000-0000C6040000}"/>
    <cellStyle name="Vírgula 3 19" xfId="1233" xr:uid="{00000000-0005-0000-0000-0000C7040000}"/>
    <cellStyle name="Vírgula 3 2" xfId="701" xr:uid="{00000000-0005-0000-0000-0000C8040000}"/>
    <cellStyle name="Vírgula 3 20" xfId="1234" xr:uid="{00000000-0005-0000-0000-0000C9040000}"/>
    <cellStyle name="Vírgula 3 21" xfId="1235" xr:uid="{00000000-0005-0000-0000-0000CA040000}"/>
    <cellStyle name="Vírgula 3 22" xfId="1240" xr:uid="{00000000-0005-0000-0000-0000CB040000}"/>
    <cellStyle name="Vírgula 3 23" xfId="1242" xr:uid="{00000000-0005-0000-0000-0000CC040000}"/>
    <cellStyle name="Vírgula 3 24" xfId="1248" xr:uid="{00000000-0005-0000-0000-0000CD040000}"/>
    <cellStyle name="Vírgula 3 25" xfId="1252" xr:uid="{00000000-0005-0000-0000-0000CE040000}"/>
    <cellStyle name="Vírgula 3 26" xfId="1256" xr:uid="{00000000-0005-0000-0000-0000CF040000}"/>
    <cellStyle name="Vírgula 3 27" xfId="1260" xr:uid="{00000000-0005-0000-0000-0000D0040000}"/>
    <cellStyle name="Vírgula 3 3" xfId="706" xr:uid="{00000000-0005-0000-0000-0000D1040000}"/>
    <cellStyle name="Vírgula 3 4" xfId="713" xr:uid="{00000000-0005-0000-0000-0000D2040000}"/>
    <cellStyle name="Vírgula 3 4 2" xfId="1197" xr:uid="{00000000-0005-0000-0000-0000D3040000}"/>
    <cellStyle name="Vírgula 3 5" xfId="714" xr:uid="{00000000-0005-0000-0000-0000D4040000}"/>
    <cellStyle name="Vírgula 3 6" xfId="715" xr:uid="{00000000-0005-0000-0000-0000D5040000}"/>
    <cellStyle name="Vírgula 3 6 2" xfId="1198" xr:uid="{00000000-0005-0000-0000-0000D6040000}"/>
    <cellStyle name="Vírgula 3 6 2 2" xfId="1199" xr:uid="{00000000-0005-0000-0000-0000D7040000}"/>
    <cellStyle name="Vírgula 3 7" xfId="718" xr:uid="{00000000-0005-0000-0000-0000D8040000}"/>
    <cellStyle name="Vírgula 3 8" xfId="1200" xr:uid="{00000000-0005-0000-0000-0000D9040000}"/>
    <cellStyle name="Vírgula 3 9" xfId="1207" xr:uid="{00000000-0005-0000-0000-0000DA040000}"/>
    <cellStyle name="Vírgula 4" xfId="58" xr:uid="{00000000-0005-0000-0000-0000DB040000}"/>
    <cellStyle name="Vírgula 4 10" xfId="565" xr:uid="{00000000-0005-0000-0000-0000DC040000}"/>
    <cellStyle name="Vírgula 4 11" xfId="571" xr:uid="{00000000-0005-0000-0000-0000DD040000}"/>
    <cellStyle name="Vírgula 4 12" xfId="671" xr:uid="{00000000-0005-0000-0000-0000DE040000}"/>
    <cellStyle name="Vírgula 4 2" xfId="59" xr:uid="{00000000-0005-0000-0000-0000DF040000}"/>
    <cellStyle name="Vírgula 4 2 2" xfId="534" xr:uid="{00000000-0005-0000-0000-0000E0040000}"/>
    <cellStyle name="Vírgula 4 2 3" xfId="535" xr:uid="{00000000-0005-0000-0000-0000E1040000}"/>
    <cellStyle name="Vírgula 4 2 4" xfId="536" xr:uid="{00000000-0005-0000-0000-0000E2040000}"/>
    <cellStyle name="Vírgula 4 2 5" xfId="537" xr:uid="{00000000-0005-0000-0000-0000E3040000}"/>
    <cellStyle name="Vírgula 4 2 6" xfId="538" xr:uid="{00000000-0005-0000-0000-0000E4040000}"/>
    <cellStyle name="Vírgula 4 2 7" xfId="539" xr:uid="{00000000-0005-0000-0000-0000E5040000}"/>
    <cellStyle name="Vírgula 4 2 8" xfId="540" xr:uid="{00000000-0005-0000-0000-0000E6040000}"/>
    <cellStyle name="Vírgula 4 2 9" xfId="672" xr:uid="{00000000-0005-0000-0000-0000E7040000}"/>
    <cellStyle name="Vírgula 4 3" xfId="541" xr:uid="{00000000-0005-0000-0000-0000E8040000}"/>
    <cellStyle name="Vírgula 4 4" xfId="542" xr:uid="{00000000-0005-0000-0000-0000E9040000}"/>
    <cellStyle name="Vírgula 4 5" xfId="543" xr:uid="{00000000-0005-0000-0000-0000EA040000}"/>
    <cellStyle name="Vírgula 4 6" xfId="544" xr:uid="{00000000-0005-0000-0000-0000EB040000}"/>
    <cellStyle name="Vírgula 4 7" xfId="545" xr:uid="{00000000-0005-0000-0000-0000EC040000}"/>
    <cellStyle name="Vírgula 4 8" xfId="546" xr:uid="{00000000-0005-0000-0000-0000ED040000}"/>
    <cellStyle name="Vírgula 4 9" xfId="547" xr:uid="{00000000-0005-0000-0000-0000EE040000}"/>
    <cellStyle name="Vírgula 5" xfId="77" xr:uid="{00000000-0005-0000-0000-0000EF040000}"/>
    <cellStyle name="Vírgula 5 2" xfId="1295" xr:uid="{A960B4AD-35E0-4B9E-BAB5-7A5B78F967F5}"/>
    <cellStyle name="Vírgula 6" xfId="675" xr:uid="{00000000-0005-0000-0000-0000F0040000}"/>
    <cellStyle name="Vírgula 7" xfId="694" xr:uid="{00000000-0005-0000-0000-0000F104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FF99FF"/>
      <color rgb="FFE9E9B3"/>
      <color rgb="FFE7B5E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243839</xdr:colOff>
      <xdr:row>0</xdr:row>
      <xdr:rowOff>60958</xdr:rowOff>
    </xdr:from>
    <xdr:to>
      <xdr:col>3</xdr:col>
      <xdr:colOff>855036</xdr:colOff>
      <xdr:row>2</xdr:row>
      <xdr:rowOff>190499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39" y="60958"/>
          <a:ext cx="611197" cy="7282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7478</xdr:colOff>
      <xdr:row>1</xdr:row>
      <xdr:rowOff>43514</xdr:rowOff>
    </xdr:from>
    <xdr:to>
      <xdr:col>1</xdr:col>
      <xdr:colOff>703943</xdr:colOff>
      <xdr:row>5</xdr:row>
      <xdr:rowOff>25001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94A7AD8-8ECE-4782-AFA5-8EFCB8E4E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03" y="281639"/>
          <a:ext cx="696465" cy="829212"/>
        </a:xfrm>
        <a:prstGeom prst="rect">
          <a:avLst/>
        </a:prstGeom>
      </xdr:spPr>
    </xdr:pic>
    <xdr:clientData/>
  </xdr:twoCellAnchor>
  <xdr:twoCellAnchor editAs="oneCell">
    <xdr:from>
      <xdr:col>14</xdr:col>
      <xdr:colOff>7478</xdr:colOff>
      <xdr:row>1</xdr:row>
      <xdr:rowOff>43514</xdr:rowOff>
    </xdr:from>
    <xdr:to>
      <xdr:col>14</xdr:col>
      <xdr:colOff>703943</xdr:colOff>
      <xdr:row>5</xdr:row>
      <xdr:rowOff>25001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F5C4D93-DDEE-4628-BA24-428D26945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7203" y="281639"/>
          <a:ext cx="696465" cy="829212"/>
        </a:xfrm>
        <a:prstGeom prst="rect">
          <a:avLst/>
        </a:prstGeom>
      </xdr:spPr>
    </xdr:pic>
    <xdr:clientData/>
  </xdr:twoCellAnchor>
  <xdr:oneCellAnchor>
    <xdr:from>
      <xdr:col>27</xdr:col>
      <xdr:colOff>7478</xdr:colOff>
      <xdr:row>1</xdr:row>
      <xdr:rowOff>43514</xdr:rowOff>
    </xdr:from>
    <xdr:ext cx="696465" cy="829212"/>
    <xdr:pic>
      <xdr:nvPicPr>
        <xdr:cNvPr id="4" name="Imagem 3">
          <a:extLst>
            <a:ext uri="{FF2B5EF4-FFF2-40B4-BE49-F238E27FC236}">
              <a16:creationId xmlns:a16="http://schemas.microsoft.com/office/drawing/2014/main" id="{C8AED7C9-DD70-4885-AA51-7714F5AEB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7203" y="281639"/>
          <a:ext cx="696465" cy="82921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/6-PESSOAL-DO-MAPP/AUGUSTO/23%20-%20Pra&#231;a%20da%20Coloniza&#231;&#227;o%20Menonita%20-%20Parquinho%20e%20Reforma%202475/!Revitaliza&#231;&#227;oPqSemeador-Or&#231;amentoCompletov15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7AFC0-0651-4C18-872D-C136EDCED697}">
  <dimension ref="A7:E32"/>
  <sheetViews>
    <sheetView workbookViewId="0">
      <selection activeCell="I16" sqref="I16"/>
    </sheetView>
  </sheetViews>
  <sheetFormatPr defaultRowHeight="12.75"/>
  <cols>
    <col min="1" max="1" width="54.140625" customWidth="1"/>
    <col min="2" max="2" width="9.28515625" customWidth="1"/>
    <col min="4" max="4" width="13.85546875" customWidth="1"/>
    <col min="5" max="5" width="23.5703125" customWidth="1"/>
  </cols>
  <sheetData>
    <row r="7" spans="1:5" ht="15.75">
      <c r="A7" s="430" t="s">
        <v>401</v>
      </c>
      <c r="B7" s="430"/>
      <c r="C7" s="430"/>
      <c r="D7" s="430"/>
      <c r="E7" s="430"/>
    </row>
    <row r="8" spans="1:5" ht="38.25">
      <c r="A8" s="174" t="s">
        <v>386</v>
      </c>
      <c r="B8" s="175" t="s">
        <v>38</v>
      </c>
      <c r="C8" s="175" t="s">
        <v>387</v>
      </c>
      <c r="D8" s="176" t="s">
        <v>388</v>
      </c>
      <c r="E8" s="176" t="s">
        <v>389</v>
      </c>
    </row>
    <row r="9" spans="1:5">
      <c r="A9" s="138" t="s">
        <v>396</v>
      </c>
      <c r="B9" s="139" t="s">
        <v>33</v>
      </c>
      <c r="C9" s="138">
        <v>1644.5</v>
      </c>
      <c r="D9" s="181">
        <f>E9/C9</f>
        <v>196.84861051991481</v>
      </c>
      <c r="E9" s="181">
        <f>Orçamento!M291</f>
        <v>323717.53999999992</v>
      </c>
    </row>
    <row r="10" spans="1:5">
      <c r="A10" s="138" t="s">
        <v>391</v>
      </c>
      <c r="B10" s="139" t="s">
        <v>59</v>
      </c>
      <c r="C10" s="138">
        <v>2289</v>
      </c>
      <c r="D10" s="181">
        <f>E10/C10</f>
        <v>210.1405373525557</v>
      </c>
      <c r="E10" s="181">
        <f>Orçamento!M250</f>
        <v>481011.69</v>
      </c>
    </row>
    <row r="11" spans="1:5">
      <c r="A11" s="138" t="s">
        <v>393</v>
      </c>
      <c r="B11" s="139"/>
      <c r="C11" s="138"/>
      <c r="D11" s="138"/>
      <c r="E11" s="181">
        <f>Orçamento!M71</f>
        <v>458720.95999999996</v>
      </c>
    </row>
    <row r="12" spans="1:5">
      <c r="A12" s="138" t="s">
        <v>249</v>
      </c>
      <c r="B12" s="138"/>
      <c r="C12" s="138"/>
      <c r="D12" s="138"/>
      <c r="E12" s="181">
        <f>Orçamento!M47</f>
        <v>235502.63</v>
      </c>
    </row>
    <row r="13" spans="1:5">
      <c r="A13" s="178" t="s">
        <v>394</v>
      </c>
      <c r="B13" s="139" t="s">
        <v>59</v>
      </c>
      <c r="C13" s="138">
        <v>1421</v>
      </c>
      <c r="D13" s="181">
        <f>E13/C13</f>
        <v>0</v>
      </c>
      <c r="E13" s="181">
        <f>Orçamento!N312</f>
        <v>0</v>
      </c>
    </row>
    <row r="14" spans="1:5">
      <c r="A14" s="138" t="s">
        <v>395</v>
      </c>
      <c r="B14" s="139" t="s">
        <v>59</v>
      </c>
      <c r="C14" s="138">
        <v>800</v>
      </c>
      <c r="D14" s="138"/>
      <c r="E14" s="181" t="e">
        <f>Orçamento!M311+Orçamento!#REF!</f>
        <v>#REF!</v>
      </c>
    </row>
    <row r="15" spans="1:5">
      <c r="A15" s="138" t="s">
        <v>390</v>
      </c>
      <c r="B15" s="139" t="s">
        <v>34</v>
      </c>
      <c r="C15" s="138">
        <v>1</v>
      </c>
      <c r="D15" s="181">
        <f>Orçamento!L69</f>
        <v>4852.99</v>
      </c>
      <c r="E15" s="181">
        <f>Orçamento!M69</f>
        <v>4852.99</v>
      </c>
    </row>
    <row r="16" spans="1:5">
      <c r="A16" s="138" t="s">
        <v>392</v>
      </c>
      <c r="B16" s="139" t="s">
        <v>34</v>
      </c>
      <c r="C16" s="138">
        <v>1</v>
      </c>
      <c r="D16" s="181">
        <f>Orçamento!L42+Orçamento!L43</f>
        <v>45402.020000000004</v>
      </c>
      <c r="E16" s="181">
        <f>Orçamento!M42+Orçamento!M43</f>
        <v>45402.020000000004</v>
      </c>
    </row>
    <row r="17" spans="1:5">
      <c r="A17" s="138" t="s">
        <v>399</v>
      </c>
      <c r="B17" s="139" t="s">
        <v>59</v>
      </c>
      <c r="C17" s="138">
        <v>600</v>
      </c>
      <c r="D17" s="181"/>
      <c r="E17" s="181" t="e">
        <f>Orçamento!#REF!</f>
        <v>#REF!</v>
      </c>
    </row>
    <row r="18" spans="1:5">
      <c r="A18" s="138" t="s">
        <v>400</v>
      </c>
      <c r="B18" s="139" t="s">
        <v>59</v>
      </c>
      <c r="C18" s="138">
        <v>785</v>
      </c>
      <c r="D18" s="181"/>
      <c r="E18" s="181" t="e">
        <f>Orçamento!#REF!</f>
        <v>#REF!</v>
      </c>
    </row>
    <row r="19" spans="1:5">
      <c r="A19" s="138" t="s">
        <v>397</v>
      </c>
      <c r="B19" s="139" t="s">
        <v>33</v>
      </c>
      <c r="C19" s="181">
        <f>Orçamento!I96</f>
        <v>235.4</v>
      </c>
      <c r="D19" s="181">
        <f>Orçamento!L96</f>
        <v>436.12</v>
      </c>
      <c r="E19" s="181">
        <f>Orçamento!M96</f>
        <v>102662.65</v>
      </c>
    </row>
    <row r="20" spans="1:5">
      <c r="A20" s="137"/>
      <c r="B20" s="137"/>
      <c r="C20" s="137"/>
      <c r="D20" s="137"/>
      <c r="E20" s="137"/>
    </row>
    <row r="21" spans="1:5">
      <c r="A21" s="137"/>
      <c r="B21" s="137"/>
      <c r="C21" s="137"/>
      <c r="D21" s="137"/>
      <c r="E21" s="137"/>
    </row>
    <row r="22" spans="1:5">
      <c r="A22" s="137"/>
      <c r="B22" s="137"/>
      <c r="C22" s="137"/>
      <c r="D22" s="137"/>
      <c r="E22" s="177" t="e">
        <f>SUM(E9:E19)</f>
        <v>#REF!</v>
      </c>
    </row>
    <row r="23" spans="1:5">
      <c r="A23" s="137"/>
      <c r="B23" s="137"/>
      <c r="C23" s="137"/>
      <c r="D23" s="137"/>
      <c r="E23" s="137"/>
    </row>
    <row r="24" spans="1:5">
      <c r="A24" s="137"/>
      <c r="B24" s="137"/>
      <c r="C24" s="137"/>
      <c r="D24" s="137"/>
      <c r="E24" s="137"/>
    </row>
    <row r="25" spans="1:5">
      <c r="A25" s="137"/>
      <c r="B25" s="137"/>
      <c r="C25" s="137"/>
      <c r="D25" s="137"/>
      <c r="E25" s="137"/>
    </row>
    <row r="26" spans="1:5">
      <c r="A26" s="137"/>
      <c r="B26" s="137"/>
      <c r="C26" s="137"/>
      <c r="D26" s="137"/>
      <c r="E26" s="137"/>
    </row>
    <row r="27" spans="1:5">
      <c r="A27" s="137"/>
      <c r="B27" s="137"/>
      <c r="C27" s="137"/>
      <c r="D27" s="137"/>
      <c r="E27" s="137"/>
    </row>
    <row r="28" spans="1:5">
      <c r="A28" s="137"/>
      <c r="B28" s="137"/>
      <c r="C28" s="137"/>
      <c r="D28" s="137"/>
      <c r="E28" s="137"/>
    </row>
    <row r="29" spans="1:5">
      <c r="A29" s="137"/>
      <c r="B29" s="137"/>
      <c r="C29" s="137"/>
      <c r="D29" s="137"/>
      <c r="E29" s="137"/>
    </row>
    <row r="30" spans="1:5">
      <c r="A30" s="137"/>
      <c r="B30" s="137"/>
      <c r="C30" s="137"/>
      <c r="D30" s="137"/>
      <c r="E30" s="137"/>
    </row>
    <row r="31" spans="1:5" ht="27.75" customHeight="1">
      <c r="A31" s="137"/>
      <c r="B31" s="137"/>
      <c r="C31" s="137"/>
      <c r="D31" s="137"/>
      <c r="E31" s="182"/>
    </row>
    <row r="32" spans="1:5">
      <c r="A32" s="137"/>
      <c r="B32" s="137"/>
      <c r="C32" s="137"/>
      <c r="D32" s="137"/>
      <c r="E32" s="137"/>
    </row>
  </sheetData>
  <mergeCells count="1">
    <mergeCell ref="A7:E7"/>
  </mergeCells>
  <phoneticPr fontId="49" type="noConversion"/>
  <pageMargins left="0.511811024" right="0.511811024" top="0.78740157499999996" bottom="0.78740157499999996" header="0.31496062000000002" footer="0.31496062000000002"/>
  <pageSetup paperSize="9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outlinePr summaryBelow="0"/>
    <pageSetUpPr fitToPage="1"/>
  </sheetPr>
  <dimension ref="D1:S391"/>
  <sheetViews>
    <sheetView showGridLines="0" showZeros="0" tabSelected="1" view="pageBreakPreview" topLeftCell="B1" zoomScaleSheetLayoutView="100" workbookViewId="0">
      <selection activeCell="O18" sqref="O18"/>
    </sheetView>
  </sheetViews>
  <sheetFormatPr defaultColWidth="9.140625" defaultRowHeight="12.75"/>
  <cols>
    <col min="1" max="3" width="9.140625" style="1"/>
    <col min="4" max="4" width="13.28515625" style="149" customWidth="1"/>
    <col min="5" max="5" width="9.42578125" style="238" customWidth="1"/>
    <col min="6" max="6" width="6.85546875" style="28" bestFit="1" customWidth="1"/>
    <col min="7" max="7" width="62.7109375" style="1" customWidth="1"/>
    <col min="8" max="8" width="7.7109375" style="37" customWidth="1"/>
    <col min="9" max="9" width="11.5703125" style="78" customWidth="1"/>
    <col min="10" max="10" width="12.85546875" style="67" customWidth="1"/>
    <col min="11" max="11" width="7.7109375" style="1" customWidth="1"/>
    <col min="12" max="12" width="11.28515625" style="1" customWidth="1"/>
    <col min="13" max="13" width="18.85546875" style="1" customWidth="1"/>
    <col min="14" max="14" width="16.28515625" style="1" bestFit="1" customWidth="1"/>
    <col min="15" max="15" width="15.42578125" style="1" customWidth="1"/>
    <col min="16" max="16" width="14.42578125" style="1" bestFit="1" customWidth="1"/>
    <col min="17" max="17" width="17.5703125" style="1" customWidth="1"/>
    <col min="18" max="18" width="11.7109375" style="1" bestFit="1" customWidth="1"/>
    <col min="19" max="16384" width="9.140625" style="1"/>
  </cols>
  <sheetData>
    <row r="1" spans="4:19" s="2" customFormat="1" ht="28.5" customHeight="1" thickTop="1">
      <c r="D1" s="143"/>
      <c r="E1" s="204"/>
      <c r="F1" s="444" t="s">
        <v>41</v>
      </c>
      <c r="G1" s="444"/>
      <c r="H1" s="444"/>
      <c r="I1" s="444"/>
      <c r="J1" s="444"/>
      <c r="K1" s="444"/>
      <c r="L1" s="444"/>
      <c r="M1" s="21"/>
      <c r="N1" s="1"/>
      <c r="O1" s="1"/>
      <c r="P1" s="1"/>
      <c r="Q1" s="1"/>
      <c r="R1" s="1"/>
      <c r="S1" s="1"/>
    </row>
    <row r="2" spans="4:19" s="2" customFormat="1" ht="18.75" customHeight="1">
      <c r="D2" s="144"/>
      <c r="E2" s="205"/>
      <c r="F2" s="445" t="s">
        <v>42</v>
      </c>
      <c r="G2" s="445"/>
      <c r="H2" s="445"/>
      <c r="I2" s="445"/>
      <c r="J2" s="445"/>
      <c r="K2" s="445"/>
      <c r="L2" s="445"/>
      <c r="M2" s="22"/>
      <c r="N2" s="1"/>
      <c r="O2" s="1"/>
      <c r="P2" s="1"/>
      <c r="Q2" s="1"/>
      <c r="R2" s="1"/>
      <c r="S2" s="1"/>
    </row>
    <row r="3" spans="4:19" s="2" customFormat="1" ht="18.75" customHeight="1">
      <c r="D3" s="144"/>
      <c r="E3" s="205"/>
      <c r="F3" s="446" t="s">
        <v>43</v>
      </c>
      <c r="G3" s="445"/>
      <c r="H3" s="445"/>
      <c r="I3" s="445"/>
      <c r="J3" s="445"/>
      <c r="K3" s="445"/>
      <c r="L3" s="445"/>
      <c r="M3" s="22"/>
      <c r="N3" s="1"/>
      <c r="O3" s="1"/>
      <c r="P3" s="1"/>
      <c r="Q3" s="1"/>
      <c r="R3" s="1"/>
      <c r="S3" s="1"/>
    </row>
    <row r="4" spans="4:19" s="2" customFormat="1" ht="11.45" customHeight="1">
      <c r="D4" s="249"/>
      <c r="E4" s="206"/>
      <c r="F4" s="24"/>
      <c r="G4" s="4"/>
      <c r="H4" s="17"/>
      <c r="I4" s="381"/>
      <c r="J4" s="61"/>
      <c r="K4" s="4"/>
      <c r="L4" s="4"/>
      <c r="M4" s="5"/>
      <c r="N4" s="1"/>
      <c r="O4" s="1"/>
      <c r="P4" s="1"/>
      <c r="Q4" s="1"/>
      <c r="R4" s="1"/>
      <c r="S4" s="1"/>
    </row>
    <row r="5" spans="4:19" ht="11.45" customHeight="1" thickBot="1">
      <c r="D5" s="453" t="s">
        <v>29</v>
      </c>
      <c r="E5" s="454"/>
      <c r="F5" s="29"/>
      <c r="G5" s="41" t="s">
        <v>44</v>
      </c>
      <c r="H5" s="6" t="s">
        <v>28</v>
      </c>
      <c r="I5" s="412">
        <v>45971</v>
      </c>
      <c r="J5" s="62" t="s">
        <v>27</v>
      </c>
      <c r="K5" s="7"/>
      <c r="L5" s="7"/>
      <c r="M5" s="8"/>
    </row>
    <row r="6" spans="4:19" ht="15" customHeight="1" thickTop="1" thickBot="1">
      <c r="D6" s="145"/>
      <c r="E6" s="148"/>
      <c r="F6" s="25"/>
      <c r="G6" s="3"/>
      <c r="H6" s="18"/>
      <c r="I6" s="382"/>
      <c r="J6" s="63"/>
      <c r="K6" s="9"/>
      <c r="L6" s="9"/>
      <c r="M6" s="9"/>
    </row>
    <row r="7" spans="4:19" ht="16.899999999999999" customHeight="1">
      <c r="D7" s="146" t="s">
        <v>26</v>
      </c>
      <c r="E7" s="455" t="s">
        <v>242</v>
      </c>
      <c r="F7" s="455"/>
      <c r="G7" s="455"/>
      <c r="H7" s="455"/>
      <c r="I7" s="455"/>
      <c r="J7" s="456"/>
      <c r="K7" s="10" t="s">
        <v>25</v>
      </c>
      <c r="L7" s="30" t="s">
        <v>244</v>
      </c>
      <c r="M7" s="457" t="s">
        <v>245</v>
      </c>
    </row>
    <row r="8" spans="4:19" ht="17.100000000000001" customHeight="1" thickBot="1">
      <c r="D8" s="147" t="s">
        <v>24</v>
      </c>
      <c r="E8" s="459" t="s">
        <v>243</v>
      </c>
      <c r="F8" s="459"/>
      <c r="G8" s="459"/>
      <c r="H8" s="459"/>
      <c r="I8" s="459"/>
      <c r="J8" s="460"/>
      <c r="K8" s="45" t="s">
        <v>23</v>
      </c>
      <c r="L8" s="362" t="s">
        <v>244</v>
      </c>
      <c r="M8" s="458"/>
    </row>
    <row r="9" spans="4:19" ht="15" customHeight="1" thickBot="1">
      <c r="D9" s="360"/>
      <c r="E9" s="207"/>
      <c r="F9" s="26"/>
      <c r="G9" s="11"/>
      <c r="H9" s="19"/>
      <c r="I9" s="383"/>
      <c r="J9" s="64"/>
      <c r="K9" s="12"/>
      <c r="L9" s="12"/>
      <c r="M9" s="361"/>
    </row>
    <row r="10" spans="4:19" ht="23.25" thickTop="1">
      <c r="D10" s="250" t="s">
        <v>22</v>
      </c>
      <c r="E10" s="65" t="s">
        <v>21</v>
      </c>
      <c r="F10" s="15" t="s">
        <v>20</v>
      </c>
      <c r="G10" s="15" t="s">
        <v>19</v>
      </c>
      <c r="H10" s="15" t="s">
        <v>18</v>
      </c>
      <c r="I10" s="367" t="s">
        <v>17</v>
      </c>
      <c r="J10" s="65" t="s">
        <v>16</v>
      </c>
      <c r="K10" s="14" t="s">
        <v>15</v>
      </c>
      <c r="L10" s="14" t="s">
        <v>14</v>
      </c>
      <c r="M10" s="16" t="s">
        <v>13</v>
      </c>
      <c r="N10" s="76"/>
      <c r="O10" s="76"/>
    </row>
    <row r="11" spans="4:19">
      <c r="D11" s="251"/>
      <c r="E11" s="276"/>
      <c r="F11" s="277" t="s">
        <v>9</v>
      </c>
      <c r="G11" s="278" t="s">
        <v>108</v>
      </c>
      <c r="H11" s="279"/>
      <c r="I11" s="372"/>
      <c r="J11" s="280"/>
      <c r="K11" s="281"/>
      <c r="L11" s="280"/>
      <c r="M11" s="282"/>
      <c r="N11" s="76"/>
      <c r="O11" s="76"/>
    </row>
    <row r="12" spans="4:19" s="52" customFormat="1" ht="24">
      <c r="D12" s="252" t="s">
        <v>98</v>
      </c>
      <c r="E12" s="208">
        <v>103689</v>
      </c>
      <c r="F12" s="114" t="s">
        <v>2</v>
      </c>
      <c r="G12" s="128" t="s">
        <v>629</v>
      </c>
      <c r="H12" s="129" t="s">
        <v>10</v>
      </c>
      <c r="I12" s="368">
        <v>1.5</v>
      </c>
      <c r="J12" s="133">
        <v>473.81</v>
      </c>
      <c r="K12" s="130">
        <v>0.19689999999999999</v>
      </c>
      <c r="L12" s="134">
        <f>TRUNC(J12*(1+K12),2)</f>
        <v>567.1</v>
      </c>
      <c r="M12" s="124">
        <f t="shared" ref="M12:M19" si="0">ROUND(I12*L12,2)</f>
        <v>850.65</v>
      </c>
      <c r="N12" s="78"/>
      <c r="O12" s="78"/>
    </row>
    <row r="13" spans="4:19" s="52" customFormat="1">
      <c r="D13" s="252" t="s">
        <v>45</v>
      </c>
      <c r="E13" s="210" t="s">
        <v>46</v>
      </c>
      <c r="F13" s="114" t="s">
        <v>3</v>
      </c>
      <c r="G13" s="128" t="s">
        <v>630</v>
      </c>
      <c r="H13" s="129" t="s">
        <v>55</v>
      </c>
      <c r="I13" s="369">
        <v>9</v>
      </c>
      <c r="J13" s="133">
        <v>892.73</v>
      </c>
      <c r="K13" s="130">
        <v>0.19689999999999999</v>
      </c>
      <c r="L13" s="134">
        <f t="shared" ref="L13:L19" si="1">TRUNC(J13*(1+K13),2)</f>
        <v>1068.5</v>
      </c>
      <c r="M13" s="124">
        <f t="shared" si="0"/>
        <v>9616.5</v>
      </c>
      <c r="N13" s="418"/>
      <c r="O13" s="418"/>
      <c r="P13" s="57"/>
    </row>
    <row r="14" spans="4:19" s="39" customFormat="1" ht="24">
      <c r="D14" s="252" t="s">
        <v>45</v>
      </c>
      <c r="E14" s="209" t="s">
        <v>56</v>
      </c>
      <c r="F14" s="114" t="s">
        <v>12</v>
      </c>
      <c r="G14" s="128" t="s">
        <v>631</v>
      </c>
      <c r="H14" s="129" t="s">
        <v>55</v>
      </c>
      <c r="I14" s="368">
        <v>9</v>
      </c>
      <c r="J14" s="133">
        <v>730.08</v>
      </c>
      <c r="K14" s="130">
        <v>0.19689999999999999</v>
      </c>
      <c r="L14" s="134">
        <f t="shared" si="1"/>
        <v>873.83</v>
      </c>
      <c r="M14" s="124">
        <f t="shared" si="0"/>
        <v>7864.47</v>
      </c>
      <c r="N14" s="1"/>
      <c r="O14" s="76"/>
      <c r="P14" s="49"/>
    </row>
    <row r="15" spans="4:19" s="52" customFormat="1">
      <c r="D15" s="252" t="s">
        <v>98</v>
      </c>
      <c r="E15" s="209">
        <v>98459</v>
      </c>
      <c r="F15" s="114" t="s">
        <v>11</v>
      </c>
      <c r="G15" s="128" t="s">
        <v>632</v>
      </c>
      <c r="H15" s="129" t="s">
        <v>10</v>
      </c>
      <c r="I15" s="368">
        <v>52.14</v>
      </c>
      <c r="J15" s="133">
        <v>94.48</v>
      </c>
      <c r="K15" s="130">
        <v>0.19689999999999999</v>
      </c>
      <c r="L15" s="134">
        <f t="shared" si="1"/>
        <v>113.08</v>
      </c>
      <c r="M15" s="124">
        <f t="shared" si="0"/>
        <v>5895.99</v>
      </c>
      <c r="N15" s="56"/>
      <c r="O15" s="78"/>
      <c r="P15" s="57"/>
    </row>
    <row r="16" spans="4:19" s="52" customFormat="1">
      <c r="D16" s="252" t="s">
        <v>45</v>
      </c>
      <c r="E16" s="209" t="s">
        <v>61</v>
      </c>
      <c r="F16" s="114" t="s">
        <v>109</v>
      </c>
      <c r="G16" s="128" t="s">
        <v>633</v>
      </c>
      <c r="H16" s="129" t="s">
        <v>60</v>
      </c>
      <c r="I16" s="368">
        <v>1</v>
      </c>
      <c r="J16" s="133">
        <v>702.34</v>
      </c>
      <c r="K16" s="130">
        <v>0.19689999999999999</v>
      </c>
      <c r="L16" s="134">
        <f t="shared" si="1"/>
        <v>840.63</v>
      </c>
      <c r="M16" s="124">
        <f t="shared" si="0"/>
        <v>840.63</v>
      </c>
      <c r="N16" s="56"/>
      <c r="O16" s="78"/>
      <c r="P16" s="57"/>
    </row>
    <row r="17" spans="4:16" s="52" customFormat="1">
      <c r="D17" s="252" t="s">
        <v>45</v>
      </c>
      <c r="E17" s="209" t="s">
        <v>62</v>
      </c>
      <c r="F17" s="114" t="s">
        <v>52</v>
      </c>
      <c r="G17" s="128" t="s">
        <v>634</v>
      </c>
      <c r="H17" s="129" t="s">
        <v>60</v>
      </c>
      <c r="I17" s="368">
        <v>1</v>
      </c>
      <c r="J17" s="133">
        <v>2207.71</v>
      </c>
      <c r="K17" s="130">
        <v>0.19689999999999999</v>
      </c>
      <c r="L17" s="134">
        <f t="shared" si="1"/>
        <v>2642.4</v>
      </c>
      <c r="M17" s="124">
        <f t="shared" si="0"/>
        <v>2642.4</v>
      </c>
      <c r="N17" s="56"/>
      <c r="O17" s="78"/>
      <c r="P17" s="57"/>
    </row>
    <row r="18" spans="4:16" s="52" customFormat="1">
      <c r="D18" s="252" t="s">
        <v>45</v>
      </c>
      <c r="E18" s="209" t="s">
        <v>57</v>
      </c>
      <c r="F18" s="114" t="s">
        <v>99</v>
      </c>
      <c r="G18" s="128" t="s">
        <v>635</v>
      </c>
      <c r="H18" s="129" t="s">
        <v>55</v>
      </c>
      <c r="I18" s="368">
        <v>9</v>
      </c>
      <c r="J18" s="133">
        <v>757.96</v>
      </c>
      <c r="K18" s="130">
        <v>0.19689999999999999</v>
      </c>
      <c r="L18" s="134">
        <f t="shared" si="1"/>
        <v>907.2</v>
      </c>
      <c r="M18" s="124">
        <f t="shared" si="0"/>
        <v>8164.8</v>
      </c>
      <c r="N18" s="56"/>
      <c r="O18" s="78"/>
    </row>
    <row r="19" spans="4:16" s="52" customFormat="1" ht="13.5" thickBot="1">
      <c r="D19" s="252" t="s">
        <v>45</v>
      </c>
      <c r="E19" s="209" t="s">
        <v>58</v>
      </c>
      <c r="F19" s="114" t="s">
        <v>100</v>
      </c>
      <c r="G19" s="128" t="s">
        <v>636</v>
      </c>
      <c r="H19" s="129" t="s">
        <v>55</v>
      </c>
      <c r="I19" s="370">
        <v>9</v>
      </c>
      <c r="J19" s="133">
        <v>422.9</v>
      </c>
      <c r="K19" s="68">
        <v>0.19689999999999999</v>
      </c>
      <c r="L19" s="69">
        <f t="shared" si="1"/>
        <v>506.16</v>
      </c>
      <c r="M19" s="125">
        <f t="shared" si="0"/>
        <v>4555.4399999999996</v>
      </c>
      <c r="N19" s="56"/>
      <c r="O19" s="78"/>
    </row>
    <row r="20" spans="4:16" s="52" customFormat="1">
      <c r="D20" s="253"/>
      <c r="E20" s="283"/>
      <c r="F20" s="284"/>
      <c r="G20" s="285" t="s">
        <v>85</v>
      </c>
      <c r="H20" s="53"/>
      <c r="I20" s="371"/>
      <c r="J20" s="55"/>
      <c r="K20" s="54"/>
      <c r="L20" s="55"/>
      <c r="M20" s="73">
        <f>SUBTOTAL(9,M12:M19)</f>
        <v>40430.880000000005</v>
      </c>
      <c r="N20" s="78"/>
      <c r="O20" s="56"/>
    </row>
    <row r="21" spans="4:16" s="56" customFormat="1">
      <c r="D21" s="251"/>
      <c r="E21" s="214"/>
      <c r="F21" s="286"/>
      <c r="G21" s="287"/>
      <c r="H21" s="288"/>
      <c r="I21" s="372"/>
      <c r="J21" s="289"/>
      <c r="K21" s="290"/>
      <c r="L21" s="289"/>
      <c r="M21" s="291"/>
    </row>
    <row r="22" spans="4:16">
      <c r="D22" s="251"/>
      <c r="E22" s="214"/>
      <c r="F22" s="277" t="s">
        <v>8</v>
      </c>
      <c r="G22" s="278" t="s">
        <v>212</v>
      </c>
      <c r="H22" s="292"/>
      <c r="I22" s="372"/>
      <c r="J22" s="280"/>
      <c r="K22" s="281"/>
      <c r="L22" s="280"/>
      <c r="M22" s="282"/>
      <c r="N22" s="76"/>
    </row>
    <row r="23" spans="4:16" s="39" customFormat="1" ht="24">
      <c r="D23" s="252" t="s">
        <v>45</v>
      </c>
      <c r="E23" s="293" t="s">
        <v>32</v>
      </c>
      <c r="F23" s="114" t="s">
        <v>1</v>
      </c>
      <c r="G23" s="128" t="s">
        <v>637</v>
      </c>
      <c r="H23" s="129" t="s">
        <v>55</v>
      </c>
      <c r="I23" s="368">
        <v>9</v>
      </c>
      <c r="J23" s="133">
        <v>11030.94</v>
      </c>
      <c r="K23" s="130">
        <v>0.19689999999999999</v>
      </c>
      <c r="L23" s="134">
        <f>TRUNC(J23*(1+K23),2)</f>
        <v>13202.93</v>
      </c>
      <c r="M23" s="124">
        <f>ROUND(I23*L23,2)</f>
        <v>118826.37</v>
      </c>
      <c r="N23" s="1"/>
      <c r="O23" s="1"/>
    </row>
    <row r="24" spans="4:16" s="39" customFormat="1" ht="24.75" thickBot="1">
      <c r="D24" s="252" t="s">
        <v>45</v>
      </c>
      <c r="E24" s="294" t="s">
        <v>54</v>
      </c>
      <c r="F24" s="114" t="s">
        <v>211</v>
      </c>
      <c r="G24" s="128" t="s">
        <v>638</v>
      </c>
      <c r="H24" s="129" t="s">
        <v>55</v>
      </c>
      <c r="I24" s="370">
        <v>9</v>
      </c>
      <c r="J24" s="133">
        <v>2916.44</v>
      </c>
      <c r="K24" s="68">
        <v>0.19689999999999999</v>
      </c>
      <c r="L24" s="69">
        <f>TRUNC(J24*(1+K24),2)</f>
        <v>3490.68</v>
      </c>
      <c r="M24" s="125">
        <f>ROUND(I24*L24,2)</f>
        <v>31416.12</v>
      </c>
      <c r="N24" s="1"/>
      <c r="O24" s="1"/>
    </row>
    <row r="25" spans="4:16" s="39" customFormat="1">
      <c r="D25" s="253"/>
      <c r="E25" s="283"/>
      <c r="F25" s="284"/>
      <c r="G25" s="295" t="s">
        <v>85</v>
      </c>
      <c r="H25" s="46"/>
      <c r="I25" s="371"/>
      <c r="J25" s="48"/>
      <c r="K25" s="47"/>
      <c r="L25" s="48"/>
      <c r="M25" s="74">
        <f>SUBTOTAL(9,M23:M24)</f>
        <v>150242.49</v>
      </c>
      <c r="N25" s="76"/>
      <c r="O25" s="1"/>
    </row>
    <row r="26" spans="4:16">
      <c r="D26" s="251"/>
      <c r="E26" s="208"/>
      <c r="F26" s="286"/>
      <c r="G26" s="296"/>
      <c r="H26" s="297"/>
      <c r="I26" s="384"/>
      <c r="J26" s="180"/>
      <c r="K26" s="298"/>
      <c r="L26" s="180"/>
      <c r="M26" s="299"/>
    </row>
    <row r="27" spans="4:16">
      <c r="D27" s="251"/>
      <c r="E27" s="208"/>
      <c r="F27" s="300" t="s">
        <v>7</v>
      </c>
      <c r="G27" s="301" t="s">
        <v>249</v>
      </c>
      <c r="H27" s="297"/>
      <c r="I27" s="384"/>
      <c r="J27" s="180"/>
      <c r="K27" s="298"/>
      <c r="L27" s="180"/>
      <c r="M27" s="299"/>
      <c r="N27" s="76"/>
      <c r="O27" s="76"/>
      <c r="P27" s="76"/>
    </row>
    <row r="28" spans="4:16">
      <c r="D28" s="252" t="s">
        <v>45</v>
      </c>
      <c r="E28" s="210" t="s">
        <v>165</v>
      </c>
      <c r="F28" s="114" t="s">
        <v>4</v>
      </c>
      <c r="G28" s="128" t="s">
        <v>270</v>
      </c>
      <c r="H28" s="129" t="s">
        <v>60</v>
      </c>
      <c r="I28" s="368">
        <v>6</v>
      </c>
      <c r="J28" s="133">
        <v>40.46</v>
      </c>
      <c r="K28" s="130">
        <v>0.19689999999999999</v>
      </c>
      <c r="L28" s="134">
        <f t="shared" ref="L28:L45" si="2">TRUNC(J28*(1+K28),2)</f>
        <v>48.42</v>
      </c>
      <c r="M28" s="124">
        <f t="shared" ref="M28:M45" si="3">ROUND(I28*L28,2)</f>
        <v>290.52</v>
      </c>
      <c r="N28" s="76"/>
      <c r="O28" s="76"/>
      <c r="P28" s="76"/>
    </row>
    <row r="29" spans="4:16">
      <c r="D29" s="254" t="s">
        <v>45</v>
      </c>
      <c r="E29" s="209" t="s">
        <v>79</v>
      </c>
      <c r="F29" s="114" t="s">
        <v>5</v>
      </c>
      <c r="G29" s="128" t="s">
        <v>250</v>
      </c>
      <c r="H29" s="129" t="s">
        <v>33</v>
      </c>
      <c r="I29" s="368">
        <v>94.2</v>
      </c>
      <c r="J29" s="133">
        <v>6.93</v>
      </c>
      <c r="K29" s="130">
        <v>0.19689999999999999</v>
      </c>
      <c r="L29" s="134">
        <f t="shared" si="2"/>
        <v>8.2899999999999991</v>
      </c>
      <c r="M29" s="124">
        <f t="shared" si="3"/>
        <v>780.92</v>
      </c>
      <c r="N29" s="132"/>
      <c r="O29" s="126"/>
      <c r="P29" s="126"/>
    </row>
    <row r="30" spans="4:16">
      <c r="D30" s="254" t="s">
        <v>45</v>
      </c>
      <c r="E30" s="209" t="s">
        <v>80</v>
      </c>
      <c r="F30" s="114" t="s">
        <v>51</v>
      </c>
      <c r="G30" s="128" t="s">
        <v>273</v>
      </c>
      <c r="H30" s="129" t="s">
        <v>35</v>
      </c>
      <c r="I30" s="368">
        <v>3.22</v>
      </c>
      <c r="J30" s="133">
        <v>96.32</v>
      </c>
      <c r="K30" s="130">
        <v>0.19689999999999999</v>
      </c>
      <c r="L30" s="134">
        <f>TRUNC(J30*(1+K30),2)</f>
        <v>115.28</v>
      </c>
      <c r="M30" s="124">
        <f>ROUND(I30*L30,2)</f>
        <v>371.2</v>
      </c>
      <c r="N30" s="76"/>
      <c r="O30" s="76"/>
    </row>
    <row r="31" spans="4:16" ht="24">
      <c r="D31" s="252" t="s">
        <v>45</v>
      </c>
      <c r="E31" s="210" t="s">
        <v>130</v>
      </c>
      <c r="F31" s="114" t="s">
        <v>114</v>
      </c>
      <c r="G31" s="128" t="s">
        <v>251</v>
      </c>
      <c r="H31" s="129" t="s">
        <v>225</v>
      </c>
      <c r="I31" s="368">
        <v>1</v>
      </c>
      <c r="J31" s="133">
        <v>581.01</v>
      </c>
      <c r="K31" s="130">
        <v>0.19689999999999999</v>
      </c>
      <c r="L31" s="134">
        <f t="shared" si="2"/>
        <v>695.41</v>
      </c>
      <c r="M31" s="124">
        <f t="shared" si="3"/>
        <v>695.41</v>
      </c>
      <c r="N31" s="126"/>
    </row>
    <row r="32" spans="4:16" ht="24">
      <c r="D32" s="252" t="s">
        <v>98</v>
      </c>
      <c r="E32" s="209">
        <v>101125</v>
      </c>
      <c r="F32" s="114" t="s">
        <v>115</v>
      </c>
      <c r="G32" s="128" t="s">
        <v>385</v>
      </c>
      <c r="H32" s="129" t="s">
        <v>35</v>
      </c>
      <c r="I32" s="368">
        <v>142.49</v>
      </c>
      <c r="J32" s="133">
        <v>15.56</v>
      </c>
      <c r="K32" s="130">
        <v>0.19689999999999999</v>
      </c>
      <c r="L32" s="134">
        <f t="shared" si="2"/>
        <v>18.62</v>
      </c>
      <c r="M32" s="124">
        <f t="shared" si="3"/>
        <v>2653.16</v>
      </c>
    </row>
    <row r="33" spans="4:16" ht="24">
      <c r="D33" s="252" t="s">
        <v>98</v>
      </c>
      <c r="E33" s="209">
        <v>95876</v>
      </c>
      <c r="F33" s="114" t="s">
        <v>116</v>
      </c>
      <c r="G33" s="128" t="s">
        <v>370</v>
      </c>
      <c r="H33" s="129" t="s">
        <v>37</v>
      </c>
      <c r="I33" s="368">
        <v>2564.86</v>
      </c>
      <c r="J33" s="133">
        <v>2.1800000000000002</v>
      </c>
      <c r="K33" s="130">
        <v>0.19689999999999999</v>
      </c>
      <c r="L33" s="134">
        <f t="shared" si="2"/>
        <v>2.6</v>
      </c>
      <c r="M33" s="124">
        <f t="shared" si="3"/>
        <v>6668.64</v>
      </c>
    </row>
    <row r="34" spans="4:16" ht="24">
      <c r="D34" s="252" t="s">
        <v>98</v>
      </c>
      <c r="E34" s="209">
        <v>100576</v>
      </c>
      <c r="F34" s="114" t="s">
        <v>117</v>
      </c>
      <c r="G34" s="128" t="s">
        <v>378</v>
      </c>
      <c r="H34" s="129" t="s">
        <v>10</v>
      </c>
      <c r="I34" s="368">
        <v>660</v>
      </c>
      <c r="J34" s="133">
        <v>3.17</v>
      </c>
      <c r="K34" s="130">
        <v>0.19689999999999999</v>
      </c>
      <c r="L34" s="134">
        <f t="shared" si="2"/>
        <v>3.79</v>
      </c>
      <c r="M34" s="124">
        <f t="shared" si="3"/>
        <v>2501.4</v>
      </c>
    </row>
    <row r="35" spans="4:16" ht="24">
      <c r="D35" s="254" t="s">
        <v>45</v>
      </c>
      <c r="E35" s="209" t="s">
        <v>77</v>
      </c>
      <c r="F35" s="114" t="s">
        <v>118</v>
      </c>
      <c r="G35" s="128" t="s">
        <v>621</v>
      </c>
      <c r="H35" s="129" t="s">
        <v>33</v>
      </c>
      <c r="I35" s="368">
        <v>91.1</v>
      </c>
      <c r="J35" s="133">
        <v>46.41</v>
      </c>
      <c r="K35" s="130">
        <v>0.19689999999999999</v>
      </c>
      <c r="L35" s="134">
        <f>TRUNC(J35*(1+K35),2)</f>
        <v>55.54</v>
      </c>
      <c r="M35" s="124">
        <f>ROUND(I35*L35,2)</f>
        <v>5059.6899999999996</v>
      </c>
    </row>
    <row r="36" spans="4:16">
      <c r="D36" s="254" t="s">
        <v>45</v>
      </c>
      <c r="E36" s="209" t="s">
        <v>82</v>
      </c>
      <c r="F36" s="114" t="s">
        <v>148</v>
      </c>
      <c r="G36" s="128" t="s">
        <v>252</v>
      </c>
      <c r="H36" s="129" t="s">
        <v>35</v>
      </c>
      <c r="I36" s="368">
        <v>158.4</v>
      </c>
      <c r="J36" s="133">
        <v>265.35000000000002</v>
      </c>
      <c r="K36" s="130">
        <v>0.19689999999999999</v>
      </c>
      <c r="L36" s="134">
        <f>TRUNC(J36*(1+K36),2)</f>
        <v>317.58999999999997</v>
      </c>
      <c r="M36" s="124">
        <f>ROUND(I36*L36,2)</f>
        <v>50306.26</v>
      </c>
    </row>
    <row r="37" spans="4:16" ht="24">
      <c r="D37" s="252" t="s">
        <v>45</v>
      </c>
      <c r="E37" s="210" t="s">
        <v>121</v>
      </c>
      <c r="F37" s="114" t="s">
        <v>149</v>
      </c>
      <c r="G37" s="128" t="s">
        <v>253</v>
      </c>
      <c r="H37" s="129" t="s">
        <v>60</v>
      </c>
      <c r="I37" s="368">
        <v>1</v>
      </c>
      <c r="J37" s="133">
        <v>8583.99</v>
      </c>
      <c r="K37" s="130">
        <v>0.19689999999999999</v>
      </c>
      <c r="L37" s="134">
        <f t="shared" si="2"/>
        <v>10274.17</v>
      </c>
      <c r="M37" s="124">
        <f t="shared" si="3"/>
        <v>10274.17</v>
      </c>
    </row>
    <row r="38" spans="4:16" ht="24">
      <c r="D38" s="252" t="s">
        <v>45</v>
      </c>
      <c r="E38" s="210" t="s">
        <v>113</v>
      </c>
      <c r="F38" s="114" t="s">
        <v>150</v>
      </c>
      <c r="G38" s="128" t="s">
        <v>254</v>
      </c>
      <c r="H38" s="129" t="s">
        <v>60</v>
      </c>
      <c r="I38" s="368">
        <v>1</v>
      </c>
      <c r="J38" s="133">
        <v>3618.8</v>
      </c>
      <c r="K38" s="130">
        <v>0.19689999999999999</v>
      </c>
      <c r="L38" s="134">
        <f t="shared" si="2"/>
        <v>4331.34</v>
      </c>
      <c r="M38" s="124">
        <f t="shared" si="3"/>
        <v>4331.34</v>
      </c>
    </row>
    <row r="39" spans="4:16" ht="24">
      <c r="D39" s="252" t="s">
        <v>45</v>
      </c>
      <c r="E39" s="210" t="s">
        <v>120</v>
      </c>
      <c r="F39" s="114" t="s">
        <v>151</v>
      </c>
      <c r="G39" s="128" t="s">
        <v>255</v>
      </c>
      <c r="H39" s="129" t="s">
        <v>60</v>
      </c>
      <c r="I39" s="368">
        <v>1</v>
      </c>
      <c r="J39" s="133">
        <v>4982.59</v>
      </c>
      <c r="K39" s="130">
        <v>0.19689999999999999</v>
      </c>
      <c r="L39" s="134">
        <f t="shared" si="2"/>
        <v>5963.66</v>
      </c>
      <c r="M39" s="124">
        <f t="shared" si="3"/>
        <v>5963.66</v>
      </c>
    </row>
    <row r="40" spans="4:16" ht="24">
      <c r="D40" s="252" t="s">
        <v>45</v>
      </c>
      <c r="E40" s="210" t="s">
        <v>122</v>
      </c>
      <c r="F40" s="114" t="s">
        <v>152</v>
      </c>
      <c r="G40" s="128" t="s">
        <v>256</v>
      </c>
      <c r="H40" s="129" t="s">
        <v>60</v>
      </c>
      <c r="I40" s="368">
        <v>1</v>
      </c>
      <c r="J40" s="133">
        <v>21102.32</v>
      </c>
      <c r="K40" s="130">
        <v>0.19689999999999999</v>
      </c>
      <c r="L40" s="134">
        <f t="shared" si="2"/>
        <v>25257.360000000001</v>
      </c>
      <c r="M40" s="124">
        <f t="shared" si="3"/>
        <v>25257.360000000001</v>
      </c>
    </row>
    <row r="41" spans="4:16" ht="36">
      <c r="D41" s="252" t="s">
        <v>228</v>
      </c>
      <c r="E41" s="210" t="s">
        <v>110</v>
      </c>
      <c r="F41" s="114" t="s">
        <v>271</v>
      </c>
      <c r="G41" s="128" t="s">
        <v>257</v>
      </c>
      <c r="H41" s="129" t="s">
        <v>60</v>
      </c>
      <c r="I41" s="368">
        <v>1</v>
      </c>
      <c r="J41" s="133">
        <v>3000</v>
      </c>
      <c r="K41" s="130">
        <v>0.15279999999999999</v>
      </c>
      <c r="L41" s="134">
        <f t="shared" si="2"/>
        <v>3458.4</v>
      </c>
      <c r="M41" s="124">
        <f t="shared" si="3"/>
        <v>3458.4</v>
      </c>
    </row>
    <row r="42" spans="4:16" ht="24">
      <c r="D42" s="252" t="s">
        <v>45</v>
      </c>
      <c r="E42" s="210" t="s">
        <v>181</v>
      </c>
      <c r="F42" s="114" t="s">
        <v>303</v>
      </c>
      <c r="G42" s="128" t="s">
        <v>305</v>
      </c>
      <c r="H42" s="129" t="s">
        <v>60</v>
      </c>
      <c r="I42" s="368">
        <v>1</v>
      </c>
      <c r="J42" s="133">
        <v>4390.82</v>
      </c>
      <c r="K42" s="130">
        <v>0.19689999999999999</v>
      </c>
      <c r="L42" s="134">
        <f t="shared" si="2"/>
        <v>5255.37</v>
      </c>
      <c r="M42" s="124">
        <f t="shared" si="3"/>
        <v>5255.37</v>
      </c>
    </row>
    <row r="43" spans="4:16">
      <c r="D43" s="252" t="s">
        <v>45</v>
      </c>
      <c r="E43" s="210" t="s">
        <v>565</v>
      </c>
      <c r="F43" s="114" t="s">
        <v>304</v>
      </c>
      <c r="G43" s="150" t="s">
        <v>639</v>
      </c>
      <c r="H43" s="129" t="s">
        <v>60</v>
      </c>
      <c r="I43" s="155">
        <v>1</v>
      </c>
      <c r="J43" s="133">
        <v>33542.199999999997</v>
      </c>
      <c r="K43" s="130">
        <v>0.19689999999999999</v>
      </c>
      <c r="L43" s="134">
        <f>TRUNC(J43*(1+K43),2)</f>
        <v>40146.65</v>
      </c>
      <c r="M43" s="124">
        <f>ROUND(I43*L43,2)</f>
        <v>40146.65</v>
      </c>
      <c r="N43" s="89"/>
      <c r="O43" s="88"/>
      <c r="P43" s="88"/>
    </row>
    <row r="44" spans="4:16" ht="36">
      <c r="D44" s="252" t="s">
        <v>45</v>
      </c>
      <c r="E44" s="210" t="s">
        <v>135</v>
      </c>
      <c r="F44" s="114" t="s">
        <v>308</v>
      </c>
      <c r="G44" s="128" t="s">
        <v>640</v>
      </c>
      <c r="H44" s="129" t="s">
        <v>33</v>
      </c>
      <c r="I44" s="368">
        <v>55.63</v>
      </c>
      <c r="J44" s="133">
        <v>798.01</v>
      </c>
      <c r="K44" s="130">
        <v>0.19689999999999999</v>
      </c>
      <c r="L44" s="134">
        <f t="shared" si="2"/>
        <v>955.13</v>
      </c>
      <c r="M44" s="124">
        <f t="shared" si="3"/>
        <v>53133.88</v>
      </c>
    </row>
    <row r="45" spans="4:16" ht="24">
      <c r="D45" s="252" t="s">
        <v>45</v>
      </c>
      <c r="E45" s="210" t="s">
        <v>190</v>
      </c>
      <c r="F45" s="114" t="s">
        <v>376</v>
      </c>
      <c r="G45" s="128" t="s">
        <v>309</v>
      </c>
      <c r="H45" s="129" t="s">
        <v>60</v>
      </c>
      <c r="I45" s="368">
        <v>15</v>
      </c>
      <c r="J45" s="133">
        <v>588.1</v>
      </c>
      <c r="K45" s="130">
        <v>0.19689999999999999</v>
      </c>
      <c r="L45" s="134">
        <f t="shared" si="2"/>
        <v>703.89</v>
      </c>
      <c r="M45" s="124">
        <f t="shared" si="3"/>
        <v>10558.35</v>
      </c>
    </row>
    <row r="46" spans="4:16" ht="24.75" thickBot="1">
      <c r="D46" s="252" t="s">
        <v>45</v>
      </c>
      <c r="E46" s="210" t="s">
        <v>372</v>
      </c>
      <c r="F46" s="114" t="s">
        <v>412</v>
      </c>
      <c r="G46" s="128" t="s">
        <v>641</v>
      </c>
      <c r="H46" s="129" t="s">
        <v>60</v>
      </c>
      <c r="I46" s="368">
        <v>15</v>
      </c>
      <c r="J46" s="133">
        <v>434.25</v>
      </c>
      <c r="K46" s="130">
        <v>0.19689999999999999</v>
      </c>
      <c r="L46" s="134">
        <f>TRUNC(J46*(1+K46),2)</f>
        <v>519.75</v>
      </c>
      <c r="M46" s="124">
        <f>ROUND(I46*L46,2)</f>
        <v>7796.25</v>
      </c>
    </row>
    <row r="47" spans="4:16">
      <c r="D47" s="252"/>
      <c r="E47" s="209"/>
      <c r="F47" s="114"/>
      <c r="G47" s="285" t="s">
        <v>85</v>
      </c>
      <c r="H47" s="53"/>
      <c r="I47" s="371"/>
      <c r="J47" s="55"/>
      <c r="K47" s="54"/>
      <c r="L47" s="55"/>
      <c r="M47" s="73">
        <f>SUBTOTAL(9,M28:M46)</f>
        <v>235502.63</v>
      </c>
      <c r="N47" s="76"/>
    </row>
    <row r="48" spans="4:16">
      <c r="D48" s="252"/>
      <c r="E48" s="209"/>
      <c r="F48" s="179"/>
      <c r="G48" s="302"/>
      <c r="H48" s="297"/>
      <c r="I48" s="384"/>
      <c r="J48" s="180"/>
      <c r="K48" s="298"/>
      <c r="L48" s="180"/>
      <c r="M48" s="299"/>
      <c r="N48" s="76"/>
    </row>
    <row r="49" spans="4:16">
      <c r="D49" s="251"/>
      <c r="E49" s="208"/>
      <c r="F49" s="277" t="s">
        <v>6</v>
      </c>
      <c r="G49" s="303" t="s">
        <v>258</v>
      </c>
      <c r="H49" s="304"/>
      <c r="I49" s="385"/>
      <c r="J49" s="305"/>
      <c r="K49" s="306"/>
      <c r="L49" s="305"/>
      <c r="M49" s="307"/>
      <c r="N49" s="76"/>
      <c r="O49" s="76"/>
      <c r="P49" s="76"/>
    </row>
    <row r="50" spans="4:16">
      <c r="D50" s="252" t="s">
        <v>45</v>
      </c>
      <c r="E50" s="210" t="s">
        <v>165</v>
      </c>
      <c r="F50" s="114" t="s">
        <v>53</v>
      </c>
      <c r="G50" s="128" t="s">
        <v>270</v>
      </c>
      <c r="H50" s="129" t="s">
        <v>60</v>
      </c>
      <c r="I50" s="155">
        <v>2</v>
      </c>
      <c r="J50" s="133">
        <v>40.46</v>
      </c>
      <c r="K50" s="130">
        <v>0.19689999999999999</v>
      </c>
      <c r="L50" s="134">
        <f t="shared" ref="L50:L70" si="4">TRUNC(J50*(1+K50),2)</f>
        <v>48.42</v>
      </c>
      <c r="M50" s="124">
        <f t="shared" ref="M50:M70" si="5">ROUND(I50*L50,2)</f>
        <v>96.84</v>
      </c>
      <c r="N50" s="116"/>
      <c r="O50" s="116"/>
      <c r="P50" s="116"/>
    </row>
    <row r="51" spans="4:16">
      <c r="D51" s="254" t="s">
        <v>45</v>
      </c>
      <c r="E51" s="209" t="s">
        <v>79</v>
      </c>
      <c r="F51" s="114" t="s">
        <v>259</v>
      </c>
      <c r="G51" s="128" t="s">
        <v>250</v>
      </c>
      <c r="H51" s="129" t="s">
        <v>33</v>
      </c>
      <c r="I51" s="368">
        <v>56.7</v>
      </c>
      <c r="J51" s="133">
        <v>6.93</v>
      </c>
      <c r="K51" s="130">
        <v>0.19689999999999999</v>
      </c>
      <c r="L51" s="134">
        <f t="shared" si="4"/>
        <v>8.2899999999999991</v>
      </c>
      <c r="M51" s="124">
        <f t="shared" si="5"/>
        <v>470.04</v>
      </c>
      <c r="N51" s="126"/>
      <c r="O51" s="126"/>
      <c r="P51" s="126"/>
    </row>
    <row r="52" spans="4:16">
      <c r="D52" s="254" t="s">
        <v>45</v>
      </c>
      <c r="E52" s="208" t="s">
        <v>80</v>
      </c>
      <c r="F52" s="114" t="s">
        <v>260</v>
      </c>
      <c r="G52" s="128" t="s">
        <v>273</v>
      </c>
      <c r="H52" s="129" t="s">
        <v>35</v>
      </c>
      <c r="I52" s="368">
        <v>1.94</v>
      </c>
      <c r="J52" s="133">
        <v>96.32</v>
      </c>
      <c r="K52" s="130">
        <v>0.19689999999999999</v>
      </c>
      <c r="L52" s="134">
        <f t="shared" si="4"/>
        <v>115.28</v>
      </c>
      <c r="M52" s="124">
        <f t="shared" si="5"/>
        <v>223.64</v>
      </c>
      <c r="N52" s="115"/>
      <c r="O52" s="116"/>
      <c r="P52" s="88"/>
    </row>
    <row r="53" spans="4:16" ht="24">
      <c r="D53" s="252" t="s">
        <v>98</v>
      </c>
      <c r="E53" s="209">
        <v>101125</v>
      </c>
      <c r="F53" s="114" t="s">
        <v>261</v>
      </c>
      <c r="G53" s="128" t="s">
        <v>385</v>
      </c>
      <c r="H53" s="129" t="s">
        <v>35</v>
      </c>
      <c r="I53" s="155">
        <v>36.400000000000006</v>
      </c>
      <c r="J53" s="133">
        <v>15.56</v>
      </c>
      <c r="K53" s="130">
        <v>0.19689999999999999</v>
      </c>
      <c r="L53" s="134">
        <f t="shared" si="4"/>
        <v>18.62</v>
      </c>
      <c r="M53" s="124">
        <f t="shared" si="5"/>
        <v>677.77</v>
      </c>
      <c r="N53" s="115"/>
      <c r="O53" s="116"/>
      <c r="P53" s="88"/>
    </row>
    <row r="54" spans="4:16" ht="24">
      <c r="D54" s="252" t="s">
        <v>98</v>
      </c>
      <c r="E54" s="210">
        <v>95876</v>
      </c>
      <c r="F54" s="114" t="s">
        <v>262</v>
      </c>
      <c r="G54" s="128" t="s">
        <v>370</v>
      </c>
      <c r="H54" s="129" t="s">
        <v>37</v>
      </c>
      <c r="I54" s="155">
        <v>655.20000000000005</v>
      </c>
      <c r="J54" s="133">
        <v>2.1800000000000002</v>
      </c>
      <c r="K54" s="130">
        <v>0.19689999999999999</v>
      </c>
      <c r="L54" s="134">
        <f t="shared" si="4"/>
        <v>2.6</v>
      </c>
      <c r="M54" s="124">
        <f t="shared" si="5"/>
        <v>1703.52</v>
      </c>
      <c r="N54" s="126"/>
      <c r="O54" s="126"/>
      <c r="P54" s="88"/>
    </row>
    <row r="55" spans="4:16" ht="24">
      <c r="D55" s="252" t="s">
        <v>98</v>
      </c>
      <c r="E55" s="209">
        <v>100576</v>
      </c>
      <c r="F55" s="114" t="s">
        <v>263</v>
      </c>
      <c r="G55" s="128" t="s">
        <v>378</v>
      </c>
      <c r="H55" s="129" t="s">
        <v>10</v>
      </c>
      <c r="I55" s="155">
        <v>260</v>
      </c>
      <c r="J55" s="133">
        <v>3.17</v>
      </c>
      <c r="K55" s="130">
        <v>0.19689999999999999</v>
      </c>
      <c r="L55" s="134">
        <f t="shared" si="4"/>
        <v>3.79</v>
      </c>
      <c r="M55" s="124">
        <f t="shared" si="5"/>
        <v>985.4</v>
      </c>
      <c r="N55" s="89"/>
      <c r="O55" s="88"/>
      <c r="P55" s="88"/>
    </row>
    <row r="56" spans="4:16" ht="24">
      <c r="D56" s="254" t="s">
        <v>45</v>
      </c>
      <c r="E56" s="209" t="s">
        <v>77</v>
      </c>
      <c r="F56" s="114" t="s">
        <v>264</v>
      </c>
      <c r="G56" s="128" t="s">
        <v>621</v>
      </c>
      <c r="H56" s="129" t="s">
        <v>33</v>
      </c>
      <c r="I56" s="368">
        <v>60.32</v>
      </c>
      <c r="J56" s="133">
        <v>46.41</v>
      </c>
      <c r="K56" s="130">
        <v>0.19689999999999999</v>
      </c>
      <c r="L56" s="134">
        <f>TRUNC(J56*(1+K56),2)</f>
        <v>55.54</v>
      </c>
      <c r="M56" s="124">
        <f>ROUND(I56*L56,2)</f>
        <v>3350.17</v>
      </c>
      <c r="N56" s="89"/>
      <c r="O56" s="88"/>
      <c r="P56" s="88"/>
    </row>
    <row r="57" spans="4:16" ht="24">
      <c r="D57" s="252" t="s">
        <v>45</v>
      </c>
      <c r="E57" s="211" t="s">
        <v>240</v>
      </c>
      <c r="F57" s="114" t="s">
        <v>265</v>
      </c>
      <c r="G57" s="128" t="s">
        <v>560</v>
      </c>
      <c r="H57" s="129" t="s">
        <v>60</v>
      </c>
      <c r="I57" s="155">
        <v>1</v>
      </c>
      <c r="J57" s="133">
        <v>1662.21</v>
      </c>
      <c r="K57" s="130">
        <v>0.19689999999999999</v>
      </c>
      <c r="L57" s="134">
        <f t="shared" si="4"/>
        <v>1989.49</v>
      </c>
      <c r="M57" s="124">
        <f t="shared" si="5"/>
        <v>1989.49</v>
      </c>
      <c r="N57" s="89"/>
      <c r="O57" s="88"/>
      <c r="P57" s="88"/>
    </row>
    <row r="58" spans="4:16">
      <c r="D58" s="252" t="s">
        <v>45</v>
      </c>
      <c r="E58" s="209" t="s">
        <v>40</v>
      </c>
      <c r="F58" s="114" t="s">
        <v>266</v>
      </c>
      <c r="G58" s="128" t="s">
        <v>642</v>
      </c>
      <c r="H58" s="129" t="s">
        <v>63</v>
      </c>
      <c r="I58" s="155">
        <v>13</v>
      </c>
      <c r="J58" s="133">
        <v>196.86</v>
      </c>
      <c r="K58" s="130">
        <v>0.19689999999999999</v>
      </c>
      <c r="L58" s="134">
        <f t="shared" si="4"/>
        <v>235.62</v>
      </c>
      <c r="M58" s="124">
        <f t="shared" si="5"/>
        <v>3063.06</v>
      </c>
      <c r="N58" s="89"/>
      <c r="O58" s="88"/>
      <c r="P58" s="88"/>
    </row>
    <row r="59" spans="4:16" ht="24">
      <c r="D59" s="252" t="s">
        <v>45</v>
      </c>
      <c r="E59" s="210" t="s">
        <v>559</v>
      </c>
      <c r="F59" s="114" t="s">
        <v>267</v>
      </c>
      <c r="G59" s="128" t="s">
        <v>561</v>
      </c>
      <c r="H59" s="129" t="s">
        <v>10</v>
      </c>
      <c r="I59" s="155">
        <v>260</v>
      </c>
      <c r="J59" s="133">
        <v>42.74</v>
      </c>
      <c r="K59" s="130">
        <v>0.19689999999999999</v>
      </c>
      <c r="L59" s="134">
        <f t="shared" si="4"/>
        <v>51.15</v>
      </c>
      <c r="M59" s="124">
        <f t="shared" si="5"/>
        <v>13299</v>
      </c>
      <c r="N59" s="89"/>
      <c r="O59" s="88"/>
      <c r="P59" s="88"/>
    </row>
    <row r="60" spans="4:16" ht="36">
      <c r="D60" s="252" t="s">
        <v>228</v>
      </c>
      <c r="E60" s="210" t="s">
        <v>111</v>
      </c>
      <c r="F60" s="114" t="s">
        <v>268</v>
      </c>
      <c r="G60" s="128" t="s">
        <v>562</v>
      </c>
      <c r="H60" s="129" t="s">
        <v>10</v>
      </c>
      <c r="I60" s="155">
        <v>286</v>
      </c>
      <c r="J60" s="133">
        <v>806</v>
      </c>
      <c r="K60" s="130">
        <v>0.15279999999999999</v>
      </c>
      <c r="L60" s="134">
        <f t="shared" si="4"/>
        <v>929.15</v>
      </c>
      <c r="M60" s="124">
        <f t="shared" si="5"/>
        <v>265736.90000000002</v>
      </c>
      <c r="N60" s="89"/>
      <c r="O60" s="88"/>
      <c r="P60" s="88"/>
    </row>
    <row r="61" spans="4:16" ht="24">
      <c r="D61" s="252" t="s">
        <v>228</v>
      </c>
      <c r="E61" s="210" t="s">
        <v>129</v>
      </c>
      <c r="F61" s="114" t="s">
        <v>269</v>
      </c>
      <c r="G61" s="128" t="s">
        <v>282</v>
      </c>
      <c r="H61" s="129" t="s">
        <v>60</v>
      </c>
      <c r="I61" s="155">
        <v>1</v>
      </c>
      <c r="J61" s="133">
        <v>10900</v>
      </c>
      <c r="K61" s="130">
        <v>0.15279999999999999</v>
      </c>
      <c r="L61" s="134">
        <f t="shared" si="4"/>
        <v>12565.52</v>
      </c>
      <c r="M61" s="124">
        <f t="shared" si="5"/>
        <v>12565.52</v>
      </c>
      <c r="N61" s="89"/>
      <c r="O61" s="88"/>
      <c r="P61" s="88"/>
    </row>
    <row r="62" spans="4:16" ht="24">
      <c r="D62" s="252" t="s">
        <v>228</v>
      </c>
      <c r="E62" s="210" t="s">
        <v>136</v>
      </c>
      <c r="F62" s="114" t="s">
        <v>272</v>
      </c>
      <c r="G62" s="128" t="s">
        <v>283</v>
      </c>
      <c r="H62" s="129" t="s">
        <v>60</v>
      </c>
      <c r="I62" s="155">
        <v>1</v>
      </c>
      <c r="J62" s="133">
        <v>33150</v>
      </c>
      <c r="K62" s="130">
        <v>0.15279999999999999</v>
      </c>
      <c r="L62" s="134">
        <f t="shared" si="4"/>
        <v>38215.32</v>
      </c>
      <c r="M62" s="124">
        <f t="shared" si="5"/>
        <v>38215.32</v>
      </c>
      <c r="N62" s="89"/>
      <c r="O62" s="88"/>
      <c r="P62" s="88"/>
    </row>
    <row r="63" spans="4:16" ht="24">
      <c r="D63" s="252" t="s">
        <v>228</v>
      </c>
      <c r="E63" s="210" t="s">
        <v>137</v>
      </c>
      <c r="F63" s="114" t="s">
        <v>274</v>
      </c>
      <c r="G63" s="128" t="s">
        <v>284</v>
      </c>
      <c r="H63" s="129" t="s">
        <v>60</v>
      </c>
      <c r="I63" s="155">
        <v>1</v>
      </c>
      <c r="J63" s="133">
        <v>4500</v>
      </c>
      <c r="K63" s="130">
        <v>0.15279999999999999</v>
      </c>
      <c r="L63" s="134">
        <f t="shared" si="4"/>
        <v>5187.6000000000004</v>
      </c>
      <c r="M63" s="124">
        <f t="shared" si="5"/>
        <v>5187.6000000000004</v>
      </c>
      <c r="N63" s="89"/>
      <c r="O63" s="88"/>
      <c r="P63" s="88"/>
    </row>
    <row r="64" spans="4:16" ht="48">
      <c r="D64" s="252" t="s">
        <v>228</v>
      </c>
      <c r="E64" s="210" t="s">
        <v>139</v>
      </c>
      <c r="F64" s="114" t="s">
        <v>275</v>
      </c>
      <c r="G64" s="128" t="s">
        <v>285</v>
      </c>
      <c r="H64" s="129" t="s">
        <v>60</v>
      </c>
      <c r="I64" s="155">
        <v>1</v>
      </c>
      <c r="J64" s="133">
        <v>33150</v>
      </c>
      <c r="K64" s="130">
        <v>0.15279999999999999</v>
      </c>
      <c r="L64" s="134">
        <f t="shared" si="4"/>
        <v>38215.32</v>
      </c>
      <c r="M64" s="124">
        <f t="shared" si="5"/>
        <v>38215.32</v>
      </c>
      <c r="N64" s="89"/>
      <c r="O64" s="88"/>
      <c r="P64" s="88"/>
    </row>
    <row r="65" spans="4:16" ht="24">
      <c r="D65" s="252" t="s">
        <v>228</v>
      </c>
      <c r="E65" s="210" t="s">
        <v>140</v>
      </c>
      <c r="F65" s="114" t="s">
        <v>276</v>
      </c>
      <c r="G65" s="128" t="s">
        <v>286</v>
      </c>
      <c r="H65" s="129" t="s">
        <v>60</v>
      </c>
      <c r="I65" s="155">
        <v>3</v>
      </c>
      <c r="J65" s="133">
        <v>7200</v>
      </c>
      <c r="K65" s="130">
        <v>0.15279999999999999</v>
      </c>
      <c r="L65" s="134">
        <f t="shared" si="4"/>
        <v>8300.16</v>
      </c>
      <c r="M65" s="124">
        <f t="shared" si="5"/>
        <v>24900.48</v>
      </c>
      <c r="N65" s="89"/>
      <c r="O65" s="88"/>
      <c r="P65" s="88"/>
    </row>
    <row r="66" spans="4:16" ht="36">
      <c r="D66" s="252" t="s">
        <v>98</v>
      </c>
      <c r="E66" s="209">
        <v>103193</v>
      </c>
      <c r="F66" s="114" t="s">
        <v>277</v>
      </c>
      <c r="G66" s="128" t="s">
        <v>287</v>
      </c>
      <c r="H66" s="129" t="s">
        <v>34</v>
      </c>
      <c r="I66" s="155">
        <v>2</v>
      </c>
      <c r="J66" s="133">
        <v>1977.77</v>
      </c>
      <c r="K66" s="130">
        <v>0.19689999999999999</v>
      </c>
      <c r="L66" s="134">
        <f t="shared" si="4"/>
        <v>2367.19</v>
      </c>
      <c r="M66" s="124">
        <f t="shared" si="5"/>
        <v>4734.38</v>
      </c>
      <c r="N66" s="89"/>
      <c r="O66" s="88"/>
      <c r="P66" s="88"/>
    </row>
    <row r="67" spans="4:16">
      <c r="D67" s="252" t="s">
        <v>228</v>
      </c>
      <c r="E67" s="210" t="s">
        <v>141</v>
      </c>
      <c r="F67" s="114" t="s">
        <v>278</v>
      </c>
      <c r="G67" s="128" t="s">
        <v>288</v>
      </c>
      <c r="H67" s="129" t="s">
        <v>60</v>
      </c>
      <c r="I67" s="155">
        <v>2</v>
      </c>
      <c r="J67" s="133">
        <v>5432</v>
      </c>
      <c r="K67" s="130">
        <v>0.15279999999999999</v>
      </c>
      <c r="L67" s="134">
        <f t="shared" si="4"/>
        <v>6262</v>
      </c>
      <c r="M67" s="124">
        <f t="shared" si="5"/>
        <v>12524</v>
      </c>
      <c r="N67" s="89"/>
      <c r="O67" s="88"/>
      <c r="P67" s="88"/>
    </row>
    <row r="68" spans="4:16" ht="24">
      <c r="D68" s="252" t="s">
        <v>228</v>
      </c>
      <c r="E68" s="210" t="s">
        <v>138</v>
      </c>
      <c r="F68" s="114" t="s">
        <v>279</v>
      </c>
      <c r="G68" s="128" t="s">
        <v>289</v>
      </c>
      <c r="H68" s="129" t="s">
        <v>60</v>
      </c>
      <c r="I68" s="155">
        <v>1</v>
      </c>
      <c r="J68" s="133">
        <v>8900</v>
      </c>
      <c r="K68" s="130">
        <v>0.15279999999999999</v>
      </c>
      <c r="L68" s="134">
        <f t="shared" si="4"/>
        <v>10259.92</v>
      </c>
      <c r="M68" s="124">
        <f t="shared" si="5"/>
        <v>10259.92</v>
      </c>
      <c r="N68" s="89"/>
      <c r="O68" s="88"/>
      <c r="P68" s="88"/>
    </row>
    <row r="69" spans="4:16" ht="60">
      <c r="D69" s="252" t="s">
        <v>45</v>
      </c>
      <c r="E69" s="210" t="s">
        <v>188</v>
      </c>
      <c r="F69" s="114" t="s">
        <v>280</v>
      </c>
      <c r="G69" s="128" t="s">
        <v>563</v>
      </c>
      <c r="H69" s="129" t="s">
        <v>60</v>
      </c>
      <c r="I69" s="155">
        <v>1</v>
      </c>
      <c r="J69" s="133">
        <v>4054.64</v>
      </c>
      <c r="K69" s="130">
        <v>0.19689999999999999</v>
      </c>
      <c r="L69" s="134">
        <f t="shared" si="4"/>
        <v>4852.99</v>
      </c>
      <c r="M69" s="124">
        <f t="shared" si="5"/>
        <v>4852.99</v>
      </c>
      <c r="N69" s="89"/>
      <c r="O69" s="88"/>
      <c r="P69" s="88"/>
    </row>
    <row r="70" spans="4:16" ht="24.75" thickBot="1">
      <c r="D70" s="252" t="s">
        <v>45</v>
      </c>
      <c r="E70" s="210" t="s">
        <v>166</v>
      </c>
      <c r="F70" s="114" t="s">
        <v>281</v>
      </c>
      <c r="G70" s="128" t="s">
        <v>564</v>
      </c>
      <c r="H70" s="129" t="s">
        <v>60</v>
      </c>
      <c r="I70" s="155">
        <v>5</v>
      </c>
      <c r="J70" s="133">
        <v>2618.37</v>
      </c>
      <c r="K70" s="130">
        <v>0.19689999999999999</v>
      </c>
      <c r="L70" s="134">
        <f t="shared" si="4"/>
        <v>3133.92</v>
      </c>
      <c r="M70" s="124">
        <f t="shared" si="5"/>
        <v>15669.6</v>
      </c>
      <c r="N70" s="89"/>
      <c r="O70" s="88"/>
      <c r="P70" s="88"/>
    </row>
    <row r="71" spans="4:16">
      <c r="D71" s="255"/>
      <c r="E71" s="212"/>
      <c r="F71" s="131"/>
      <c r="G71" s="295" t="s">
        <v>85</v>
      </c>
      <c r="H71" s="58"/>
      <c r="I71" s="386"/>
      <c r="J71" s="60"/>
      <c r="K71" s="59"/>
      <c r="L71" s="60"/>
      <c r="M71" s="74">
        <f>SUBTOTAL(9,M50:M70)</f>
        <v>458720.95999999996</v>
      </c>
      <c r="N71" s="76"/>
      <c r="O71" s="76"/>
    </row>
    <row r="72" spans="4:16">
      <c r="D72" s="252"/>
      <c r="E72" s="209"/>
      <c r="F72" s="179"/>
      <c r="G72" s="302"/>
      <c r="H72" s="297"/>
      <c r="I72" s="384"/>
      <c r="J72" s="180"/>
      <c r="K72" s="298"/>
      <c r="L72" s="180"/>
      <c r="M72" s="299"/>
      <c r="N72" s="76"/>
    </row>
    <row r="73" spans="4:16">
      <c r="D73" s="252"/>
      <c r="E73" s="209"/>
      <c r="F73" s="277" t="s">
        <v>131</v>
      </c>
      <c r="G73" s="303" t="s">
        <v>290</v>
      </c>
      <c r="H73" s="304"/>
      <c r="I73" s="385"/>
      <c r="J73" s="305"/>
      <c r="K73" s="306"/>
      <c r="L73" s="305"/>
      <c r="M73" s="307"/>
      <c r="N73" s="76"/>
      <c r="O73" s="76"/>
    </row>
    <row r="74" spans="4:16">
      <c r="D74" s="254" t="s">
        <v>45</v>
      </c>
      <c r="E74" s="209" t="s">
        <v>78</v>
      </c>
      <c r="F74" s="114" t="s">
        <v>132</v>
      </c>
      <c r="G74" s="128" t="s">
        <v>293</v>
      </c>
      <c r="H74" s="129" t="s">
        <v>10</v>
      </c>
      <c r="I74" s="155">
        <v>65.760000000000005</v>
      </c>
      <c r="J74" s="133">
        <v>6.93</v>
      </c>
      <c r="K74" s="130">
        <v>0.19689999999999999</v>
      </c>
      <c r="L74" s="134">
        <f t="shared" ref="L74:L85" si="6">TRUNC(J74*(1+K74),2)</f>
        <v>8.2899999999999991</v>
      </c>
      <c r="M74" s="124">
        <f t="shared" ref="M74:M85" si="7">ROUND(I74*L74,2)</f>
        <v>545.15</v>
      </c>
      <c r="N74" s="126"/>
      <c r="O74" s="127"/>
      <c r="P74" s="37"/>
    </row>
    <row r="75" spans="4:16">
      <c r="D75" s="254" t="s">
        <v>45</v>
      </c>
      <c r="E75" s="208" t="s">
        <v>80</v>
      </c>
      <c r="F75" s="114" t="s">
        <v>206</v>
      </c>
      <c r="G75" s="128" t="s">
        <v>273</v>
      </c>
      <c r="H75" s="129" t="s">
        <v>35</v>
      </c>
      <c r="I75" s="155">
        <v>6.58</v>
      </c>
      <c r="J75" s="133">
        <v>96.32</v>
      </c>
      <c r="K75" s="130">
        <v>0.19689999999999999</v>
      </c>
      <c r="L75" s="134">
        <f t="shared" si="6"/>
        <v>115.28</v>
      </c>
      <c r="M75" s="124">
        <f t="shared" si="7"/>
        <v>758.54</v>
      </c>
      <c r="N75" s="76"/>
      <c r="O75" s="37"/>
      <c r="P75" s="37"/>
    </row>
    <row r="76" spans="4:16" ht="24">
      <c r="D76" s="252" t="s">
        <v>98</v>
      </c>
      <c r="E76" s="209">
        <v>101125</v>
      </c>
      <c r="F76" s="114" t="s">
        <v>207</v>
      </c>
      <c r="G76" s="128" t="s">
        <v>385</v>
      </c>
      <c r="H76" s="129" t="s">
        <v>35</v>
      </c>
      <c r="I76" s="155">
        <v>5.17</v>
      </c>
      <c r="J76" s="133">
        <v>15.56</v>
      </c>
      <c r="K76" s="130">
        <v>0.19689999999999999</v>
      </c>
      <c r="L76" s="134">
        <f t="shared" si="6"/>
        <v>18.62</v>
      </c>
      <c r="M76" s="124">
        <f t="shared" si="7"/>
        <v>96.27</v>
      </c>
      <c r="N76" s="76"/>
      <c r="O76" s="37"/>
      <c r="P76" s="37"/>
    </row>
    <row r="77" spans="4:16" ht="24">
      <c r="D77" s="252" t="s">
        <v>98</v>
      </c>
      <c r="E77" s="209">
        <v>95876</v>
      </c>
      <c r="F77" s="114" t="s">
        <v>208</v>
      </c>
      <c r="G77" s="128" t="s">
        <v>370</v>
      </c>
      <c r="H77" s="129" t="s">
        <v>37</v>
      </c>
      <c r="I77" s="155">
        <v>96.899999999999991</v>
      </c>
      <c r="J77" s="133">
        <v>2.1800000000000002</v>
      </c>
      <c r="K77" s="130">
        <v>0.19689999999999999</v>
      </c>
      <c r="L77" s="134">
        <f t="shared" si="6"/>
        <v>2.6</v>
      </c>
      <c r="M77" s="124">
        <f t="shared" si="7"/>
        <v>251.94</v>
      </c>
      <c r="N77" s="76"/>
      <c r="O77" s="37"/>
      <c r="P77" s="37"/>
    </row>
    <row r="78" spans="4:16" ht="24">
      <c r="D78" s="252" t="s">
        <v>98</v>
      </c>
      <c r="E78" s="209">
        <v>100576</v>
      </c>
      <c r="F78" s="114" t="s">
        <v>209</v>
      </c>
      <c r="G78" s="128" t="s">
        <v>378</v>
      </c>
      <c r="H78" s="129" t="s">
        <v>10</v>
      </c>
      <c r="I78" s="155">
        <v>64.599999999999994</v>
      </c>
      <c r="J78" s="133">
        <v>3.17</v>
      </c>
      <c r="K78" s="130">
        <v>0.19689999999999999</v>
      </c>
      <c r="L78" s="134">
        <f t="shared" si="6"/>
        <v>3.79</v>
      </c>
      <c r="M78" s="124">
        <f t="shared" si="7"/>
        <v>244.83</v>
      </c>
      <c r="N78" s="76"/>
      <c r="O78" s="37"/>
      <c r="P78" s="37"/>
    </row>
    <row r="79" spans="4:16">
      <c r="D79" s="252" t="s">
        <v>45</v>
      </c>
      <c r="E79" s="209" t="s">
        <v>40</v>
      </c>
      <c r="F79" s="114" t="s">
        <v>291</v>
      </c>
      <c r="G79" s="128" t="s">
        <v>615</v>
      </c>
      <c r="H79" s="129" t="s">
        <v>63</v>
      </c>
      <c r="I79" s="155">
        <v>3.23</v>
      </c>
      <c r="J79" s="133">
        <v>196.86</v>
      </c>
      <c r="K79" s="130">
        <v>0.19689999999999999</v>
      </c>
      <c r="L79" s="134">
        <f t="shared" si="6"/>
        <v>235.62</v>
      </c>
      <c r="M79" s="124">
        <f t="shared" si="7"/>
        <v>761.05</v>
      </c>
      <c r="N79" s="76"/>
      <c r="O79" s="37"/>
      <c r="P79" s="37"/>
    </row>
    <row r="80" spans="4:16" ht="36">
      <c r="D80" s="252" t="s">
        <v>98</v>
      </c>
      <c r="E80" s="209">
        <v>94995</v>
      </c>
      <c r="F80" s="114" t="s">
        <v>292</v>
      </c>
      <c r="G80" s="128" t="s">
        <v>643</v>
      </c>
      <c r="H80" s="129" t="s">
        <v>10</v>
      </c>
      <c r="I80" s="155">
        <v>64.599999999999994</v>
      </c>
      <c r="J80" s="133">
        <v>92.76</v>
      </c>
      <c r="K80" s="130">
        <v>0.19689999999999999</v>
      </c>
      <c r="L80" s="134">
        <f t="shared" si="6"/>
        <v>111.02</v>
      </c>
      <c r="M80" s="124">
        <f t="shared" si="7"/>
        <v>7171.89</v>
      </c>
      <c r="N80" s="76"/>
      <c r="O80" s="37"/>
      <c r="P80" s="37"/>
    </row>
    <row r="81" spans="4:16" ht="24">
      <c r="D81" s="252" t="s">
        <v>98</v>
      </c>
      <c r="E81" s="209">
        <v>102492</v>
      </c>
      <c r="F81" s="114" t="s">
        <v>294</v>
      </c>
      <c r="G81" s="128" t="s">
        <v>644</v>
      </c>
      <c r="H81" s="129" t="s">
        <v>10</v>
      </c>
      <c r="I81" s="155">
        <v>64.599999999999994</v>
      </c>
      <c r="J81" s="133">
        <v>31.56</v>
      </c>
      <c r="K81" s="130">
        <v>0.19689999999999999</v>
      </c>
      <c r="L81" s="134">
        <f t="shared" si="6"/>
        <v>37.770000000000003</v>
      </c>
      <c r="M81" s="124">
        <f t="shared" si="7"/>
        <v>2439.94</v>
      </c>
      <c r="N81" s="76"/>
      <c r="O81" s="37"/>
      <c r="P81" s="37"/>
    </row>
    <row r="82" spans="4:16">
      <c r="D82" s="252" t="s">
        <v>228</v>
      </c>
      <c r="E82" s="210" t="s">
        <v>142</v>
      </c>
      <c r="F82" s="114" t="s">
        <v>295</v>
      </c>
      <c r="G82" s="128" t="s">
        <v>299</v>
      </c>
      <c r="H82" s="129" t="s">
        <v>60</v>
      </c>
      <c r="I82" s="155">
        <v>1</v>
      </c>
      <c r="J82" s="133">
        <v>5058.6845999999996</v>
      </c>
      <c r="K82" s="130">
        <v>0.15279999999999999</v>
      </c>
      <c r="L82" s="134">
        <f t="shared" si="6"/>
        <v>5831.65</v>
      </c>
      <c r="M82" s="124">
        <f t="shared" si="7"/>
        <v>5831.65</v>
      </c>
      <c r="N82" s="76"/>
      <c r="O82" s="37"/>
      <c r="P82" s="37"/>
    </row>
    <row r="83" spans="4:16">
      <c r="D83" s="252" t="s">
        <v>228</v>
      </c>
      <c r="E83" s="210" t="s">
        <v>143</v>
      </c>
      <c r="F83" s="114" t="s">
        <v>296</v>
      </c>
      <c r="G83" s="128" t="s">
        <v>300</v>
      </c>
      <c r="H83" s="129" t="s">
        <v>60</v>
      </c>
      <c r="I83" s="155">
        <v>1</v>
      </c>
      <c r="J83" s="133">
        <v>6856.3153400000001</v>
      </c>
      <c r="K83" s="130">
        <v>0.15279999999999999</v>
      </c>
      <c r="L83" s="134">
        <f t="shared" si="6"/>
        <v>7903.96</v>
      </c>
      <c r="M83" s="124">
        <f t="shared" si="7"/>
        <v>7903.96</v>
      </c>
      <c r="N83" s="76"/>
      <c r="O83" s="37"/>
      <c r="P83" s="37"/>
    </row>
    <row r="84" spans="4:16" ht="24">
      <c r="D84" s="252" t="s">
        <v>45</v>
      </c>
      <c r="E84" s="210" t="s">
        <v>179</v>
      </c>
      <c r="F84" s="114" t="s">
        <v>297</v>
      </c>
      <c r="G84" s="128" t="s">
        <v>301</v>
      </c>
      <c r="H84" s="129" t="s">
        <v>225</v>
      </c>
      <c r="I84" s="155">
        <v>1</v>
      </c>
      <c r="J84" s="133">
        <v>171.56</v>
      </c>
      <c r="K84" s="130">
        <v>0.19689999999999999</v>
      </c>
      <c r="L84" s="134">
        <f t="shared" si="6"/>
        <v>205.34</v>
      </c>
      <c r="M84" s="124">
        <f t="shared" si="7"/>
        <v>205.34</v>
      </c>
      <c r="N84" s="76"/>
      <c r="O84" s="37"/>
      <c r="P84" s="37"/>
    </row>
    <row r="85" spans="4:16" ht="13.5" thickBot="1">
      <c r="D85" s="252" t="s">
        <v>126</v>
      </c>
      <c r="E85" s="209" t="s">
        <v>103</v>
      </c>
      <c r="F85" s="114" t="s">
        <v>298</v>
      </c>
      <c r="G85" s="128" t="s">
        <v>302</v>
      </c>
      <c r="H85" s="129" t="s">
        <v>60</v>
      </c>
      <c r="I85" s="155">
        <v>3</v>
      </c>
      <c r="J85" s="133">
        <v>1005.37</v>
      </c>
      <c r="K85" s="130">
        <v>0.19689999999999999</v>
      </c>
      <c r="L85" s="134">
        <f t="shared" si="6"/>
        <v>1203.32</v>
      </c>
      <c r="M85" s="124">
        <f t="shared" si="7"/>
        <v>3609.96</v>
      </c>
      <c r="N85" s="76"/>
      <c r="O85" s="37"/>
      <c r="P85" s="37"/>
    </row>
    <row r="86" spans="4:16">
      <c r="D86" s="252"/>
      <c r="E86" s="209"/>
      <c r="F86" s="131"/>
      <c r="G86" s="295" t="s">
        <v>85</v>
      </c>
      <c r="H86" s="58"/>
      <c r="I86" s="386"/>
      <c r="J86" s="60"/>
      <c r="K86" s="59"/>
      <c r="L86" s="60"/>
      <c r="M86" s="74">
        <f>SUBTOTAL(9,M74:M85)</f>
        <v>29820.52</v>
      </c>
      <c r="N86" s="76"/>
    </row>
    <row r="87" spans="4:16">
      <c r="D87" s="252"/>
      <c r="E87" s="209"/>
      <c r="F87" s="179"/>
      <c r="G87" s="302"/>
      <c r="H87" s="297"/>
      <c r="I87" s="384"/>
      <c r="J87" s="180"/>
      <c r="K87" s="298"/>
      <c r="L87" s="180"/>
      <c r="M87" s="299"/>
      <c r="N87" s="76"/>
    </row>
    <row r="88" spans="4:16">
      <c r="D88" s="251"/>
      <c r="E88" s="208"/>
      <c r="F88" s="277" t="s">
        <v>123</v>
      </c>
      <c r="G88" s="303" t="s">
        <v>306</v>
      </c>
      <c r="H88" s="304"/>
      <c r="I88" s="385"/>
      <c r="J88" s="305"/>
      <c r="K88" s="306"/>
      <c r="L88" s="305"/>
      <c r="M88" s="307"/>
      <c r="N88" s="76"/>
      <c r="O88" s="76"/>
      <c r="P88" s="76"/>
    </row>
    <row r="89" spans="4:16">
      <c r="D89" s="254" t="s">
        <v>45</v>
      </c>
      <c r="E89" s="209" t="s">
        <v>78</v>
      </c>
      <c r="F89" s="114" t="s">
        <v>124</v>
      </c>
      <c r="G89" s="128" t="s">
        <v>293</v>
      </c>
      <c r="H89" s="129" t="s">
        <v>10</v>
      </c>
      <c r="I89" s="155">
        <v>115.43</v>
      </c>
      <c r="J89" s="133">
        <v>6.93</v>
      </c>
      <c r="K89" s="130">
        <v>0.19689999999999999</v>
      </c>
      <c r="L89" s="134">
        <f t="shared" ref="L89:L96" si="8">TRUNC(J89*(1+K89),2)</f>
        <v>8.2899999999999991</v>
      </c>
      <c r="M89" s="124">
        <f t="shared" ref="M89:M96" si="9">ROUND(I89*L89,2)</f>
        <v>956.91</v>
      </c>
      <c r="N89" s="116"/>
      <c r="O89" s="116"/>
      <c r="P89" s="116"/>
    </row>
    <row r="90" spans="4:16">
      <c r="D90" s="254" t="s">
        <v>45</v>
      </c>
      <c r="E90" s="208" t="s">
        <v>80</v>
      </c>
      <c r="F90" s="308" t="s">
        <v>125</v>
      </c>
      <c r="G90" s="309" t="s">
        <v>273</v>
      </c>
      <c r="H90" s="310" t="s">
        <v>35</v>
      </c>
      <c r="I90" s="156">
        <v>11.54</v>
      </c>
      <c r="J90" s="184">
        <v>96.32</v>
      </c>
      <c r="K90" s="188">
        <v>0.19689999999999999</v>
      </c>
      <c r="L90" s="192">
        <f t="shared" si="8"/>
        <v>115.28</v>
      </c>
      <c r="M90" s="311">
        <f t="shared" si="9"/>
        <v>1330.33</v>
      </c>
      <c r="N90" s="126"/>
      <c r="O90" s="126"/>
      <c r="P90" s="126"/>
    </row>
    <row r="91" spans="4:16" ht="24">
      <c r="D91" s="254" t="s">
        <v>98</v>
      </c>
      <c r="E91" s="208">
        <v>101125</v>
      </c>
      <c r="F91" s="308" t="s">
        <v>133</v>
      </c>
      <c r="G91" s="309" t="s">
        <v>385</v>
      </c>
      <c r="H91" s="310" t="s">
        <v>35</v>
      </c>
      <c r="I91" s="156">
        <v>10.27</v>
      </c>
      <c r="J91" s="184">
        <v>15.56</v>
      </c>
      <c r="K91" s="188">
        <v>0.19689999999999999</v>
      </c>
      <c r="L91" s="192">
        <f t="shared" si="8"/>
        <v>18.62</v>
      </c>
      <c r="M91" s="311">
        <f t="shared" si="9"/>
        <v>191.23</v>
      </c>
      <c r="N91" s="126"/>
      <c r="O91" s="126"/>
    </row>
    <row r="92" spans="4:16" ht="24">
      <c r="D92" s="254" t="s">
        <v>98</v>
      </c>
      <c r="E92" s="208">
        <v>95876</v>
      </c>
      <c r="F92" s="308" t="s">
        <v>134</v>
      </c>
      <c r="G92" s="309" t="s">
        <v>370</v>
      </c>
      <c r="H92" s="310" t="s">
        <v>37</v>
      </c>
      <c r="I92" s="156">
        <v>184.76999999999998</v>
      </c>
      <c r="J92" s="184">
        <v>2.1800000000000002</v>
      </c>
      <c r="K92" s="188">
        <v>0.19689999999999999</v>
      </c>
      <c r="L92" s="192">
        <f t="shared" si="8"/>
        <v>2.6</v>
      </c>
      <c r="M92" s="311">
        <f t="shared" si="9"/>
        <v>480.4</v>
      </c>
      <c r="N92" s="126"/>
      <c r="O92" s="126"/>
    </row>
    <row r="93" spans="4:16" ht="24">
      <c r="D93" s="254" t="s">
        <v>98</v>
      </c>
      <c r="E93" s="208">
        <v>100576</v>
      </c>
      <c r="F93" s="308" t="s">
        <v>153</v>
      </c>
      <c r="G93" s="309" t="s">
        <v>378</v>
      </c>
      <c r="H93" s="310" t="s">
        <v>10</v>
      </c>
      <c r="I93" s="156">
        <v>102.65</v>
      </c>
      <c r="J93" s="184">
        <v>3.17</v>
      </c>
      <c r="K93" s="188">
        <v>0.19689999999999999</v>
      </c>
      <c r="L93" s="192">
        <f t="shared" si="8"/>
        <v>3.79</v>
      </c>
      <c r="M93" s="311">
        <f t="shared" si="9"/>
        <v>389.04</v>
      </c>
      <c r="N93" s="126"/>
      <c r="O93" s="126"/>
    </row>
    <row r="94" spans="4:16">
      <c r="D94" s="254" t="s">
        <v>45</v>
      </c>
      <c r="E94" s="208" t="s">
        <v>40</v>
      </c>
      <c r="F94" s="308" t="s">
        <v>210</v>
      </c>
      <c r="G94" s="309" t="s">
        <v>615</v>
      </c>
      <c r="H94" s="310" t="s">
        <v>63</v>
      </c>
      <c r="I94" s="156">
        <v>5.13</v>
      </c>
      <c r="J94" s="184">
        <v>196.86</v>
      </c>
      <c r="K94" s="188">
        <v>0.19689999999999999</v>
      </c>
      <c r="L94" s="192">
        <f t="shared" si="8"/>
        <v>235.62</v>
      </c>
      <c r="M94" s="311">
        <f t="shared" si="9"/>
        <v>1208.73</v>
      </c>
      <c r="N94" s="126"/>
      <c r="O94" s="126"/>
    </row>
    <row r="95" spans="4:16" ht="24">
      <c r="D95" s="254" t="s">
        <v>45</v>
      </c>
      <c r="E95" s="208" t="s">
        <v>75</v>
      </c>
      <c r="F95" s="308" t="s">
        <v>213</v>
      </c>
      <c r="G95" s="309" t="s">
        <v>342</v>
      </c>
      <c r="H95" s="310" t="s">
        <v>10</v>
      </c>
      <c r="I95" s="156">
        <v>102.65</v>
      </c>
      <c r="J95" s="184">
        <v>113.97</v>
      </c>
      <c r="K95" s="312">
        <v>0.19689999999999999</v>
      </c>
      <c r="L95" s="192">
        <f>TRUNC(J95*(1+K95),2)</f>
        <v>136.41</v>
      </c>
      <c r="M95" s="311">
        <f>ROUND(I95*L95,2)</f>
        <v>14002.49</v>
      </c>
      <c r="N95" s="126"/>
      <c r="O95" s="126"/>
    </row>
    <row r="96" spans="4:16" ht="108.75" thickBot="1">
      <c r="D96" s="254" t="s">
        <v>45</v>
      </c>
      <c r="E96" s="211" t="s">
        <v>189</v>
      </c>
      <c r="F96" s="308" t="s">
        <v>307</v>
      </c>
      <c r="G96" s="309" t="s">
        <v>574</v>
      </c>
      <c r="H96" s="310" t="s">
        <v>33</v>
      </c>
      <c r="I96" s="156">
        <v>235.4</v>
      </c>
      <c r="J96" s="184">
        <v>364.38</v>
      </c>
      <c r="K96" s="188">
        <v>0.19689999999999999</v>
      </c>
      <c r="L96" s="192">
        <f t="shared" si="8"/>
        <v>436.12</v>
      </c>
      <c r="M96" s="311">
        <f t="shared" si="9"/>
        <v>102662.65</v>
      </c>
      <c r="N96" s="76"/>
    </row>
    <row r="97" spans="4:16">
      <c r="D97" s="255"/>
      <c r="E97" s="212"/>
      <c r="F97" s="131"/>
      <c r="G97" s="295" t="s">
        <v>85</v>
      </c>
      <c r="H97" s="58"/>
      <c r="I97" s="386"/>
      <c r="J97" s="60"/>
      <c r="K97" s="59"/>
      <c r="L97" s="60"/>
      <c r="M97" s="74">
        <f>SUBTOTAL(9,M89:M96)</f>
        <v>121221.78</v>
      </c>
      <c r="N97" s="76"/>
    </row>
    <row r="98" spans="4:16">
      <c r="D98" s="252"/>
      <c r="E98" s="209"/>
      <c r="F98" s="179"/>
      <c r="G98" s="302"/>
      <c r="H98" s="297"/>
      <c r="I98" s="384"/>
      <c r="J98" s="180"/>
      <c r="K98" s="298"/>
      <c r="L98" s="180"/>
      <c r="M98" s="299"/>
      <c r="N98" s="76"/>
    </row>
    <row r="99" spans="4:16">
      <c r="D99" s="252"/>
      <c r="E99" s="209"/>
      <c r="F99" s="277" t="s">
        <v>154</v>
      </c>
      <c r="G99" s="303" t="s">
        <v>310</v>
      </c>
      <c r="H99" s="304"/>
      <c r="I99" s="385"/>
      <c r="J99" s="305"/>
      <c r="K99" s="306"/>
      <c r="L99" s="305"/>
      <c r="M99" s="307"/>
      <c r="N99" s="76"/>
      <c r="O99" s="76"/>
      <c r="P99" s="76"/>
    </row>
    <row r="100" spans="4:16" ht="24">
      <c r="D100" s="252" t="s">
        <v>98</v>
      </c>
      <c r="E100" s="209">
        <v>101125</v>
      </c>
      <c r="F100" s="114" t="s">
        <v>155</v>
      </c>
      <c r="G100" s="128" t="s">
        <v>385</v>
      </c>
      <c r="H100" s="129" t="s">
        <v>35</v>
      </c>
      <c r="I100" s="155">
        <v>15.33</v>
      </c>
      <c r="J100" s="133">
        <v>15.56</v>
      </c>
      <c r="K100" s="130">
        <v>0.19689999999999999</v>
      </c>
      <c r="L100" s="134">
        <f t="shared" ref="L100:L111" si="10">TRUNC(J100*(1+K100),2)</f>
        <v>18.62</v>
      </c>
      <c r="M100" s="124">
        <f t="shared" ref="M100:M111" si="11">ROUND(I100*L100,2)</f>
        <v>285.44</v>
      </c>
      <c r="N100" s="116"/>
      <c r="O100" s="116"/>
      <c r="P100" s="116"/>
    </row>
    <row r="101" spans="4:16" ht="24">
      <c r="D101" s="252" t="s">
        <v>98</v>
      </c>
      <c r="E101" s="209">
        <v>93382</v>
      </c>
      <c r="F101" s="114" t="s">
        <v>156</v>
      </c>
      <c r="G101" s="128" t="s">
        <v>380</v>
      </c>
      <c r="H101" s="129" t="s">
        <v>35</v>
      </c>
      <c r="I101" s="155">
        <v>75</v>
      </c>
      <c r="J101" s="133">
        <v>34.450000000000003</v>
      </c>
      <c r="K101" s="130">
        <v>0.19689999999999999</v>
      </c>
      <c r="L101" s="134">
        <f t="shared" si="10"/>
        <v>41.23</v>
      </c>
      <c r="M101" s="124">
        <f t="shared" si="11"/>
        <v>3092.25</v>
      </c>
      <c r="N101" s="126"/>
      <c r="O101" s="126"/>
      <c r="P101" s="126"/>
    </row>
    <row r="102" spans="4:16">
      <c r="D102" s="254" t="s">
        <v>45</v>
      </c>
      <c r="E102" s="209" t="s">
        <v>65</v>
      </c>
      <c r="F102" s="114" t="s">
        <v>157</v>
      </c>
      <c r="G102" s="128" t="s">
        <v>318</v>
      </c>
      <c r="H102" s="129" t="s">
        <v>35</v>
      </c>
      <c r="I102" s="155">
        <v>75</v>
      </c>
      <c r="J102" s="133">
        <v>5.67</v>
      </c>
      <c r="K102" s="130">
        <v>0.19689999999999999</v>
      </c>
      <c r="L102" s="134">
        <f t="shared" si="10"/>
        <v>6.78</v>
      </c>
      <c r="M102" s="124">
        <f t="shared" si="11"/>
        <v>508.5</v>
      </c>
      <c r="N102" s="76"/>
    </row>
    <row r="103" spans="4:16" ht="24">
      <c r="D103" s="252" t="s">
        <v>98</v>
      </c>
      <c r="E103" s="209">
        <v>100576</v>
      </c>
      <c r="F103" s="114" t="s">
        <v>158</v>
      </c>
      <c r="G103" s="128" t="s">
        <v>378</v>
      </c>
      <c r="H103" s="129" t="s">
        <v>10</v>
      </c>
      <c r="I103" s="155">
        <v>230</v>
      </c>
      <c r="J103" s="133">
        <v>3.17</v>
      </c>
      <c r="K103" s="130">
        <v>0.19689999999999999</v>
      </c>
      <c r="L103" s="134">
        <f t="shared" si="10"/>
        <v>3.79</v>
      </c>
      <c r="M103" s="124">
        <f t="shared" si="11"/>
        <v>871.7</v>
      </c>
      <c r="N103" s="76"/>
    </row>
    <row r="104" spans="4:16">
      <c r="D104" s="254" t="s">
        <v>45</v>
      </c>
      <c r="E104" s="209" t="s">
        <v>66</v>
      </c>
      <c r="F104" s="114" t="s">
        <v>159</v>
      </c>
      <c r="G104" s="128" t="s">
        <v>609</v>
      </c>
      <c r="H104" s="129" t="s">
        <v>35</v>
      </c>
      <c r="I104" s="155">
        <v>34.5</v>
      </c>
      <c r="J104" s="133">
        <v>228.4</v>
      </c>
      <c r="K104" s="130">
        <v>0.19689999999999999</v>
      </c>
      <c r="L104" s="134">
        <f t="shared" si="10"/>
        <v>273.37</v>
      </c>
      <c r="M104" s="124">
        <f t="shared" si="11"/>
        <v>9431.27</v>
      </c>
      <c r="N104" s="76"/>
    </row>
    <row r="105" spans="4:16" ht="36">
      <c r="D105" s="252" t="s">
        <v>98</v>
      </c>
      <c r="E105" s="209">
        <v>96396</v>
      </c>
      <c r="F105" s="114" t="s">
        <v>311</v>
      </c>
      <c r="G105" s="128" t="s">
        <v>610</v>
      </c>
      <c r="H105" s="129" t="s">
        <v>35</v>
      </c>
      <c r="I105" s="155">
        <v>11.5</v>
      </c>
      <c r="J105" s="133">
        <v>123.23</v>
      </c>
      <c r="K105" s="130">
        <v>0.19689999999999999</v>
      </c>
      <c r="L105" s="134">
        <f t="shared" si="10"/>
        <v>147.49</v>
      </c>
      <c r="M105" s="124">
        <f t="shared" si="11"/>
        <v>1696.14</v>
      </c>
      <c r="N105" s="76"/>
    </row>
    <row r="106" spans="4:16" ht="36">
      <c r="D106" s="252" t="s">
        <v>98</v>
      </c>
      <c r="E106" s="209">
        <v>95876</v>
      </c>
      <c r="F106" s="114" t="s">
        <v>312</v>
      </c>
      <c r="G106" s="128" t="s">
        <v>611</v>
      </c>
      <c r="H106" s="129" t="s">
        <v>37</v>
      </c>
      <c r="I106" s="155">
        <v>258.75</v>
      </c>
      <c r="J106" s="133">
        <v>2.1800000000000002</v>
      </c>
      <c r="K106" s="130">
        <v>0.19689999999999999</v>
      </c>
      <c r="L106" s="134">
        <f t="shared" si="10"/>
        <v>2.6</v>
      </c>
      <c r="M106" s="124">
        <f t="shared" si="11"/>
        <v>672.75</v>
      </c>
      <c r="N106" s="76"/>
    </row>
    <row r="107" spans="4:16">
      <c r="D107" s="254" t="s">
        <v>45</v>
      </c>
      <c r="E107" s="209" t="s">
        <v>67</v>
      </c>
      <c r="F107" s="114" t="s">
        <v>313</v>
      </c>
      <c r="G107" s="128" t="s">
        <v>319</v>
      </c>
      <c r="H107" s="129" t="s">
        <v>10</v>
      </c>
      <c r="I107" s="155">
        <v>230</v>
      </c>
      <c r="J107" s="133">
        <v>5.95</v>
      </c>
      <c r="K107" s="130">
        <v>0.19689999999999999</v>
      </c>
      <c r="L107" s="134">
        <f t="shared" si="10"/>
        <v>7.12</v>
      </c>
      <c r="M107" s="124">
        <f t="shared" si="11"/>
        <v>1637.6</v>
      </c>
      <c r="N107" s="76"/>
    </row>
    <row r="108" spans="4:16" ht="24">
      <c r="D108" s="254" t="s">
        <v>45</v>
      </c>
      <c r="E108" s="209" t="s">
        <v>68</v>
      </c>
      <c r="F108" s="114" t="s">
        <v>314</v>
      </c>
      <c r="G108" s="128" t="s">
        <v>645</v>
      </c>
      <c r="H108" s="129" t="s">
        <v>35</v>
      </c>
      <c r="I108" s="155">
        <v>11.5</v>
      </c>
      <c r="J108" s="133">
        <v>1152.8800000000001</v>
      </c>
      <c r="K108" s="130">
        <v>0.19689999999999999</v>
      </c>
      <c r="L108" s="134">
        <f t="shared" si="10"/>
        <v>1379.88</v>
      </c>
      <c r="M108" s="124">
        <f t="shared" si="11"/>
        <v>15868.62</v>
      </c>
      <c r="N108" s="76"/>
    </row>
    <row r="109" spans="4:16" ht="36">
      <c r="D109" s="252" t="s">
        <v>98</v>
      </c>
      <c r="E109" s="209">
        <v>95879</v>
      </c>
      <c r="F109" s="114" t="s">
        <v>315</v>
      </c>
      <c r="G109" s="128" t="s">
        <v>612</v>
      </c>
      <c r="H109" s="129" t="s">
        <v>36</v>
      </c>
      <c r="I109" s="155">
        <v>568.1</v>
      </c>
      <c r="J109" s="133">
        <v>1.48</v>
      </c>
      <c r="K109" s="130">
        <v>0.19689999999999999</v>
      </c>
      <c r="L109" s="134">
        <f t="shared" si="10"/>
        <v>1.77</v>
      </c>
      <c r="M109" s="124">
        <f t="shared" si="11"/>
        <v>1005.54</v>
      </c>
      <c r="N109" s="76"/>
    </row>
    <row r="110" spans="4:16" ht="36">
      <c r="D110" s="254" t="s">
        <v>45</v>
      </c>
      <c r="E110" s="209" t="s">
        <v>74</v>
      </c>
      <c r="F110" s="114" t="s">
        <v>316</v>
      </c>
      <c r="G110" s="128" t="s">
        <v>646</v>
      </c>
      <c r="H110" s="129" t="s">
        <v>10</v>
      </c>
      <c r="I110" s="155">
        <v>7.12</v>
      </c>
      <c r="J110" s="133">
        <v>48.67</v>
      </c>
      <c r="K110" s="130">
        <v>0.19689999999999999</v>
      </c>
      <c r="L110" s="134">
        <f t="shared" si="10"/>
        <v>58.25</v>
      </c>
      <c r="M110" s="124">
        <f t="shared" si="11"/>
        <v>414.74</v>
      </c>
      <c r="N110" s="76"/>
    </row>
    <row r="111" spans="4:16" ht="24.75" thickBot="1">
      <c r="D111" s="254" t="s">
        <v>45</v>
      </c>
      <c r="E111" s="209" t="s">
        <v>69</v>
      </c>
      <c r="F111" s="114" t="s">
        <v>317</v>
      </c>
      <c r="G111" s="128" t="s">
        <v>647</v>
      </c>
      <c r="H111" s="129" t="s">
        <v>60</v>
      </c>
      <c r="I111" s="155">
        <v>5</v>
      </c>
      <c r="J111" s="133">
        <v>427.49</v>
      </c>
      <c r="K111" s="130">
        <v>0.19689999999999999</v>
      </c>
      <c r="L111" s="134">
        <f t="shared" si="10"/>
        <v>511.66</v>
      </c>
      <c r="M111" s="124">
        <f t="shared" si="11"/>
        <v>2558.3000000000002</v>
      </c>
      <c r="N111" s="76"/>
    </row>
    <row r="112" spans="4:16">
      <c r="D112" s="252"/>
      <c r="E112" s="209"/>
      <c r="F112" s="131"/>
      <c r="G112" s="295" t="s">
        <v>85</v>
      </c>
      <c r="H112" s="58"/>
      <c r="I112" s="386"/>
      <c r="J112" s="60"/>
      <c r="K112" s="59"/>
      <c r="L112" s="60"/>
      <c r="M112" s="74">
        <f>SUBTOTAL(9,M100:M111)</f>
        <v>38042.85</v>
      </c>
      <c r="N112" s="76"/>
    </row>
    <row r="113" spans="4:15">
      <c r="D113" s="252"/>
      <c r="E113" s="209"/>
      <c r="F113" s="179"/>
      <c r="G113" s="302"/>
      <c r="H113" s="297"/>
      <c r="I113" s="384"/>
      <c r="J113" s="180"/>
      <c r="K113" s="298"/>
      <c r="L113" s="180"/>
      <c r="M113" s="299"/>
      <c r="N113" s="76"/>
    </row>
    <row r="114" spans="4:15">
      <c r="D114" s="252"/>
      <c r="E114" s="209"/>
      <c r="F114" s="277" t="s">
        <v>160</v>
      </c>
      <c r="G114" s="303" t="s">
        <v>321</v>
      </c>
      <c r="H114" s="304"/>
      <c r="I114" s="385"/>
      <c r="J114" s="305"/>
      <c r="K114" s="306"/>
      <c r="L114" s="305"/>
      <c r="M114" s="307"/>
      <c r="N114" s="76"/>
      <c r="O114" s="76"/>
    </row>
    <row r="115" spans="4:15" ht="24">
      <c r="D115" s="252" t="s">
        <v>98</v>
      </c>
      <c r="E115" s="209">
        <v>101125</v>
      </c>
      <c r="F115" s="114" t="s">
        <v>161</v>
      </c>
      <c r="G115" s="128" t="s">
        <v>385</v>
      </c>
      <c r="H115" s="129" t="s">
        <v>35</v>
      </c>
      <c r="I115" s="155">
        <v>1.5</v>
      </c>
      <c r="J115" s="133">
        <v>15.56</v>
      </c>
      <c r="K115" s="130">
        <v>0.19689999999999999</v>
      </c>
      <c r="L115" s="134">
        <f t="shared" ref="L115:L124" si="12">TRUNC(J115*(1+K115),2)</f>
        <v>18.62</v>
      </c>
      <c r="M115" s="124">
        <f t="shared" ref="M115:M124" si="13">ROUND(I115*L115,2)</f>
        <v>27.93</v>
      </c>
      <c r="N115" s="76"/>
      <c r="O115" s="76"/>
    </row>
    <row r="116" spans="4:15" ht="24">
      <c r="D116" s="252" t="s">
        <v>98</v>
      </c>
      <c r="E116" s="209">
        <v>95876</v>
      </c>
      <c r="F116" s="114" t="s">
        <v>162</v>
      </c>
      <c r="G116" s="128" t="s">
        <v>370</v>
      </c>
      <c r="H116" s="129" t="s">
        <v>37</v>
      </c>
      <c r="I116" s="155">
        <v>28.080000000000002</v>
      </c>
      <c r="J116" s="133">
        <v>2.1800000000000002</v>
      </c>
      <c r="K116" s="130">
        <v>0.19689999999999999</v>
      </c>
      <c r="L116" s="134">
        <f t="shared" si="12"/>
        <v>2.6</v>
      </c>
      <c r="M116" s="124">
        <f t="shared" si="13"/>
        <v>73.010000000000005</v>
      </c>
      <c r="N116" s="126"/>
      <c r="O116" s="126"/>
    </row>
    <row r="117" spans="4:15" ht="24">
      <c r="D117" s="252" t="s">
        <v>98</v>
      </c>
      <c r="E117" s="210">
        <v>100576</v>
      </c>
      <c r="F117" s="114" t="s">
        <v>163</v>
      </c>
      <c r="G117" s="128" t="s">
        <v>378</v>
      </c>
      <c r="H117" s="129" t="s">
        <v>10</v>
      </c>
      <c r="I117" s="155">
        <v>11.52</v>
      </c>
      <c r="J117" s="133">
        <v>3.17</v>
      </c>
      <c r="K117" s="130">
        <v>0.19689999999999999</v>
      </c>
      <c r="L117" s="134">
        <f t="shared" si="12"/>
        <v>3.79</v>
      </c>
      <c r="M117" s="124">
        <f t="shared" si="13"/>
        <v>43.66</v>
      </c>
      <c r="N117" s="76"/>
    </row>
    <row r="118" spans="4:15">
      <c r="D118" s="252" t="s">
        <v>45</v>
      </c>
      <c r="E118" s="210" t="s">
        <v>40</v>
      </c>
      <c r="F118" s="114" t="s">
        <v>164</v>
      </c>
      <c r="G118" s="128" t="s">
        <v>615</v>
      </c>
      <c r="H118" s="129" t="s">
        <v>63</v>
      </c>
      <c r="I118" s="155">
        <v>0.57999999999999996</v>
      </c>
      <c r="J118" s="133">
        <v>196.86</v>
      </c>
      <c r="K118" s="130">
        <v>0.19689999999999999</v>
      </c>
      <c r="L118" s="134">
        <f t="shared" si="12"/>
        <v>235.62</v>
      </c>
      <c r="M118" s="124">
        <f t="shared" si="13"/>
        <v>136.66</v>
      </c>
      <c r="N118" s="76"/>
    </row>
    <row r="119" spans="4:15" ht="36">
      <c r="D119" s="252" t="s">
        <v>98</v>
      </c>
      <c r="E119" s="210">
        <v>94995</v>
      </c>
      <c r="F119" s="114" t="s">
        <v>231</v>
      </c>
      <c r="G119" s="128" t="s">
        <v>643</v>
      </c>
      <c r="H119" s="129" t="s">
        <v>10</v>
      </c>
      <c r="I119" s="155">
        <v>11.52</v>
      </c>
      <c r="J119" s="133">
        <v>92.76</v>
      </c>
      <c r="K119" s="130">
        <v>0.19689999999999999</v>
      </c>
      <c r="L119" s="134">
        <f t="shared" si="12"/>
        <v>111.02</v>
      </c>
      <c r="M119" s="124">
        <f t="shared" si="13"/>
        <v>1278.95</v>
      </c>
      <c r="N119" s="76"/>
    </row>
    <row r="120" spans="4:15" ht="24">
      <c r="D120" s="254" t="s">
        <v>45</v>
      </c>
      <c r="E120" s="209" t="s">
        <v>77</v>
      </c>
      <c r="F120" s="114" t="s">
        <v>322</v>
      </c>
      <c r="G120" s="128" t="s">
        <v>621</v>
      </c>
      <c r="H120" s="129" t="s">
        <v>33</v>
      </c>
      <c r="I120" s="155">
        <v>15.28</v>
      </c>
      <c r="J120" s="133">
        <v>46.41</v>
      </c>
      <c r="K120" s="130">
        <v>0.19689999999999999</v>
      </c>
      <c r="L120" s="134">
        <f t="shared" si="12"/>
        <v>55.54</v>
      </c>
      <c r="M120" s="124">
        <f t="shared" si="13"/>
        <v>848.65</v>
      </c>
      <c r="N120" s="76"/>
    </row>
    <row r="121" spans="4:15" ht="24">
      <c r="D121" s="254" t="s">
        <v>45</v>
      </c>
      <c r="E121" s="208" t="s">
        <v>76</v>
      </c>
      <c r="F121" s="114" t="s">
        <v>323</v>
      </c>
      <c r="G121" s="128" t="s">
        <v>608</v>
      </c>
      <c r="H121" s="129" t="s">
        <v>60</v>
      </c>
      <c r="I121" s="155">
        <v>22</v>
      </c>
      <c r="J121" s="133">
        <v>24.45</v>
      </c>
      <c r="K121" s="130">
        <v>0.19689999999999999</v>
      </c>
      <c r="L121" s="134">
        <f t="shared" si="12"/>
        <v>29.26</v>
      </c>
      <c r="M121" s="124">
        <f t="shared" si="13"/>
        <v>643.72</v>
      </c>
      <c r="N121" s="76"/>
    </row>
    <row r="122" spans="4:15" ht="24">
      <c r="D122" s="252" t="s">
        <v>45</v>
      </c>
      <c r="E122" s="210" t="s">
        <v>200</v>
      </c>
      <c r="F122" s="114" t="s">
        <v>324</v>
      </c>
      <c r="G122" s="128" t="s">
        <v>327</v>
      </c>
      <c r="H122" s="129" t="s">
        <v>10</v>
      </c>
      <c r="I122" s="155">
        <v>8</v>
      </c>
      <c r="J122" s="133">
        <v>213</v>
      </c>
      <c r="K122" s="130">
        <v>0.19689999999999999</v>
      </c>
      <c r="L122" s="134">
        <f t="shared" si="12"/>
        <v>254.93</v>
      </c>
      <c r="M122" s="124">
        <f t="shared" si="13"/>
        <v>2039.44</v>
      </c>
      <c r="N122" s="76"/>
    </row>
    <row r="123" spans="4:15" ht="24">
      <c r="D123" s="252" t="s">
        <v>45</v>
      </c>
      <c r="E123" s="210" t="s">
        <v>205</v>
      </c>
      <c r="F123" s="114" t="s">
        <v>325</v>
      </c>
      <c r="G123" s="128" t="s">
        <v>328</v>
      </c>
      <c r="H123" s="129" t="s">
        <v>225</v>
      </c>
      <c r="I123" s="155">
        <v>1</v>
      </c>
      <c r="J123" s="133">
        <v>2051.9499999999998</v>
      </c>
      <c r="K123" s="130">
        <v>0.19689999999999999</v>
      </c>
      <c r="L123" s="134">
        <f t="shared" si="12"/>
        <v>2455.9699999999998</v>
      </c>
      <c r="M123" s="124">
        <f t="shared" si="13"/>
        <v>2455.9699999999998</v>
      </c>
      <c r="N123" s="76"/>
    </row>
    <row r="124" spans="4:15" ht="24.75" thickBot="1">
      <c r="D124" s="252" t="s">
        <v>45</v>
      </c>
      <c r="E124" s="210" t="s">
        <v>214</v>
      </c>
      <c r="F124" s="114" t="s">
        <v>326</v>
      </c>
      <c r="G124" s="128" t="s">
        <v>329</v>
      </c>
      <c r="H124" s="129" t="s">
        <v>60</v>
      </c>
      <c r="I124" s="155">
        <v>1</v>
      </c>
      <c r="J124" s="133">
        <v>704.9</v>
      </c>
      <c r="K124" s="130">
        <v>0.19689999999999999</v>
      </c>
      <c r="L124" s="134">
        <f t="shared" si="12"/>
        <v>843.69</v>
      </c>
      <c r="M124" s="124">
        <f t="shared" si="13"/>
        <v>843.69</v>
      </c>
      <c r="N124" s="76"/>
    </row>
    <row r="125" spans="4:15">
      <c r="D125" s="252"/>
      <c r="E125" s="209"/>
      <c r="F125" s="131"/>
      <c r="G125" s="295" t="s">
        <v>85</v>
      </c>
      <c r="H125" s="58"/>
      <c r="I125" s="386"/>
      <c r="J125" s="60"/>
      <c r="K125" s="59"/>
      <c r="L125" s="60"/>
      <c r="M125" s="74">
        <f>SUBTOTAL(9,M115:M124)</f>
        <v>8391.68</v>
      </c>
      <c r="N125" s="76"/>
    </row>
    <row r="126" spans="4:15">
      <c r="D126" s="252"/>
      <c r="E126" s="209"/>
      <c r="F126" s="179"/>
      <c r="G126" s="302"/>
      <c r="H126" s="297"/>
      <c r="I126" s="384"/>
      <c r="J126" s="180"/>
      <c r="K126" s="298"/>
      <c r="L126" s="180"/>
      <c r="M126" s="299"/>
      <c r="N126" s="76"/>
    </row>
    <row r="127" spans="4:15">
      <c r="D127" s="252"/>
      <c r="E127" s="209"/>
      <c r="F127" s="277" t="s">
        <v>167</v>
      </c>
      <c r="G127" s="303" t="s">
        <v>330</v>
      </c>
      <c r="H127" s="304"/>
      <c r="I127" s="385"/>
      <c r="J127" s="305"/>
      <c r="K127" s="306"/>
      <c r="L127" s="305"/>
      <c r="M127" s="307"/>
      <c r="N127" s="76"/>
      <c r="O127" s="76"/>
    </row>
    <row r="128" spans="4:15" ht="24">
      <c r="D128" s="252" t="s">
        <v>98</v>
      </c>
      <c r="E128" s="209">
        <v>101125</v>
      </c>
      <c r="F128" s="114" t="s">
        <v>168</v>
      </c>
      <c r="G128" s="128" t="s">
        <v>385</v>
      </c>
      <c r="H128" s="129" t="s">
        <v>35</v>
      </c>
      <c r="I128" s="373">
        <v>1.5300000000000002</v>
      </c>
      <c r="J128" s="133">
        <v>15.56</v>
      </c>
      <c r="K128" s="130">
        <v>0.19689999999999999</v>
      </c>
      <c r="L128" s="134">
        <f t="shared" ref="L128:L136" si="14">TRUNC(J128*(1+K128),2)</f>
        <v>18.62</v>
      </c>
      <c r="M128" s="124">
        <f t="shared" ref="M128:M136" si="15">ROUND(I128*L128,2)</f>
        <v>28.49</v>
      </c>
      <c r="N128" s="126"/>
      <c r="O128" s="126"/>
    </row>
    <row r="129" spans="4:15" ht="24">
      <c r="D129" s="252" t="s">
        <v>98</v>
      </c>
      <c r="E129" s="209">
        <v>95876</v>
      </c>
      <c r="F129" s="114" t="s">
        <v>169</v>
      </c>
      <c r="G129" s="128" t="s">
        <v>370</v>
      </c>
      <c r="H129" s="129" t="s">
        <v>37</v>
      </c>
      <c r="I129" s="373">
        <v>28.69</v>
      </c>
      <c r="J129" s="133">
        <v>2.1800000000000002</v>
      </c>
      <c r="K129" s="130">
        <v>0.19689999999999999</v>
      </c>
      <c r="L129" s="134">
        <f t="shared" si="14"/>
        <v>2.6</v>
      </c>
      <c r="M129" s="124">
        <f t="shared" si="15"/>
        <v>74.59</v>
      </c>
      <c r="N129" s="126"/>
    </row>
    <row r="130" spans="4:15" ht="24">
      <c r="D130" s="252" t="s">
        <v>98</v>
      </c>
      <c r="E130" s="209">
        <v>100576</v>
      </c>
      <c r="F130" s="114" t="s">
        <v>170</v>
      </c>
      <c r="G130" s="128" t="s">
        <v>378</v>
      </c>
      <c r="H130" s="129" t="s">
        <v>10</v>
      </c>
      <c r="I130" s="373">
        <v>15.3</v>
      </c>
      <c r="J130" s="133">
        <v>3.17</v>
      </c>
      <c r="K130" s="130">
        <v>0.19689999999999999</v>
      </c>
      <c r="L130" s="134">
        <f t="shared" si="14"/>
        <v>3.79</v>
      </c>
      <c r="M130" s="124">
        <f t="shared" si="15"/>
        <v>57.99</v>
      </c>
      <c r="N130" s="76"/>
    </row>
    <row r="131" spans="4:15">
      <c r="D131" s="252" t="s">
        <v>45</v>
      </c>
      <c r="E131" s="209" t="s">
        <v>40</v>
      </c>
      <c r="F131" s="114" t="s">
        <v>171</v>
      </c>
      <c r="G131" s="128" t="s">
        <v>615</v>
      </c>
      <c r="H131" s="129" t="s">
        <v>63</v>
      </c>
      <c r="I131" s="373">
        <v>0.77</v>
      </c>
      <c r="J131" s="133">
        <v>196.86</v>
      </c>
      <c r="K131" s="130">
        <v>0.19689999999999999</v>
      </c>
      <c r="L131" s="134">
        <f t="shared" si="14"/>
        <v>235.62</v>
      </c>
      <c r="M131" s="124">
        <f t="shared" si="15"/>
        <v>181.43</v>
      </c>
      <c r="N131" s="76"/>
    </row>
    <row r="132" spans="4:15" ht="36">
      <c r="D132" s="252" t="s">
        <v>98</v>
      </c>
      <c r="E132" s="209">
        <v>94995</v>
      </c>
      <c r="F132" s="114" t="s">
        <v>172</v>
      </c>
      <c r="G132" s="128" t="s">
        <v>643</v>
      </c>
      <c r="H132" s="129" t="s">
        <v>10</v>
      </c>
      <c r="I132" s="374">
        <v>15.3</v>
      </c>
      <c r="J132" s="133">
        <v>92.76</v>
      </c>
      <c r="K132" s="130">
        <v>0.19689999999999999</v>
      </c>
      <c r="L132" s="134">
        <f t="shared" si="14"/>
        <v>111.02</v>
      </c>
      <c r="M132" s="124">
        <f t="shared" si="15"/>
        <v>1698.61</v>
      </c>
      <c r="N132" s="76"/>
    </row>
    <row r="133" spans="4:15" ht="24">
      <c r="D133" s="252" t="s">
        <v>45</v>
      </c>
      <c r="E133" s="210" t="s">
        <v>215</v>
      </c>
      <c r="F133" s="114" t="s">
        <v>173</v>
      </c>
      <c r="G133" s="128" t="s">
        <v>331</v>
      </c>
      <c r="H133" s="129" t="s">
        <v>10</v>
      </c>
      <c r="I133" s="155">
        <v>78</v>
      </c>
      <c r="J133" s="133">
        <v>564.45000000000005</v>
      </c>
      <c r="K133" s="130">
        <v>0.19689999999999999</v>
      </c>
      <c r="L133" s="134">
        <f t="shared" si="14"/>
        <v>675.59</v>
      </c>
      <c r="M133" s="124">
        <f t="shared" si="15"/>
        <v>52696.02</v>
      </c>
      <c r="N133" s="76"/>
    </row>
    <row r="134" spans="4:15" ht="24">
      <c r="D134" s="252" t="s">
        <v>45</v>
      </c>
      <c r="E134" s="210" t="s">
        <v>216</v>
      </c>
      <c r="F134" s="114" t="s">
        <v>174</v>
      </c>
      <c r="G134" s="128" t="s">
        <v>332</v>
      </c>
      <c r="H134" s="129" t="s">
        <v>60</v>
      </c>
      <c r="I134" s="155">
        <v>2</v>
      </c>
      <c r="J134" s="133">
        <v>501.87</v>
      </c>
      <c r="K134" s="130">
        <v>0.19689999999999999</v>
      </c>
      <c r="L134" s="134">
        <f t="shared" si="14"/>
        <v>600.67999999999995</v>
      </c>
      <c r="M134" s="124">
        <f t="shared" si="15"/>
        <v>1201.3599999999999</v>
      </c>
      <c r="N134" s="76"/>
    </row>
    <row r="135" spans="4:15" ht="24">
      <c r="D135" s="252" t="s">
        <v>45</v>
      </c>
      <c r="E135" s="210" t="s">
        <v>217</v>
      </c>
      <c r="F135" s="114" t="s">
        <v>175</v>
      </c>
      <c r="G135" s="128" t="s">
        <v>333</v>
      </c>
      <c r="H135" s="129" t="s">
        <v>60</v>
      </c>
      <c r="I135" s="155">
        <v>2</v>
      </c>
      <c r="J135" s="133">
        <v>181.83</v>
      </c>
      <c r="K135" s="130">
        <v>0.19689999999999999</v>
      </c>
      <c r="L135" s="134">
        <f t="shared" si="14"/>
        <v>217.63</v>
      </c>
      <c r="M135" s="124">
        <f t="shared" si="15"/>
        <v>435.26</v>
      </c>
      <c r="N135" s="76"/>
    </row>
    <row r="136" spans="4:15" ht="13.5" thickBot="1">
      <c r="D136" s="254" t="s">
        <v>126</v>
      </c>
      <c r="E136" s="209" t="s">
        <v>103</v>
      </c>
      <c r="F136" s="114" t="s">
        <v>176</v>
      </c>
      <c r="G136" s="128" t="s">
        <v>302</v>
      </c>
      <c r="H136" s="129" t="s">
        <v>60</v>
      </c>
      <c r="I136" s="155">
        <v>4</v>
      </c>
      <c r="J136" s="133">
        <v>1005.37</v>
      </c>
      <c r="K136" s="130">
        <v>0.19689999999999999</v>
      </c>
      <c r="L136" s="134">
        <f t="shared" si="14"/>
        <v>1203.32</v>
      </c>
      <c r="M136" s="124">
        <f t="shared" si="15"/>
        <v>4813.28</v>
      </c>
      <c r="N136" s="76"/>
    </row>
    <row r="137" spans="4:15">
      <c r="D137" s="252"/>
      <c r="E137" s="209"/>
      <c r="F137" s="131"/>
      <c r="G137" s="295" t="s">
        <v>85</v>
      </c>
      <c r="H137" s="58"/>
      <c r="I137" s="386"/>
      <c r="J137" s="60"/>
      <c r="K137" s="59"/>
      <c r="L137" s="60"/>
      <c r="M137" s="74">
        <f>SUBTOTAL(9,M128:M136)</f>
        <v>61187.03</v>
      </c>
      <c r="N137" s="76"/>
    </row>
    <row r="138" spans="4:15">
      <c r="D138" s="252"/>
      <c r="E138" s="209"/>
      <c r="F138" s="179"/>
      <c r="G138" s="302"/>
      <c r="H138" s="297"/>
      <c r="I138" s="384"/>
      <c r="J138" s="180"/>
      <c r="K138" s="298"/>
      <c r="L138" s="180"/>
      <c r="M138" s="299"/>
      <c r="N138" s="76"/>
    </row>
    <row r="139" spans="4:15">
      <c r="D139" s="252"/>
      <c r="E139" s="209"/>
      <c r="F139" s="277" t="s">
        <v>177</v>
      </c>
      <c r="G139" s="303" t="s">
        <v>421</v>
      </c>
      <c r="H139" s="304"/>
      <c r="I139" s="385"/>
      <c r="J139" s="305"/>
      <c r="K139" s="306"/>
      <c r="L139" s="305"/>
      <c r="M139" s="307"/>
      <c r="N139" s="76"/>
      <c r="O139" s="76"/>
    </row>
    <row r="140" spans="4:15">
      <c r="D140" s="252" t="s">
        <v>45</v>
      </c>
      <c r="E140" s="210" t="s">
        <v>218</v>
      </c>
      <c r="F140" s="114" t="s">
        <v>178</v>
      </c>
      <c r="G140" s="128" t="s">
        <v>334</v>
      </c>
      <c r="H140" s="129" t="s">
        <v>60</v>
      </c>
      <c r="I140" s="155">
        <v>9</v>
      </c>
      <c r="J140" s="133">
        <v>30.73</v>
      </c>
      <c r="K140" s="130">
        <v>0.19689999999999999</v>
      </c>
      <c r="L140" s="134">
        <f t="shared" ref="L140:L156" si="16">TRUNC(J140*(1+K140),2)</f>
        <v>36.78</v>
      </c>
      <c r="M140" s="124">
        <f t="shared" ref="M140:M156" si="17">ROUND(I140*L140,2)</f>
        <v>331.02</v>
      </c>
      <c r="N140" s="76"/>
      <c r="O140" s="76"/>
    </row>
    <row r="141" spans="4:15">
      <c r="D141" s="252" t="s">
        <v>45</v>
      </c>
      <c r="E141" s="210" t="s">
        <v>224</v>
      </c>
      <c r="F141" s="114" t="s">
        <v>180</v>
      </c>
      <c r="G141" s="128" t="s">
        <v>335</v>
      </c>
      <c r="H141" s="129" t="s">
        <v>33</v>
      </c>
      <c r="I141" s="155">
        <v>26.4</v>
      </c>
      <c r="J141" s="133">
        <v>97.65</v>
      </c>
      <c r="K141" s="130">
        <v>0.19689999999999999</v>
      </c>
      <c r="L141" s="134">
        <f t="shared" si="16"/>
        <v>116.87</v>
      </c>
      <c r="M141" s="124">
        <f t="shared" si="17"/>
        <v>3085.37</v>
      </c>
      <c r="N141" s="126"/>
      <c r="O141" s="126"/>
    </row>
    <row r="142" spans="4:15" ht="24">
      <c r="D142" s="252" t="s">
        <v>98</v>
      </c>
      <c r="E142" s="209">
        <v>101125</v>
      </c>
      <c r="F142" s="114" t="s">
        <v>182</v>
      </c>
      <c r="G142" s="128" t="s">
        <v>385</v>
      </c>
      <c r="H142" s="129" t="s">
        <v>35</v>
      </c>
      <c r="I142" s="155">
        <v>2.8200000000000003</v>
      </c>
      <c r="J142" s="133">
        <v>15.56</v>
      </c>
      <c r="K142" s="130">
        <v>0.19689999999999999</v>
      </c>
      <c r="L142" s="134">
        <f t="shared" si="16"/>
        <v>18.62</v>
      </c>
      <c r="M142" s="124">
        <f t="shared" si="17"/>
        <v>52.51</v>
      </c>
      <c r="N142" s="76"/>
    </row>
    <row r="143" spans="4:15" ht="24">
      <c r="D143" s="252" t="s">
        <v>98</v>
      </c>
      <c r="E143" s="209">
        <v>95876</v>
      </c>
      <c r="F143" s="114" t="s">
        <v>183</v>
      </c>
      <c r="G143" s="128" t="s">
        <v>370</v>
      </c>
      <c r="H143" s="129" t="s">
        <v>37</v>
      </c>
      <c r="I143" s="155">
        <v>52.88</v>
      </c>
      <c r="J143" s="133">
        <v>2.1800000000000002</v>
      </c>
      <c r="K143" s="130">
        <v>0.19689999999999999</v>
      </c>
      <c r="L143" s="134">
        <f t="shared" si="16"/>
        <v>2.6</v>
      </c>
      <c r="M143" s="124">
        <f t="shared" si="17"/>
        <v>137.49</v>
      </c>
      <c r="N143" s="76"/>
    </row>
    <row r="144" spans="4:15">
      <c r="D144" s="254" t="s">
        <v>45</v>
      </c>
      <c r="E144" s="209" t="s">
        <v>102</v>
      </c>
      <c r="F144" s="114" t="s">
        <v>219</v>
      </c>
      <c r="G144" s="128" t="s">
        <v>336</v>
      </c>
      <c r="H144" s="129" t="s">
        <v>35</v>
      </c>
      <c r="I144" s="155">
        <v>1.47</v>
      </c>
      <c r="J144" s="133">
        <v>49.44</v>
      </c>
      <c r="K144" s="130">
        <v>0.19689999999999999</v>
      </c>
      <c r="L144" s="134">
        <f t="shared" si="16"/>
        <v>59.17</v>
      </c>
      <c r="M144" s="124">
        <f t="shared" si="17"/>
        <v>86.98</v>
      </c>
      <c r="N144" s="76"/>
    </row>
    <row r="145" spans="4:14">
      <c r="D145" s="254" t="s">
        <v>45</v>
      </c>
      <c r="E145" s="209" t="s">
        <v>78</v>
      </c>
      <c r="F145" s="114" t="s">
        <v>220</v>
      </c>
      <c r="G145" s="128" t="s">
        <v>293</v>
      </c>
      <c r="H145" s="129" t="s">
        <v>10</v>
      </c>
      <c r="I145" s="155">
        <v>8.8000000000000007</v>
      </c>
      <c r="J145" s="133">
        <v>6.93</v>
      </c>
      <c r="K145" s="130">
        <v>0.19689999999999999</v>
      </c>
      <c r="L145" s="134">
        <f t="shared" si="16"/>
        <v>8.2899999999999991</v>
      </c>
      <c r="M145" s="124">
        <f t="shared" si="17"/>
        <v>72.95</v>
      </c>
      <c r="N145" s="76"/>
    </row>
    <row r="146" spans="4:14">
      <c r="D146" s="254" t="s">
        <v>45</v>
      </c>
      <c r="E146" s="208" t="s">
        <v>80</v>
      </c>
      <c r="F146" s="114" t="s">
        <v>221</v>
      </c>
      <c r="G146" s="150" t="s">
        <v>273</v>
      </c>
      <c r="H146" s="129" t="s">
        <v>35</v>
      </c>
      <c r="I146" s="155">
        <v>3.83</v>
      </c>
      <c r="J146" s="133">
        <v>96.32</v>
      </c>
      <c r="K146" s="130">
        <v>0.19689999999999999</v>
      </c>
      <c r="L146" s="134">
        <f t="shared" si="16"/>
        <v>115.28</v>
      </c>
      <c r="M146" s="124">
        <f t="shared" si="17"/>
        <v>441.52</v>
      </c>
      <c r="N146" s="76"/>
    </row>
    <row r="147" spans="4:14">
      <c r="D147" s="254" t="s">
        <v>45</v>
      </c>
      <c r="E147" s="209" t="s">
        <v>71</v>
      </c>
      <c r="F147" s="114" t="s">
        <v>222</v>
      </c>
      <c r="G147" s="313" t="s">
        <v>648</v>
      </c>
      <c r="H147" s="129" t="s">
        <v>60</v>
      </c>
      <c r="I147" s="155">
        <v>1</v>
      </c>
      <c r="J147" s="133">
        <v>25.37</v>
      </c>
      <c r="K147" s="130">
        <v>0.19689999999999999</v>
      </c>
      <c r="L147" s="134">
        <f>TRUNC(J147*(1+K147),2)</f>
        <v>30.36</v>
      </c>
      <c r="M147" s="124">
        <f>ROUND(I147*L147,2)</f>
        <v>30.36</v>
      </c>
      <c r="N147" s="76"/>
    </row>
    <row r="148" spans="4:14" ht="24">
      <c r="D148" s="255" t="s">
        <v>45</v>
      </c>
      <c r="E148" s="271" t="s">
        <v>339</v>
      </c>
      <c r="F148" s="114" t="s">
        <v>223</v>
      </c>
      <c r="G148" s="128" t="s">
        <v>649</v>
      </c>
      <c r="H148" s="310" t="s">
        <v>33</v>
      </c>
      <c r="I148" s="374">
        <v>32.89</v>
      </c>
      <c r="J148" s="196">
        <v>413.68</v>
      </c>
      <c r="K148" s="188">
        <v>0.19689999999999999</v>
      </c>
      <c r="L148" s="192">
        <f>TRUNC(J148*(1+K148),2)</f>
        <v>495.13</v>
      </c>
      <c r="M148" s="191">
        <f>ROUND(I148*L148,2)</f>
        <v>16284.83</v>
      </c>
      <c r="N148" s="76"/>
    </row>
    <row r="149" spans="4:14">
      <c r="D149" s="259" t="s">
        <v>45</v>
      </c>
      <c r="E149" s="221" t="s">
        <v>227</v>
      </c>
      <c r="F149" s="114" t="s">
        <v>556</v>
      </c>
      <c r="G149" s="128" t="s">
        <v>650</v>
      </c>
      <c r="H149" s="310" t="s">
        <v>33</v>
      </c>
      <c r="I149" s="374">
        <v>28.6</v>
      </c>
      <c r="J149" s="196">
        <v>111.93</v>
      </c>
      <c r="K149" s="189">
        <v>0.19689999999999999</v>
      </c>
      <c r="L149" s="192">
        <f>TRUNC(J149*(1+K149),2)</f>
        <v>133.96</v>
      </c>
      <c r="M149" s="191">
        <f>ROUND(I149*L149,2)</f>
        <v>3831.26</v>
      </c>
      <c r="N149" s="76"/>
    </row>
    <row r="150" spans="4:14">
      <c r="D150" s="252"/>
      <c r="E150" s="209"/>
      <c r="F150" s="114" t="s">
        <v>557</v>
      </c>
      <c r="G150" s="398" t="s">
        <v>341</v>
      </c>
      <c r="H150" s="129"/>
      <c r="I150" s="155"/>
      <c r="J150" s="133"/>
      <c r="K150" s="130"/>
      <c r="L150" s="134"/>
      <c r="M150" s="124"/>
      <c r="N150" s="76"/>
    </row>
    <row r="151" spans="4:14" ht="24">
      <c r="D151" s="252" t="s">
        <v>98</v>
      </c>
      <c r="E151" s="209">
        <v>101125</v>
      </c>
      <c r="F151" s="114" t="s">
        <v>575</v>
      </c>
      <c r="G151" s="128" t="s">
        <v>385</v>
      </c>
      <c r="H151" s="129" t="s">
        <v>35</v>
      </c>
      <c r="I151" s="155">
        <v>1.46</v>
      </c>
      <c r="J151" s="133">
        <v>15.56</v>
      </c>
      <c r="K151" s="130">
        <v>0.19689999999999999</v>
      </c>
      <c r="L151" s="134">
        <f t="shared" si="16"/>
        <v>18.62</v>
      </c>
      <c r="M151" s="124">
        <f t="shared" si="17"/>
        <v>27.19</v>
      </c>
      <c r="N151" s="76"/>
    </row>
    <row r="152" spans="4:14" ht="24">
      <c r="D152" s="252" t="s">
        <v>98</v>
      </c>
      <c r="E152" s="209">
        <v>95876</v>
      </c>
      <c r="F152" s="114" t="s">
        <v>576</v>
      </c>
      <c r="G152" s="128" t="s">
        <v>370</v>
      </c>
      <c r="H152" s="129" t="s">
        <v>37</v>
      </c>
      <c r="I152" s="155">
        <v>27.28</v>
      </c>
      <c r="J152" s="133">
        <v>2.1800000000000002</v>
      </c>
      <c r="K152" s="130">
        <v>0.19689999999999999</v>
      </c>
      <c r="L152" s="134">
        <f t="shared" si="16"/>
        <v>2.6</v>
      </c>
      <c r="M152" s="124">
        <f t="shared" si="17"/>
        <v>70.930000000000007</v>
      </c>
      <c r="N152" s="76"/>
    </row>
    <row r="153" spans="4:14" ht="24">
      <c r="D153" s="252" t="s">
        <v>98</v>
      </c>
      <c r="E153" s="209">
        <v>100576</v>
      </c>
      <c r="F153" s="114" t="s">
        <v>577</v>
      </c>
      <c r="G153" s="128" t="s">
        <v>378</v>
      </c>
      <c r="H153" s="129" t="s">
        <v>10</v>
      </c>
      <c r="I153" s="155">
        <v>14.55</v>
      </c>
      <c r="J153" s="133">
        <v>3.17</v>
      </c>
      <c r="K153" s="130">
        <v>0.19689999999999999</v>
      </c>
      <c r="L153" s="134">
        <f t="shared" si="16"/>
        <v>3.79</v>
      </c>
      <c r="M153" s="124">
        <f t="shared" si="17"/>
        <v>55.14</v>
      </c>
      <c r="N153" s="76"/>
    </row>
    <row r="154" spans="4:14" ht="36">
      <c r="D154" s="252" t="s">
        <v>98</v>
      </c>
      <c r="E154" s="209">
        <v>96396</v>
      </c>
      <c r="F154" s="114" t="s">
        <v>578</v>
      </c>
      <c r="G154" s="150" t="s">
        <v>610</v>
      </c>
      <c r="H154" s="129" t="s">
        <v>35</v>
      </c>
      <c r="I154" s="155">
        <v>0.73</v>
      </c>
      <c r="J154" s="133">
        <v>123.23</v>
      </c>
      <c r="K154" s="130">
        <v>0.19689999999999999</v>
      </c>
      <c r="L154" s="134">
        <f t="shared" si="16"/>
        <v>147.49</v>
      </c>
      <c r="M154" s="124">
        <f t="shared" si="17"/>
        <v>107.67</v>
      </c>
      <c r="N154" s="76"/>
    </row>
    <row r="155" spans="4:14" ht="36">
      <c r="D155" s="252" t="s">
        <v>98</v>
      </c>
      <c r="E155" s="209">
        <v>95876</v>
      </c>
      <c r="F155" s="114" t="s">
        <v>579</v>
      </c>
      <c r="G155" s="128" t="s">
        <v>611</v>
      </c>
      <c r="H155" s="129" t="s">
        <v>37</v>
      </c>
      <c r="I155" s="155">
        <v>16.37</v>
      </c>
      <c r="J155" s="133">
        <v>2.1800000000000002</v>
      </c>
      <c r="K155" s="130">
        <v>0.19689999999999999</v>
      </c>
      <c r="L155" s="134">
        <f t="shared" si="16"/>
        <v>2.6</v>
      </c>
      <c r="M155" s="124">
        <f t="shared" si="17"/>
        <v>42.56</v>
      </c>
      <c r="N155" s="76"/>
    </row>
    <row r="156" spans="4:14" ht="24.75" thickBot="1">
      <c r="D156" s="254" t="s">
        <v>45</v>
      </c>
      <c r="E156" s="209" t="s">
        <v>75</v>
      </c>
      <c r="F156" s="114" t="s">
        <v>580</v>
      </c>
      <c r="G156" s="128" t="s">
        <v>342</v>
      </c>
      <c r="H156" s="129" t="s">
        <v>10</v>
      </c>
      <c r="I156" s="155">
        <v>14.55</v>
      </c>
      <c r="J156" s="133">
        <v>113.97</v>
      </c>
      <c r="K156" s="130">
        <v>0.19689999999999999</v>
      </c>
      <c r="L156" s="134">
        <f t="shared" si="16"/>
        <v>136.41</v>
      </c>
      <c r="M156" s="124">
        <f t="shared" si="17"/>
        <v>1984.77</v>
      </c>
      <c r="N156" s="76"/>
    </row>
    <row r="157" spans="4:14">
      <c r="D157" s="252"/>
      <c r="E157" s="209"/>
      <c r="F157" s="131"/>
      <c r="G157" s="295" t="s">
        <v>85</v>
      </c>
      <c r="H157" s="58"/>
      <c r="I157" s="386"/>
      <c r="J157" s="60"/>
      <c r="K157" s="59"/>
      <c r="L157" s="60"/>
      <c r="M157" s="74">
        <f>SUBTOTAL(9,M140:M156)</f>
        <v>26642.55</v>
      </c>
      <c r="N157" s="76"/>
    </row>
    <row r="158" spans="4:14">
      <c r="D158" s="252"/>
      <c r="E158" s="209"/>
      <c r="F158" s="179"/>
      <c r="G158" s="302"/>
      <c r="H158" s="297"/>
      <c r="I158" s="384"/>
      <c r="J158" s="180"/>
      <c r="K158" s="298"/>
      <c r="L158" s="180"/>
      <c r="M158" s="299"/>
      <c r="N158" s="76"/>
    </row>
    <row r="159" spans="4:14">
      <c r="D159" s="251"/>
      <c r="E159" s="208"/>
      <c r="F159" s="277" t="s">
        <v>184</v>
      </c>
      <c r="G159" s="303" t="s">
        <v>346</v>
      </c>
      <c r="H159" s="304"/>
      <c r="I159" s="385"/>
      <c r="J159" s="305"/>
      <c r="K159" s="306"/>
      <c r="L159" s="305"/>
      <c r="M159" s="307"/>
      <c r="N159" s="76"/>
    </row>
    <row r="160" spans="4:14" ht="24">
      <c r="D160" s="252" t="s">
        <v>45</v>
      </c>
      <c r="E160" s="210" t="s">
        <v>347</v>
      </c>
      <c r="F160" s="114" t="s">
        <v>185</v>
      </c>
      <c r="G160" s="128" t="s">
        <v>349</v>
      </c>
      <c r="H160" s="129" t="s">
        <v>33</v>
      </c>
      <c r="I160" s="155">
        <v>16.2</v>
      </c>
      <c r="J160" s="133">
        <v>320.20999999999998</v>
      </c>
      <c r="K160" s="130">
        <v>0.19689999999999999</v>
      </c>
      <c r="L160" s="134">
        <f t="shared" ref="L160:L165" si="18">TRUNC(J160*(1+K160),2)</f>
        <v>383.25</v>
      </c>
      <c r="M160" s="124">
        <f t="shared" ref="M160:M165" si="19">ROUND(I160*L160,2)</f>
        <v>6208.65</v>
      </c>
      <c r="N160" s="76"/>
    </row>
    <row r="161" spans="4:14" ht="24">
      <c r="D161" s="252" t="s">
        <v>98</v>
      </c>
      <c r="E161" s="209">
        <v>101125</v>
      </c>
      <c r="F161" s="114" t="s">
        <v>229</v>
      </c>
      <c r="G161" s="128" t="s">
        <v>385</v>
      </c>
      <c r="H161" s="129" t="s">
        <v>35</v>
      </c>
      <c r="I161" s="155">
        <v>0.72000000000000008</v>
      </c>
      <c r="J161" s="133">
        <v>15.56</v>
      </c>
      <c r="K161" s="130">
        <v>0.19689999999999999</v>
      </c>
      <c r="L161" s="134">
        <f t="shared" si="18"/>
        <v>18.62</v>
      </c>
      <c r="M161" s="124">
        <f t="shared" si="19"/>
        <v>13.41</v>
      </c>
      <c r="N161" s="76"/>
    </row>
    <row r="162" spans="4:14" ht="24">
      <c r="D162" s="252" t="s">
        <v>98</v>
      </c>
      <c r="E162" s="209">
        <v>95876</v>
      </c>
      <c r="F162" s="114" t="s">
        <v>423</v>
      </c>
      <c r="G162" s="128" t="s">
        <v>370</v>
      </c>
      <c r="H162" s="129" t="s">
        <v>37</v>
      </c>
      <c r="I162" s="155">
        <v>13.500000000000002</v>
      </c>
      <c r="J162" s="133">
        <v>2.1800000000000002</v>
      </c>
      <c r="K162" s="130">
        <v>0.19689999999999999</v>
      </c>
      <c r="L162" s="134">
        <f t="shared" si="18"/>
        <v>2.6</v>
      </c>
      <c r="M162" s="124">
        <f t="shared" si="19"/>
        <v>35.1</v>
      </c>
      <c r="N162" s="76"/>
    </row>
    <row r="163" spans="4:14" ht="24">
      <c r="D163" s="252" t="s">
        <v>98</v>
      </c>
      <c r="E163" s="209">
        <v>100576</v>
      </c>
      <c r="F163" s="114" t="s">
        <v>424</v>
      </c>
      <c r="G163" s="128" t="s">
        <v>378</v>
      </c>
      <c r="H163" s="129" t="s">
        <v>10</v>
      </c>
      <c r="I163" s="155">
        <v>7.2</v>
      </c>
      <c r="J163" s="133">
        <v>3.17</v>
      </c>
      <c r="K163" s="130">
        <v>0.19689999999999999</v>
      </c>
      <c r="L163" s="134">
        <f t="shared" si="18"/>
        <v>3.79</v>
      </c>
      <c r="M163" s="124">
        <f t="shared" si="19"/>
        <v>27.29</v>
      </c>
      <c r="N163" s="76"/>
    </row>
    <row r="164" spans="4:14">
      <c r="D164" s="252" t="s">
        <v>45</v>
      </c>
      <c r="E164" s="209" t="s">
        <v>40</v>
      </c>
      <c r="F164" s="114" t="s">
        <v>425</v>
      </c>
      <c r="G164" s="128" t="s">
        <v>615</v>
      </c>
      <c r="H164" s="129" t="s">
        <v>63</v>
      </c>
      <c r="I164" s="155">
        <v>0.36000000000000004</v>
      </c>
      <c r="J164" s="133">
        <v>196.86</v>
      </c>
      <c r="K164" s="130">
        <v>0.19689999999999999</v>
      </c>
      <c r="L164" s="134">
        <f t="shared" si="18"/>
        <v>235.62</v>
      </c>
      <c r="M164" s="124">
        <f t="shared" si="19"/>
        <v>84.82</v>
      </c>
      <c r="N164" s="76"/>
    </row>
    <row r="165" spans="4:14" ht="36.75" thickBot="1">
      <c r="D165" s="252" t="s">
        <v>98</v>
      </c>
      <c r="E165" s="209">
        <v>94995</v>
      </c>
      <c r="F165" s="114" t="s">
        <v>446</v>
      </c>
      <c r="G165" s="128" t="s">
        <v>643</v>
      </c>
      <c r="H165" s="129" t="s">
        <v>10</v>
      </c>
      <c r="I165" s="159">
        <v>7.2</v>
      </c>
      <c r="J165" s="316">
        <v>92.76</v>
      </c>
      <c r="K165" s="130">
        <v>0.19689999999999999</v>
      </c>
      <c r="L165" s="134">
        <f t="shared" si="18"/>
        <v>111.02</v>
      </c>
      <c r="M165" s="124">
        <f t="shared" si="19"/>
        <v>799.34</v>
      </c>
      <c r="N165" s="76"/>
    </row>
    <row r="166" spans="4:14">
      <c r="D166" s="255"/>
      <c r="E166" s="212"/>
      <c r="F166" s="193"/>
      <c r="G166" s="295" t="s">
        <v>85</v>
      </c>
      <c r="H166" s="58"/>
      <c r="I166" s="387"/>
      <c r="J166" s="158"/>
      <c r="K166" s="187"/>
      <c r="L166" s="201"/>
      <c r="M166" s="74">
        <f>SUBTOTAL(9,M160:M165)</f>
        <v>7168.61</v>
      </c>
      <c r="N166" s="76"/>
    </row>
    <row r="167" spans="4:14">
      <c r="D167" s="258"/>
      <c r="E167" s="213"/>
      <c r="F167" s="317"/>
      <c r="G167" s="172"/>
      <c r="H167" s="318"/>
      <c r="I167" s="388"/>
      <c r="J167" s="190"/>
      <c r="K167" s="319"/>
      <c r="L167" s="183"/>
      <c r="M167" s="248"/>
      <c r="N167" s="76"/>
    </row>
    <row r="168" spans="4:14">
      <c r="D168" s="258"/>
      <c r="E168" s="213"/>
      <c r="F168" s="194" t="s">
        <v>186</v>
      </c>
      <c r="G168" s="303" t="s">
        <v>552</v>
      </c>
      <c r="H168" s="318"/>
      <c r="I168" s="388"/>
      <c r="J168" s="320"/>
      <c r="K168" s="319"/>
      <c r="L168" s="183"/>
      <c r="M168" s="248"/>
      <c r="N168" s="76"/>
    </row>
    <row r="169" spans="4:14">
      <c r="D169" s="258"/>
      <c r="E169" s="213"/>
      <c r="F169" s="321"/>
      <c r="G169" s="173"/>
      <c r="H169" s="318"/>
      <c r="I169" s="389"/>
      <c r="J169" s="320"/>
      <c r="K169" s="319"/>
      <c r="L169" s="183"/>
      <c r="M169" s="248"/>
      <c r="N169" s="76"/>
    </row>
    <row r="170" spans="4:14">
      <c r="D170" s="255"/>
      <c r="E170" s="213"/>
      <c r="F170" s="314" t="s">
        <v>187</v>
      </c>
      <c r="G170" s="399" t="s">
        <v>419</v>
      </c>
      <c r="H170" s="318"/>
      <c r="I170" s="388"/>
      <c r="J170" s="320"/>
      <c r="K170" s="319"/>
      <c r="L170" s="183"/>
      <c r="M170" s="248"/>
      <c r="N170" s="76"/>
    </row>
    <row r="171" spans="4:14" ht="24">
      <c r="D171" s="315" t="s">
        <v>98</v>
      </c>
      <c r="E171" s="214">
        <v>104790</v>
      </c>
      <c r="F171" s="314" t="s">
        <v>477</v>
      </c>
      <c r="G171" s="128" t="s">
        <v>384</v>
      </c>
      <c r="H171" s="310" t="s">
        <v>35</v>
      </c>
      <c r="I171" s="155">
        <v>0.45</v>
      </c>
      <c r="J171" s="133">
        <v>130.1</v>
      </c>
      <c r="K171" s="189">
        <v>0.19689999999999999</v>
      </c>
      <c r="L171" s="192">
        <f t="shared" ref="L171:L176" si="20">TRUNC(J171*(1+K171),2)</f>
        <v>155.71</v>
      </c>
      <c r="M171" s="191">
        <f t="shared" ref="M171:M176" si="21">ROUND(I171*L171,2)</f>
        <v>70.069999999999993</v>
      </c>
      <c r="N171" s="76"/>
    </row>
    <row r="172" spans="4:14">
      <c r="D172" s="258" t="s">
        <v>45</v>
      </c>
      <c r="E172" s="215" t="s">
        <v>80</v>
      </c>
      <c r="F172" s="314" t="s">
        <v>478</v>
      </c>
      <c r="G172" s="128" t="s">
        <v>273</v>
      </c>
      <c r="H172" s="129" t="s">
        <v>35</v>
      </c>
      <c r="I172" s="155">
        <v>0.91</v>
      </c>
      <c r="J172" s="133">
        <v>96.32</v>
      </c>
      <c r="K172" s="188">
        <v>0.19689999999999999</v>
      </c>
      <c r="L172" s="192">
        <f t="shared" si="20"/>
        <v>115.28</v>
      </c>
      <c r="M172" s="191">
        <f t="shared" si="21"/>
        <v>104.9</v>
      </c>
      <c r="N172" s="76"/>
    </row>
    <row r="173" spans="4:14" ht="24">
      <c r="D173" s="258" t="s">
        <v>98</v>
      </c>
      <c r="E173" s="216">
        <v>101125</v>
      </c>
      <c r="F173" s="314" t="s">
        <v>479</v>
      </c>
      <c r="G173" s="150" t="s">
        <v>385</v>
      </c>
      <c r="H173" s="310" t="s">
        <v>35</v>
      </c>
      <c r="I173" s="155">
        <v>1.1000000000000001</v>
      </c>
      <c r="J173" s="133">
        <v>15.56</v>
      </c>
      <c r="K173" s="188">
        <v>0.19689999999999999</v>
      </c>
      <c r="L173" s="192">
        <f t="shared" si="20"/>
        <v>18.62</v>
      </c>
      <c r="M173" s="191">
        <f t="shared" si="21"/>
        <v>20.48</v>
      </c>
      <c r="N173" s="76"/>
    </row>
    <row r="174" spans="4:14" ht="24">
      <c r="D174" s="258" t="s">
        <v>98</v>
      </c>
      <c r="E174" s="216">
        <v>95876</v>
      </c>
      <c r="F174" s="314" t="s">
        <v>480</v>
      </c>
      <c r="G174" s="150" t="s">
        <v>370</v>
      </c>
      <c r="H174" s="310" t="s">
        <v>37</v>
      </c>
      <c r="I174" s="155">
        <v>20.63</v>
      </c>
      <c r="J174" s="133">
        <v>2.1800000000000002</v>
      </c>
      <c r="K174" s="188">
        <v>0.19689999999999999</v>
      </c>
      <c r="L174" s="192">
        <f t="shared" si="20"/>
        <v>2.6</v>
      </c>
      <c r="M174" s="191">
        <f t="shared" si="21"/>
        <v>53.64</v>
      </c>
      <c r="N174" s="76"/>
    </row>
    <row r="175" spans="4:14" ht="24">
      <c r="D175" s="258" t="s">
        <v>98</v>
      </c>
      <c r="E175" s="216">
        <v>100576</v>
      </c>
      <c r="F175" s="314" t="s">
        <v>481</v>
      </c>
      <c r="G175" s="150" t="s">
        <v>378</v>
      </c>
      <c r="H175" s="310" t="s">
        <v>10</v>
      </c>
      <c r="I175" s="155">
        <v>11</v>
      </c>
      <c r="J175" s="133">
        <v>3.17</v>
      </c>
      <c r="K175" s="188">
        <v>0.19689999999999999</v>
      </c>
      <c r="L175" s="192">
        <f t="shared" si="20"/>
        <v>3.79</v>
      </c>
      <c r="M175" s="191">
        <f t="shared" si="21"/>
        <v>41.69</v>
      </c>
      <c r="N175" s="76"/>
    </row>
    <row r="176" spans="4:14">
      <c r="D176" s="255" t="s">
        <v>45</v>
      </c>
      <c r="E176" s="217" t="s">
        <v>40</v>
      </c>
      <c r="F176" s="314" t="s">
        <v>482</v>
      </c>
      <c r="G176" s="128" t="s">
        <v>651</v>
      </c>
      <c r="H176" s="129" t="s">
        <v>63</v>
      </c>
      <c r="I176" s="155">
        <v>0.55000000000000004</v>
      </c>
      <c r="J176" s="133">
        <v>196.86</v>
      </c>
      <c r="K176" s="188">
        <v>0.19689999999999999</v>
      </c>
      <c r="L176" s="192">
        <f t="shared" si="20"/>
        <v>235.62</v>
      </c>
      <c r="M176" s="191">
        <f t="shared" si="21"/>
        <v>129.59</v>
      </c>
      <c r="N176" s="76"/>
    </row>
    <row r="177" spans="4:14" ht="24">
      <c r="D177" s="258" t="s">
        <v>45</v>
      </c>
      <c r="E177" s="219" t="s">
        <v>226</v>
      </c>
      <c r="F177" s="314" t="s">
        <v>483</v>
      </c>
      <c r="G177" s="128" t="s">
        <v>337</v>
      </c>
      <c r="H177" s="310" t="s">
        <v>35</v>
      </c>
      <c r="I177" s="155">
        <v>1.65</v>
      </c>
      <c r="J177" s="133">
        <v>1396.97</v>
      </c>
      <c r="K177" s="188">
        <v>0.19689999999999999</v>
      </c>
      <c r="L177" s="192">
        <f>TRUNC(J177*(1+K177),2)</f>
        <v>1672.03</v>
      </c>
      <c r="M177" s="191">
        <f>ROUND(I177*L177,2)</f>
        <v>2758.85</v>
      </c>
      <c r="N177" s="76"/>
    </row>
    <row r="178" spans="4:14" ht="24">
      <c r="D178" s="255" t="s">
        <v>45</v>
      </c>
      <c r="E178" s="323" t="s">
        <v>76</v>
      </c>
      <c r="F178" s="314" t="s">
        <v>484</v>
      </c>
      <c r="G178" s="128" t="s">
        <v>608</v>
      </c>
      <c r="H178" s="129" t="s">
        <v>60</v>
      </c>
      <c r="I178" s="155">
        <v>10</v>
      </c>
      <c r="J178" s="133">
        <v>24.45</v>
      </c>
      <c r="K178" s="188">
        <v>0.19689999999999999</v>
      </c>
      <c r="L178" s="192">
        <f>TRUNC(J178*(1+K178),2)</f>
        <v>29.26</v>
      </c>
      <c r="M178" s="191">
        <f>ROUND(I178*L178,2)</f>
        <v>292.60000000000002</v>
      </c>
      <c r="N178" s="76"/>
    </row>
    <row r="179" spans="4:14" ht="24">
      <c r="D179" s="255" t="s">
        <v>45</v>
      </c>
      <c r="E179" s="271" t="s">
        <v>339</v>
      </c>
      <c r="F179" s="314" t="s">
        <v>485</v>
      </c>
      <c r="G179" s="128" t="s">
        <v>340</v>
      </c>
      <c r="H179" s="310" t="s">
        <v>33</v>
      </c>
      <c r="I179" s="155">
        <v>9.34</v>
      </c>
      <c r="J179" s="133">
        <v>413.68</v>
      </c>
      <c r="K179" s="188">
        <v>0.19689999999999999</v>
      </c>
      <c r="L179" s="192">
        <f>TRUNC(J179*(1+K179),2)</f>
        <v>495.13</v>
      </c>
      <c r="M179" s="191">
        <f>ROUND(I179*L179,2)</f>
        <v>4624.51</v>
      </c>
      <c r="N179" s="76"/>
    </row>
    <row r="180" spans="4:14">
      <c r="D180" s="259" t="s">
        <v>45</v>
      </c>
      <c r="E180" s="221" t="s">
        <v>227</v>
      </c>
      <c r="F180" s="314" t="s">
        <v>486</v>
      </c>
      <c r="G180" s="128" t="s">
        <v>338</v>
      </c>
      <c r="H180" s="310" t="s">
        <v>33</v>
      </c>
      <c r="I180" s="155">
        <v>8.1199999999999992</v>
      </c>
      <c r="J180" s="133">
        <v>111.93</v>
      </c>
      <c r="K180" s="189">
        <v>0.19689999999999999</v>
      </c>
      <c r="L180" s="192">
        <f>TRUNC(J180*(1+K180),2)</f>
        <v>133.96</v>
      </c>
      <c r="M180" s="191">
        <f>ROUND(I180*L180,2)</f>
        <v>1087.76</v>
      </c>
      <c r="N180" s="76"/>
    </row>
    <row r="181" spans="4:14">
      <c r="D181" s="255"/>
      <c r="E181" s="213"/>
      <c r="F181" s="314" t="s">
        <v>191</v>
      </c>
      <c r="G181" s="399" t="s">
        <v>418</v>
      </c>
      <c r="H181" s="318"/>
      <c r="I181" s="391"/>
      <c r="J181" s="320"/>
      <c r="K181" s="319"/>
      <c r="L181" s="183"/>
      <c r="M181" s="248"/>
      <c r="N181" s="76"/>
    </row>
    <row r="182" spans="4:14" ht="24">
      <c r="D182" s="315" t="s">
        <v>98</v>
      </c>
      <c r="E182" s="214">
        <v>104790</v>
      </c>
      <c r="F182" s="314" t="s">
        <v>487</v>
      </c>
      <c r="G182" s="128" t="s">
        <v>384</v>
      </c>
      <c r="H182" s="310" t="s">
        <v>35</v>
      </c>
      <c r="I182" s="409">
        <v>0.65</v>
      </c>
      <c r="J182" s="322">
        <v>130.1</v>
      </c>
      <c r="K182" s="189">
        <v>0.19689999999999999</v>
      </c>
      <c r="L182" s="192">
        <f t="shared" ref="L182:L187" si="22">TRUNC(J182*(1+K182),2)</f>
        <v>155.71</v>
      </c>
      <c r="M182" s="191">
        <f t="shared" ref="M182:M187" si="23">ROUND(I182*L182,2)</f>
        <v>101.21</v>
      </c>
      <c r="N182" s="76"/>
    </row>
    <row r="183" spans="4:14">
      <c r="D183" s="258" t="s">
        <v>45</v>
      </c>
      <c r="E183" s="215" t="s">
        <v>80</v>
      </c>
      <c r="F183" s="314" t="s">
        <v>488</v>
      </c>
      <c r="G183" s="128" t="s">
        <v>273</v>
      </c>
      <c r="H183" s="129" t="s">
        <v>35</v>
      </c>
      <c r="I183" s="155">
        <v>1.3</v>
      </c>
      <c r="J183" s="133">
        <v>96.32</v>
      </c>
      <c r="K183" s="188">
        <v>0.19689999999999999</v>
      </c>
      <c r="L183" s="192">
        <f t="shared" si="22"/>
        <v>115.28</v>
      </c>
      <c r="M183" s="191">
        <f t="shared" si="23"/>
        <v>149.86000000000001</v>
      </c>
      <c r="N183" s="76"/>
    </row>
    <row r="184" spans="4:14" ht="24">
      <c r="D184" s="258" t="s">
        <v>98</v>
      </c>
      <c r="E184" s="216">
        <v>101125</v>
      </c>
      <c r="F184" s="314" t="s">
        <v>489</v>
      </c>
      <c r="G184" s="150" t="s">
        <v>385</v>
      </c>
      <c r="H184" s="310" t="s">
        <v>35</v>
      </c>
      <c r="I184" s="155">
        <v>1.4300000000000002</v>
      </c>
      <c r="J184" s="322">
        <v>15.56</v>
      </c>
      <c r="K184" s="188">
        <v>0.19689999999999999</v>
      </c>
      <c r="L184" s="192">
        <f t="shared" si="22"/>
        <v>18.62</v>
      </c>
      <c r="M184" s="191">
        <f t="shared" si="23"/>
        <v>26.63</v>
      </c>
      <c r="N184" s="76"/>
    </row>
    <row r="185" spans="4:14" ht="24">
      <c r="D185" s="255" t="s">
        <v>98</v>
      </c>
      <c r="E185" s="218">
        <v>95876</v>
      </c>
      <c r="F185" s="314" t="s">
        <v>490</v>
      </c>
      <c r="G185" s="150" t="s">
        <v>370</v>
      </c>
      <c r="H185" s="310" t="s">
        <v>37</v>
      </c>
      <c r="I185" s="155">
        <v>26.81</v>
      </c>
      <c r="J185" s="322">
        <v>2.1800000000000002</v>
      </c>
      <c r="K185" s="188">
        <v>0.19689999999999999</v>
      </c>
      <c r="L185" s="192">
        <f t="shared" si="22"/>
        <v>2.6</v>
      </c>
      <c r="M185" s="191">
        <f t="shared" si="23"/>
        <v>69.709999999999994</v>
      </c>
      <c r="N185" s="76"/>
    </row>
    <row r="186" spans="4:14" ht="24">
      <c r="D186" s="258" t="s">
        <v>98</v>
      </c>
      <c r="E186" s="216">
        <v>100576</v>
      </c>
      <c r="F186" s="314" t="s">
        <v>491</v>
      </c>
      <c r="G186" s="150" t="s">
        <v>378</v>
      </c>
      <c r="H186" s="310" t="s">
        <v>10</v>
      </c>
      <c r="I186" s="155">
        <v>14.3</v>
      </c>
      <c r="J186" s="322">
        <v>3.17</v>
      </c>
      <c r="K186" s="188">
        <v>0.19689999999999999</v>
      </c>
      <c r="L186" s="192">
        <f t="shared" si="22"/>
        <v>3.79</v>
      </c>
      <c r="M186" s="191">
        <f t="shared" si="23"/>
        <v>54.2</v>
      </c>
      <c r="N186" s="76"/>
    </row>
    <row r="187" spans="4:14">
      <c r="D187" s="255" t="s">
        <v>45</v>
      </c>
      <c r="E187" s="217" t="s">
        <v>40</v>
      </c>
      <c r="F187" s="314" t="s">
        <v>492</v>
      </c>
      <c r="G187" s="128" t="s">
        <v>651</v>
      </c>
      <c r="H187" s="129" t="s">
        <v>63</v>
      </c>
      <c r="I187" s="155">
        <v>0.72</v>
      </c>
      <c r="J187" s="133">
        <v>196.86</v>
      </c>
      <c r="K187" s="188">
        <v>0.19689999999999999</v>
      </c>
      <c r="L187" s="192">
        <f t="shared" si="22"/>
        <v>235.62</v>
      </c>
      <c r="M187" s="191">
        <f t="shared" si="23"/>
        <v>169.65</v>
      </c>
      <c r="N187" s="76"/>
    </row>
    <row r="188" spans="4:14" ht="24">
      <c r="D188" s="258" t="s">
        <v>45</v>
      </c>
      <c r="E188" s="219" t="s">
        <v>226</v>
      </c>
      <c r="F188" s="314" t="s">
        <v>493</v>
      </c>
      <c r="G188" s="128" t="s">
        <v>337</v>
      </c>
      <c r="H188" s="310" t="s">
        <v>35</v>
      </c>
      <c r="I188" s="155">
        <v>2.15</v>
      </c>
      <c r="J188" s="133">
        <v>1396.97</v>
      </c>
      <c r="K188" s="188">
        <v>0.19689999999999999</v>
      </c>
      <c r="L188" s="192">
        <f>TRUNC(J188*(1+K188),2)</f>
        <v>1672.03</v>
      </c>
      <c r="M188" s="191">
        <f>ROUND(I188*L188,2)</f>
        <v>3594.86</v>
      </c>
      <c r="N188" s="76"/>
    </row>
    <row r="189" spans="4:14" ht="24">
      <c r="D189" s="255" t="s">
        <v>45</v>
      </c>
      <c r="E189" s="323" t="s">
        <v>76</v>
      </c>
      <c r="F189" s="314" t="s">
        <v>494</v>
      </c>
      <c r="G189" s="128" t="s">
        <v>608</v>
      </c>
      <c r="H189" s="129" t="s">
        <v>60</v>
      </c>
      <c r="I189" s="155">
        <v>8</v>
      </c>
      <c r="J189" s="133">
        <v>24.45</v>
      </c>
      <c r="K189" s="188">
        <v>0.19689999999999999</v>
      </c>
      <c r="L189" s="192">
        <f>TRUNC(J189*(1+K189),2)</f>
        <v>29.26</v>
      </c>
      <c r="M189" s="191">
        <f>ROUND(I189*L189,2)</f>
        <v>234.08</v>
      </c>
      <c r="N189" s="76"/>
    </row>
    <row r="190" spans="4:14" ht="24">
      <c r="D190" s="255" t="s">
        <v>45</v>
      </c>
      <c r="E190" s="271" t="s">
        <v>339</v>
      </c>
      <c r="F190" s="314" t="s">
        <v>495</v>
      </c>
      <c r="G190" s="128" t="s">
        <v>340</v>
      </c>
      <c r="H190" s="310" t="s">
        <v>33</v>
      </c>
      <c r="I190" s="155">
        <v>10.76</v>
      </c>
      <c r="J190" s="184">
        <v>413.68</v>
      </c>
      <c r="K190" s="188">
        <v>0.19689999999999999</v>
      </c>
      <c r="L190" s="192">
        <f>TRUNC(J190*(1+K190),2)</f>
        <v>495.13</v>
      </c>
      <c r="M190" s="191">
        <f>ROUND(I190*L190,2)</f>
        <v>5327.6</v>
      </c>
      <c r="N190" s="76"/>
    </row>
    <row r="191" spans="4:14">
      <c r="D191" s="259" t="s">
        <v>45</v>
      </c>
      <c r="E191" s="221" t="s">
        <v>227</v>
      </c>
      <c r="F191" s="314" t="s">
        <v>496</v>
      </c>
      <c r="G191" s="128" t="s">
        <v>338</v>
      </c>
      <c r="H191" s="310" t="s">
        <v>33</v>
      </c>
      <c r="I191" s="155">
        <v>9.36</v>
      </c>
      <c r="J191" s="184">
        <v>111.93</v>
      </c>
      <c r="K191" s="189">
        <v>0.19689999999999999</v>
      </c>
      <c r="L191" s="192">
        <f>TRUNC(J191*(1+K191),2)</f>
        <v>133.96</v>
      </c>
      <c r="M191" s="191">
        <f>ROUND(I191*L191,2)</f>
        <v>1253.8699999999999</v>
      </c>
      <c r="N191" s="76"/>
    </row>
    <row r="192" spans="4:14">
      <c r="D192" s="255"/>
      <c r="E192" s="213"/>
      <c r="F192" s="314" t="s">
        <v>192</v>
      </c>
      <c r="G192" s="399" t="s">
        <v>415</v>
      </c>
      <c r="H192" s="318"/>
      <c r="I192" s="390"/>
      <c r="J192" s="320"/>
      <c r="K192" s="319"/>
      <c r="L192" s="183"/>
      <c r="M192" s="248"/>
      <c r="N192" s="76"/>
    </row>
    <row r="193" spans="4:14" ht="24">
      <c r="D193" s="315" t="s">
        <v>98</v>
      </c>
      <c r="E193" s="214">
        <v>104790</v>
      </c>
      <c r="F193" s="314" t="s">
        <v>497</v>
      </c>
      <c r="G193" s="128" t="s">
        <v>384</v>
      </c>
      <c r="H193" s="310" t="s">
        <v>35</v>
      </c>
      <c r="I193" s="409">
        <v>0.83000000000000007</v>
      </c>
      <c r="J193" s="322">
        <v>130.1</v>
      </c>
      <c r="K193" s="189">
        <v>0.19689999999999999</v>
      </c>
      <c r="L193" s="192">
        <f t="shared" ref="L193:L198" si="24">TRUNC(J193*(1+K193),2)</f>
        <v>155.71</v>
      </c>
      <c r="M193" s="191">
        <f t="shared" ref="M193:M198" si="25">ROUND(I193*L193,2)</f>
        <v>129.24</v>
      </c>
      <c r="N193" s="76"/>
    </row>
    <row r="194" spans="4:14">
      <c r="D194" s="258" t="s">
        <v>45</v>
      </c>
      <c r="E194" s="215" t="s">
        <v>80</v>
      </c>
      <c r="F194" s="314" t="s">
        <v>498</v>
      </c>
      <c r="G194" s="128" t="s">
        <v>273</v>
      </c>
      <c r="H194" s="129" t="s">
        <v>35</v>
      </c>
      <c r="I194" s="155">
        <v>1.6600000000000001</v>
      </c>
      <c r="J194" s="133">
        <v>96.32</v>
      </c>
      <c r="K194" s="188">
        <v>0.19689999999999999</v>
      </c>
      <c r="L194" s="192">
        <f t="shared" si="24"/>
        <v>115.28</v>
      </c>
      <c r="M194" s="191">
        <f t="shared" si="25"/>
        <v>191.36</v>
      </c>
      <c r="N194" s="76"/>
    </row>
    <row r="195" spans="4:14" ht="24">
      <c r="D195" s="258" t="s">
        <v>98</v>
      </c>
      <c r="E195" s="216">
        <v>101125</v>
      </c>
      <c r="F195" s="314" t="s">
        <v>499</v>
      </c>
      <c r="G195" s="150" t="s">
        <v>385</v>
      </c>
      <c r="H195" s="310" t="s">
        <v>35</v>
      </c>
      <c r="I195" s="155">
        <v>1.22</v>
      </c>
      <c r="J195" s="322">
        <v>15.56</v>
      </c>
      <c r="K195" s="188">
        <v>0.19689999999999999</v>
      </c>
      <c r="L195" s="192">
        <f t="shared" si="24"/>
        <v>18.62</v>
      </c>
      <c r="M195" s="191">
        <f t="shared" si="25"/>
        <v>22.72</v>
      </c>
      <c r="N195" s="76"/>
    </row>
    <row r="196" spans="4:14" ht="24">
      <c r="D196" s="258" t="s">
        <v>98</v>
      </c>
      <c r="E196" s="216">
        <v>95876</v>
      </c>
      <c r="F196" s="314" t="s">
        <v>500</v>
      </c>
      <c r="G196" s="150" t="s">
        <v>370</v>
      </c>
      <c r="H196" s="310" t="s">
        <v>37</v>
      </c>
      <c r="I196" s="155">
        <v>22.88</v>
      </c>
      <c r="J196" s="322">
        <v>2.1800000000000002</v>
      </c>
      <c r="K196" s="188">
        <v>0.19689999999999999</v>
      </c>
      <c r="L196" s="192">
        <f t="shared" si="24"/>
        <v>2.6</v>
      </c>
      <c r="M196" s="191">
        <f t="shared" si="25"/>
        <v>59.49</v>
      </c>
      <c r="N196" s="76"/>
    </row>
    <row r="197" spans="4:14" ht="24">
      <c r="D197" s="258" t="s">
        <v>98</v>
      </c>
      <c r="E197" s="216">
        <v>100576</v>
      </c>
      <c r="F197" s="314" t="s">
        <v>501</v>
      </c>
      <c r="G197" s="150" t="s">
        <v>378</v>
      </c>
      <c r="H197" s="310" t="s">
        <v>10</v>
      </c>
      <c r="I197" s="155">
        <v>12.2</v>
      </c>
      <c r="J197" s="322">
        <v>3.17</v>
      </c>
      <c r="K197" s="188">
        <v>0.19689999999999999</v>
      </c>
      <c r="L197" s="192">
        <f t="shared" si="24"/>
        <v>3.79</v>
      </c>
      <c r="M197" s="191">
        <f t="shared" si="25"/>
        <v>46.24</v>
      </c>
      <c r="N197" s="76"/>
    </row>
    <row r="198" spans="4:14">
      <c r="D198" s="255" t="s">
        <v>45</v>
      </c>
      <c r="E198" s="217" t="s">
        <v>40</v>
      </c>
      <c r="F198" s="314" t="s">
        <v>502</v>
      </c>
      <c r="G198" s="128" t="s">
        <v>651</v>
      </c>
      <c r="H198" s="129" t="s">
        <v>63</v>
      </c>
      <c r="I198" s="155">
        <v>0.61</v>
      </c>
      <c r="J198" s="133">
        <v>196.86</v>
      </c>
      <c r="K198" s="188">
        <v>0.19689999999999999</v>
      </c>
      <c r="L198" s="192">
        <f t="shared" si="24"/>
        <v>235.62</v>
      </c>
      <c r="M198" s="191">
        <f t="shared" si="25"/>
        <v>143.72999999999999</v>
      </c>
      <c r="N198" s="76"/>
    </row>
    <row r="199" spans="4:14" ht="24">
      <c r="D199" s="258" t="s">
        <v>45</v>
      </c>
      <c r="E199" s="219" t="s">
        <v>226</v>
      </c>
      <c r="F199" s="314" t="s">
        <v>503</v>
      </c>
      <c r="G199" s="128" t="s">
        <v>337</v>
      </c>
      <c r="H199" s="310" t="s">
        <v>35</v>
      </c>
      <c r="I199" s="155">
        <v>1.8299999999999998</v>
      </c>
      <c r="J199" s="133">
        <v>1396.97</v>
      </c>
      <c r="K199" s="188">
        <v>0.19689999999999999</v>
      </c>
      <c r="L199" s="192">
        <f>TRUNC(J199*(1+K199),2)</f>
        <v>1672.03</v>
      </c>
      <c r="M199" s="191">
        <f>ROUND(I199*L199,2)</f>
        <v>3059.81</v>
      </c>
      <c r="N199" s="76"/>
    </row>
    <row r="200" spans="4:14" ht="24">
      <c r="D200" s="255" t="s">
        <v>45</v>
      </c>
      <c r="E200" s="323" t="s">
        <v>76</v>
      </c>
      <c r="F200" s="314" t="s">
        <v>504</v>
      </c>
      <c r="G200" s="128" t="s">
        <v>608</v>
      </c>
      <c r="H200" s="129" t="s">
        <v>60</v>
      </c>
      <c r="I200" s="155">
        <v>24</v>
      </c>
      <c r="J200" s="133">
        <v>24.45</v>
      </c>
      <c r="K200" s="188">
        <v>0.19689999999999999</v>
      </c>
      <c r="L200" s="192">
        <f>TRUNC(J200*(1+K200),2)</f>
        <v>29.26</v>
      </c>
      <c r="M200" s="191">
        <f>ROUND(I200*L200,2)</f>
        <v>702.24</v>
      </c>
      <c r="N200" s="76"/>
    </row>
    <row r="201" spans="4:14" ht="24">
      <c r="D201" s="255" t="s">
        <v>45</v>
      </c>
      <c r="E201" s="271" t="s">
        <v>339</v>
      </c>
      <c r="F201" s="314" t="s">
        <v>505</v>
      </c>
      <c r="G201" s="128" t="s">
        <v>340</v>
      </c>
      <c r="H201" s="310" t="s">
        <v>33</v>
      </c>
      <c r="I201" s="155">
        <v>6.21</v>
      </c>
      <c r="J201" s="184">
        <v>413.68</v>
      </c>
      <c r="K201" s="188">
        <v>0.19689999999999999</v>
      </c>
      <c r="L201" s="192">
        <f>TRUNC(J201*(1+K201),2)</f>
        <v>495.13</v>
      </c>
      <c r="M201" s="191">
        <f>ROUND(I201*L201,2)</f>
        <v>3074.76</v>
      </c>
      <c r="N201" s="76"/>
    </row>
    <row r="202" spans="4:14">
      <c r="D202" s="259" t="s">
        <v>45</v>
      </c>
      <c r="E202" s="221" t="s">
        <v>227</v>
      </c>
      <c r="F202" s="314" t="s">
        <v>506</v>
      </c>
      <c r="G202" s="128" t="s">
        <v>338</v>
      </c>
      <c r="H202" s="310" t="s">
        <v>33</v>
      </c>
      <c r="I202" s="155">
        <v>5.4</v>
      </c>
      <c r="J202" s="184">
        <v>111.93</v>
      </c>
      <c r="K202" s="189">
        <v>0.19689999999999999</v>
      </c>
      <c r="L202" s="192">
        <f>TRUNC(J202*(1+K202),2)</f>
        <v>133.96</v>
      </c>
      <c r="M202" s="191">
        <f>ROUND(I202*L202,2)</f>
        <v>723.38</v>
      </c>
      <c r="N202" s="76"/>
    </row>
    <row r="203" spans="4:14">
      <c r="D203" s="255"/>
      <c r="E203" s="213"/>
      <c r="F203" s="314" t="s">
        <v>193</v>
      </c>
      <c r="G203" s="399" t="s">
        <v>410</v>
      </c>
      <c r="H203" s="318"/>
      <c r="I203" s="390"/>
      <c r="J203" s="320"/>
      <c r="K203" s="319"/>
      <c r="L203" s="183"/>
      <c r="M203" s="248"/>
      <c r="N203" s="76"/>
    </row>
    <row r="204" spans="4:14" ht="24">
      <c r="D204" s="315" t="s">
        <v>98</v>
      </c>
      <c r="E204" s="214">
        <v>104790</v>
      </c>
      <c r="F204" s="314" t="s">
        <v>507</v>
      </c>
      <c r="G204" s="128" t="s">
        <v>384</v>
      </c>
      <c r="H204" s="310" t="s">
        <v>35</v>
      </c>
      <c r="I204" s="409">
        <v>0.62000000000000011</v>
      </c>
      <c r="J204" s="322">
        <v>130.1</v>
      </c>
      <c r="K204" s="189">
        <v>0.19689999999999999</v>
      </c>
      <c r="L204" s="192">
        <f>TRUNC(J204*(1+K204),2)</f>
        <v>155.71</v>
      </c>
      <c r="M204" s="191">
        <f>ROUND(I204*L204,2)</f>
        <v>96.54</v>
      </c>
      <c r="N204" s="197"/>
    </row>
    <row r="205" spans="4:14">
      <c r="D205" s="258" t="s">
        <v>45</v>
      </c>
      <c r="E205" s="215" t="s">
        <v>80</v>
      </c>
      <c r="F205" s="314" t="s">
        <v>508</v>
      </c>
      <c r="G205" s="128" t="s">
        <v>273</v>
      </c>
      <c r="H205" s="129" t="s">
        <v>35</v>
      </c>
      <c r="I205" s="155">
        <v>1.2400000000000002</v>
      </c>
      <c r="J205" s="133">
        <v>96.32</v>
      </c>
      <c r="K205" s="188">
        <v>0.19689999999999999</v>
      </c>
      <c r="L205" s="192">
        <f t="shared" ref="L205:L212" si="26">TRUNC(J205*(1+K205),2)</f>
        <v>115.28</v>
      </c>
      <c r="M205" s="191">
        <f t="shared" ref="M205:M212" si="27">ROUND(I205*L205,2)</f>
        <v>142.94999999999999</v>
      </c>
      <c r="N205" s="197"/>
    </row>
    <row r="206" spans="4:14" ht="24">
      <c r="D206" s="258" t="s">
        <v>98</v>
      </c>
      <c r="E206" s="216">
        <v>101125</v>
      </c>
      <c r="F206" s="314" t="s">
        <v>509</v>
      </c>
      <c r="G206" s="150" t="s">
        <v>385</v>
      </c>
      <c r="H206" s="310" t="s">
        <v>35</v>
      </c>
      <c r="I206" s="155">
        <v>1.34</v>
      </c>
      <c r="J206" s="322">
        <v>15.56</v>
      </c>
      <c r="K206" s="188">
        <v>0.19689999999999999</v>
      </c>
      <c r="L206" s="192">
        <f t="shared" si="26"/>
        <v>18.62</v>
      </c>
      <c r="M206" s="191">
        <f t="shared" si="27"/>
        <v>24.95</v>
      </c>
      <c r="N206" s="198"/>
    </row>
    <row r="207" spans="4:14" ht="24">
      <c r="D207" s="258" t="s">
        <v>98</v>
      </c>
      <c r="E207" s="216">
        <v>95876</v>
      </c>
      <c r="F207" s="314" t="s">
        <v>510</v>
      </c>
      <c r="G207" s="150" t="s">
        <v>370</v>
      </c>
      <c r="H207" s="310" t="s">
        <v>37</v>
      </c>
      <c r="I207" s="155">
        <v>25.13</v>
      </c>
      <c r="J207" s="322">
        <v>2.1800000000000002</v>
      </c>
      <c r="K207" s="188">
        <v>0.19689999999999999</v>
      </c>
      <c r="L207" s="192">
        <f t="shared" si="26"/>
        <v>2.6</v>
      </c>
      <c r="M207" s="191">
        <f t="shared" si="27"/>
        <v>65.34</v>
      </c>
      <c r="N207" s="198"/>
    </row>
    <row r="208" spans="4:14" ht="24">
      <c r="D208" s="258" t="s">
        <v>98</v>
      </c>
      <c r="E208" s="216">
        <v>100576</v>
      </c>
      <c r="F208" s="314" t="s">
        <v>511</v>
      </c>
      <c r="G208" s="150" t="s">
        <v>378</v>
      </c>
      <c r="H208" s="310" t="s">
        <v>10</v>
      </c>
      <c r="I208" s="155">
        <v>13.4</v>
      </c>
      <c r="J208" s="322">
        <v>3.17</v>
      </c>
      <c r="K208" s="188">
        <v>0.19689999999999999</v>
      </c>
      <c r="L208" s="192">
        <f t="shared" si="26"/>
        <v>3.79</v>
      </c>
      <c r="M208" s="191">
        <f t="shared" si="27"/>
        <v>50.79</v>
      </c>
      <c r="N208" s="198"/>
    </row>
    <row r="209" spans="4:14">
      <c r="D209" s="255" t="s">
        <v>45</v>
      </c>
      <c r="E209" s="217" t="s">
        <v>40</v>
      </c>
      <c r="F209" s="314" t="s">
        <v>512</v>
      </c>
      <c r="G209" s="128" t="s">
        <v>651</v>
      </c>
      <c r="H209" s="129" t="s">
        <v>63</v>
      </c>
      <c r="I209" s="155">
        <v>0.67</v>
      </c>
      <c r="J209" s="133">
        <v>196.86</v>
      </c>
      <c r="K209" s="188">
        <v>0.19689999999999999</v>
      </c>
      <c r="L209" s="192">
        <f t="shared" si="26"/>
        <v>235.62</v>
      </c>
      <c r="M209" s="191">
        <f t="shared" si="27"/>
        <v>157.87</v>
      </c>
      <c r="N209" s="198"/>
    </row>
    <row r="210" spans="4:14" ht="24">
      <c r="D210" s="258" t="s">
        <v>45</v>
      </c>
      <c r="E210" s="219" t="s">
        <v>226</v>
      </c>
      <c r="F210" s="314" t="s">
        <v>513</v>
      </c>
      <c r="G210" s="128" t="s">
        <v>337</v>
      </c>
      <c r="H210" s="310" t="s">
        <v>35</v>
      </c>
      <c r="I210" s="155">
        <v>2.0099999999999998</v>
      </c>
      <c r="J210" s="133">
        <v>1396.97</v>
      </c>
      <c r="K210" s="188">
        <v>0.19689999999999999</v>
      </c>
      <c r="L210" s="192">
        <f>TRUNC(J210*(1+K210),2)</f>
        <v>1672.03</v>
      </c>
      <c r="M210" s="191">
        <f>ROUND(I210*L210,2)</f>
        <v>3360.78</v>
      </c>
      <c r="N210" s="198"/>
    </row>
    <row r="211" spans="4:14" ht="24">
      <c r="D211" s="255" t="s">
        <v>45</v>
      </c>
      <c r="E211" s="323" t="s">
        <v>76</v>
      </c>
      <c r="F211" s="314" t="s">
        <v>514</v>
      </c>
      <c r="G211" s="128" t="s">
        <v>608</v>
      </c>
      <c r="H211" s="129" t="s">
        <v>60</v>
      </c>
      <c r="I211" s="155">
        <v>8</v>
      </c>
      <c r="J211" s="133">
        <v>24.45</v>
      </c>
      <c r="K211" s="188">
        <v>0.19689999999999999</v>
      </c>
      <c r="L211" s="192">
        <f t="shared" si="26"/>
        <v>29.26</v>
      </c>
      <c r="M211" s="191">
        <f t="shared" si="27"/>
        <v>234.08</v>
      </c>
      <c r="N211" s="197"/>
    </row>
    <row r="212" spans="4:14" ht="24">
      <c r="D212" s="255" t="s">
        <v>45</v>
      </c>
      <c r="E212" s="271" t="s">
        <v>339</v>
      </c>
      <c r="F212" s="314" t="s">
        <v>515</v>
      </c>
      <c r="G212" s="128" t="s">
        <v>340</v>
      </c>
      <c r="H212" s="310" t="s">
        <v>33</v>
      </c>
      <c r="I212" s="155">
        <v>15.409999999999998</v>
      </c>
      <c r="J212" s="184">
        <v>413.68</v>
      </c>
      <c r="K212" s="188">
        <v>0.19689999999999999</v>
      </c>
      <c r="L212" s="192">
        <f t="shared" si="26"/>
        <v>495.13</v>
      </c>
      <c r="M212" s="191">
        <f t="shared" si="27"/>
        <v>7629.95</v>
      </c>
      <c r="N212" s="140"/>
    </row>
    <row r="213" spans="4:14">
      <c r="D213" s="259" t="s">
        <v>45</v>
      </c>
      <c r="E213" s="221" t="s">
        <v>227</v>
      </c>
      <c r="F213" s="314" t="s">
        <v>516</v>
      </c>
      <c r="G213" s="128" t="s">
        <v>338</v>
      </c>
      <c r="H213" s="310" t="s">
        <v>33</v>
      </c>
      <c r="I213" s="155">
        <v>13.4</v>
      </c>
      <c r="J213" s="184">
        <v>111.93</v>
      </c>
      <c r="K213" s="189">
        <v>0.19689999999999999</v>
      </c>
      <c r="L213" s="192">
        <f>TRUNC(J213*(1+K213),2)</f>
        <v>133.96</v>
      </c>
      <c r="M213" s="191">
        <f>ROUND(I213*L213,2)</f>
        <v>1795.06</v>
      </c>
      <c r="N213" s="197"/>
    </row>
    <row r="214" spans="4:14">
      <c r="D214" s="258"/>
      <c r="E214" s="224"/>
      <c r="F214" s="114" t="s">
        <v>194</v>
      </c>
      <c r="G214" s="399" t="s">
        <v>417</v>
      </c>
      <c r="H214" s="318"/>
      <c r="I214" s="388"/>
      <c r="J214" s="183"/>
      <c r="K214" s="319"/>
      <c r="L214" s="183"/>
      <c r="M214" s="248"/>
      <c r="N214" s="76"/>
    </row>
    <row r="215" spans="4:14" ht="24">
      <c r="D215" s="254" t="s">
        <v>98</v>
      </c>
      <c r="E215" s="222">
        <v>104790</v>
      </c>
      <c r="F215" s="314" t="s">
        <v>517</v>
      </c>
      <c r="G215" s="128" t="s">
        <v>652</v>
      </c>
      <c r="H215" s="310" t="s">
        <v>35</v>
      </c>
      <c r="I215" s="155">
        <v>1.04</v>
      </c>
      <c r="J215" s="184">
        <v>130.1</v>
      </c>
      <c r="K215" s="189">
        <v>0.19689999999999999</v>
      </c>
      <c r="L215" s="192">
        <f>TRUNC(J215*(1+K215),2)</f>
        <v>155.71</v>
      </c>
      <c r="M215" s="191">
        <f>ROUND(I215*L215,2)</f>
        <v>161.94</v>
      </c>
      <c r="N215" s="76"/>
    </row>
    <row r="216" spans="4:14">
      <c r="D216" s="255" t="s">
        <v>45</v>
      </c>
      <c r="E216" s="223" t="s">
        <v>80</v>
      </c>
      <c r="F216" s="314" t="s">
        <v>518</v>
      </c>
      <c r="G216" s="128" t="s">
        <v>273</v>
      </c>
      <c r="H216" s="129" t="s">
        <v>35</v>
      </c>
      <c r="I216" s="155">
        <v>2.73</v>
      </c>
      <c r="J216" s="133">
        <v>96.32</v>
      </c>
      <c r="K216" s="189">
        <v>0.19689999999999999</v>
      </c>
      <c r="L216" s="192">
        <f>TRUNC(J216*(1+K216),2)</f>
        <v>115.28</v>
      </c>
      <c r="M216" s="191">
        <f>ROUND(I216*L216,2)</f>
        <v>314.70999999999998</v>
      </c>
      <c r="N216" s="76"/>
    </row>
    <row r="217" spans="4:14" ht="24">
      <c r="D217" s="255" t="s">
        <v>98</v>
      </c>
      <c r="E217" s="223">
        <v>93382</v>
      </c>
      <c r="F217" s="314" t="s">
        <v>519</v>
      </c>
      <c r="G217" s="128" t="s">
        <v>380</v>
      </c>
      <c r="H217" s="151" t="s">
        <v>35</v>
      </c>
      <c r="I217" s="155">
        <v>2.08</v>
      </c>
      <c r="J217" s="133">
        <v>34.450000000000003</v>
      </c>
      <c r="K217" s="189">
        <v>0.19689999999999999</v>
      </c>
      <c r="L217" s="192">
        <f>TRUNC(J217*(1+K217),2)</f>
        <v>41.23</v>
      </c>
      <c r="M217" s="191">
        <f>ROUND(I217*L217,2)</f>
        <v>85.76</v>
      </c>
      <c r="N217" s="76"/>
    </row>
    <row r="218" spans="4:14">
      <c r="D218" s="324" t="s">
        <v>98</v>
      </c>
      <c r="E218" s="229">
        <v>100575</v>
      </c>
      <c r="F218" s="314" t="s">
        <v>520</v>
      </c>
      <c r="G218" s="128" t="s">
        <v>381</v>
      </c>
      <c r="H218" s="310" t="s">
        <v>10</v>
      </c>
      <c r="I218" s="155">
        <v>10.4</v>
      </c>
      <c r="J218" s="184">
        <v>0.64</v>
      </c>
      <c r="K218" s="189">
        <v>0.19689999999999999</v>
      </c>
      <c r="L218" s="192">
        <f>TRUNC(J218*(1+K218),2)</f>
        <v>0.76</v>
      </c>
      <c r="M218" s="191">
        <f>ROUND(I218*L218,2)</f>
        <v>7.9</v>
      </c>
      <c r="N218" s="76"/>
    </row>
    <row r="219" spans="4:14">
      <c r="D219" s="258"/>
      <c r="E219" s="224"/>
      <c r="F219" s="179" t="s">
        <v>195</v>
      </c>
      <c r="G219" s="399" t="s">
        <v>416</v>
      </c>
      <c r="H219" s="318"/>
      <c r="I219" s="409"/>
      <c r="J219" s="183"/>
      <c r="K219" s="319"/>
      <c r="L219" s="183"/>
      <c r="M219" s="248"/>
      <c r="N219" s="76"/>
    </row>
    <row r="220" spans="4:14">
      <c r="D220" s="255" t="s">
        <v>98</v>
      </c>
      <c r="E220" s="247">
        <v>105007</v>
      </c>
      <c r="F220" s="179" t="s">
        <v>521</v>
      </c>
      <c r="G220" s="128" t="s">
        <v>653</v>
      </c>
      <c r="H220" s="310" t="s">
        <v>34</v>
      </c>
      <c r="I220" s="155">
        <v>1</v>
      </c>
      <c r="J220" s="184">
        <v>51.46</v>
      </c>
      <c r="K220" s="189">
        <v>0.19689999999999999</v>
      </c>
      <c r="L220" s="192">
        <f t="shared" ref="L220:L230" si="28">TRUNC(J220*(1+K220),2)</f>
        <v>61.59</v>
      </c>
      <c r="M220" s="191">
        <f t="shared" ref="M220:M230" si="29">ROUND(I220*L220,2)</f>
        <v>61.59</v>
      </c>
      <c r="N220" s="76"/>
    </row>
    <row r="221" spans="4:14" ht="24">
      <c r="D221" s="255" t="s">
        <v>98</v>
      </c>
      <c r="E221" s="218">
        <v>101125</v>
      </c>
      <c r="F221" s="179" t="s">
        <v>522</v>
      </c>
      <c r="G221" s="128" t="s">
        <v>385</v>
      </c>
      <c r="H221" s="310" t="s">
        <v>35</v>
      </c>
      <c r="I221" s="155">
        <v>6.5067000000000004</v>
      </c>
      <c r="J221" s="184">
        <v>15.56</v>
      </c>
      <c r="K221" s="189">
        <v>0.19689999999999999</v>
      </c>
      <c r="L221" s="192">
        <f t="shared" si="28"/>
        <v>18.62</v>
      </c>
      <c r="M221" s="191">
        <f t="shared" si="29"/>
        <v>121.15</v>
      </c>
      <c r="N221" s="76"/>
    </row>
    <row r="222" spans="4:14" ht="24">
      <c r="D222" s="255" t="s">
        <v>98</v>
      </c>
      <c r="E222" s="325">
        <v>95876</v>
      </c>
      <c r="F222" s="179" t="s">
        <v>523</v>
      </c>
      <c r="G222" s="128" t="s">
        <v>370</v>
      </c>
      <c r="H222" s="310" t="s">
        <v>37</v>
      </c>
      <c r="I222" s="155">
        <v>83.000624999999999</v>
      </c>
      <c r="J222" s="184">
        <v>2.1800000000000002</v>
      </c>
      <c r="K222" s="189">
        <v>0.19689999999999999</v>
      </c>
      <c r="L222" s="192">
        <f t="shared" si="28"/>
        <v>2.6</v>
      </c>
      <c r="M222" s="191">
        <f t="shared" si="29"/>
        <v>215.8</v>
      </c>
      <c r="N222" s="76"/>
    </row>
    <row r="223" spans="4:14" ht="24">
      <c r="D223" s="255" t="s">
        <v>98</v>
      </c>
      <c r="E223" s="223">
        <v>97627</v>
      </c>
      <c r="F223" s="179" t="s">
        <v>524</v>
      </c>
      <c r="G223" s="128" t="s">
        <v>654</v>
      </c>
      <c r="H223" s="151" t="s">
        <v>35</v>
      </c>
      <c r="I223" s="155">
        <v>0.31725000000000003</v>
      </c>
      <c r="J223" s="184">
        <v>252.54</v>
      </c>
      <c r="K223" s="244">
        <v>0.19689999999999999</v>
      </c>
      <c r="L223" s="245">
        <f t="shared" si="28"/>
        <v>302.26</v>
      </c>
      <c r="M223" s="246">
        <f t="shared" si="29"/>
        <v>95.89</v>
      </c>
      <c r="N223" s="76"/>
    </row>
    <row r="224" spans="4:14" ht="24">
      <c r="D224" s="259" t="s">
        <v>98</v>
      </c>
      <c r="E224" s="218">
        <v>100576</v>
      </c>
      <c r="F224" s="179" t="s">
        <v>525</v>
      </c>
      <c r="G224" s="128" t="s">
        <v>378</v>
      </c>
      <c r="H224" s="310" t="s">
        <v>10</v>
      </c>
      <c r="I224" s="155">
        <v>16.3</v>
      </c>
      <c r="J224" s="184">
        <v>3.17</v>
      </c>
      <c r="K224" s="189">
        <v>0.19689999999999999</v>
      </c>
      <c r="L224" s="192">
        <f t="shared" si="28"/>
        <v>3.79</v>
      </c>
      <c r="M224" s="191">
        <f t="shared" si="29"/>
        <v>61.78</v>
      </c>
      <c r="N224" s="76"/>
    </row>
    <row r="225" spans="4:14">
      <c r="D225" s="255" t="s">
        <v>45</v>
      </c>
      <c r="E225" s="217" t="s">
        <v>64</v>
      </c>
      <c r="F225" s="179" t="s">
        <v>526</v>
      </c>
      <c r="G225" s="128" t="s">
        <v>411</v>
      </c>
      <c r="H225" s="129" t="s">
        <v>10</v>
      </c>
      <c r="I225" s="155">
        <v>6</v>
      </c>
      <c r="J225" s="133">
        <v>538.5</v>
      </c>
      <c r="K225" s="188">
        <v>0.19689999999999999</v>
      </c>
      <c r="L225" s="192">
        <f t="shared" si="28"/>
        <v>644.53</v>
      </c>
      <c r="M225" s="191">
        <f t="shared" si="29"/>
        <v>3867.18</v>
      </c>
      <c r="N225" s="76"/>
    </row>
    <row r="226" spans="4:14">
      <c r="D226" s="255" t="s">
        <v>45</v>
      </c>
      <c r="E226" s="217" t="s">
        <v>40</v>
      </c>
      <c r="F226" s="179" t="s">
        <v>527</v>
      </c>
      <c r="G226" s="128" t="s">
        <v>651</v>
      </c>
      <c r="H226" s="129" t="s">
        <v>63</v>
      </c>
      <c r="I226" s="155">
        <v>0.81500000000000006</v>
      </c>
      <c r="J226" s="133">
        <v>196.86</v>
      </c>
      <c r="K226" s="188">
        <v>0.19689999999999999</v>
      </c>
      <c r="L226" s="192">
        <f t="shared" si="28"/>
        <v>235.62</v>
      </c>
      <c r="M226" s="191">
        <f t="shared" si="29"/>
        <v>192.03</v>
      </c>
      <c r="N226" s="76"/>
    </row>
    <row r="227" spans="4:14" ht="24">
      <c r="D227" s="258" t="s">
        <v>45</v>
      </c>
      <c r="E227" s="219" t="s">
        <v>226</v>
      </c>
      <c r="F227" s="179" t="s">
        <v>528</v>
      </c>
      <c r="G227" s="128" t="s">
        <v>337</v>
      </c>
      <c r="H227" s="310" t="s">
        <v>35</v>
      </c>
      <c r="I227" s="155">
        <v>2.4449999999999998</v>
      </c>
      <c r="J227" s="133">
        <v>1396.97</v>
      </c>
      <c r="K227" s="188">
        <v>0.19689999999999999</v>
      </c>
      <c r="L227" s="192">
        <f t="shared" si="28"/>
        <v>1672.03</v>
      </c>
      <c r="M227" s="191">
        <f t="shared" si="29"/>
        <v>4088.11</v>
      </c>
      <c r="N227" s="76"/>
    </row>
    <row r="228" spans="4:14" ht="24">
      <c r="D228" s="255" t="s">
        <v>45</v>
      </c>
      <c r="E228" s="226" t="s">
        <v>76</v>
      </c>
      <c r="F228" s="179" t="s">
        <v>529</v>
      </c>
      <c r="G228" s="128" t="s">
        <v>608</v>
      </c>
      <c r="H228" s="129" t="s">
        <v>60</v>
      </c>
      <c r="I228" s="155">
        <v>10</v>
      </c>
      <c r="J228" s="133">
        <v>24.45</v>
      </c>
      <c r="K228" s="188">
        <v>0.19689999999999999</v>
      </c>
      <c r="L228" s="192">
        <f t="shared" si="28"/>
        <v>29.26</v>
      </c>
      <c r="M228" s="191">
        <f t="shared" si="29"/>
        <v>292.60000000000002</v>
      </c>
      <c r="N228" s="76"/>
    </row>
    <row r="229" spans="4:14" ht="24">
      <c r="D229" s="255" t="s">
        <v>45</v>
      </c>
      <c r="E229" s="323" t="s">
        <v>339</v>
      </c>
      <c r="F229" s="179" t="s">
        <v>530</v>
      </c>
      <c r="G229" s="128" t="s">
        <v>340</v>
      </c>
      <c r="H229" s="310" t="s">
        <v>33</v>
      </c>
      <c r="I229" s="155">
        <v>15.915999999999999</v>
      </c>
      <c r="J229" s="184">
        <v>413.68</v>
      </c>
      <c r="K229" s="188">
        <v>0.19689999999999999</v>
      </c>
      <c r="L229" s="192">
        <f t="shared" si="28"/>
        <v>495.13</v>
      </c>
      <c r="M229" s="191">
        <f t="shared" si="29"/>
        <v>7880.49</v>
      </c>
      <c r="N229" s="76"/>
    </row>
    <row r="230" spans="4:14">
      <c r="D230" s="255" t="s">
        <v>45</v>
      </c>
      <c r="E230" s="221" t="s">
        <v>227</v>
      </c>
      <c r="F230" s="179" t="s">
        <v>531</v>
      </c>
      <c r="G230" s="128" t="s">
        <v>338</v>
      </c>
      <c r="H230" s="310" t="s">
        <v>33</v>
      </c>
      <c r="I230" s="155">
        <v>13.8</v>
      </c>
      <c r="J230" s="184">
        <v>111.93</v>
      </c>
      <c r="K230" s="189">
        <v>0.19689999999999999</v>
      </c>
      <c r="L230" s="192">
        <f t="shared" si="28"/>
        <v>133.96</v>
      </c>
      <c r="M230" s="191">
        <f t="shared" si="29"/>
        <v>1848.65</v>
      </c>
      <c r="N230" s="76"/>
    </row>
    <row r="231" spans="4:14">
      <c r="D231" s="258"/>
      <c r="E231" s="224"/>
      <c r="F231" s="179" t="s">
        <v>199</v>
      </c>
      <c r="G231" s="399" t="s">
        <v>420</v>
      </c>
      <c r="H231" s="318"/>
      <c r="I231" s="388"/>
      <c r="J231" s="183"/>
      <c r="K231" s="319"/>
      <c r="L231" s="183"/>
      <c r="M231" s="248"/>
      <c r="N231" s="76"/>
    </row>
    <row r="232" spans="4:14" ht="24">
      <c r="D232" s="254" t="s">
        <v>98</v>
      </c>
      <c r="E232" s="214">
        <v>104790</v>
      </c>
      <c r="F232" s="179" t="s">
        <v>532</v>
      </c>
      <c r="G232" s="128" t="s">
        <v>384</v>
      </c>
      <c r="H232" s="310" t="s">
        <v>35</v>
      </c>
      <c r="I232" s="155">
        <v>14.33</v>
      </c>
      <c r="J232" s="184">
        <v>130.1</v>
      </c>
      <c r="K232" s="189">
        <v>0.19689999999999999</v>
      </c>
      <c r="L232" s="192">
        <f t="shared" ref="L232:L239" si="30">TRUNC(J232*(1+K232),2)</f>
        <v>155.71</v>
      </c>
      <c r="M232" s="191">
        <f t="shared" ref="M232:M239" si="31">ROUND(I232*L232,2)</f>
        <v>2231.3200000000002</v>
      </c>
      <c r="N232" s="76"/>
    </row>
    <row r="233" spans="4:14">
      <c r="D233" s="258" t="s">
        <v>45</v>
      </c>
      <c r="E233" s="220" t="s">
        <v>80</v>
      </c>
      <c r="F233" s="179" t="s">
        <v>533</v>
      </c>
      <c r="G233" s="128" t="s">
        <v>273</v>
      </c>
      <c r="H233" s="129" t="s">
        <v>35</v>
      </c>
      <c r="I233" s="155">
        <v>28.66</v>
      </c>
      <c r="J233" s="133">
        <v>96.32</v>
      </c>
      <c r="K233" s="189">
        <v>0.19689999999999999</v>
      </c>
      <c r="L233" s="192">
        <f t="shared" si="30"/>
        <v>115.28</v>
      </c>
      <c r="M233" s="191">
        <f t="shared" si="31"/>
        <v>3303.92</v>
      </c>
      <c r="N233" s="76"/>
    </row>
    <row r="234" spans="4:14" ht="24">
      <c r="D234" s="258" t="s">
        <v>98</v>
      </c>
      <c r="E234" s="216">
        <v>101125</v>
      </c>
      <c r="F234" s="179" t="s">
        <v>534</v>
      </c>
      <c r="G234" s="128" t="s">
        <v>385</v>
      </c>
      <c r="H234" s="129" t="s">
        <v>35</v>
      </c>
      <c r="I234" s="155">
        <v>14.33</v>
      </c>
      <c r="J234" s="133">
        <v>15.56</v>
      </c>
      <c r="K234" s="189">
        <v>0.19689999999999999</v>
      </c>
      <c r="L234" s="192">
        <f t="shared" si="30"/>
        <v>18.62</v>
      </c>
      <c r="M234" s="191">
        <f t="shared" si="31"/>
        <v>266.82</v>
      </c>
      <c r="N234" s="76"/>
    </row>
    <row r="235" spans="4:14" ht="24">
      <c r="D235" s="255" t="s">
        <v>98</v>
      </c>
      <c r="E235" s="225">
        <v>95876</v>
      </c>
      <c r="F235" s="179" t="s">
        <v>535</v>
      </c>
      <c r="G235" s="128" t="s">
        <v>370</v>
      </c>
      <c r="H235" s="310" t="s">
        <v>37</v>
      </c>
      <c r="I235" s="155">
        <v>268.64</v>
      </c>
      <c r="J235" s="184">
        <v>2.1800000000000002</v>
      </c>
      <c r="K235" s="189">
        <v>0.19689999999999999</v>
      </c>
      <c r="L235" s="192">
        <f t="shared" si="30"/>
        <v>2.6</v>
      </c>
      <c r="M235" s="191">
        <f t="shared" si="31"/>
        <v>698.46</v>
      </c>
      <c r="N235" s="76"/>
    </row>
    <row r="236" spans="4:14" ht="24">
      <c r="D236" s="255" t="s">
        <v>98</v>
      </c>
      <c r="E236" s="216">
        <v>100576</v>
      </c>
      <c r="F236" s="179" t="s">
        <v>536</v>
      </c>
      <c r="G236" s="128" t="s">
        <v>378</v>
      </c>
      <c r="H236" s="310" t="s">
        <v>10</v>
      </c>
      <c r="I236" s="155">
        <v>286.55</v>
      </c>
      <c r="J236" s="184">
        <v>3.17</v>
      </c>
      <c r="K236" s="189">
        <v>0.19689999999999999</v>
      </c>
      <c r="L236" s="192">
        <f t="shared" si="30"/>
        <v>3.79</v>
      </c>
      <c r="M236" s="191">
        <f t="shared" si="31"/>
        <v>1086.02</v>
      </c>
      <c r="N236" s="76"/>
    </row>
    <row r="237" spans="4:14" ht="36">
      <c r="D237" s="255" t="s">
        <v>98</v>
      </c>
      <c r="E237" s="217">
        <v>105727</v>
      </c>
      <c r="F237" s="179" t="s">
        <v>537</v>
      </c>
      <c r="G237" s="150" t="s">
        <v>655</v>
      </c>
      <c r="H237" s="310" t="s">
        <v>35</v>
      </c>
      <c r="I237" s="155">
        <v>14.33</v>
      </c>
      <c r="J237" s="184">
        <v>127.04</v>
      </c>
      <c r="K237" s="189">
        <v>0.19689999999999999</v>
      </c>
      <c r="L237" s="192">
        <f t="shared" si="30"/>
        <v>152.05000000000001</v>
      </c>
      <c r="M237" s="191">
        <f t="shared" si="31"/>
        <v>2178.88</v>
      </c>
      <c r="N237" s="76"/>
    </row>
    <row r="238" spans="4:14" ht="36">
      <c r="D238" s="259" t="s">
        <v>98</v>
      </c>
      <c r="E238" s="225">
        <v>95876</v>
      </c>
      <c r="F238" s="179" t="s">
        <v>538</v>
      </c>
      <c r="G238" s="128" t="s">
        <v>611</v>
      </c>
      <c r="H238" s="310" t="s">
        <v>37</v>
      </c>
      <c r="I238" s="155">
        <v>322.37</v>
      </c>
      <c r="J238" s="184">
        <v>2.1800000000000002</v>
      </c>
      <c r="K238" s="189">
        <v>0.19689999999999999</v>
      </c>
      <c r="L238" s="192">
        <f t="shared" si="30"/>
        <v>2.6</v>
      </c>
      <c r="M238" s="191">
        <f t="shared" si="31"/>
        <v>838.16</v>
      </c>
      <c r="N238" s="76"/>
    </row>
    <row r="239" spans="4:14" ht="24.75" thickBot="1">
      <c r="D239" s="255" t="s">
        <v>45</v>
      </c>
      <c r="E239" s="220" t="s">
        <v>75</v>
      </c>
      <c r="F239" s="179" t="s">
        <v>539</v>
      </c>
      <c r="G239" s="128" t="s">
        <v>342</v>
      </c>
      <c r="H239" s="129" t="s">
        <v>10</v>
      </c>
      <c r="I239" s="155">
        <v>286.55</v>
      </c>
      <c r="J239" s="133">
        <v>113.97</v>
      </c>
      <c r="K239" s="189">
        <v>0.19689999999999999</v>
      </c>
      <c r="L239" s="192">
        <f t="shared" si="30"/>
        <v>136.41</v>
      </c>
      <c r="M239" s="191">
        <f t="shared" si="31"/>
        <v>39088.29</v>
      </c>
      <c r="N239" s="76"/>
    </row>
    <row r="240" spans="4:14">
      <c r="D240" s="258"/>
      <c r="E240" s="270"/>
      <c r="F240" s="179"/>
      <c r="G240" s="295" t="s">
        <v>85</v>
      </c>
      <c r="H240" s="58"/>
      <c r="I240" s="387"/>
      <c r="J240" s="60"/>
      <c r="K240" s="59"/>
      <c r="L240" s="60"/>
      <c r="M240" s="74">
        <f>SUBTOTAL(9,M171:M239)</f>
        <v>110864.49000000005</v>
      </c>
      <c r="N240" s="76"/>
    </row>
    <row r="241" spans="4:15">
      <c r="D241" s="258"/>
      <c r="E241" s="232"/>
      <c r="F241" s="185"/>
      <c r="G241" s="172"/>
      <c r="H241" s="318"/>
      <c r="I241" s="388"/>
      <c r="J241" s="320"/>
      <c r="K241" s="319"/>
      <c r="L241" s="183"/>
      <c r="M241" s="326"/>
      <c r="N241" s="76"/>
    </row>
    <row r="242" spans="4:15">
      <c r="D242" s="252"/>
      <c r="E242" s="209"/>
      <c r="F242" s="327" t="s">
        <v>196</v>
      </c>
      <c r="G242" s="303" t="s">
        <v>443</v>
      </c>
      <c r="H242" s="328"/>
      <c r="I242" s="384"/>
      <c r="J242" s="329"/>
      <c r="K242" s="298"/>
      <c r="L242" s="180"/>
      <c r="M242" s="330"/>
      <c r="N242" s="76"/>
    </row>
    <row r="243" spans="4:15" ht="36">
      <c r="D243" s="254" t="s">
        <v>98</v>
      </c>
      <c r="E243" s="208">
        <v>104790</v>
      </c>
      <c r="F243" s="114" t="s">
        <v>197</v>
      </c>
      <c r="G243" s="150" t="s">
        <v>383</v>
      </c>
      <c r="H243" s="157" t="s">
        <v>35</v>
      </c>
      <c r="I243" s="331">
        <v>110.25</v>
      </c>
      <c r="J243" s="160">
        <v>130.1</v>
      </c>
      <c r="K243" s="130">
        <v>0.19689999999999999</v>
      </c>
      <c r="L243" s="134">
        <f t="shared" ref="L243:L248" si="32">TRUNC(J243*(1+K243),2)</f>
        <v>155.71</v>
      </c>
      <c r="M243" s="152">
        <f t="shared" ref="M243:M249" si="33">ROUND(I243*L243,2)</f>
        <v>17167.03</v>
      </c>
      <c r="N243" s="397"/>
      <c r="O243" s="78"/>
    </row>
    <row r="244" spans="4:15" ht="24">
      <c r="D244" s="252" t="s">
        <v>98</v>
      </c>
      <c r="E244" s="209">
        <v>101125</v>
      </c>
      <c r="F244" s="114" t="s">
        <v>198</v>
      </c>
      <c r="G244" s="128" t="s">
        <v>385</v>
      </c>
      <c r="H244" s="157" t="s">
        <v>35</v>
      </c>
      <c r="I244" s="199">
        <v>220.5</v>
      </c>
      <c r="J244" s="160">
        <v>15.56</v>
      </c>
      <c r="K244" s="130">
        <v>0.19689999999999999</v>
      </c>
      <c r="L244" s="134">
        <f t="shared" si="32"/>
        <v>18.62</v>
      </c>
      <c r="M244" s="124">
        <f t="shared" si="33"/>
        <v>4105.71</v>
      </c>
      <c r="N244" s="132"/>
      <c r="O244" s="132"/>
    </row>
    <row r="245" spans="4:15" ht="24">
      <c r="D245" s="252" t="s">
        <v>98</v>
      </c>
      <c r="E245" s="209">
        <v>95876</v>
      </c>
      <c r="F245" s="114" t="s">
        <v>201</v>
      </c>
      <c r="G245" s="128" t="s">
        <v>370</v>
      </c>
      <c r="H245" s="157" t="s">
        <v>37</v>
      </c>
      <c r="I245" s="169">
        <v>7441.88</v>
      </c>
      <c r="J245" s="160">
        <v>2.1800000000000002</v>
      </c>
      <c r="K245" s="130">
        <v>0.19689999999999999</v>
      </c>
      <c r="L245" s="134">
        <f t="shared" si="32"/>
        <v>2.6</v>
      </c>
      <c r="M245" s="124">
        <f t="shared" si="33"/>
        <v>19348.89</v>
      </c>
    </row>
    <row r="246" spans="4:15" ht="24">
      <c r="D246" s="252" t="s">
        <v>98</v>
      </c>
      <c r="E246" s="209">
        <v>100576</v>
      </c>
      <c r="F246" s="114" t="s">
        <v>237</v>
      </c>
      <c r="G246" s="128" t="s">
        <v>378</v>
      </c>
      <c r="H246" s="157" t="s">
        <v>10</v>
      </c>
      <c r="I246" s="331">
        <v>2205</v>
      </c>
      <c r="J246" s="160">
        <v>3.17</v>
      </c>
      <c r="K246" s="130">
        <v>0.19689999999999999</v>
      </c>
      <c r="L246" s="134">
        <f t="shared" si="32"/>
        <v>3.79</v>
      </c>
      <c r="M246" s="124">
        <f t="shared" si="33"/>
        <v>8356.9500000000007</v>
      </c>
      <c r="N246" s="76"/>
    </row>
    <row r="247" spans="4:15">
      <c r="D247" s="252" t="s">
        <v>45</v>
      </c>
      <c r="E247" s="209" t="s">
        <v>40</v>
      </c>
      <c r="F247" s="114" t="s">
        <v>238</v>
      </c>
      <c r="G247" s="150" t="s">
        <v>656</v>
      </c>
      <c r="H247" s="157" t="s">
        <v>63</v>
      </c>
      <c r="I247" s="366">
        <v>110.25</v>
      </c>
      <c r="J247" s="160">
        <v>196.86</v>
      </c>
      <c r="K247" s="130">
        <v>0.19689999999999999</v>
      </c>
      <c r="L247" s="134">
        <f t="shared" si="32"/>
        <v>235.62</v>
      </c>
      <c r="M247" s="124">
        <f t="shared" si="33"/>
        <v>25977.11</v>
      </c>
      <c r="N247" s="239"/>
    </row>
    <row r="248" spans="4:15" ht="36">
      <c r="D248" s="252" t="s">
        <v>45</v>
      </c>
      <c r="E248" s="210" t="s">
        <v>570</v>
      </c>
      <c r="F248" s="114" t="s">
        <v>348</v>
      </c>
      <c r="G248" s="150" t="s">
        <v>657</v>
      </c>
      <c r="H248" s="157" t="s">
        <v>10</v>
      </c>
      <c r="I248" s="199">
        <v>2205</v>
      </c>
      <c r="J248" s="160">
        <v>144.16</v>
      </c>
      <c r="K248" s="200">
        <v>0.19689999999999999</v>
      </c>
      <c r="L248" s="134">
        <f t="shared" si="32"/>
        <v>172.54</v>
      </c>
      <c r="M248" s="124">
        <f t="shared" si="33"/>
        <v>380450.7</v>
      </c>
      <c r="N248" s="239"/>
    </row>
    <row r="249" spans="4:15" ht="24.75" thickBot="1">
      <c r="D249" s="252" t="s">
        <v>45</v>
      </c>
      <c r="E249" s="209" t="s">
        <v>84</v>
      </c>
      <c r="F249" s="114" t="s">
        <v>540</v>
      </c>
      <c r="G249" s="128" t="s">
        <v>403</v>
      </c>
      <c r="H249" s="157" t="s">
        <v>33</v>
      </c>
      <c r="I249" s="199">
        <v>890</v>
      </c>
      <c r="J249" s="160">
        <v>24.04</v>
      </c>
      <c r="K249" s="200">
        <v>0.19689999999999999</v>
      </c>
      <c r="L249" s="134">
        <f>TRUNC(J249*(1+K249),2)</f>
        <v>28.77</v>
      </c>
      <c r="M249" s="124">
        <f t="shared" si="33"/>
        <v>25605.3</v>
      </c>
      <c r="N249" s="76"/>
    </row>
    <row r="250" spans="4:15">
      <c r="D250" s="252"/>
      <c r="E250" s="209"/>
      <c r="F250" s="179"/>
      <c r="G250" s="295" t="s">
        <v>85</v>
      </c>
      <c r="H250" s="58"/>
      <c r="I250" s="387"/>
      <c r="J250" s="60"/>
      <c r="K250" s="59"/>
      <c r="L250" s="60"/>
      <c r="M250" s="74">
        <f>SUBTOTAL(9,M243:M249)</f>
        <v>481011.69</v>
      </c>
      <c r="N250" s="153"/>
    </row>
    <row r="251" spans="4:15">
      <c r="D251" s="252"/>
      <c r="E251" s="209"/>
      <c r="F251" s="179"/>
      <c r="G251" s="302"/>
      <c r="H251" s="297"/>
      <c r="I251" s="384"/>
      <c r="J251" s="180"/>
      <c r="K251" s="298"/>
      <c r="L251" s="180"/>
      <c r="M251" s="299"/>
      <c r="N251" s="76"/>
    </row>
    <row r="252" spans="4:15">
      <c r="D252" s="252"/>
      <c r="E252" s="209"/>
      <c r="F252" s="179"/>
      <c r="G252" s="302"/>
      <c r="H252" s="297"/>
      <c r="I252" s="384"/>
      <c r="J252" s="180"/>
      <c r="K252" s="298"/>
      <c r="L252" s="180"/>
      <c r="M252" s="299"/>
      <c r="N252" s="76"/>
    </row>
    <row r="253" spans="4:15">
      <c r="D253" s="252"/>
      <c r="E253" s="209"/>
      <c r="F253" s="277" t="s">
        <v>202</v>
      </c>
      <c r="G253" s="303" t="s">
        <v>343</v>
      </c>
      <c r="H253" s="304"/>
      <c r="I253" s="385"/>
      <c r="J253" s="305"/>
      <c r="K253" s="306"/>
      <c r="L253" s="305"/>
      <c r="M253" s="307"/>
      <c r="N253" s="76"/>
    </row>
    <row r="254" spans="4:15" ht="24">
      <c r="D254" s="315" t="s">
        <v>98</v>
      </c>
      <c r="E254" s="214">
        <v>104790</v>
      </c>
      <c r="F254" s="114" t="s">
        <v>203</v>
      </c>
      <c r="G254" s="128" t="s">
        <v>384</v>
      </c>
      <c r="H254" s="129" t="s">
        <v>35</v>
      </c>
      <c r="I254" s="155">
        <v>2.2400000000000002</v>
      </c>
      <c r="J254" s="133">
        <v>130.1</v>
      </c>
      <c r="K254" s="130">
        <v>0.19689999999999999</v>
      </c>
      <c r="L254" s="134">
        <f t="shared" ref="L254:L259" si="34">TRUNC(J254*(1+K254),2)</f>
        <v>155.71</v>
      </c>
      <c r="M254" s="124">
        <f t="shared" ref="M254:M259" si="35">ROUND(I254*L254,2)</f>
        <v>348.79</v>
      </c>
      <c r="N254" s="76"/>
    </row>
    <row r="255" spans="4:15">
      <c r="D255" s="252" t="s">
        <v>45</v>
      </c>
      <c r="E255" s="209" t="s">
        <v>80</v>
      </c>
      <c r="F255" s="114" t="s">
        <v>204</v>
      </c>
      <c r="G255" s="128" t="s">
        <v>273</v>
      </c>
      <c r="H255" s="129" t="s">
        <v>35</v>
      </c>
      <c r="I255" s="155">
        <v>4.47</v>
      </c>
      <c r="J255" s="133">
        <v>96.32</v>
      </c>
      <c r="K255" s="130">
        <v>0.19689999999999999</v>
      </c>
      <c r="L255" s="134">
        <f t="shared" si="34"/>
        <v>115.28</v>
      </c>
      <c r="M255" s="124">
        <f t="shared" si="35"/>
        <v>515.29999999999995</v>
      </c>
      <c r="N255" s="76"/>
    </row>
    <row r="256" spans="4:15" ht="24">
      <c r="D256" s="252" t="s">
        <v>98</v>
      </c>
      <c r="E256" s="209">
        <v>100576</v>
      </c>
      <c r="F256" s="114" t="s">
        <v>232</v>
      </c>
      <c r="G256" s="128" t="s">
        <v>378</v>
      </c>
      <c r="H256" s="129" t="s">
        <v>10</v>
      </c>
      <c r="I256" s="155">
        <v>28.3</v>
      </c>
      <c r="J256" s="133">
        <v>3.17</v>
      </c>
      <c r="K256" s="130">
        <v>0.19689999999999999</v>
      </c>
      <c r="L256" s="134">
        <f t="shared" si="34"/>
        <v>3.79</v>
      </c>
      <c r="M256" s="124">
        <f t="shared" si="35"/>
        <v>107.26</v>
      </c>
      <c r="N256" s="76"/>
    </row>
    <row r="257" spans="4:15">
      <c r="D257" s="252" t="s">
        <v>45</v>
      </c>
      <c r="E257" s="210" t="s">
        <v>230</v>
      </c>
      <c r="F257" s="114" t="s">
        <v>233</v>
      </c>
      <c r="G257" s="128" t="s">
        <v>607</v>
      </c>
      <c r="H257" s="129" t="s">
        <v>10</v>
      </c>
      <c r="I257" s="155">
        <v>28.3</v>
      </c>
      <c r="J257" s="133">
        <v>183.6</v>
      </c>
      <c r="K257" s="130">
        <v>0.19689999999999999</v>
      </c>
      <c r="L257" s="134">
        <f t="shared" si="34"/>
        <v>219.75</v>
      </c>
      <c r="M257" s="124">
        <f t="shared" si="35"/>
        <v>6218.93</v>
      </c>
      <c r="N257" s="76"/>
      <c r="O257" s="76"/>
    </row>
    <row r="258" spans="4:15" ht="24">
      <c r="D258" s="252" t="s">
        <v>45</v>
      </c>
      <c r="E258" s="211" t="s">
        <v>76</v>
      </c>
      <c r="F258" s="114" t="s">
        <v>234</v>
      </c>
      <c r="G258" s="128" t="s">
        <v>608</v>
      </c>
      <c r="H258" s="129" t="s">
        <v>60</v>
      </c>
      <c r="I258" s="155">
        <v>16</v>
      </c>
      <c r="J258" s="133">
        <v>24.45</v>
      </c>
      <c r="K258" s="130">
        <v>0.19689999999999999</v>
      </c>
      <c r="L258" s="134">
        <f t="shared" si="34"/>
        <v>29.26</v>
      </c>
      <c r="M258" s="124">
        <f t="shared" si="35"/>
        <v>468.16</v>
      </c>
      <c r="N258" s="76"/>
      <c r="O258" s="76"/>
    </row>
    <row r="259" spans="4:15" ht="24.75" thickBot="1">
      <c r="D259" s="254" t="s">
        <v>45</v>
      </c>
      <c r="E259" s="209" t="s">
        <v>73</v>
      </c>
      <c r="F259" s="114" t="s">
        <v>241</v>
      </c>
      <c r="G259" s="128" t="s">
        <v>344</v>
      </c>
      <c r="H259" s="129" t="s">
        <v>10</v>
      </c>
      <c r="I259" s="155">
        <v>3</v>
      </c>
      <c r="J259" s="133">
        <v>13.17</v>
      </c>
      <c r="K259" s="130">
        <v>0.19689999999999999</v>
      </c>
      <c r="L259" s="134">
        <f t="shared" si="34"/>
        <v>15.76</v>
      </c>
      <c r="M259" s="124">
        <f t="shared" si="35"/>
        <v>47.28</v>
      </c>
      <c r="N259" s="126"/>
      <c r="O259" s="126"/>
    </row>
    <row r="260" spans="4:15">
      <c r="D260" s="252"/>
      <c r="E260" s="209"/>
      <c r="F260" s="131"/>
      <c r="G260" s="295" t="s">
        <v>85</v>
      </c>
      <c r="H260" s="58"/>
      <c r="I260" s="386"/>
      <c r="J260" s="60"/>
      <c r="K260" s="59"/>
      <c r="L260" s="60"/>
      <c r="M260" s="74">
        <f>SUBTOTAL(9,M254:M259)</f>
        <v>7705.72</v>
      </c>
      <c r="N260" s="76"/>
    </row>
    <row r="261" spans="4:15">
      <c r="D261" s="252"/>
      <c r="E261" s="209"/>
      <c r="F261" s="179"/>
      <c r="G261" s="302"/>
      <c r="H261" s="297"/>
      <c r="I261" s="384"/>
      <c r="J261" s="180"/>
      <c r="K261" s="298"/>
      <c r="L261" s="180"/>
      <c r="M261" s="299"/>
      <c r="N261" s="76"/>
    </row>
    <row r="262" spans="4:15">
      <c r="D262" s="252"/>
      <c r="E262" s="209"/>
      <c r="F262" s="277" t="s">
        <v>366</v>
      </c>
      <c r="G262" s="303" t="s">
        <v>345</v>
      </c>
      <c r="H262" s="304"/>
      <c r="I262" s="385"/>
      <c r="J262" s="305"/>
      <c r="K262" s="306"/>
      <c r="L262" s="305"/>
      <c r="M262" s="307"/>
      <c r="N262" s="76"/>
      <c r="O262" s="76"/>
    </row>
    <row r="263" spans="4:15" ht="22.5">
      <c r="D263" s="252"/>
      <c r="E263" s="209"/>
      <c r="F263" s="114" t="s">
        <v>367</v>
      </c>
      <c r="G263" s="400" t="s">
        <v>591</v>
      </c>
      <c r="H263" s="304"/>
      <c r="I263" s="410"/>
      <c r="J263" s="305"/>
      <c r="K263" s="306"/>
      <c r="L263" s="305"/>
      <c r="M263" s="307"/>
      <c r="N263" s="76"/>
      <c r="O263" s="76"/>
    </row>
    <row r="264" spans="4:15">
      <c r="D264" s="254" t="s">
        <v>45</v>
      </c>
      <c r="E264" s="209" t="s">
        <v>102</v>
      </c>
      <c r="F264" s="114" t="s">
        <v>581</v>
      </c>
      <c r="G264" s="128" t="s">
        <v>336</v>
      </c>
      <c r="H264" s="129" t="s">
        <v>35</v>
      </c>
      <c r="I264" s="156">
        <v>93.83</v>
      </c>
      <c r="J264" s="133">
        <v>49.44</v>
      </c>
      <c r="K264" s="130">
        <v>0.19689999999999999</v>
      </c>
      <c r="L264" s="134">
        <f t="shared" ref="L264:L272" si="36">TRUNC(J264*(1+K264),2)</f>
        <v>59.17</v>
      </c>
      <c r="M264" s="124">
        <f t="shared" ref="M264:M272" si="37">ROUND(I264*L264,2)</f>
        <v>5551.92</v>
      </c>
      <c r="N264" s="402"/>
    </row>
    <row r="265" spans="4:15" ht="24">
      <c r="D265" s="252" t="s">
        <v>98</v>
      </c>
      <c r="E265" s="209">
        <v>101125</v>
      </c>
      <c r="F265" s="114" t="s">
        <v>582</v>
      </c>
      <c r="G265" s="128" t="s">
        <v>385</v>
      </c>
      <c r="H265" s="129" t="s">
        <v>35</v>
      </c>
      <c r="I265" s="155">
        <v>375.3</v>
      </c>
      <c r="J265" s="133">
        <v>15.56</v>
      </c>
      <c r="K265" s="130">
        <v>0.19689999999999999</v>
      </c>
      <c r="L265" s="134">
        <f t="shared" si="36"/>
        <v>18.62</v>
      </c>
      <c r="M265" s="124">
        <f t="shared" si="37"/>
        <v>6988.09</v>
      </c>
      <c r="N265" s="402"/>
    </row>
    <row r="266" spans="4:15" ht="24">
      <c r="D266" s="252" t="s">
        <v>98</v>
      </c>
      <c r="E266" s="209">
        <v>95876</v>
      </c>
      <c r="F266" s="114" t="s">
        <v>583</v>
      </c>
      <c r="G266" s="128" t="s">
        <v>370</v>
      </c>
      <c r="H266" s="129" t="s">
        <v>37</v>
      </c>
      <c r="I266" s="155">
        <v>8796.09</v>
      </c>
      <c r="J266" s="133">
        <v>2.1800000000000002</v>
      </c>
      <c r="K266" s="130">
        <v>0.19689999999999999</v>
      </c>
      <c r="L266" s="134">
        <f t="shared" si="36"/>
        <v>2.6</v>
      </c>
      <c r="M266" s="124">
        <f t="shared" si="37"/>
        <v>22869.83</v>
      </c>
      <c r="N266" s="402"/>
    </row>
    <row r="267" spans="4:15" ht="24">
      <c r="D267" s="252" t="s">
        <v>98</v>
      </c>
      <c r="E267" s="209">
        <v>100576</v>
      </c>
      <c r="F267" s="114" t="s">
        <v>584</v>
      </c>
      <c r="G267" s="128" t="s">
        <v>378</v>
      </c>
      <c r="H267" s="129" t="s">
        <v>10</v>
      </c>
      <c r="I267" s="155">
        <v>1876.5</v>
      </c>
      <c r="J267" s="133">
        <v>3.17</v>
      </c>
      <c r="K267" s="130">
        <v>0.19689999999999999</v>
      </c>
      <c r="L267" s="134">
        <f t="shared" si="36"/>
        <v>3.79</v>
      </c>
      <c r="M267" s="124">
        <f t="shared" si="37"/>
        <v>7111.94</v>
      </c>
      <c r="N267" s="402"/>
    </row>
    <row r="268" spans="4:15">
      <c r="D268" s="254" t="s">
        <v>45</v>
      </c>
      <c r="E268" s="209" t="s">
        <v>66</v>
      </c>
      <c r="F268" s="114" t="s">
        <v>585</v>
      </c>
      <c r="G268" s="128" t="s">
        <v>609</v>
      </c>
      <c r="H268" s="129" t="s">
        <v>35</v>
      </c>
      <c r="I268" s="155">
        <v>281.48</v>
      </c>
      <c r="J268" s="133">
        <v>228.4</v>
      </c>
      <c r="K268" s="130">
        <v>0.19689999999999999</v>
      </c>
      <c r="L268" s="134">
        <f t="shared" si="36"/>
        <v>273.37</v>
      </c>
      <c r="M268" s="124">
        <f t="shared" si="37"/>
        <v>76948.19</v>
      </c>
      <c r="N268" s="402"/>
      <c r="O268" s="76"/>
    </row>
    <row r="269" spans="4:15" ht="36">
      <c r="D269" s="252" t="s">
        <v>98</v>
      </c>
      <c r="E269" s="210">
        <v>96396</v>
      </c>
      <c r="F269" s="114" t="s">
        <v>586</v>
      </c>
      <c r="G269" s="128" t="s">
        <v>610</v>
      </c>
      <c r="H269" s="129" t="s">
        <v>35</v>
      </c>
      <c r="I269" s="155">
        <v>93.83</v>
      </c>
      <c r="J269" s="133">
        <v>123.23</v>
      </c>
      <c r="K269" s="130">
        <v>0.19689999999999999</v>
      </c>
      <c r="L269" s="134">
        <f t="shared" si="36"/>
        <v>147.49</v>
      </c>
      <c r="M269" s="124">
        <f t="shared" si="37"/>
        <v>13838.99</v>
      </c>
      <c r="N269" s="402"/>
    </row>
    <row r="270" spans="4:15" ht="36">
      <c r="D270" s="252" t="s">
        <v>98</v>
      </c>
      <c r="E270" s="209">
        <v>95876</v>
      </c>
      <c r="F270" s="114" t="s">
        <v>587</v>
      </c>
      <c r="G270" s="128" t="s">
        <v>611</v>
      </c>
      <c r="H270" s="129" t="s">
        <v>37</v>
      </c>
      <c r="I270" s="155">
        <v>2111.06</v>
      </c>
      <c r="J270" s="133">
        <v>2.1800000000000002</v>
      </c>
      <c r="K270" s="130">
        <v>0.19689999999999999</v>
      </c>
      <c r="L270" s="134">
        <f t="shared" si="36"/>
        <v>2.6</v>
      </c>
      <c r="M270" s="124">
        <f t="shared" si="37"/>
        <v>5488.76</v>
      </c>
      <c r="N270" s="402"/>
    </row>
    <row r="271" spans="4:15">
      <c r="D271" s="254" t="s">
        <v>45</v>
      </c>
      <c r="E271" s="210" t="s">
        <v>67</v>
      </c>
      <c r="F271" s="114" t="s">
        <v>588</v>
      </c>
      <c r="G271" s="128" t="s">
        <v>319</v>
      </c>
      <c r="H271" s="129" t="s">
        <v>10</v>
      </c>
      <c r="I271" s="155">
        <v>1876.5</v>
      </c>
      <c r="J271" s="133">
        <v>5.95</v>
      </c>
      <c r="K271" s="130">
        <v>0.19689999999999999</v>
      </c>
      <c r="L271" s="134">
        <f t="shared" si="36"/>
        <v>7.12</v>
      </c>
      <c r="M271" s="124">
        <f t="shared" si="37"/>
        <v>13360.68</v>
      </c>
      <c r="N271" s="402"/>
    </row>
    <row r="272" spans="4:15" ht="24">
      <c r="D272" s="254" t="s">
        <v>45</v>
      </c>
      <c r="E272" s="209" t="s">
        <v>68</v>
      </c>
      <c r="F272" s="114" t="s">
        <v>589</v>
      </c>
      <c r="G272" s="128" t="s">
        <v>320</v>
      </c>
      <c r="H272" s="129" t="s">
        <v>35</v>
      </c>
      <c r="I272" s="155">
        <v>93.83</v>
      </c>
      <c r="J272" s="133">
        <v>1152.8800000000001</v>
      </c>
      <c r="K272" s="130">
        <v>0.19689999999999999</v>
      </c>
      <c r="L272" s="134">
        <f t="shared" si="36"/>
        <v>1379.88</v>
      </c>
      <c r="M272" s="124">
        <f t="shared" si="37"/>
        <v>129474.14</v>
      </c>
      <c r="N272" s="402"/>
    </row>
    <row r="273" spans="4:14" ht="36">
      <c r="D273" s="252" t="s">
        <v>98</v>
      </c>
      <c r="E273" s="209">
        <v>95879</v>
      </c>
      <c r="F273" s="114" t="s">
        <v>590</v>
      </c>
      <c r="G273" s="128" t="s">
        <v>612</v>
      </c>
      <c r="H273" s="129" t="s">
        <v>36</v>
      </c>
      <c r="I273" s="155">
        <v>4634.96</v>
      </c>
      <c r="J273" s="133">
        <v>1.48</v>
      </c>
      <c r="K273" s="130">
        <v>0.19689999999999999</v>
      </c>
      <c r="L273" s="134">
        <f>TRUNC(J273*(1+K273),2)</f>
        <v>1.77</v>
      </c>
      <c r="M273" s="124">
        <f>ROUND(I273*L273,2)</f>
        <v>8203.8799999999992</v>
      </c>
      <c r="N273" s="402"/>
    </row>
    <row r="274" spans="4:14" ht="33.75">
      <c r="D274" s="252"/>
      <c r="E274" s="209"/>
      <c r="F274" s="114" t="s">
        <v>368</v>
      </c>
      <c r="G274" s="400" t="s">
        <v>606</v>
      </c>
      <c r="H274" s="129"/>
      <c r="I274" s="155"/>
      <c r="J274" s="133"/>
      <c r="K274" s="130"/>
      <c r="L274" s="134"/>
      <c r="M274" s="124"/>
      <c r="N274" s="402"/>
    </row>
    <row r="275" spans="4:14">
      <c r="D275" s="252" t="s">
        <v>45</v>
      </c>
      <c r="E275" s="209" t="s">
        <v>102</v>
      </c>
      <c r="F275" s="114" t="s">
        <v>592</v>
      </c>
      <c r="G275" s="128" t="s">
        <v>336</v>
      </c>
      <c r="H275" s="129" t="s">
        <v>35</v>
      </c>
      <c r="I275" s="155">
        <v>44.040000000000006</v>
      </c>
      <c r="J275" s="133">
        <v>49.44</v>
      </c>
      <c r="K275" s="130">
        <v>0.19689999999999999</v>
      </c>
      <c r="L275" s="134">
        <f t="shared" ref="L275:L289" si="38">TRUNC(J275*(1+K275),2)</f>
        <v>59.17</v>
      </c>
      <c r="M275" s="124">
        <f t="shared" ref="M275:M289" si="39">ROUND(I275*L275,2)</f>
        <v>2605.85</v>
      </c>
      <c r="N275" s="402"/>
    </row>
    <row r="276" spans="4:14" ht="24">
      <c r="D276" s="252" t="s">
        <v>98</v>
      </c>
      <c r="E276" s="209">
        <v>95876</v>
      </c>
      <c r="F276" s="114" t="s">
        <v>593</v>
      </c>
      <c r="G276" s="128" t="s">
        <v>370</v>
      </c>
      <c r="H276" s="129" t="s">
        <v>37</v>
      </c>
      <c r="I276" s="155">
        <v>825.75000000000023</v>
      </c>
      <c r="J276" s="133">
        <v>2.1800000000000002</v>
      </c>
      <c r="K276" s="130">
        <v>0.19689999999999999</v>
      </c>
      <c r="L276" s="134">
        <f t="shared" si="38"/>
        <v>2.6</v>
      </c>
      <c r="M276" s="124">
        <f t="shared" si="39"/>
        <v>2146.9499999999998</v>
      </c>
      <c r="N276" s="402"/>
    </row>
    <row r="277" spans="4:14" ht="24">
      <c r="D277" s="252" t="s">
        <v>98</v>
      </c>
      <c r="E277" s="209">
        <v>100576</v>
      </c>
      <c r="F277" s="114" t="s">
        <v>594</v>
      </c>
      <c r="G277" s="128" t="s">
        <v>378</v>
      </c>
      <c r="H277" s="129" t="s">
        <v>10</v>
      </c>
      <c r="I277" s="155">
        <v>44.040000000000006</v>
      </c>
      <c r="J277" s="133">
        <v>3.17</v>
      </c>
      <c r="K277" s="130">
        <v>0.19689999999999999</v>
      </c>
      <c r="L277" s="134">
        <f t="shared" si="38"/>
        <v>3.79</v>
      </c>
      <c r="M277" s="124">
        <f t="shared" si="39"/>
        <v>166.91</v>
      </c>
      <c r="N277" s="402"/>
    </row>
    <row r="278" spans="4:14" ht="24">
      <c r="D278" s="252" t="s">
        <v>98</v>
      </c>
      <c r="E278" s="209">
        <v>104796</v>
      </c>
      <c r="F278" s="114" t="s">
        <v>595</v>
      </c>
      <c r="G278" s="128" t="s">
        <v>422</v>
      </c>
      <c r="H278" s="129" t="s">
        <v>33</v>
      </c>
      <c r="I278" s="155">
        <v>6.85</v>
      </c>
      <c r="J278" s="133">
        <v>17.920000000000002</v>
      </c>
      <c r="K278" s="130">
        <v>0.19689999999999999</v>
      </c>
      <c r="L278" s="134">
        <f t="shared" si="38"/>
        <v>21.44</v>
      </c>
      <c r="M278" s="124">
        <f t="shared" si="39"/>
        <v>146.86000000000001</v>
      </c>
      <c r="N278" s="402"/>
    </row>
    <row r="279" spans="4:14">
      <c r="D279" s="252" t="s">
        <v>45</v>
      </c>
      <c r="E279" s="209" t="s">
        <v>80</v>
      </c>
      <c r="F279" s="114" t="s">
        <v>596</v>
      </c>
      <c r="G279" s="128" t="s">
        <v>273</v>
      </c>
      <c r="H279" s="129" t="s">
        <v>35</v>
      </c>
      <c r="I279" s="155">
        <v>0.62</v>
      </c>
      <c r="J279" s="133">
        <v>96.32</v>
      </c>
      <c r="K279" s="130">
        <v>0.19689999999999999</v>
      </c>
      <c r="L279" s="134">
        <f t="shared" si="38"/>
        <v>115.28</v>
      </c>
      <c r="M279" s="124">
        <f t="shared" si="39"/>
        <v>71.47</v>
      </c>
      <c r="N279" s="402"/>
    </row>
    <row r="280" spans="4:14" ht="24">
      <c r="D280" s="252" t="s">
        <v>98</v>
      </c>
      <c r="E280" s="209">
        <v>94266</v>
      </c>
      <c r="F280" s="114" t="s">
        <v>597</v>
      </c>
      <c r="G280" s="128" t="s">
        <v>614</v>
      </c>
      <c r="H280" s="129" t="s">
        <v>33</v>
      </c>
      <c r="I280" s="155">
        <v>8</v>
      </c>
      <c r="J280" s="133">
        <v>58.66</v>
      </c>
      <c r="K280" s="130">
        <v>0.19689999999999999</v>
      </c>
      <c r="L280" s="134">
        <f t="shared" si="38"/>
        <v>70.209999999999994</v>
      </c>
      <c r="M280" s="124">
        <f t="shared" si="39"/>
        <v>561.67999999999995</v>
      </c>
      <c r="N280" s="402"/>
    </row>
    <row r="281" spans="4:14">
      <c r="D281" s="252" t="s">
        <v>45</v>
      </c>
      <c r="E281" s="210" t="s">
        <v>218</v>
      </c>
      <c r="F281" s="114" t="s">
        <v>598</v>
      </c>
      <c r="G281" s="128" t="s">
        <v>334</v>
      </c>
      <c r="H281" s="129" t="s">
        <v>60</v>
      </c>
      <c r="I281" s="155">
        <v>12</v>
      </c>
      <c r="J281" s="133">
        <v>30.73</v>
      </c>
      <c r="K281" s="130">
        <v>0.19689999999999999</v>
      </c>
      <c r="L281" s="134">
        <f t="shared" si="38"/>
        <v>36.78</v>
      </c>
      <c r="M281" s="124">
        <f t="shared" si="39"/>
        <v>441.36</v>
      </c>
      <c r="N281" s="402"/>
    </row>
    <row r="282" spans="4:14">
      <c r="D282" s="256" t="s">
        <v>45</v>
      </c>
      <c r="E282" s="243" t="s">
        <v>106</v>
      </c>
      <c r="F282" s="114" t="s">
        <v>613</v>
      </c>
      <c r="G282" s="128" t="s">
        <v>357</v>
      </c>
      <c r="H282" s="129" t="s">
        <v>60</v>
      </c>
      <c r="I282" s="155">
        <v>13</v>
      </c>
      <c r="J282" s="133">
        <v>262.52999999999997</v>
      </c>
      <c r="K282" s="130">
        <v>0.19689999999999999</v>
      </c>
      <c r="L282" s="134">
        <f t="shared" si="38"/>
        <v>314.22000000000003</v>
      </c>
      <c r="M282" s="124">
        <f t="shared" si="39"/>
        <v>4084.86</v>
      </c>
      <c r="N282" s="402"/>
    </row>
    <row r="283" spans="4:14">
      <c r="D283" s="257"/>
      <c r="E283" s="242"/>
      <c r="F283" s="114" t="s">
        <v>369</v>
      </c>
      <c r="G283" s="400" t="s">
        <v>341</v>
      </c>
      <c r="H283" s="129"/>
      <c r="I283" s="155"/>
      <c r="J283" s="133"/>
      <c r="K283" s="130"/>
      <c r="L283" s="134"/>
      <c r="M283" s="124"/>
      <c r="N283" s="402"/>
    </row>
    <row r="284" spans="4:14">
      <c r="D284" s="254" t="s">
        <v>45</v>
      </c>
      <c r="E284" s="209" t="s">
        <v>78</v>
      </c>
      <c r="F284" s="114" t="s">
        <v>599</v>
      </c>
      <c r="G284" s="128" t="s">
        <v>293</v>
      </c>
      <c r="H284" s="129" t="s">
        <v>10</v>
      </c>
      <c r="I284" s="155">
        <v>161</v>
      </c>
      <c r="J284" s="133">
        <v>6.93</v>
      </c>
      <c r="K284" s="130">
        <v>0.19689999999999999</v>
      </c>
      <c r="L284" s="134">
        <f t="shared" si="38"/>
        <v>8.2899999999999991</v>
      </c>
      <c r="M284" s="124">
        <f t="shared" si="39"/>
        <v>1334.69</v>
      </c>
      <c r="N284" s="402"/>
    </row>
    <row r="285" spans="4:14">
      <c r="D285" s="252" t="s">
        <v>45</v>
      </c>
      <c r="E285" s="209" t="s">
        <v>80</v>
      </c>
      <c r="F285" s="114" t="s">
        <v>600</v>
      </c>
      <c r="G285" s="128" t="s">
        <v>273</v>
      </c>
      <c r="H285" s="129" t="s">
        <v>35</v>
      </c>
      <c r="I285" s="155">
        <v>16.100000000000001</v>
      </c>
      <c r="J285" s="133">
        <v>96.32</v>
      </c>
      <c r="K285" s="130">
        <v>0.19689999999999999</v>
      </c>
      <c r="L285" s="134">
        <f t="shared" si="38"/>
        <v>115.28</v>
      </c>
      <c r="M285" s="124">
        <f t="shared" si="39"/>
        <v>1856.01</v>
      </c>
      <c r="N285" s="402"/>
    </row>
    <row r="286" spans="4:14" ht="24">
      <c r="D286" s="252" t="s">
        <v>98</v>
      </c>
      <c r="E286" s="209">
        <v>101125</v>
      </c>
      <c r="F286" s="114" t="s">
        <v>601</v>
      </c>
      <c r="G286" s="128" t="s">
        <v>385</v>
      </c>
      <c r="H286" s="129" t="s">
        <v>35</v>
      </c>
      <c r="I286" s="155">
        <v>6.5500000000000007</v>
      </c>
      <c r="J286" s="133">
        <v>15.56</v>
      </c>
      <c r="K286" s="130">
        <v>0.19689999999999999</v>
      </c>
      <c r="L286" s="134">
        <f t="shared" si="38"/>
        <v>18.62</v>
      </c>
      <c r="M286" s="124">
        <f t="shared" si="39"/>
        <v>121.96</v>
      </c>
      <c r="N286" s="402"/>
    </row>
    <row r="287" spans="4:14" ht="24">
      <c r="D287" s="252" t="s">
        <v>98</v>
      </c>
      <c r="E287" s="209">
        <v>95876</v>
      </c>
      <c r="F287" s="114" t="s">
        <v>602</v>
      </c>
      <c r="G287" s="128" t="s">
        <v>370</v>
      </c>
      <c r="H287" s="129" t="s">
        <v>37</v>
      </c>
      <c r="I287" s="155">
        <v>122.81</v>
      </c>
      <c r="J287" s="133">
        <v>2.1800000000000002</v>
      </c>
      <c r="K287" s="130">
        <v>0.19689999999999999</v>
      </c>
      <c r="L287" s="134">
        <f t="shared" si="38"/>
        <v>2.6</v>
      </c>
      <c r="M287" s="124">
        <f t="shared" si="39"/>
        <v>319.31</v>
      </c>
      <c r="N287" s="402"/>
    </row>
    <row r="288" spans="4:14" ht="24">
      <c r="D288" s="252" t="s">
        <v>98</v>
      </c>
      <c r="E288" s="209">
        <v>100576</v>
      </c>
      <c r="F288" s="114" t="s">
        <v>603</v>
      </c>
      <c r="G288" s="128" t="s">
        <v>378</v>
      </c>
      <c r="H288" s="129" t="s">
        <v>10</v>
      </c>
      <c r="I288" s="155">
        <v>161</v>
      </c>
      <c r="J288" s="133">
        <v>3.17</v>
      </c>
      <c r="K288" s="130">
        <v>0.19689999999999999</v>
      </c>
      <c r="L288" s="134">
        <f t="shared" si="38"/>
        <v>3.79</v>
      </c>
      <c r="M288" s="124">
        <f t="shared" si="39"/>
        <v>610.19000000000005</v>
      </c>
      <c r="N288" s="402"/>
    </row>
    <row r="289" spans="4:18">
      <c r="D289" s="252" t="s">
        <v>45</v>
      </c>
      <c r="E289" s="209" t="s">
        <v>40</v>
      </c>
      <c r="F289" s="114" t="s">
        <v>604</v>
      </c>
      <c r="G289" s="128" t="s">
        <v>615</v>
      </c>
      <c r="H289" s="129" t="s">
        <v>63</v>
      </c>
      <c r="I289" s="155">
        <v>6.5500000000000007</v>
      </c>
      <c r="J289" s="133">
        <v>196.86</v>
      </c>
      <c r="K289" s="130">
        <v>0.19689999999999999</v>
      </c>
      <c r="L289" s="134">
        <f t="shared" si="38"/>
        <v>235.62</v>
      </c>
      <c r="M289" s="124">
        <f t="shared" si="39"/>
        <v>1543.31</v>
      </c>
      <c r="N289" s="402"/>
    </row>
    <row r="290" spans="4:18" ht="24.75" thickBot="1">
      <c r="D290" s="254" t="s">
        <v>45</v>
      </c>
      <c r="E290" s="209" t="s">
        <v>75</v>
      </c>
      <c r="F290" s="114" t="s">
        <v>605</v>
      </c>
      <c r="G290" s="128" t="s">
        <v>342</v>
      </c>
      <c r="H290" s="129" t="s">
        <v>10</v>
      </c>
      <c r="I290" s="155">
        <v>131</v>
      </c>
      <c r="J290" s="133">
        <v>113.97</v>
      </c>
      <c r="K290" s="130">
        <v>0.19689999999999999</v>
      </c>
      <c r="L290" s="134">
        <f>TRUNC(J290*(1+K290),2)</f>
        <v>136.41</v>
      </c>
      <c r="M290" s="124">
        <f>ROUND(I290*L290,2)</f>
        <v>17869.71</v>
      </c>
      <c r="N290" s="402"/>
    </row>
    <row r="291" spans="4:18">
      <c r="D291" s="252"/>
      <c r="E291" s="209"/>
      <c r="F291" s="131"/>
      <c r="G291" s="295" t="s">
        <v>85</v>
      </c>
      <c r="H291" s="58"/>
      <c r="I291" s="386"/>
      <c r="J291" s="60"/>
      <c r="K291" s="59"/>
      <c r="L291" s="60"/>
      <c r="M291" s="74">
        <f>SUBTOTAL(9,M264:M290)</f>
        <v>323717.53999999992</v>
      </c>
      <c r="N291" s="403"/>
    </row>
    <row r="292" spans="4:18">
      <c r="D292" s="258"/>
      <c r="E292" s="224"/>
      <c r="F292" s="185"/>
      <c r="G292" s="172"/>
      <c r="H292" s="318"/>
      <c r="I292" s="388"/>
      <c r="J292" s="183"/>
      <c r="K292" s="319"/>
      <c r="L292" s="183"/>
      <c r="M292" s="248"/>
      <c r="N292" s="76"/>
    </row>
    <row r="293" spans="4:18" ht="25.5">
      <c r="D293" s="332"/>
      <c r="E293" s="228"/>
      <c r="F293" s="186" t="s">
        <v>371</v>
      </c>
      <c r="G293" s="333" t="s">
        <v>444</v>
      </c>
      <c r="H293" s="328"/>
      <c r="I293" s="392"/>
      <c r="J293" s="180"/>
      <c r="K293" s="334"/>
      <c r="L293" s="180"/>
      <c r="M293" s="299"/>
      <c r="N293" s="76"/>
      <c r="O293" s="76"/>
      <c r="P293" s="76"/>
      <c r="Q293" s="76"/>
    </row>
    <row r="294" spans="4:18" ht="24">
      <c r="D294" s="324" t="s">
        <v>45</v>
      </c>
      <c r="E294" s="408" t="s">
        <v>569</v>
      </c>
      <c r="F294" s="314" t="s">
        <v>372</v>
      </c>
      <c r="G294" s="128" t="s">
        <v>658</v>
      </c>
      <c r="H294" s="157" t="s">
        <v>359</v>
      </c>
      <c r="I294" s="409">
        <v>1</v>
      </c>
      <c r="J294" s="160">
        <v>8736.2199999999993</v>
      </c>
      <c r="K294" s="335">
        <v>0.19689999999999999</v>
      </c>
      <c r="L294" s="134">
        <f t="shared" ref="L294:L310" si="40">TRUNC(J294*(1+K294),2)</f>
        <v>10456.379999999999</v>
      </c>
      <c r="M294" s="124">
        <f>ROUND(I294*L294,2)</f>
        <v>10456.379999999999</v>
      </c>
      <c r="N294" s="76"/>
      <c r="O294" s="76"/>
      <c r="P294" s="76"/>
      <c r="Q294" s="76"/>
      <c r="R294" s="76"/>
    </row>
    <row r="295" spans="4:18">
      <c r="D295" s="336" t="s">
        <v>45</v>
      </c>
      <c r="E295" s="212" t="s">
        <v>81</v>
      </c>
      <c r="F295" s="314" t="s">
        <v>461</v>
      </c>
      <c r="G295" s="128" t="s">
        <v>358</v>
      </c>
      <c r="H295" s="157" t="s">
        <v>10</v>
      </c>
      <c r="I295" s="331">
        <v>128.19999999999999</v>
      </c>
      <c r="J295" s="160">
        <v>69.959999999999994</v>
      </c>
      <c r="K295" s="335">
        <v>0.19689999999999999</v>
      </c>
      <c r="L295" s="134">
        <f t="shared" si="40"/>
        <v>83.73</v>
      </c>
      <c r="M295" s="124">
        <f>ROUND(I295*L295,2)</f>
        <v>10734.19</v>
      </c>
      <c r="N295" s="126"/>
      <c r="O295" s="126"/>
      <c r="P295" s="126"/>
      <c r="Q295" s="126"/>
    </row>
    <row r="296" spans="4:18">
      <c r="D296" s="256" t="s">
        <v>45</v>
      </c>
      <c r="E296" s="230" t="s">
        <v>568</v>
      </c>
      <c r="F296" s="314" t="s">
        <v>373</v>
      </c>
      <c r="G296" s="128" t="s">
        <v>659</v>
      </c>
      <c r="H296" s="157" t="s">
        <v>105</v>
      </c>
      <c r="I296" s="331">
        <v>2</v>
      </c>
      <c r="J296" s="160">
        <v>42.26</v>
      </c>
      <c r="K296" s="335">
        <v>0.19689999999999999</v>
      </c>
      <c r="L296" s="134">
        <f t="shared" si="40"/>
        <v>50.58</v>
      </c>
      <c r="M296" s="124">
        <f>ROUND(I296*L296,2)</f>
        <v>101.16</v>
      </c>
      <c r="N296" s="76"/>
    </row>
    <row r="297" spans="4:18">
      <c r="D297" s="336"/>
      <c r="E297" s="220"/>
      <c r="F297" s="337" t="s">
        <v>374</v>
      </c>
      <c r="G297" s="400" t="s">
        <v>413</v>
      </c>
      <c r="H297" s="157"/>
      <c r="I297" s="331"/>
      <c r="J297" s="160"/>
      <c r="K297" s="335"/>
      <c r="L297" s="134"/>
      <c r="M297" s="124"/>
      <c r="N297" s="76"/>
    </row>
    <row r="298" spans="4:18" ht="24">
      <c r="D298" s="336" t="s">
        <v>98</v>
      </c>
      <c r="E298" s="212">
        <v>101125</v>
      </c>
      <c r="F298" s="314" t="s">
        <v>462</v>
      </c>
      <c r="G298" s="128" t="s">
        <v>385</v>
      </c>
      <c r="H298" s="157" t="s">
        <v>35</v>
      </c>
      <c r="I298" s="331">
        <v>302.09000000000003</v>
      </c>
      <c r="J298" s="160">
        <v>15.56</v>
      </c>
      <c r="K298" s="335">
        <v>0.19689999999999999</v>
      </c>
      <c r="L298" s="134">
        <f t="shared" si="40"/>
        <v>18.62</v>
      </c>
      <c r="M298" s="124">
        <f t="shared" ref="M298:M310" si="41">ROUND(I298*L298,2)</f>
        <v>5624.92</v>
      </c>
      <c r="N298" s="76"/>
    </row>
    <row r="299" spans="4:18" ht="36">
      <c r="D299" s="336" t="s">
        <v>98</v>
      </c>
      <c r="E299" s="212">
        <v>102669</v>
      </c>
      <c r="F299" s="314" t="s">
        <v>463</v>
      </c>
      <c r="G299" s="128" t="s">
        <v>379</v>
      </c>
      <c r="H299" s="157" t="s">
        <v>33</v>
      </c>
      <c r="I299" s="331">
        <v>297.56</v>
      </c>
      <c r="J299" s="160">
        <v>75.650000000000006</v>
      </c>
      <c r="K299" s="335">
        <v>0.19689999999999999</v>
      </c>
      <c r="L299" s="134">
        <f t="shared" si="40"/>
        <v>90.54</v>
      </c>
      <c r="M299" s="124">
        <f t="shared" si="41"/>
        <v>26941.08</v>
      </c>
      <c r="N299" s="76"/>
    </row>
    <row r="300" spans="4:18">
      <c r="D300" s="336" t="s">
        <v>98</v>
      </c>
      <c r="E300" s="229">
        <v>93358</v>
      </c>
      <c r="F300" s="314" t="s">
        <v>464</v>
      </c>
      <c r="G300" s="128" t="s">
        <v>363</v>
      </c>
      <c r="H300" s="157" t="s">
        <v>35</v>
      </c>
      <c r="I300" s="331">
        <v>12.15</v>
      </c>
      <c r="J300" s="160">
        <v>118.98</v>
      </c>
      <c r="K300" s="335">
        <v>0.19689999999999999</v>
      </c>
      <c r="L300" s="134">
        <f t="shared" si="40"/>
        <v>142.4</v>
      </c>
      <c r="M300" s="124">
        <f t="shared" si="41"/>
        <v>1730.16</v>
      </c>
      <c r="N300" s="76"/>
    </row>
    <row r="301" spans="4:18" ht="36">
      <c r="D301" s="336" t="s">
        <v>98</v>
      </c>
      <c r="E301" s="212">
        <v>95569</v>
      </c>
      <c r="F301" s="314" t="s">
        <v>465</v>
      </c>
      <c r="G301" s="128" t="s">
        <v>398</v>
      </c>
      <c r="H301" s="157" t="s">
        <v>33</v>
      </c>
      <c r="I301" s="331">
        <v>12.15</v>
      </c>
      <c r="J301" s="160">
        <v>117.13</v>
      </c>
      <c r="K301" s="335">
        <v>0.19689999999999999</v>
      </c>
      <c r="L301" s="134">
        <f t="shared" si="40"/>
        <v>140.19</v>
      </c>
      <c r="M301" s="124">
        <f t="shared" si="41"/>
        <v>1703.31</v>
      </c>
      <c r="N301" s="168"/>
    </row>
    <row r="302" spans="4:18" ht="36">
      <c r="D302" s="336" t="s">
        <v>98</v>
      </c>
      <c r="E302" s="212">
        <v>99264</v>
      </c>
      <c r="F302" s="404" t="s">
        <v>466</v>
      </c>
      <c r="G302" s="150" t="s">
        <v>616</v>
      </c>
      <c r="H302" s="405" t="s">
        <v>34</v>
      </c>
      <c r="I302" s="331">
        <v>1</v>
      </c>
      <c r="J302" s="160">
        <v>847.22</v>
      </c>
      <c r="K302" s="335">
        <v>0.19689999999999999</v>
      </c>
      <c r="L302" s="134">
        <f t="shared" si="40"/>
        <v>1014.03</v>
      </c>
      <c r="M302" s="124">
        <f t="shared" si="41"/>
        <v>1014.03</v>
      </c>
      <c r="N302" s="76"/>
    </row>
    <row r="303" spans="4:18" ht="24">
      <c r="D303" s="336" t="s">
        <v>98</v>
      </c>
      <c r="E303" s="212">
        <v>93382</v>
      </c>
      <c r="F303" s="314" t="s">
        <v>467</v>
      </c>
      <c r="G303" s="128" t="s">
        <v>380</v>
      </c>
      <c r="H303" s="157" t="s">
        <v>35</v>
      </c>
      <c r="I303" s="331">
        <v>9.76</v>
      </c>
      <c r="J303" s="160">
        <v>34.450000000000003</v>
      </c>
      <c r="K303" s="335">
        <v>0.19689999999999999</v>
      </c>
      <c r="L303" s="134">
        <f t="shared" si="40"/>
        <v>41.23</v>
      </c>
      <c r="M303" s="124">
        <f t="shared" si="41"/>
        <v>402.4</v>
      </c>
      <c r="N303" s="76"/>
    </row>
    <row r="304" spans="4:18" ht="24">
      <c r="D304" s="336" t="s">
        <v>98</v>
      </c>
      <c r="E304" s="220">
        <v>95876</v>
      </c>
      <c r="F304" s="314" t="s">
        <v>468</v>
      </c>
      <c r="G304" s="128" t="s">
        <v>370</v>
      </c>
      <c r="H304" s="157" t="s">
        <v>37</v>
      </c>
      <c r="I304" s="331">
        <v>5708.92</v>
      </c>
      <c r="J304" s="160">
        <v>2.1800000000000002</v>
      </c>
      <c r="K304" s="335">
        <v>0.19689999999999999</v>
      </c>
      <c r="L304" s="134">
        <f t="shared" si="40"/>
        <v>2.6</v>
      </c>
      <c r="M304" s="124">
        <f t="shared" si="41"/>
        <v>14843.19</v>
      </c>
      <c r="N304" s="76"/>
    </row>
    <row r="305" spans="4:15">
      <c r="D305" s="324" t="s">
        <v>98</v>
      </c>
      <c r="E305" s="229">
        <v>100575</v>
      </c>
      <c r="F305" s="314" t="s">
        <v>469</v>
      </c>
      <c r="G305" s="128" t="s">
        <v>381</v>
      </c>
      <c r="H305" s="157" t="s">
        <v>10</v>
      </c>
      <c r="I305" s="331">
        <v>1397.7</v>
      </c>
      <c r="J305" s="160">
        <v>0.64</v>
      </c>
      <c r="K305" s="335">
        <v>0.19689999999999999</v>
      </c>
      <c r="L305" s="134">
        <f t="shared" si="40"/>
        <v>0.76</v>
      </c>
      <c r="M305" s="124">
        <f t="shared" si="41"/>
        <v>1062.25</v>
      </c>
      <c r="N305" s="76"/>
    </row>
    <row r="306" spans="4:15">
      <c r="D306" s="324" t="s">
        <v>45</v>
      </c>
      <c r="E306" s="212" t="s">
        <v>39</v>
      </c>
      <c r="F306" s="314" t="s">
        <v>470</v>
      </c>
      <c r="G306" s="128" t="s">
        <v>617</v>
      </c>
      <c r="H306" s="157" t="s">
        <v>35</v>
      </c>
      <c r="I306" s="331">
        <v>139.77000000000001</v>
      </c>
      <c r="J306" s="160">
        <v>196.47</v>
      </c>
      <c r="K306" s="335">
        <v>0.19689999999999999</v>
      </c>
      <c r="L306" s="134">
        <f t="shared" si="40"/>
        <v>235.15</v>
      </c>
      <c r="M306" s="124">
        <f t="shared" si="41"/>
        <v>32866.92</v>
      </c>
      <c r="N306" s="239"/>
    </row>
    <row r="307" spans="4:15">
      <c r="D307" s="324" t="s">
        <v>45</v>
      </c>
      <c r="E307" s="338" t="s">
        <v>83</v>
      </c>
      <c r="F307" s="314" t="s">
        <v>471</v>
      </c>
      <c r="G307" s="128" t="s">
        <v>414</v>
      </c>
      <c r="H307" s="157" t="s">
        <v>35</v>
      </c>
      <c r="I307" s="331">
        <v>69.89</v>
      </c>
      <c r="J307" s="160">
        <v>220.4</v>
      </c>
      <c r="K307" s="335">
        <v>0.19689999999999999</v>
      </c>
      <c r="L307" s="134">
        <f t="shared" si="40"/>
        <v>263.79000000000002</v>
      </c>
      <c r="M307" s="124">
        <f t="shared" si="41"/>
        <v>18436.28</v>
      </c>
      <c r="N307" s="239"/>
    </row>
    <row r="308" spans="4:15" ht="24">
      <c r="D308" s="336" t="s">
        <v>228</v>
      </c>
      <c r="E308" s="230" t="s">
        <v>365</v>
      </c>
      <c r="F308" s="314" t="s">
        <v>472</v>
      </c>
      <c r="G308" s="128" t="s">
        <v>430</v>
      </c>
      <c r="H308" s="157" t="s">
        <v>10</v>
      </c>
      <c r="I308" s="331">
        <v>1397.7</v>
      </c>
      <c r="J308" s="160">
        <v>95</v>
      </c>
      <c r="K308" s="335">
        <v>0.15279999999999999</v>
      </c>
      <c r="L308" s="134">
        <f t="shared" si="40"/>
        <v>109.51</v>
      </c>
      <c r="M308" s="124">
        <f t="shared" si="41"/>
        <v>153062.13</v>
      </c>
      <c r="N308" s="76"/>
    </row>
    <row r="309" spans="4:15" ht="24">
      <c r="D309" s="336" t="s">
        <v>45</v>
      </c>
      <c r="E309" s="339" t="s">
        <v>567</v>
      </c>
      <c r="F309" s="314" t="s">
        <v>473</v>
      </c>
      <c r="G309" s="128" t="s">
        <v>382</v>
      </c>
      <c r="H309" s="157" t="s">
        <v>33</v>
      </c>
      <c r="I309" s="331">
        <v>156</v>
      </c>
      <c r="J309" s="160">
        <v>47.73</v>
      </c>
      <c r="K309" s="335">
        <v>0.19689999999999999</v>
      </c>
      <c r="L309" s="134">
        <f t="shared" si="40"/>
        <v>57.12</v>
      </c>
      <c r="M309" s="167">
        <f t="shared" si="41"/>
        <v>8910.7199999999993</v>
      </c>
      <c r="N309" s="76"/>
    </row>
    <row r="310" spans="4:15" ht="36">
      <c r="D310" s="340" t="s">
        <v>45</v>
      </c>
      <c r="E310" s="231" t="s">
        <v>572</v>
      </c>
      <c r="F310" s="314" t="s">
        <v>474</v>
      </c>
      <c r="G310" s="128" t="s">
        <v>618</v>
      </c>
      <c r="H310" s="157" t="s">
        <v>105</v>
      </c>
      <c r="I310" s="331">
        <v>1</v>
      </c>
      <c r="J310" s="160">
        <v>5944.44</v>
      </c>
      <c r="K310" s="335">
        <v>0.19689999999999999</v>
      </c>
      <c r="L310" s="134">
        <f t="shared" si="40"/>
        <v>7114.9</v>
      </c>
      <c r="M310" s="167">
        <f t="shared" si="41"/>
        <v>7114.9</v>
      </c>
      <c r="N310" s="67"/>
    </row>
    <row r="311" spans="4:15" ht="48">
      <c r="D311" s="256" t="s">
        <v>98</v>
      </c>
      <c r="E311" s="212">
        <v>102363</v>
      </c>
      <c r="F311" s="314" t="s">
        <v>475</v>
      </c>
      <c r="G311" s="128" t="s">
        <v>619</v>
      </c>
      <c r="H311" s="157" t="s">
        <v>10</v>
      </c>
      <c r="I311" s="331">
        <v>800</v>
      </c>
      <c r="J311" s="160">
        <v>202.59</v>
      </c>
      <c r="K311" s="335">
        <v>0.19689999999999999</v>
      </c>
      <c r="L311" s="134">
        <f>TRUNC(J311*(1+K311),2)</f>
        <v>242.47</v>
      </c>
      <c r="M311" s="167">
        <f>ROUND(I311*L311,2)</f>
        <v>193976</v>
      </c>
      <c r="N311" s="76"/>
    </row>
    <row r="312" spans="4:15">
      <c r="D312" s="260"/>
      <c r="E312" s="232"/>
      <c r="F312" s="179" t="s">
        <v>375</v>
      </c>
      <c r="G312" s="401" t="s">
        <v>447</v>
      </c>
      <c r="H312" s="157"/>
      <c r="I312" s="331"/>
      <c r="J312" s="161"/>
      <c r="K312" s="335"/>
      <c r="L312" s="341"/>
      <c r="M312" s="167"/>
      <c r="N312" s="76"/>
      <c r="O312" s="76"/>
    </row>
    <row r="313" spans="4:15" ht="24">
      <c r="D313" s="342" t="s">
        <v>98</v>
      </c>
      <c r="E313" s="343">
        <v>101125</v>
      </c>
      <c r="F313" s="179" t="s">
        <v>476</v>
      </c>
      <c r="G313" s="128" t="s">
        <v>385</v>
      </c>
      <c r="H313" s="157" t="s">
        <v>35</v>
      </c>
      <c r="I313" s="331">
        <v>290.18</v>
      </c>
      <c r="J313" s="160">
        <v>15.56</v>
      </c>
      <c r="K313" s="335">
        <v>0.19689999999999999</v>
      </c>
      <c r="L313" s="134">
        <f t="shared" ref="L313:L319" si="42">TRUNC(J313*(1+K313),2)</f>
        <v>18.62</v>
      </c>
      <c r="M313" s="124">
        <f t="shared" ref="M313:M319" si="43">ROUND(I313*L313,2)</f>
        <v>5403.15</v>
      </c>
      <c r="N313" s="76"/>
    </row>
    <row r="314" spans="4:15" ht="24">
      <c r="D314" s="344" t="s">
        <v>98</v>
      </c>
      <c r="E314" s="141">
        <v>95876</v>
      </c>
      <c r="F314" s="179" t="s">
        <v>541</v>
      </c>
      <c r="G314" s="128" t="s">
        <v>370</v>
      </c>
      <c r="H314" s="157" t="s">
        <v>37</v>
      </c>
      <c r="I314" s="331">
        <v>4896.7</v>
      </c>
      <c r="J314" s="160">
        <v>2.1800000000000002</v>
      </c>
      <c r="K314" s="335">
        <v>0.19689999999999999</v>
      </c>
      <c r="L314" s="134">
        <f t="shared" si="42"/>
        <v>2.6</v>
      </c>
      <c r="M314" s="124">
        <f t="shared" si="43"/>
        <v>12731.42</v>
      </c>
      <c r="N314" s="76"/>
    </row>
    <row r="315" spans="4:15" ht="24">
      <c r="D315" s="345" t="s">
        <v>98</v>
      </c>
      <c r="E315" s="343">
        <v>100576</v>
      </c>
      <c r="F315" s="179" t="s">
        <v>542</v>
      </c>
      <c r="G315" s="128" t="s">
        <v>378</v>
      </c>
      <c r="H315" s="157" t="s">
        <v>10</v>
      </c>
      <c r="I315" s="331">
        <v>967.25</v>
      </c>
      <c r="J315" s="160">
        <v>3.17</v>
      </c>
      <c r="K315" s="335">
        <v>0.19689999999999999</v>
      </c>
      <c r="L315" s="134">
        <f t="shared" si="42"/>
        <v>3.79</v>
      </c>
      <c r="M315" s="124">
        <f t="shared" si="43"/>
        <v>3665.88</v>
      </c>
      <c r="N315" s="76"/>
    </row>
    <row r="316" spans="4:15">
      <c r="D316" s="346" t="s">
        <v>45</v>
      </c>
      <c r="E316" s="195" t="s">
        <v>82</v>
      </c>
      <c r="F316" s="179" t="s">
        <v>543</v>
      </c>
      <c r="G316" s="128" t="s">
        <v>620</v>
      </c>
      <c r="H316" s="157" t="s">
        <v>35</v>
      </c>
      <c r="I316" s="331">
        <v>290.18</v>
      </c>
      <c r="J316" s="160">
        <v>265.35000000000002</v>
      </c>
      <c r="K316" s="335">
        <v>0.19689999999999999</v>
      </c>
      <c r="L316" s="134">
        <f t="shared" si="42"/>
        <v>317.58999999999997</v>
      </c>
      <c r="M316" s="124">
        <f t="shared" si="43"/>
        <v>92158.27</v>
      </c>
      <c r="N316" s="76"/>
    </row>
    <row r="317" spans="4:15" ht="24">
      <c r="D317" s="344" t="s">
        <v>45</v>
      </c>
      <c r="E317" s="142" t="s">
        <v>77</v>
      </c>
      <c r="F317" s="179" t="s">
        <v>544</v>
      </c>
      <c r="G317" s="128" t="s">
        <v>621</v>
      </c>
      <c r="H317" s="157" t="s">
        <v>33</v>
      </c>
      <c r="I317" s="331">
        <v>126</v>
      </c>
      <c r="J317" s="160">
        <v>46.41</v>
      </c>
      <c r="K317" s="335">
        <v>0.19689999999999999</v>
      </c>
      <c r="L317" s="134">
        <f t="shared" si="42"/>
        <v>55.54</v>
      </c>
      <c r="M317" s="124">
        <f t="shared" si="43"/>
        <v>6998.04</v>
      </c>
      <c r="N317" s="76"/>
    </row>
    <row r="318" spans="4:15" ht="72">
      <c r="D318" s="342" t="s">
        <v>45</v>
      </c>
      <c r="E318" s="407" t="s">
        <v>571</v>
      </c>
      <c r="F318" s="179" t="s">
        <v>545</v>
      </c>
      <c r="G318" s="128" t="s">
        <v>622</v>
      </c>
      <c r="H318" s="157" t="s">
        <v>225</v>
      </c>
      <c r="I318" s="331">
        <v>2</v>
      </c>
      <c r="J318" s="160">
        <v>2568.0500000000002</v>
      </c>
      <c r="K318" s="335">
        <v>0.19689999999999999</v>
      </c>
      <c r="L318" s="134">
        <f t="shared" si="42"/>
        <v>3073.69</v>
      </c>
      <c r="M318" s="124">
        <f t="shared" si="43"/>
        <v>6147.38</v>
      </c>
      <c r="N318" s="76"/>
    </row>
    <row r="319" spans="4:15" ht="48.75" thickBot="1">
      <c r="D319" s="256" t="s">
        <v>98</v>
      </c>
      <c r="E319" s="212">
        <v>102363</v>
      </c>
      <c r="F319" s="179" t="s">
        <v>546</v>
      </c>
      <c r="G319" s="150" t="s">
        <v>619</v>
      </c>
      <c r="H319" s="157" t="s">
        <v>10</v>
      </c>
      <c r="I319" s="411">
        <v>127</v>
      </c>
      <c r="J319" s="160">
        <v>202.59</v>
      </c>
      <c r="K319" s="335">
        <v>0.19689999999999999</v>
      </c>
      <c r="L319" s="134">
        <f t="shared" si="42"/>
        <v>242.47</v>
      </c>
      <c r="M319" s="167">
        <f t="shared" si="43"/>
        <v>30793.69</v>
      </c>
      <c r="N319" s="76"/>
    </row>
    <row r="320" spans="4:15">
      <c r="D320" s="255"/>
      <c r="E320" s="232"/>
      <c r="F320" s="185"/>
      <c r="G320" s="295" t="s">
        <v>85</v>
      </c>
      <c r="H320" s="58"/>
      <c r="I320" s="387"/>
      <c r="J320" s="201"/>
      <c r="K320" s="202"/>
      <c r="L320" s="201"/>
      <c r="M320" s="74">
        <f>SUBTOTAL(9,M294:M319)</f>
        <v>646877.85</v>
      </c>
      <c r="N320" s="76"/>
    </row>
    <row r="321" spans="4:14">
      <c r="D321" s="255"/>
      <c r="E321" s="232"/>
      <c r="F321" s="185"/>
      <c r="G321" s="380"/>
      <c r="H321" s="318"/>
      <c r="I321" s="388"/>
      <c r="J321" s="183"/>
      <c r="K321" s="203"/>
      <c r="L321" s="183"/>
      <c r="M321" s="248"/>
      <c r="N321" s="76"/>
    </row>
    <row r="322" spans="4:14">
      <c r="D322" s="258"/>
      <c r="E322" s="224"/>
      <c r="F322" s="241" t="s">
        <v>409</v>
      </c>
      <c r="G322" s="240" t="s">
        <v>362</v>
      </c>
      <c r="H322" s="318"/>
      <c r="I322" s="388"/>
      <c r="J322" s="183"/>
      <c r="K322" s="319"/>
      <c r="L322" s="183"/>
      <c r="M322" s="248"/>
      <c r="N322" s="76"/>
    </row>
    <row r="323" spans="4:14" ht="24">
      <c r="D323" s="255" t="s">
        <v>98</v>
      </c>
      <c r="E323" s="220">
        <v>101125</v>
      </c>
      <c r="F323" s="179" t="s">
        <v>405</v>
      </c>
      <c r="G323" s="128" t="s">
        <v>385</v>
      </c>
      <c r="H323" s="310" t="s">
        <v>35</v>
      </c>
      <c r="I323" s="376">
        <v>25.16</v>
      </c>
      <c r="J323" s="133">
        <v>15.56</v>
      </c>
      <c r="K323" s="189">
        <v>0.19689999999999999</v>
      </c>
      <c r="L323" s="192">
        <f t="shared" ref="L323:L331" si="44">TRUNC(J323*(1+K323),2)</f>
        <v>18.62</v>
      </c>
      <c r="M323" s="191">
        <f t="shared" ref="M323:M331" si="45">ROUND(I323*L323,2)</f>
        <v>468.48</v>
      </c>
    </row>
    <row r="324" spans="4:14" ht="24">
      <c r="D324" s="255" t="s">
        <v>98</v>
      </c>
      <c r="E324" s="220">
        <v>95876</v>
      </c>
      <c r="F324" s="179" t="s">
        <v>406</v>
      </c>
      <c r="G324" s="128" t="s">
        <v>370</v>
      </c>
      <c r="H324" s="310" t="s">
        <v>37</v>
      </c>
      <c r="I324" s="376">
        <v>434.01</v>
      </c>
      <c r="J324" s="133">
        <v>2.1800000000000002</v>
      </c>
      <c r="K324" s="189">
        <v>0.19689999999999999</v>
      </c>
      <c r="L324" s="192">
        <f t="shared" si="44"/>
        <v>2.6</v>
      </c>
      <c r="M324" s="191">
        <f t="shared" si="45"/>
        <v>1128.43</v>
      </c>
    </row>
    <row r="325" spans="4:14">
      <c r="D325" s="255" t="s">
        <v>98</v>
      </c>
      <c r="E325" s="220">
        <v>100717</v>
      </c>
      <c r="F325" s="179" t="s">
        <v>407</v>
      </c>
      <c r="G325" s="128" t="s">
        <v>360</v>
      </c>
      <c r="H325" s="310" t="s">
        <v>10</v>
      </c>
      <c r="I325" s="376">
        <v>14.9</v>
      </c>
      <c r="J325" s="133">
        <v>13.56</v>
      </c>
      <c r="K325" s="189">
        <v>0.19689999999999999</v>
      </c>
      <c r="L325" s="192">
        <f t="shared" si="44"/>
        <v>16.22</v>
      </c>
      <c r="M325" s="191">
        <f t="shared" si="45"/>
        <v>241.68</v>
      </c>
    </row>
    <row r="326" spans="4:14">
      <c r="D326" s="256" t="s">
        <v>45</v>
      </c>
      <c r="E326" s="226" t="s">
        <v>107</v>
      </c>
      <c r="F326" s="179" t="s">
        <v>408</v>
      </c>
      <c r="G326" s="128" t="s">
        <v>624</v>
      </c>
      <c r="H326" s="129" t="s">
        <v>10</v>
      </c>
      <c r="I326" s="376">
        <v>14.9</v>
      </c>
      <c r="J326" s="133">
        <v>30.86</v>
      </c>
      <c r="K326" s="189">
        <v>0.19689999999999999</v>
      </c>
      <c r="L326" s="192">
        <f t="shared" si="44"/>
        <v>36.93</v>
      </c>
      <c r="M326" s="191">
        <f t="shared" si="45"/>
        <v>550.26</v>
      </c>
    </row>
    <row r="327" spans="4:14" ht="36">
      <c r="D327" s="255" t="s">
        <v>98</v>
      </c>
      <c r="E327" s="227">
        <v>100722</v>
      </c>
      <c r="F327" s="179" t="s">
        <v>457</v>
      </c>
      <c r="G327" s="128" t="s">
        <v>364</v>
      </c>
      <c r="H327" s="310" t="s">
        <v>10</v>
      </c>
      <c r="I327" s="376">
        <v>14.9</v>
      </c>
      <c r="J327" s="133">
        <v>32.68</v>
      </c>
      <c r="K327" s="189">
        <v>0.19689999999999999</v>
      </c>
      <c r="L327" s="192">
        <f t="shared" si="44"/>
        <v>39.11</v>
      </c>
      <c r="M327" s="191">
        <f t="shared" si="45"/>
        <v>582.74</v>
      </c>
    </row>
    <row r="328" spans="4:14" ht="36">
      <c r="D328" s="259" t="s">
        <v>98</v>
      </c>
      <c r="E328" s="220">
        <v>100758</v>
      </c>
      <c r="F328" s="179" t="s">
        <v>458</v>
      </c>
      <c r="G328" s="128" t="s">
        <v>361</v>
      </c>
      <c r="H328" s="310" t="s">
        <v>10</v>
      </c>
      <c r="I328" s="376">
        <v>14.9</v>
      </c>
      <c r="J328" s="133">
        <v>66.56</v>
      </c>
      <c r="K328" s="189">
        <v>0.19689999999999999</v>
      </c>
      <c r="L328" s="192">
        <f t="shared" si="44"/>
        <v>79.66</v>
      </c>
      <c r="M328" s="191">
        <f t="shared" si="45"/>
        <v>1186.93</v>
      </c>
    </row>
    <row r="329" spans="4:14" ht="24">
      <c r="D329" s="258" t="s">
        <v>98</v>
      </c>
      <c r="E329" s="227">
        <v>102488</v>
      </c>
      <c r="F329" s="179" t="s">
        <v>459</v>
      </c>
      <c r="G329" s="128" t="s">
        <v>402</v>
      </c>
      <c r="H329" s="310" t="s">
        <v>10</v>
      </c>
      <c r="I329" s="377">
        <v>9.1300000000000008</v>
      </c>
      <c r="J329" s="133">
        <v>5.0199999999999996</v>
      </c>
      <c r="K329" s="189">
        <v>0.19689999999999999</v>
      </c>
      <c r="L329" s="192">
        <f t="shared" si="44"/>
        <v>6</v>
      </c>
      <c r="M329" s="191">
        <f t="shared" si="45"/>
        <v>54.78</v>
      </c>
    </row>
    <row r="330" spans="4:14" ht="24">
      <c r="D330" s="255" t="s">
        <v>98</v>
      </c>
      <c r="E330" s="220">
        <v>102492</v>
      </c>
      <c r="F330" s="179" t="s">
        <v>460</v>
      </c>
      <c r="G330" s="128" t="s">
        <v>625</v>
      </c>
      <c r="H330" s="310" t="s">
        <v>10</v>
      </c>
      <c r="I330" s="377">
        <v>9.1300000000000008</v>
      </c>
      <c r="J330" s="133">
        <v>31.56</v>
      </c>
      <c r="K330" s="189">
        <v>0.19689999999999999</v>
      </c>
      <c r="L330" s="192">
        <f t="shared" si="44"/>
        <v>37.770000000000003</v>
      </c>
      <c r="M330" s="191">
        <f t="shared" si="45"/>
        <v>344.84</v>
      </c>
    </row>
    <row r="331" spans="4:14" ht="13.5" thickBot="1">
      <c r="D331" s="347" t="s">
        <v>45</v>
      </c>
      <c r="E331" s="215" t="s">
        <v>83</v>
      </c>
      <c r="F331" s="179" t="s">
        <v>623</v>
      </c>
      <c r="G331" s="128" t="s">
        <v>626</v>
      </c>
      <c r="H331" s="129" t="s">
        <v>35</v>
      </c>
      <c r="I331" s="375">
        <v>25.16</v>
      </c>
      <c r="J331" s="133">
        <v>220.4</v>
      </c>
      <c r="K331" s="189">
        <v>0.19689999999999999</v>
      </c>
      <c r="L331" s="192">
        <f t="shared" si="44"/>
        <v>263.79000000000002</v>
      </c>
      <c r="M331" s="191">
        <f t="shared" si="45"/>
        <v>6636.96</v>
      </c>
    </row>
    <row r="332" spans="4:14">
      <c r="D332" s="255"/>
      <c r="E332" s="232"/>
      <c r="F332" s="185"/>
      <c r="G332" s="295" t="s">
        <v>85</v>
      </c>
      <c r="H332" s="58"/>
      <c r="I332" s="387"/>
      <c r="J332" s="201"/>
      <c r="K332" s="202"/>
      <c r="L332" s="201"/>
      <c r="M332" s="74">
        <f>SUBTOTAL(9,M323:M331)</f>
        <v>11195.1</v>
      </c>
    </row>
    <row r="333" spans="4:14">
      <c r="D333" s="255"/>
      <c r="E333" s="232"/>
      <c r="F333" s="185"/>
      <c r="G333" s="172"/>
      <c r="H333" s="318"/>
      <c r="I333" s="388"/>
      <c r="J333" s="183"/>
      <c r="K333" s="203"/>
      <c r="L333" s="183"/>
      <c r="M333" s="248"/>
    </row>
    <row r="334" spans="4:14">
      <c r="D334" s="255"/>
      <c r="E334" s="232"/>
      <c r="F334" s="348" t="s">
        <v>431</v>
      </c>
      <c r="G334" s="303" t="s">
        <v>426</v>
      </c>
      <c r="H334" s="318"/>
      <c r="I334" s="388"/>
      <c r="J334" s="183"/>
      <c r="K334" s="203"/>
      <c r="L334" s="183"/>
      <c r="M334" s="248"/>
    </row>
    <row r="335" spans="4:14">
      <c r="D335" s="255" t="s">
        <v>98</v>
      </c>
      <c r="E335" s="232">
        <v>99814</v>
      </c>
      <c r="F335" s="179" t="s">
        <v>432</v>
      </c>
      <c r="G335" s="128" t="s">
        <v>547</v>
      </c>
      <c r="H335" s="310" t="s">
        <v>10</v>
      </c>
      <c r="I335" s="376">
        <v>238.89</v>
      </c>
      <c r="J335" s="133">
        <v>2.73</v>
      </c>
      <c r="K335" s="189">
        <v>0.19689999999999999</v>
      </c>
      <c r="L335" s="192">
        <f>TRUNC(J335*(1+K335),2)</f>
        <v>3.26</v>
      </c>
      <c r="M335" s="191">
        <f>ROUND(I335*L335,2)</f>
        <v>778.78</v>
      </c>
    </row>
    <row r="336" spans="4:14" ht="24">
      <c r="D336" s="255" t="s">
        <v>98</v>
      </c>
      <c r="E336" s="232">
        <v>88495</v>
      </c>
      <c r="F336" s="179" t="s">
        <v>433</v>
      </c>
      <c r="G336" s="128" t="s">
        <v>548</v>
      </c>
      <c r="H336" s="310" t="s">
        <v>10</v>
      </c>
      <c r="I336" s="376">
        <v>238.89</v>
      </c>
      <c r="J336" s="133">
        <v>16.03</v>
      </c>
      <c r="K336" s="189">
        <v>0.19689999999999999</v>
      </c>
      <c r="L336" s="192">
        <f>TRUNC(J336*(1+K336),2)</f>
        <v>19.18</v>
      </c>
      <c r="M336" s="191">
        <f>ROUND(I336*L336,2)</f>
        <v>4581.91</v>
      </c>
    </row>
    <row r="337" spans="4:15" ht="24">
      <c r="D337" s="255" t="s">
        <v>98</v>
      </c>
      <c r="E337" s="232">
        <v>88485</v>
      </c>
      <c r="F337" s="179" t="s">
        <v>434</v>
      </c>
      <c r="G337" s="128" t="s">
        <v>549</v>
      </c>
      <c r="H337" s="310" t="s">
        <v>10</v>
      </c>
      <c r="I337" s="376">
        <v>238.89</v>
      </c>
      <c r="J337" s="133">
        <v>4.8</v>
      </c>
      <c r="K337" s="189">
        <v>0.19689999999999999</v>
      </c>
      <c r="L337" s="192">
        <f>TRUNC(J337*(1+K337),2)</f>
        <v>5.74</v>
      </c>
      <c r="M337" s="191">
        <f>ROUND(I337*L337,2)</f>
        <v>1371.23</v>
      </c>
    </row>
    <row r="338" spans="4:15" ht="24.75" thickBot="1">
      <c r="D338" s="255" t="s">
        <v>98</v>
      </c>
      <c r="E338" s="232">
        <v>95626</v>
      </c>
      <c r="F338" s="179" t="s">
        <v>435</v>
      </c>
      <c r="G338" s="128" t="s">
        <v>550</v>
      </c>
      <c r="H338" s="310" t="s">
        <v>10</v>
      </c>
      <c r="I338" s="376">
        <v>238.89</v>
      </c>
      <c r="J338" s="133">
        <v>19.149999999999999</v>
      </c>
      <c r="K338" s="189">
        <v>0.19689999999999999</v>
      </c>
      <c r="L338" s="192">
        <f>TRUNC(J338*(1+K338),2)</f>
        <v>22.92</v>
      </c>
      <c r="M338" s="191">
        <f>ROUND(I338*L338,2)</f>
        <v>5475.36</v>
      </c>
    </row>
    <row r="339" spans="4:15">
      <c r="D339" s="255"/>
      <c r="E339" s="232"/>
      <c r="F339" s="185"/>
      <c r="G339" s="295" t="s">
        <v>85</v>
      </c>
      <c r="H339" s="58"/>
      <c r="I339" s="387"/>
      <c r="J339" s="201"/>
      <c r="K339" s="202"/>
      <c r="L339" s="201"/>
      <c r="M339" s="74">
        <f>SUBTOTAL(9,M335:M338)</f>
        <v>12207.279999999999</v>
      </c>
    </row>
    <row r="340" spans="4:15">
      <c r="D340" s="255"/>
      <c r="E340" s="232"/>
      <c r="F340" s="185"/>
      <c r="G340" s="172"/>
      <c r="H340" s="318"/>
      <c r="I340" s="388"/>
      <c r="J340" s="183"/>
      <c r="K340" s="203"/>
      <c r="L340" s="183"/>
      <c r="M340" s="248"/>
    </row>
    <row r="341" spans="4:15">
      <c r="D341" s="255"/>
      <c r="E341" s="232"/>
      <c r="F341" s="348" t="s">
        <v>436</v>
      </c>
      <c r="G341" s="303" t="s">
        <v>551</v>
      </c>
      <c r="H341" s="318"/>
      <c r="I341" s="388"/>
      <c r="J341" s="320"/>
      <c r="K341" s="203"/>
      <c r="L341" s="183"/>
      <c r="M341" s="248"/>
    </row>
    <row r="342" spans="4:15" ht="24">
      <c r="D342" s="256" t="s">
        <v>45</v>
      </c>
      <c r="E342" s="232" t="s">
        <v>70</v>
      </c>
      <c r="F342" s="179" t="s">
        <v>437</v>
      </c>
      <c r="G342" s="128" t="s">
        <v>660</v>
      </c>
      <c r="H342" s="129" t="s">
        <v>60</v>
      </c>
      <c r="I342" s="376">
        <v>3</v>
      </c>
      <c r="J342" s="133">
        <v>560.85</v>
      </c>
      <c r="K342" s="189">
        <v>0.19689999999999999</v>
      </c>
      <c r="L342" s="192">
        <f t="shared" ref="L342:L347" si="46">TRUNC(J342*(1+K342),2)</f>
        <v>671.28</v>
      </c>
      <c r="M342" s="191">
        <f t="shared" ref="M342:M347" si="47">ROUND(I342*L342,2)</f>
        <v>2013.84</v>
      </c>
    </row>
    <row r="343" spans="4:15">
      <c r="D343" s="256" t="s">
        <v>45</v>
      </c>
      <c r="E343" s="232" t="s">
        <v>72</v>
      </c>
      <c r="F343" s="179" t="s">
        <v>438</v>
      </c>
      <c r="G343" s="128" t="s">
        <v>661</v>
      </c>
      <c r="H343" s="129" t="s">
        <v>359</v>
      </c>
      <c r="I343" s="376">
        <v>3</v>
      </c>
      <c r="J343" s="133">
        <v>80.05</v>
      </c>
      <c r="K343" s="189">
        <v>0.19689999999999999</v>
      </c>
      <c r="L343" s="192">
        <f t="shared" si="46"/>
        <v>95.81</v>
      </c>
      <c r="M343" s="191">
        <f t="shared" si="47"/>
        <v>287.43</v>
      </c>
    </row>
    <row r="344" spans="4:15" ht="24">
      <c r="D344" s="256" t="s">
        <v>45</v>
      </c>
      <c r="E344" s="232" t="s">
        <v>428</v>
      </c>
      <c r="F344" s="179" t="s">
        <v>439</v>
      </c>
      <c r="G344" s="128" t="s">
        <v>662</v>
      </c>
      <c r="H344" s="129" t="s">
        <v>60</v>
      </c>
      <c r="I344" s="376">
        <v>4</v>
      </c>
      <c r="J344" s="133">
        <v>682.65</v>
      </c>
      <c r="K344" s="189">
        <v>0.19689999999999999</v>
      </c>
      <c r="L344" s="192">
        <f t="shared" si="46"/>
        <v>817.06</v>
      </c>
      <c r="M344" s="191">
        <f t="shared" si="47"/>
        <v>3268.24</v>
      </c>
    </row>
    <row r="345" spans="4:15" ht="24">
      <c r="D345" s="256" t="s">
        <v>45</v>
      </c>
      <c r="E345" s="232" t="s">
        <v>427</v>
      </c>
      <c r="F345" s="179" t="s">
        <v>440</v>
      </c>
      <c r="G345" s="128" t="s">
        <v>663</v>
      </c>
      <c r="H345" s="129" t="s">
        <v>60</v>
      </c>
      <c r="I345" s="376">
        <v>7</v>
      </c>
      <c r="J345" s="133">
        <v>273.43</v>
      </c>
      <c r="K345" s="189">
        <v>0.19689999999999999</v>
      </c>
      <c r="L345" s="192">
        <f t="shared" si="46"/>
        <v>327.26</v>
      </c>
      <c r="M345" s="191">
        <f t="shared" si="47"/>
        <v>2290.8200000000002</v>
      </c>
    </row>
    <row r="346" spans="4:15" ht="36">
      <c r="D346" s="256" t="s">
        <v>45</v>
      </c>
      <c r="E346" s="232" t="s">
        <v>429</v>
      </c>
      <c r="F346" s="179" t="s">
        <v>441</v>
      </c>
      <c r="G346" s="128" t="s">
        <v>664</v>
      </c>
      <c r="H346" s="129" t="s">
        <v>60</v>
      </c>
      <c r="I346" s="376">
        <v>5</v>
      </c>
      <c r="J346" s="133">
        <v>1071.78</v>
      </c>
      <c r="K346" s="189">
        <v>0.19689999999999999</v>
      </c>
      <c r="L346" s="192">
        <f t="shared" si="46"/>
        <v>1282.81</v>
      </c>
      <c r="M346" s="191">
        <f t="shared" si="47"/>
        <v>6414.05</v>
      </c>
    </row>
    <row r="347" spans="4:15" ht="24.75" thickBot="1">
      <c r="D347" s="256" t="s">
        <v>45</v>
      </c>
      <c r="E347" s="406" t="s">
        <v>566</v>
      </c>
      <c r="F347" s="179" t="s">
        <v>442</v>
      </c>
      <c r="G347" s="150" t="s">
        <v>665</v>
      </c>
      <c r="H347" s="157" t="s">
        <v>60</v>
      </c>
      <c r="I347" s="169">
        <v>1</v>
      </c>
      <c r="J347" s="133">
        <v>1638.73</v>
      </c>
      <c r="K347" s="335">
        <v>0.19689999999999999</v>
      </c>
      <c r="L347" s="134">
        <f t="shared" si="46"/>
        <v>1961.39</v>
      </c>
      <c r="M347" s="124">
        <f t="shared" si="47"/>
        <v>1961.39</v>
      </c>
    </row>
    <row r="348" spans="4:15">
      <c r="D348" s="255"/>
      <c r="E348" s="232"/>
      <c r="F348" s="185"/>
      <c r="G348" s="295" t="s">
        <v>85</v>
      </c>
      <c r="H348" s="58"/>
      <c r="I348" s="387"/>
      <c r="J348" s="201"/>
      <c r="K348" s="202"/>
      <c r="L348" s="201"/>
      <c r="M348" s="74">
        <f>SUBTOTAL(9,M342:M347)</f>
        <v>16235.77</v>
      </c>
    </row>
    <row r="349" spans="4:15">
      <c r="D349" s="255"/>
      <c r="E349" s="232"/>
      <c r="F349" s="185"/>
      <c r="G349" s="128"/>
      <c r="H349" s="129"/>
      <c r="I349" s="376"/>
      <c r="J349" s="133"/>
      <c r="K349" s="189"/>
      <c r="L349" s="192"/>
      <c r="M349" s="191"/>
    </row>
    <row r="350" spans="4:15" s="39" customFormat="1">
      <c r="D350" s="251"/>
      <c r="E350" s="208"/>
      <c r="F350" s="348" t="s">
        <v>445</v>
      </c>
      <c r="G350" s="303" t="s">
        <v>112</v>
      </c>
      <c r="H350" s="162"/>
      <c r="I350" s="378"/>
      <c r="J350" s="163"/>
      <c r="K350" s="349"/>
      <c r="L350" s="350"/>
      <c r="M350" s="351"/>
      <c r="N350" s="76"/>
      <c r="O350" s="76"/>
    </row>
    <row r="351" spans="4:15" s="39" customFormat="1">
      <c r="D351" s="252" t="s">
        <v>45</v>
      </c>
      <c r="E351" s="211" t="s">
        <v>350</v>
      </c>
      <c r="F351" s="114" t="s">
        <v>448</v>
      </c>
      <c r="G351" s="128" t="s">
        <v>351</v>
      </c>
      <c r="H351" s="157" t="s">
        <v>60</v>
      </c>
      <c r="I351" s="379">
        <v>20</v>
      </c>
      <c r="J351" s="160">
        <v>101.61</v>
      </c>
      <c r="K351" s="200">
        <v>0.19689999999999999</v>
      </c>
      <c r="L351" s="134">
        <f t="shared" ref="L351:L359" si="48">TRUNC(J351*(1+K351),2)</f>
        <v>121.61</v>
      </c>
      <c r="M351" s="124">
        <f t="shared" ref="M351:M359" si="49">ROUND(I351*L351,2)</f>
        <v>2432.1999999999998</v>
      </c>
      <c r="O351" s="1"/>
    </row>
    <row r="352" spans="4:15" s="39" customFormat="1" ht="24">
      <c r="D352" s="254" t="s">
        <v>98</v>
      </c>
      <c r="E352" s="208">
        <v>103946</v>
      </c>
      <c r="F352" s="114" t="s">
        <v>449</v>
      </c>
      <c r="G352" s="128" t="s">
        <v>404</v>
      </c>
      <c r="H352" s="157" t="s">
        <v>10</v>
      </c>
      <c r="I352" s="379">
        <v>6870.3</v>
      </c>
      <c r="J352" s="160">
        <v>15.52</v>
      </c>
      <c r="K352" s="200">
        <v>0.19689999999999999</v>
      </c>
      <c r="L352" s="134">
        <f t="shared" si="48"/>
        <v>18.57</v>
      </c>
      <c r="M352" s="124">
        <f t="shared" si="49"/>
        <v>127581.47</v>
      </c>
      <c r="N352" s="1"/>
      <c r="O352" s="1"/>
    </row>
    <row r="353" spans="4:15" s="39" customFormat="1">
      <c r="D353" s="252" t="s">
        <v>45</v>
      </c>
      <c r="E353" s="211" t="s">
        <v>235</v>
      </c>
      <c r="F353" s="114" t="s">
        <v>450</v>
      </c>
      <c r="G353" s="128" t="s">
        <v>352</v>
      </c>
      <c r="H353" s="157" t="s">
        <v>60</v>
      </c>
      <c r="I353" s="379">
        <v>2</v>
      </c>
      <c r="J353" s="160">
        <v>58.81</v>
      </c>
      <c r="K353" s="200">
        <v>0.19689999999999999</v>
      </c>
      <c r="L353" s="134">
        <f t="shared" si="48"/>
        <v>70.38</v>
      </c>
      <c r="M353" s="124">
        <f t="shared" si="49"/>
        <v>140.76</v>
      </c>
      <c r="N353" s="1"/>
      <c r="O353" s="1"/>
    </row>
    <row r="354" spans="4:15" s="39" customFormat="1" ht="24">
      <c r="D354" s="252" t="s">
        <v>98</v>
      </c>
      <c r="E354" s="208">
        <v>98511</v>
      </c>
      <c r="F354" s="114" t="s">
        <v>451</v>
      </c>
      <c r="G354" s="128" t="s">
        <v>666</v>
      </c>
      <c r="H354" s="157" t="s">
        <v>34</v>
      </c>
      <c r="I354" s="379">
        <v>5</v>
      </c>
      <c r="J354" s="160">
        <v>130.88999999999999</v>
      </c>
      <c r="K354" s="200">
        <v>0.19689999999999999</v>
      </c>
      <c r="L354" s="134">
        <f t="shared" si="48"/>
        <v>156.66</v>
      </c>
      <c r="M354" s="124">
        <f t="shared" si="49"/>
        <v>783.3</v>
      </c>
      <c r="N354" s="1"/>
      <c r="O354" s="1"/>
    </row>
    <row r="355" spans="4:15" s="39" customFormat="1">
      <c r="D355" s="252" t="s">
        <v>45</v>
      </c>
      <c r="E355" s="233" t="s">
        <v>236</v>
      </c>
      <c r="F355" s="114" t="s">
        <v>452</v>
      </c>
      <c r="G355" s="128" t="s">
        <v>353</v>
      </c>
      <c r="H355" s="129" t="s">
        <v>60</v>
      </c>
      <c r="I355" s="368">
        <v>4</v>
      </c>
      <c r="J355" s="133">
        <v>52.82</v>
      </c>
      <c r="K355" s="130">
        <v>0.19689999999999999</v>
      </c>
      <c r="L355" s="134">
        <f t="shared" si="48"/>
        <v>63.22</v>
      </c>
      <c r="M355" s="124">
        <f t="shared" si="49"/>
        <v>252.88</v>
      </c>
      <c r="N355" s="1"/>
      <c r="O355" s="1"/>
    </row>
    <row r="356" spans="4:15" s="39" customFormat="1">
      <c r="D356" s="254" t="s">
        <v>126</v>
      </c>
      <c r="E356" s="208" t="s">
        <v>103</v>
      </c>
      <c r="F356" s="114" t="s">
        <v>453</v>
      </c>
      <c r="G356" s="128" t="s">
        <v>302</v>
      </c>
      <c r="H356" s="129" t="s">
        <v>60</v>
      </c>
      <c r="I356" s="379">
        <v>7</v>
      </c>
      <c r="J356" s="133">
        <v>1005.37</v>
      </c>
      <c r="K356" s="200">
        <v>0.19689999999999999</v>
      </c>
      <c r="L356" s="134">
        <f t="shared" si="48"/>
        <v>1203.32</v>
      </c>
      <c r="M356" s="124">
        <f t="shared" si="49"/>
        <v>8423.24</v>
      </c>
      <c r="N356" s="1"/>
      <c r="O356" s="1"/>
    </row>
    <row r="357" spans="4:15" s="39" customFormat="1">
      <c r="D357" s="252" t="s">
        <v>45</v>
      </c>
      <c r="E357" s="211" t="s">
        <v>239</v>
      </c>
      <c r="F357" s="114" t="s">
        <v>454</v>
      </c>
      <c r="G357" s="128" t="s">
        <v>354</v>
      </c>
      <c r="H357" s="129" t="s">
        <v>60</v>
      </c>
      <c r="I357" s="379">
        <v>6</v>
      </c>
      <c r="J357" s="133">
        <v>24.71</v>
      </c>
      <c r="K357" s="200">
        <v>0.19689999999999999</v>
      </c>
      <c r="L357" s="134">
        <f t="shared" si="48"/>
        <v>29.57</v>
      </c>
      <c r="M357" s="124">
        <f t="shared" si="49"/>
        <v>177.42</v>
      </c>
      <c r="N357" s="1"/>
      <c r="O357" s="1"/>
    </row>
    <row r="358" spans="4:15" s="39" customFormat="1" ht="24">
      <c r="D358" s="252" t="s">
        <v>126</v>
      </c>
      <c r="E358" s="208" t="s">
        <v>104</v>
      </c>
      <c r="F358" s="114" t="s">
        <v>455</v>
      </c>
      <c r="G358" s="128" t="s">
        <v>355</v>
      </c>
      <c r="H358" s="129" t="s">
        <v>60</v>
      </c>
      <c r="I358" s="379">
        <v>6</v>
      </c>
      <c r="J358" s="133">
        <v>1141.1600000000001</v>
      </c>
      <c r="K358" s="200">
        <v>0.19689999999999999</v>
      </c>
      <c r="L358" s="134">
        <f t="shared" si="48"/>
        <v>1365.85</v>
      </c>
      <c r="M358" s="124">
        <f t="shared" si="49"/>
        <v>8195.1</v>
      </c>
      <c r="N358" s="1"/>
      <c r="O358" s="1"/>
    </row>
    <row r="359" spans="4:15" s="39" customFormat="1" ht="13.5" thickBot="1">
      <c r="D359" s="252" t="s">
        <v>45</v>
      </c>
      <c r="E359" s="211" t="s">
        <v>573</v>
      </c>
      <c r="F359" s="114" t="s">
        <v>456</v>
      </c>
      <c r="G359" s="128" t="s">
        <v>356</v>
      </c>
      <c r="H359" s="129" t="s">
        <v>10</v>
      </c>
      <c r="I359" s="379">
        <v>6233.37</v>
      </c>
      <c r="J359" s="133">
        <v>0.24</v>
      </c>
      <c r="K359" s="200">
        <v>0.19689999999999999</v>
      </c>
      <c r="L359" s="134">
        <f t="shared" si="48"/>
        <v>0.28000000000000003</v>
      </c>
      <c r="M359" s="124">
        <f t="shared" si="49"/>
        <v>1745.34</v>
      </c>
      <c r="N359" s="1"/>
      <c r="O359" s="1"/>
    </row>
    <row r="360" spans="4:15" s="39" customFormat="1" ht="13.5" thickBot="1">
      <c r="D360" s="352"/>
      <c r="E360" s="353"/>
      <c r="F360" s="354"/>
      <c r="G360" s="355" t="s">
        <v>85</v>
      </c>
      <c r="H360" s="356"/>
      <c r="I360" s="393"/>
      <c r="J360" s="357"/>
      <c r="K360" s="358"/>
      <c r="L360" s="357"/>
      <c r="M360" s="359">
        <f>SUBTOTAL(9,M351:M359)</f>
        <v>149731.71</v>
      </c>
      <c r="N360" s="1"/>
      <c r="O360" s="1"/>
    </row>
    <row r="361" spans="4:15" ht="13.5" thickTop="1">
      <c r="D361" s="261"/>
      <c r="E361" s="234"/>
      <c r="F361" s="75"/>
      <c r="G361" s="75"/>
      <c r="H361" s="75"/>
      <c r="I361" s="394"/>
      <c r="J361" s="84"/>
      <c r="K361" s="85" t="s">
        <v>0</v>
      </c>
      <c r="L361" s="85"/>
      <c r="M361" s="86"/>
      <c r="N361" s="90"/>
    </row>
    <row r="362" spans="4:15" s="40" customFormat="1" ht="18.75" thickBot="1">
      <c r="D362" s="262"/>
      <c r="E362" s="235"/>
      <c r="F362" s="27"/>
      <c r="G362" s="13"/>
      <c r="H362" s="20"/>
      <c r="I362" s="395"/>
      <c r="J362" s="66"/>
      <c r="K362" s="447">
        <f>SUM(M360,M320,M166,M291,M260,M157,M137,M125,M112,M97,M86,M71,M47,M25,M20,M250,M332,M348,M339,M240)</f>
        <v>2936919.13</v>
      </c>
      <c r="L362" s="448"/>
      <c r="M362" s="449"/>
      <c r="N362" s="77"/>
      <c r="O362" s="38"/>
    </row>
    <row r="363" spans="4:15" s="40" customFormat="1" ht="13.15" customHeight="1" thickTop="1">
      <c r="D363" s="450" t="s">
        <v>47</v>
      </c>
      <c r="E363" s="451"/>
      <c r="F363" s="451"/>
      <c r="G363" s="451"/>
      <c r="H363" s="451"/>
      <c r="I363" s="451"/>
      <c r="J363" s="451"/>
      <c r="K363" s="451"/>
      <c r="L363" s="451"/>
      <c r="M363" s="452"/>
      <c r="N363" s="77"/>
      <c r="O363" s="38"/>
    </row>
    <row r="364" spans="4:15" s="39" customFormat="1" ht="13.15" customHeight="1">
      <c r="D364" s="435" t="s">
        <v>627</v>
      </c>
      <c r="E364" s="436"/>
      <c r="F364" s="436"/>
      <c r="G364" s="436"/>
      <c r="H364" s="436"/>
      <c r="I364" s="436"/>
      <c r="J364" s="436"/>
      <c r="K364" s="436"/>
      <c r="L364" s="436"/>
      <c r="M364" s="437"/>
      <c r="N364" s="1"/>
      <c r="O364" s="1"/>
    </row>
    <row r="365" spans="4:15" s="39" customFormat="1" ht="13.15" customHeight="1" thickBot="1">
      <c r="D365" s="438" t="s">
        <v>119</v>
      </c>
      <c r="E365" s="439"/>
      <c r="F365" s="439"/>
      <c r="G365" s="439"/>
      <c r="H365" s="439"/>
      <c r="I365" s="439"/>
      <c r="J365" s="439"/>
      <c r="K365" s="439"/>
      <c r="L365" s="439"/>
      <c r="M365" s="440"/>
      <c r="N365" s="1"/>
      <c r="O365" s="1"/>
    </row>
    <row r="366" spans="4:15" s="39" customFormat="1" ht="13.15" customHeight="1" thickTop="1" thickBot="1">
      <c r="D366" s="441" t="s">
        <v>48</v>
      </c>
      <c r="E366" s="442"/>
      <c r="F366" s="442"/>
      <c r="G366" s="442"/>
      <c r="H366" s="442"/>
      <c r="I366" s="442"/>
      <c r="J366" s="442"/>
      <c r="K366" s="442"/>
      <c r="L366" s="442"/>
      <c r="M366" s="443"/>
      <c r="N366" s="1"/>
      <c r="O366" s="1"/>
    </row>
    <row r="367" spans="4:15" ht="13.5" thickTop="1">
      <c r="D367" s="263" t="s">
        <v>49</v>
      </c>
      <c r="E367" s="236">
        <v>0.19689999999999999</v>
      </c>
      <c r="F367" s="431" t="s">
        <v>44</v>
      </c>
      <c r="G367" s="431"/>
      <c r="H367" s="432" t="s">
        <v>50</v>
      </c>
      <c r="I367" s="433"/>
      <c r="J367" s="433"/>
      <c r="K367" s="433"/>
      <c r="L367" s="433"/>
      <c r="M367" s="434"/>
    </row>
    <row r="368" spans="4:15" ht="13.5" thickBot="1">
      <c r="D368" s="264" t="s">
        <v>49</v>
      </c>
      <c r="E368" s="237">
        <v>0.15279999999999999</v>
      </c>
      <c r="F368" s="461" t="s">
        <v>101</v>
      </c>
      <c r="G368" s="461"/>
      <c r="H368" s="462" t="s">
        <v>50</v>
      </c>
      <c r="I368" s="463"/>
      <c r="J368" s="463"/>
      <c r="K368" s="463"/>
      <c r="L368" s="463"/>
      <c r="M368" s="464"/>
    </row>
    <row r="369" spans="5:8" ht="13.5" thickTop="1"/>
    <row r="370" spans="5:8" ht="37.5" customHeight="1"/>
    <row r="371" spans="5:8" ht="12.75" customHeight="1">
      <c r="E371" s="67"/>
      <c r="F371" s="1"/>
      <c r="H371" s="1"/>
    </row>
    <row r="372" spans="5:8" ht="12.75" customHeight="1">
      <c r="E372" s="67"/>
      <c r="F372" s="1"/>
      <c r="H372" s="1"/>
    </row>
    <row r="373" spans="5:8" ht="12.75" customHeight="1">
      <c r="E373" s="67"/>
      <c r="F373" s="1"/>
      <c r="H373" s="1"/>
    </row>
    <row r="374" spans="5:8" ht="13.5" customHeight="1">
      <c r="E374" s="67"/>
      <c r="F374" s="1"/>
      <c r="H374" s="1"/>
    </row>
    <row r="375" spans="5:8" ht="14.25" customHeight="1">
      <c r="E375" s="67"/>
      <c r="F375" s="1"/>
      <c r="H375" s="1"/>
    </row>
    <row r="381" spans="5:8">
      <c r="E381" s="67"/>
      <c r="F381" s="1"/>
      <c r="H381" s="1"/>
    </row>
    <row r="382" spans="5:8">
      <c r="E382" s="67"/>
      <c r="F382" s="1"/>
      <c r="H382" s="1"/>
    </row>
    <row r="383" spans="5:8">
      <c r="E383" s="67"/>
      <c r="F383" s="1"/>
      <c r="H383" s="1"/>
    </row>
    <row r="384" spans="5:8">
      <c r="E384" s="67"/>
      <c r="F384" s="1"/>
      <c r="H384" s="1"/>
    </row>
    <row r="385" spans="5:8" ht="13.9" customHeight="1">
      <c r="E385" s="67"/>
      <c r="F385" s="1"/>
      <c r="H385" s="1"/>
    </row>
    <row r="386" spans="5:8" ht="13.15" customHeight="1">
      <c r="E386" s="67"/>
      <c r="F386" s="1"/>
      <c r="H386" s="1"/>
    </row>
    <row r="387" spans="5:8" ht="13.15" customHeight="1">
      <c r="E387" s="67"/>
      <c r="F387" s="1"/>
      <c r="H387" s="1"/>
    </row>
    <row r="388" spans="5:8" ht="13.15" customHeight="1">
      <c r="E388" s="67"/>
      <c r="F388" s="1"/>
      <c r="H388" s="1"/>
    </row>
    <row r="389" spans="5:8" ht="13.15" customHeight="1">
      <c r="E389" s="67"/>
      <c r="F389" s="1"/>
      <c r="H389" s="1"/>
    </row>
    <row r="390" spans="5:8" ht="13.15" customHeight="1">
      <c r="E390" s="67"/>
      <c r="F390" s="1"/>
      <c r="H390" s="1"/>
    </row>
    <row r="391" spans="5:8" ht="13.9" customHeight="1">
      <c r="E391" s="67"/>
      <c r="F391" s="1"/>
      <c r="H391" s="1"/>
    </row>
  </sheetData>
  <dataConsolidate>
    <dataRefs count="1">
      <dataRef ref="J12:J81" sheet="A-Com deso VELHO" r:id="rId1"/>
    </dataRefs>
  </dataConsolidate>
  <mergeCells count="16">
    <mergeCell ref="F3:L3"/>
    <mergeCell ref="F1:L1"/>
    <mergeCell ref="F2:L2"/>
    <mergeCell ref="D5:E5"/>
    <mergeCell ref="E7:J7"/>
    <mergeCell ref="E8:J8"/>
    <mergeCell ref="D365:M365"/>
    <mergeCell ref="D366:M366"/>
    <mergeCell ref="F367:G367"/>
    <mergeCell ref="H367:M367"/>
    <mergeCell ref="M7:M8"/>
    <mergeCell ref="K362:M362"/>
    <mergeCell ref="D363:M363"/>
    <mergeCell ref="D364:M364"/>
    <mergeCell ref="F368:G368"/>
    <mergeCell ref="H368:M368"/>
  </mergeCells>
  <phoneticPr fontId="56" type="noConversion"/>
  <pageMargins left="0.39370078740157483" right="0.39370078740157483" top="0.39370078740157483" bottom="0.78740157480314965" header="0.27559055118110237" footer="0.11811023622047245"/>
  <pageSetup paperSize="9" scale="86" fitToHeight="0" orientation="landscape" r:id="rId2"/>
  <headerFooter alignWithMargins="0">
    <oddHeader>&amp;R&amp;P</oddHead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DDD25-2603-4035-8B86-5B38D15B79DF}">
  <sheetPr>
    <tabColor rgb="FFFF0000"/>
  </sheetPr>
  <dimension ref="A1:AO47"/>
  <sheetViews>
    <sheetView view="pageBreakPreview" topLeftCell="A10" zoomScaleNormal="70" zoomScaleSheetLayoutView="100" workbookViewId="0">
      <selection activeCell="F40" sqref="F40"/>
    </sheetView>
  </sheetViews>
  <sheetFormatPr defaultRowHeight="12.75"/>
  <cols>
    <col min="1" max="1" width="8.7109375" style="92" customWidth="1"/>
    <col min="2" max="2" width="53.7109375" style="92" customWidth="1"/>
    <col min="3" max="3" width="13.85546875" style="92" customWidth="1"/>
    <col min="4" max="5" width="9.7109375" style="92" customWidth="1"/>
    <col min="6" max="6" width="13.7109375" style="92" customWidth="1"/>
    <col min="7" max="7" width="8.7109375" style="92" customWidth="1"/>
    <col min="8" max="8" width="9.7109375" style="92" customWidth="1"/>
    <col min="9" max="9" width="13.7109375" style="92" customWidth="1"/>
    <col min="10" max="10" width="8.7109375" style="92" customWidth="1"/>
    <col min="11" max="11" width="9.7109375" style="92" customWidth="1"/>
    <col min="12" max="12" width="13.7109375" style="92" customWidth="1"/>
    <col min="13" max="14" width="8.7109375" style="92" customWidth="1"/>
    <col min="15" max="15" width="53.7109375" style="92" customWidth="1"/>
    <col min="16" max="16" width="13.85546875" style="92" customWidth="1"/>
    <col min="17" max="18" width="9.7109375" style="92" customWidth="1"/>
    <col min="19" max="19" width="13.7109375" style="92" customWidth="1"/>
    <col min="20" max="20" width="8.7109375" style="92" customWidth="1"/>
    <col min="21" max="21" width="9.7109375" style="92" customWidth="1"/>
    <col min="22" max="22" width="13.7109375" style="92" customWidth="1"/>
    <col min="23" max="23" width="8.7109375" style="92" customWidth="1"/>
    <col min="24" max="24" width="9.7109375" style="92" customWidth="1"/>
    <col min="25" max="25" width="13.7109375" style="92" customWidth="1"/>
    <col min="26" max="27" width="8.7109375" style="92" customWidth="1"/>
    <col min="28" max="28" width="53.7109375" style="92" customWidth="1"/>
    <col min="29" max="29" width="13.85546875" style="92" customWidth="1"/>
    <col min="30" max="31" width="9.7109375" style="92" customWidth="1"/>
    <col min="32" max="32" width="13.7109375" style="92" customWidth="1"/>
    <col min="33" max="33" width="8.7109375" style="92" customWidth="1"/>
    <col min="34" max="34" width="9.7109375" style="92" customWidth="1"/>
    <col min="35" max="35" width="13.7109375" style="92" customWidth="1"/>
    <col min="36" max="36" width="8.7109375" style="92" customWidth="1"/>
    <col min="37" max="37" width="9.7109375" style="92" customWidth="1"/>
    <col min="38" max="38" width="13.7109375" style="92" customWidth="1"/>
    <col min="39" max="39" width="8.7109375" style="92" customWidth="1"/>
    <col min="40" max="40" width="13.85546875" style="92" bestFit="1" customWidth="1"/>
    <col min="41" max="16384" width="9.140625" style="92"/>
  </cols>
  <sheetData>
    <row r="1" spans="1:41" ht="18.75">
      <c r="A1" s="71"/>
      <c r="B1" s="91"/>
      <c r="C1" s="91"/>
      <c r="D1" s="91"/>
      <c r="E1" s="91"/>
      <c r="F1" s="91"/>
      <c r="G1" s="91"/>
      <c r="H1" s="91"/>
      <c r="I1" s="91"/>
      <c r="J1" s="3"/>
      <c r="K1" s="71"/>
      <c r="L1" s="91"/>
      <c r="M1" s="91"/>
      <c r="N1" s="71"/>
      <c r="O1" s="91"/>
      <c r="P1" s="91"/>
      <c r="Q1" s="91"/>
      <c r="R1" s="91"/>
      <c r="S1" s="91"/>
      <c r="T1" s="91"/>
      <c r="U1" s="91"/>
      <c r="V1" s="91"/>
      <c r="W1" s="3"/>
      <c r="X1" s="71"/>
      <c r="Y1" s="91"/>
      <c r="Z1" s="91"/>
      <c r="AA1" s="71"/>
      <c r="AB1" s="91"/>
      <c r="AC1" s="91"/>
      <c r="AD1" s="91"/>
      <c r="AE1" s="91"/>
      <c r="AF1" s="91"/>
      <c r="AG1" s="91"/>
      <c r="AH1" s="91"/>
      <c r="AI1" s="91"/>
      <c r="AJ1" s="3"/>
      <c r="AK1" s="71"/>
      <c r="AL1" s="91"/>
      <c r="AM1" s="91"/>
    </row>
    <row r="2" spans="1:41" ht="23.25">
      <c r="A2" s="23"/>
      <c r="B2" s="474" t="s">
        <v>41</v>
      </c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23"/>
      <c r="O2" s="474" t="s">
        <v>41</v>
      </c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23"/>
      <c r="AB2" s="474" t="s">
        <v>41</v>
      </c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</row>
    <row r="3" spans="1:41" ht="18">
      <c r="A3" s="44"/>
      <c r="B3" s="445" t="s">
        <v>42</v>
      </c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"/>
      <c r="O3" s="445" t="s">
        <v>42</v>
      </c>
      <c r="P3" s="445"/>
      <c r="Q3" s="445"/>
      <c r="R3" s="445"/>
      <c r="S3" s="445"/>
      <c r="T3" s="445"/>
      <c r="U3" s="445"/>
      <c r="V3" s="445"/>
      <c r="W3" s="445"/>
      <c r="X3" s="445"/>
      <c r="Y3" s="445"/>
      <c r="Z3" s="445"/>
      <c r="AA3" s="44"/>
      <c r="AB3" s="445" t="s">
        <v>42</v>
      </c>
      <c r="AC3" s="445"/>
      <c r="AD3" s="445"/>
      <c r="AE3" s="445"/>
      <c r="AF3" s="445"/>
      <c r="AG3" s="445"/>
      <c r="AH3" s="445"/>
      <c r="AI3" s="445"/>
      <c r="AJ3" s="445"/>
      <c r="AK3" s="445"/>
      <c r="AL3" s="445"/>
      <c r="AM3" s="445"/>
    </row>
    <row r="4" spans="1:41">
      <c r="A4" s="3"/>
      <c r="B4" s="475" t="s">
        <v>43</v>
      </c>
      <c r="C4" s="475"/>
      <c r="D4" s="475"/>
      <c r="E4" s="475"/>
      <c r="F4" s="475"/>
      <c r="G4" s="475"/>
      <c r="H4" s="475"/>
      <c r="I4" s="475"/>
      <c r="J4" s="475"/>
      <c r="K4" s="475"/>
      <c r="L4" s="475"/>
      <c r="M4" s="475"/>
      <c r="N4" s="3"/>
      <c r="O4" s="475" t="s">
        <v>43</v>
      </c>
      <c r="P4" s="475"/>
      <c r="Q4" s="475"/>
      <c r="R4" s="475"/>
      <c r="S4" s="475"/>
      <c r="T4" s="475"/>
      <c r="U4" s="475"/>
      <c r="V4" s="475"/>
      <c r="W4" s="475"/>
      <c r="X4" s="475"/>
      <c r="Y4" s="475"/>
      <c r="Z4" s="475"/>
      <c r="AA4" s="3"/>
      <c r="AB4" s="475" t="s">
        <v>43</v>
      </c>
      <c r="AC4" s="475"/>
      <c r="AD4" s="475"/>
      <c r="AE4" s="475"/>
      <c r="AF4" s="475"/>
      <c r="AG4" s="475"/>
      <c r="AH4" s="475"/>
      <c r="AI4" s="475"/>
      <c r="AJ4" s="475"/>
      <c r="AK4" s="475"/>
      <c r="AL4" s="475"/>
      <c r="AM4" s="475"/>
    </row>
    <row r="5" spans="1:4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41" ht="23.25">
      <c r="A6" s="70"/>
      <c r="B6" s="467" t="s">
        <v>86</v>
      </c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70"/>
      <c r="O6" s="467" t="s">
        <v>86</v>
      </c>
      <c r="P6" s="467"/>
      <c r="Q6" s="467"/>
      <c r="R6" s="467"/>
      <c r="S6" s="467"/>
      <c r="T6" s="467"/>
      <c r="U6" s="467"/>
      <c r="V6" s="467"/>
      <c r="W6" s="467"/>
      <c r="X6" s="467"/>
      <c r="Y6" s="467"/>
      <c r="Z6" s="467"/>
      <c r="AA6" s="70"/>
      <c r="AB6" s="467" t="s">
        <v>86</v>
      </c>
      <c r="AC6" s="467"/>
      <c r="AD6" s="467"/>
      <c r="AE6" s="467"/>
      <c r="AF6" s="467"/>
      <c r="AG6" s="467"/>
      <c r="AH6" s="467"/>
      <c r="AI6" s="467"/>
      <c r="AJ6" s="467"/>
      <c r="AK6" s="467"/>
      <c r="AL6" s="467"/>
      <c r="AM6" s="467"/>
    </row>
    <row r="7" spans="1:41" ht="13.5" thickBo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41" ht="15.75">
      <c r="A8" s="43" t="s">
        <v>26</v>
      </c>
      <c r="B8" s="468" t="s">
        <v>242</v>
      </c>
      <c r="C8" s="468"/>
      <c r="D8" s="468"/>
      <c r="E8" s="468"/>
      <c r="F8" s="468"/>
      <c r="G8" s="51"/>
      <c r="H8" s="72" t="s">
        <v>246</v>
      </c>
      <c r="I8" s="51"/>
      <c r="J8" s="72"/>
      <c r="K8" s="72" t="s">
        <v>628</v>
      </c>
      <c r="L8" s="72"/>
      <c r="M8" s="50"/>
      <c r="N8" s="43" t="s">
        <v>26</v>
      </c>
      <c r="O8" s="468" t="s">
        <v>242</v>
      </c>
      <c r="P8" s="468"/>
      <c r="Q8" s="468"/>
      <c r="R8" s="468"/>
      <c r="S8" s="468"/>
      <c r="T8" s="51"/>
      <c r="U8" s="72" t="s">
        <v>246</v>
      </c>
      <c r="V8" s="51"/>
      <c r="W8" s="72"/>
      <c r="X8" s="72" t="s">
        <v>628</v>
      </c>
      <c r="Y8" s="72"/>
      <c r="Z8" s="50"/>
      <c r="AA8" s="43" t="s">
        <v>26</v>
      </c>
      <c r="AB8" s="468" t="s">
        <v>242</v>
      </c>
      <c r="AC8" s="468"/>
      <c r="AD8" s="468"/>
      <c r="AE8" s="468"/>
      <c r="AF8" s="468"/>
      <c r="AG8" s="51"/>
      <c r="AH8" s="72" t="s">
        <v>246</v>
      </c>
      <c r="AI8" s="51"/>
      <c r="AJ8" s="72"/>
      <c r="AK8" s="72" t="s">
        <v>628</v>
      </c>
      <c r="AL8" s="72"/>
      <c r="AM8" s="50"/>
    </row>
    <row r="9" spans="1:41" ht="15.75" thickBot="1">
      <c r="A9" s="42" t="s">
        <v>24</v>
      </c>
      <c r="B9" s="469" t="s">
        <v>243</v>
      </c>
      <c r="C9" s="469"/>
      <c r="D9" s="469"/>
      <c r="E9" s="469"/>
      <c r="F9" s="469"/>
      <c r="G9" s="83"/>
      <c r="H9" s="82" t="s">
        <v>247</v>
      </c>
      <c r="I9" s="82"/>
      <c r="J9" s="93"/>
      <c r="K9" s="82" t="s">
        <v>248</v>
      </c>
      <c r="L9" s="82"/>
      <c r="M9" s="422"/>
      <c r="N9" s="42" t="s">
        <v>24</v>
      </c>
      <c r="O9" s="469" t="s">
        <v>243</v>
      </c>
      <c r="P9" s="469"/>
      <c r="Q9" s="469"/>
      <c r="R9" s="469"/>
      <c r="S9" s="469"/>
      <c r="T9" s="83"/>
      <c r="U9" s="82" t="s">
        <v>247</v>
      </c>
      <c r="V9" s="82"/>
      <c r="W9" s="93"/>
      <c r="X9" s="82" t="s">
        <v>248</v>
      </c>
      <c r="Y9" s="82"/>
      <c r="Z9" s="422"/>
      <c r="AA9" s="42" t="s">
        <v>24</v>
      </c>
      <c r="AB9" s="469" t="s">
        <v>243</v>
      </c>
      <c r="AC9" s="469"/>
      <c r="AD9" s="469"/>
      <c r="AE9" s="469"/>
      <c r="AF9" s="469"/>
      <c r="AG9" s="83"/>
      <c r="AH9" s="82" t="s">
        <v>247</v>
      </c>
      <c r="AI9" s="82"/>
      <c r="AJ9" s="93"/>
      <c r="AK9" s="82" t="s">
        <v>248</v>
      </c>
      <c r="AL9" s="82"/>
      <c r="AM9" s="422"/>
    </row>
    <row r="10" spans="1:4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117"/>
      <c r="N10" s="117"/>
      <c r="O10" s="117"/>
      <c r="P10" s="117"/>
      <c r="Q10" s="117"/>
      <c r="R10" s="3"/>
      <c r="S10" s="91"/>
      <c r="T10" s="91"/>
      <c r="U10" s="91"/>
      <c r="V10" s="91"/>
      <c r="W10" s="91"/>
      <c r="X10" s="91"/>
      <c r="Y10" s="91"/>
      <c r="Z10" s="426"/>
      <c r="AA10" s="117"/>
      <c r="AB10" s="117"/>
      <c r="AC10" s="117"/>
      <c r="AD10" s="117"/>
      <c r="AE10" s="3"/>
      <c r="AF10" s="91"/>
      <c r="AG10" s="91"/>
      <c r="AH10" s="91"/>
      <c r="AI10" s="91"/>
      <c r="AJ10" s="91"/>
      <c r="AK10" s="91"/>
      <c r="AL10" s="91"/>
      <c r="AM10" s="91"/>
    </row>
    <row r="11" spans="1:41" ht="13.5" thickBo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425"/>
      <c r="N11" s="3"/>
      <c r="O11" s="3"/>
      <c r="P11" s="3"/>
      <c r="Q11" s="3"/>
      <c r="R11" s="3"/>
      <c r="S11" s="91"/>
      <c r="T11" s="91"/>
      <c r="U11" s="91"/>
      <c r="V11" s="91"/>
      <c r="W11" s="91"/>
      <c r="X11" s="91"/>
      <c r="Y11" s="91"/>
      <c r="Z11" s="427"/>
      <c r="AA11" s="3"/>
      <c r="AB11" s="3"/>
      <c r="AC11" s="3"/>
      <c r="AD11" s="3"/>
      <c r="AE11" s="3"/>
      <c r="AF11" s="91"/>
      <c r="AG11" s="91"/>
      <c r="AH11" s="91"/>
      <c r="AI11" s="91"/>
      <c r="AJ11" s="91"/>
      <c r="AK11" s="91"/>
      <c r="AL11" s="91"/>
      <c r="AM11" s="91"/>
    </row>
    <row r="12" spans="1:41" ht="13.5" thickBot="1">
      <c r="A12" s="118"/>
      <c r="B12" s="119"/>
      <c r="C12" s="120"/>
      <c r="D12" s="121"/>
      <c r="E12" s="465" t="s">
        <v>87</v>
      </c>
      <c r="F12" s="466"/>
      <c r="G12" s="466"/>
      <c r="H12" s="465" t="s">
        <v>88</v>
      </c>
      <c r="I12" s="466"/>
      <c r="J12" s="470"/>
      <c r="K12" s="471" t="s">
        <v>127</v>
      </c>
      <c r="L12" s="472"/>
      <c r="M12" s="473"/>
      <c r="N12" s="122"/>
      <c r="O12" s="123"/>
      <c r="P12" s="123"/>
      <c r="Q12" s="123"/>
      <c r="R12" s="471" t="s">
        <v>144</v>
      </c>
      <c r="S12" s="472"/>
      <c r="T12" s="472"/>
      <c r="U12" s="471" t="s">
        <v>145</v>
      </c>
      <c r="V12" s="472"/>
      <c r="W12" s="473"/>
      <c r="X12" s="471" t="s">
        <v>377</v>
      </c>
      <c r="Y12" s="472"/>
      <c r="Z12" s="473"/>
      <c r="AA12" s="122"/>
      <c r="AB12" s="123"/>
      <c r="AC12" s="123"/>
      <c r="AD12" s="123"/>
      <c r="AE12" s="471" t="s">
        <v>553</v>
      </c>
      <c r="AF12" s="472"/>
      <c r="AG12" s="473"/>
      <c r="AH12" s="471" t="s">
        <v>554</v>
      </c>
      <c r="AI12" s="472"/>
      <c r="AJ12" s="473"/>
      <c r="AK12" s="471" t="s">
        <v>555</v>
      </c>
      <c r="AL12" s="472"/>
      <c r="AM12" s="473"/>
    </row>
    <row r="13" spans="1:41">
      <c r="A13" s="94" t="s">
        <v>20</v>
      </c>
      <c r="B13" s="95" t="s">
        <v>89</v>
      </c>
      <c r="C13" s="96" t="s">
        <v>90</v>
      </c>
      <c r="D13" s="97" t="s">
        <v>91</v>
      </c>
      <c r="E13" s="98" t="s">
        <v>92</v>
      </c>
      <c r="F13" s="99" t="s">
        <v>93</v>
      </c>
      <c r="G13" s="429" t="s">
        <v>91</v>
      </c>
      <c r="H13" s="98" t="s">
        <v>92</v>
      </c>
      <c r="I13" s="99" t="s">
        <v>93</v>
      </c>
      <c r="J13" s="100" t="s">
        <v>91</v>
      </c>
      <c r="K13" s="98" t="s">
        <v>92</v>
      </c>
      <c r="L13" s="99" t="s">
        <v>93</v>
      </c>
      <c r="M13" s="100" t="s">
        <v>91</v>
      </c>
      <c r="N13" s="94" t="s">
        <v>20</v>
      </c>
      <c r="O13" s="95" t="s">
        <v>89</v>
      </c>
      <c r="P13" s="96" t="s">
        <v>90</v>
      </c>
      <c r="Q13" s="97" t="s">
        <v>91</v>
      </c>
      <c r="R13" s="98" t="s">
        <v>92</v>
      </c>
      <c r="S13" s="99" t="s">
        <v>93</v>
      </c>
      <c r="T13" s="100" t="s">
        <v>91</v>
      </c>
      <c r="U13" s="98" t="s">
        <v>92</v>
      </c>
      <c r="V13" s="99" t="s">
        <v>93</v>
      </c>
      <c r="W13" s="100" t="s">
        <v>91</v>
      </c>
      <c r="X13" s="98" t="s">
        <v>92</v>
      </c>
      <c r="Y13" s="99" t="s">
        <v>93</v>
      </c>
      <c r="Z13" s="100" t="s">
        <v>91</v>
      </c>
      <c r="AA13" s="94" t="s">
        <v>20</v>
      </c>
      <c r="AB13" s="95" t="s">
        <v>89</v>
      </c>
      <c r="AC13" s="96" t="s">
        <v>90</v>
      </c>
      <c r="AD13" s="97" t="s">
        <v>91</v>
      </c>
      <c r="AE13" s="98" t="s">
        <v>92</v>
      </c>
      <c r="AF13" s="99" t="s">
        <v>93</v>
      </c>
      <c r="AG13" s="100" t="s">
        <v>91</v>
      </c>
      <c r="AH13" s="98" t="s">
        <v>92</v>
      </c>
      <c r="AI13" s="99" t="s">
        <v>93</v>
      </c>
      <c r="AJ13" s="100" t="s">
        <v>91</v>
      </c>
      <c r="AK13" s="98" t="s">
        <v>92</v>
      </c>
      <c r="AL13" s="99" t="s">
        <v>93</v>
      </c>
      <c r="AM13" s="100" t="s">
        <v>91</v>
      </c>
      <c r="AN13" s="135" t="s">
        <v>30</v>
      </c>
      <c r="AO13" s="101" t="s">
        <v>31</v>
      </c>
    </row>
    <row r="14" spans="1:41" ht="25.5">
      <c r="A14" s="98" t="str">
        <f>Orçamento!F11</f>
        <v>1.0</v>
      </c>
      <c r="B14" s="81" t="str">
        <f>Orçamento!G11</f>
        <v>SERVIÇOS PRELIMINARES E INSTALAÇÕES PROVISÓRIAS</v>
      </c>
      <c r="C14" s="106">
        <f>Orçamento!M20</f>
        <v>40430.880000000005</v>
      </c>
      <c r="D14" s="102">
        <f t="shared" ref="D14:D33" si="0">C14/$C$34</f>
        <v>1.3766426043879528E-2</v>
      </c>
      <c r="E14" s="87">
        <f t="shared" ref="E14" si="1">F14/C14</f>
        <v>0.33601445231961308</v>
      </c>
      <c r="F14" s="80">
        <v>13585.36</v>
      </c>
      <c r="G14" s="102">
        <f>F14/$C$34</f>
        <v>4.6257181075326382E-3</v>
      </c>
      <c r="H14" s="87">
        <f t="shared" ref="H14" si="2">I14/C14</f>
        <v>8.2998193460048345E-2</v>
      </c>
      <c r="I14" s="80">
        <v>3355.69</v>
      </c>
      <c r="J14" s="103">
        <f t="shared" ref="J14:J15" si="3">I14/$C$34</f>
        <v>1.1425884920433611E-3</v>
      </c>
      <c r="K14" s="87">
        <f>L14/C14</f>
        <v>8.2998193460048345E-2</v>
      </c>
      <c r="L14" s="80">
        <v>3355.69</v>
      </c>
      <c r="M14" s="103">
        <f>L14/$C$34</f>
        <v>1.1425884920433611E-3</v>
      </c>
      <c r="N14" s="98" t="s">
        <v>9</v>
      </c>
      <c r="O14" s="81" t="str">
        <f t="shared" ref="O14:O33" si="4">B14</f>
        <v>SERVIÇOS PRELIMINARES E INSTALAÇÕES PROVISÓRIAS</v>
      </c>
      <c r="P14" s="106">
        <f>Orçamento!M20</f>
        <v>40430.880000000005</v>
      </c>
      <c r="Q14" s="102">
        <f t="shared" ref="Q14:Q28" si="5">P14/$C$34</f>
        <v>1.3766426043879528E-2</v>
      </c>
      <c r="R14" s="87">
        <f>S14/P14</f>
        <v>8.2998193460048345E-2</v>
      </c>
      <c r="S14" s="80">
        <v>3355.69</v>
      </c>
      <c r="T14" s="103">
        <f>S14/$C$34</f>
        <v>1.1425884920433611E-3</v>
      </c>
      <c r="U14" s="87">
        <f>V14/P14</f>
        <v>8.2998193460048345E-2</v>
      </c>
      <c r="V14" s="80">
        <v>3355.69</v>
      </c>
      <c r="W14" s="103">
        <f>V14/$C$34</f>
        <v>1.1425884920433611E-3</v>
      </c>
      <c r="X14" s="87">
        <f>Y14/P14</f>
        <v>8.2998193460048345E-2</v>
      </c>
      <c r="Y14" s="80">
        <v>3355.69</v>
      </c>
      <c r="Z14" s="103">
        <f>Y14/$C$34</f>
        <v>1.1425884920433611E-3</v>
      </c>
      <c r="AA14" s="98" t="s">
        <v>9</v>
      </c>
      <c r="AB14" s="81" t="str">
        <f t="shared" ref="AB14:AB33" si="6">O14</f>
        <v>SERVIÇOS PRELIMINARES E INSTALAÇÕES PROVISÓRIAS</v>
      </c>
      <c r="AC14" s="106">
        <f>Orçamento!M20</f>
        <v>40430.880000000005</v>
      </c>
      <c r="AD14" s="102">
        <f t="shared" ref="AD14:AD28" si="7">AC14/$C$34</f>
        <v>1.3766426043879528E-2</v>
      </c>
      <c r="AE14" s="87">
        <f>AF14/AC14</f>
        <v>8.2998193460048345E-2</v>
      </c>
      <c r="AF14" s="80">
        <v>3355.69</v>
      </c>
      <c r="AG14" s="103">
        <f>AF14/$C$34</f>
        <v>1.1425884920433611E-3</v>
      </c>
      <c r="AH14" s="87">
        <f>AI14/AC14</f>
        <v>8.2998193460048345E-2</v>
      </c>
      <c r="AI14" s="80">
        <v>3355.69</v>
      </c>
      <c r="AJ14" s="103">
        <f>AI14/$C$34</f>
        <v>1.1425884920433611E-3</v>
      </c>
      <c r="AK14" s="87">
        <f>AL14/AC14</f>
        <v>8.2998193460048345E-2</v>
      </c>
      <c r="AL14" s="80">
        <v>3355.69</v>
      </c>
      <c r="AM14" s="103">
        <f>AL14/$C$34</f>
        <v>1.1425884920433611E-3</v>
      </c>
      <c r="AN14" s="136">
        <f>F14+I14+L14+S14+V14+Y14+AF14+AI14+AL14</f>
        <v>40430.879999999997</v>
      </c>
      <c r="AO14" s="104">
        <f>E14+H14+K14+R14+U14+X14+AE14+AH14+AK14</f>
        <v>0.99999999999999978</v>
      </c>
    </row>
    <row r="15" spans="1:41" ht="12" customHeight="1">
      <c r="A15" s="105" t="str">
        <f>Orçamento!F22</f>
        <v>2.0</v>
      </c>
      <c r="B15" s="81" t="str">
        <f>Orçamento!G22</f>
        <v>ADMINISTRAÇÃO LOCAL E VEÍCULO PARA FISCALIZAÇÃO</v>
      </c>
      <c r="C15" s="106">
        <f>Orçamento!M25</f>
        <v>150242.49</v>
      </c>
      <c r="D15" s="102">
        <f t="shared" si="0"/>
        <v>5.1156495412251951E-2</v>
      </c>
      <c r="E15" s="419">
        <v>5.5892370471656905E-2</v>
      </c>
      <c r="F15" s="420">
        <v>8397.4089116642081</v>
      </c>
      <c r="G15" s="102">
        <f>F15/$C$34</f>
        <v>2.8592577936132034E-3</v>
      </c>
      <c r="H15" s="419">
        <v>9.1155530266841145E-2</v>
      </c>
      <c r="I15" s="420">
        <v>13695.433844560577</v>
      </c>
      <c r="J15" s="417">
        <f t="shared" si="3"/>
        <v>4.6631974658970527E-3</v>
      </c>
      <c r="K15" s="419">
        <v>0.12294318734823906</v>
      </c>
      <c r="L15" s="420">
        <v>18471.290595735933</v>
      </c>
      <c r="M15" s="417">
        <f>L15/$C$34</f>
        <v>6.2893425995478236E-3</v>
      </c>
      <c r="N15" s="105" t="s">
        <v>8</v>
      </c>
      <c r="O15" s="275" t="str">
        <f t="shared" si="4"/>
        <v>ADMINISTRAÇÃO LOCAL E VEÍCULO PARA FISCALIZAÇÃO</v>
      </c>
      <c r="P15" s="106">
        <f>Orçamento!M25</f>
        <v>150242.49</v>
      </c>
      <c r="Q15" s="102">
        <f t="shared" si="5"/>
        <v>5.1156495412251951E-2</v>
      </c>
      <c r="R15" s="419">
        <v>0.12329090988062541</v>
      </c>
      <c r="S15" s="420">
        <v>18523.533294830762</v>
      </c>
      <c r="T15" s="417">
        <f>S15/$C$34</f>
        <v>6.3071308656805821E-3</v>
      </c>
      <c r="U15" s="419">
        <v>0.11996072929419906</v>
      </c>
      <c r="V15" s="420">
        <v>18023.198671376409</v>
      </c>
      <c r="W15" s="417">
        <f>V15/$C$34</f>
        <v>6.1367704977890927E-3</v>
      </c>
      <c r="X15" s="419">
        <v>0.13479118464226181</v>
      </c>
      <c r="Y15" s="420">
        <v>20251.363210703174</v>
      </c>
      <c r="Z15" s="417">
        <f>Y15/$C$34</f>
        <v>6.8954446187638723E-3</v>
      </c>
      <c r="AA15" s="105" t="s">
        <v>8</v>
      </c>
      <c r="AB15" s="275" t="str">
        <f t="shared" si="6"/>
        <v>ADMINISTRAÇÃO LOCAL E VEÍCULO PARA FISCALIZAÇÃO</v>
      </c>
      <c r="AC15" s="106">
        <f>Orçamento!M25</f>
        <v>150242.49</v>
      </c>
      <c r="AD15" s="102">
        <f t="shared" si="7"/>
        <v>5.1156495412251951E-2</v>
      </c>
      <c r="AE15" s="419">
        <v>0.1344332588474792</v>
      </c>
      <c r="AF15" s="420">
        <v>20197.587548059804</v>
      </c>
      <c r="AG15" s="417">
        <f t="shared" ref="AG15" si="8">AF15/$C$34</f>
        <v>6.877134389485149E-3</v>
      </c>
      <c r="AH15" s="419">
        <v>0.13194414756476336</v>
      </c>
      <c r="AI15" s="420">
        <v>19823.617271057483</v>
      </c>
      <c r="AJ15" s="417">
        <f t="shared" ref="AJ15" si="9">AI15/$C$34</f>
        <v>6.749800179570312E-3</v>
      </c>
      <c r="AK15" s="419">
        <v>8.558868168393402E-2</v>
      </c>
      <c r="AL15" s="420">
        <v>12859.056652011639</v>
      </c>
      <c r="AM15" s="417">
        <f t="shared" ref="AM15" si="10">AL15/$C$34</f>
        <v>4.3784170019048633E-3</v>
      </c>
      <c r="AN15" s="136">
        <f>F15+I15+L15+S15+V15+Y15+AF15+AI15+AL15</f>
        <v>150242.49</v>
      </c>
      <c r="AO15" s="104">
        <f t="shared" ref="AO15:AO22" si="11">E15+H15+K15+R15+U15+X15+AE15+AH15+AK15</f>
        <v>1</v>
      </c>
    </row>
    <row r="16" spans="1:41" ht="15" customHeight="1">
      <c r="A16" s="98" t="str">
        <f>Orçamento!F27</f>
        <v>3.0</v>
      </c>
      <c r="B16" s="266" t="str">
        <f>Orçamento!G27</f>
        <v>PARQUINHO GRANDE A REFORMAR</v>
      </c>
      <c r="C16" s="106">
        <f>Orçamento!M47</f>
        <v>235502.63</v>
      </c>
      <c r="D16" s="102">
        <f t="shared" si="0"/>
        <v>8.0186964494320279E-2</v>
      </c>
      <c r="E16" s="87"/>
      <c r="F16" s="165"/>
      <c r="G16" s="164"/>
      <c r="H16" s="87"/>
      <c r="I16" s="80"/>
      <c r="J16" s="103"/>
      <c r="K16" s="423"/>
      <c r="L16" s="413"/>
      <c r="M16" s="424"/>
      <c r="N16" s="98" t="s">
        <v>7</v>
      </c>
      <c r="O16" s="81" t="str">
        <f t="shared" si="4"/>
        <v>PARQUINHO GRANDE A REFORMAR</v>
      </c>
      <c r="P16" s="106">
        <f>Orçamento!M47</f>
        <v>235502.63</v>
      </c>
      <c r="Q16" s="102">
        <f t="shared" si="5"/>
        <v>8.0186964494320279E-2</v>
      </c>
      <c r="R16" s="87"/>
      <c r="S16" s="80"/>
      <c r="T16" s="103"/>
      <c r="U16" s="87">
        <f>V16/P16</f>
        <v>8.0767420729016909E-2</v>
      </c>
      <c r="V16" s="80">
        <v>19020.939999999999</v>
      </c>
      <c r="W16" s="103">
        <f>V16/$C$34</f>
        <v>6.4764942982955065E-3</v>
      </c>
      <c r="X16" s="87">
        <f>Y16/P16</f>
        <v>0.4740292284633934</v>
      </c>
      <c r="Y16" s="80">
        <v>111635.13</v>
      </c>
      <c r="Z16" s="103">
        <f>Y16/$C$34</f>
        <v>3.8010964912064162E-2</v>
      </c>
      <c r="AA16" s="98" t="s">
        <v>7</v>
      </c>
      <c r="AB16" s="81" t="str">
        <f t="shared" si="6"/>
        <v>PARQUINHO GRANDE A REFORMAR</v>
      </c>
      <c r="AC16" s="106">
        <f>Orçamento!M47</f>
        <v>235502.63</v>
      </c>
      <c r="AD16" s="102">
        <f t="shared" si="7"/>
        <v>8.0186964494320279E-2</v>
      </c>
      <c r="AE16" s="87">
        <f>AF16/AC16</f>
        <v>0.44520335080758972</v>
      </c>
      <c r="AF16" s="80">
        <v>104846.56</v>
      </c>
      <c r="AG16" s="103">
        <f>AF16/$C$34</f>
        <v>3.5699505283960611E-2</v>
      </c>
      <c r="AH16" s="87"/>
      <c r="AI16" s="80"/>
      <c r="AJ16" s="103"/>
      <c r="AK16" s="87"/>
      <c r="AL16" s="165"/>
      <c r="AM16" s="103"/>
      <c r="AN16" s="136">
        <f t="shared" ref="AN16:AN22" si="12">F16+I16+L16+S16+V16+Y16+AF16+AI16+AL16</f>
        <v>235502.63</v>
      </c>
      <c r="AO16" s="104">
        <f t="shared" si="11"/>
        <v>1</v>
      </c>
    </row>
    <row r="17" spans="1:41" ht="15" customHeight="1">
      <c r="A17" s="105" t="str">
        <f>Orçamento!F49</f>
        <v>4.0</v>
      </c>
      <c r="B17" s="266" t="str">
        <f>Orçamento!G49</f>
        <v>PARQUINHO ACESSÍVEL A REFORMAR</v>
      </c>
      <c r="C17" s="106">
        <f>Orçamento!M71</f>
        <v>458720.95999999996</v>
      </c>
      <c r="D17" s="102">
        <f t="shared" si="0"/>
        <v>0.15619121252412557</v>
      </c>
      <c r="E17" s="87"/>
      <c r="F17" s="80"/>
      <c r="G17" s="102"/>
      <c r="H17" s="87"/>
      <c r="I17" s="80"/>
      <c r="J17" s="103"/>
      <c r="K17" s="87"/>
      <c r="L17" s="80"/>
      <c r="M17" s="103"/>
      <c r="N17" s="105" t="s">
        <v>6</v>
      </c>
      <c r="O17" s="81" t="str">
        <f t="shared" si="4"/>
        <v>PARQUINHO ACESSÍVEL A REFORMAR</v>
      </c>
      <c r="P17" s="106">
        <f>Orçamento!M71</f>
        <v>458720.95999999996</v>
      </c>
      <c r="Q17" s="102">
        <f t="shared" si="5"/>
        <v>0.15619121252412557</v>
      </c>
      <c r="R17" s="87"/>
      <c r="S17" s="80"/>
      <c r="T17" s="103"/>
      <c r="U17" s="87"/>
      <c r="V17" s="80"/>
      <c r="W17" s="103"/>
      <c r="X17" s="87">
        <f>Y17/P17</f>
        <v>5.6371808255720433E-2</v>
      </c>
      <c r="Y17" s="80">
        <v>25858.93</v>
      </c>
      <c r="Z17" s="103">
        <f>Y17/$C$34</f>
        <v>8.8047810836384861E-3</v>
      </c>
      <c r="AA17" s="105" t="s">
        <v>6</v>
      </c>
      <c r="AB17" s="81" t="str">
        <f t="shared" si="6"/>
        <v>PARQUINHO ACESSÍVEL A REFORMAR</v>
      </c>
      <c r="AC17" s="106">
        <f>Orçamento!M71</f>
        <v>458720.95999999996</v>
      </c>
      <c r="AD17" s="102">
        <f t="shared" si="7"/>
        <v>0.15619121252412557</v>
      </c>
      <c r="AE17" s="87">
        <f>AF17/AC17</f>
        <v>0.36432852337944188</v>
      </c>
      <c r="AF17" s="80">
        <v>167125.13</v>
      </c>
      <c r="AG17" s="103">
        <f>AF17/$C$34</f>
        <v>5.6904913823759257E-2</v>
      </c>
      <c r="AH17" s="87">
        <f>AI17/AC17</f>
        <v>0.57929966836483782</v>
      </c>
      <c r="AI17" s="80">
        <v>265736.90000000002</v>
      </c>
      <c r="AJ17" s="103">
        <f>AI17/$C$34</f>
        <v>9.0481517616727847E-2</v>
      </c>
      <c r="AK17" s="87"/>
      <c r="AL17" s="165"/>
      <c r="AM17" s="103"/>
      <c r="AN17" s="136">
        <f t="shared" si="12"/>
        <v>458720.96</v>
      </c>
      <c r="AO17" s="104">
        <f t="shared" si="11"/>
        <v>1</v>
      </c>
    </row>
    <row r="18" spans="1:41" ht="12.75" customHeight="1">
      <c r="A18" s="105" t="str">
        <f>Orçamento!F73</f>
        <v>5.0</v>
      </c>
      <c r="B18" s="266" t="str">
        <f>Orçamento!G73</f>
        <v>ESTAR PARQUINHOS</v>
      </c>
      <c r="C18" s="106">
        <f>Orçamento!M86</f>
        <v>29820.52</v>
      </c>
      <c r="D18" s="102">
        <f t="shared" si="0"/>
        <v>1.0153674200760169E-2</v>
      </c>
      <c r="E18" s="87"/>
      <c r="F18" s="80"/>
      <c r="G18" s="102"/>
      <c r="H18" s="87"/>
      <c r="I18" s="80"/>
      <c r="J18" s="103"/>
      <c r="K18" s="87"/>
      <c r="L18" s="80"/>
      <c r="M18" s="103"/>
      <c r="N18" s="105" t="s">
        <v>131</v>
      </c>
      <c r="O18" s="81" t="str">
        <f t="shared" si="4"/>
        <v>ESTAR PARQUINHOS</v>
      </c>
      <c r="P18" s="106">
        <f>Orçamento!M86</f>
        <v>29820.52</v>
      </c>
      <c r="Q18" s="102">
        <f t="shared" si="5"/>
        <v>1.0153674200760169E-2</v>
      </c>
      <c r="R18" s="87"/>
      <c r="S18" s="80"/>
      <c r="T18" s="103"/>
      <c r="U18" s="87">
        <f>V18/P18</f>
        <v>1</v>
      </c>
      <c r="V18" s="80">
        <v>29820.52</v>
      </c>
      <c r="W18" s="103">
        <f>V18/$C$34</f>
        <v>1.0153674200760169E-2</v>
      </c>
      <c r="X18" s="87"/>
      <c r="Y18" s="80"/>
      <c r="Z18" s="103"/>
      <c r="AA18" s="105" t="s">
        <v>131</v>
      </c>
      <c r="AB18" s="81" t="str">
        <f t="shared" si="6"/>
        <v>ESTAR PARQUINHOS</v>
      </c>
      <c r="AC18" s="106">
        <f>Orçamento!M86</f>
        <v>29820.52</v>
      </c>
      <c r="AD18" s="102">
        <f t="shared" si="7"/>
        <v>1.0153674200760169E-2</v>
      </c>
      <c r="AE18" s="87"/>
      <c r="AF18" s="80"/>
      <c r="AG18" s="103"/>
      <c r="AH18" s="87"/>
      <c r="AI18" s="80"/>
      <c r="AJ18" s="103"/>
      <c r="AK18" s="87"/>
      <c r="AL18" s="80"/>
      <c r="AM18" s="103"/>
      <c r="AN18" s="136">
        <f t="shared" si="12"/>
        <v>29820.52</v>
      </c>
      <c r="AO18" s="104">
        <f t="shared" si="11"/>
        <v>1</v>
      </c>
    </row>
    <row r="19" spans="1:41" ht="13.5" customHeight="1">
      <c r="A19" s="105" t="str">
        <f>Orçamento!F88</f>
        <v>6.0</v>
      </c>
      <c r="B19" s="266" t="str">
        <f>Orçamento!G88</f>
        <v>ACESSOS AOS PARQUINHOS E CERCAMENTO</v>
      </c>
      <c r="C19" s="106">
        <f>Orçamento!M97</f>
        <v>121221.78</v>
      </c>
      <c r="D19" s="102">
        <f t="shared" si="0"/>
        <v>4.1275150807438134E-2</v>
      </c>
      <c r="E19" s="87"/>
      <c r="F19" s="80"/>
      <c r="G19" s="102"/>
      <c r="H19" s="87"/>
      <c r="I19" s="80"/>
      <c r="J19" s="103"/>
      <c r="K19" s="274"/>
      <c r="L19" s="165"/>
      <c r="M19" s="164"/>
      <c r="N19" s="105" t="s">
        <v>123</v>
      </c>
      <c r="O19" s="81" t="str">
        <f t="shared" si="4"/>
        <v>ACESSOS AOS PARQUINHOS E CERCAMENTO</v>
      </c>
      <c r="P19" s="106">
        <f>Orçamento!M97</f>
        <v>121221.78</v>
      </c>
      <c r="Q19" s="102">
        <f t="shared" si="5"/>
        <v>4.1275150807438134E-2</v>
      </c>
      <c r="R19" s="87"/>
      <c r="S19" s="80"/>
      <c r="T19" s="103"/>
      <c r="U19" s="274"/>
      <c r="V19" s="165"/>
      <c r="W19" s="164"/>
      <c r="X19" s="87">
        <f>Y19/P19</f>
        <v>2.4408732490151522E-2</v>
      </c>
      <c r="Y19" s="80">
        <v>2958.87</v>
      </c>
      <c r="Z19" s="103">
        <f>Y19/$C$34</f>
        <v>1.007474114549419E-3</v>
      </c>
      <c r="AA19" s="105" t="s">
        <v>123</v>
      </c>
      <c r="AB19" s="81" t="str">
        <f t="shared" si="6"/>
        <v>ACESSOS AOS PARQUINHOS E CERCAMENTO</v>
      </c>
      <c r="AC19" s="106">
        <f>Orçamento!M97</f>
        <v>121221.78</v>
      </c>
      <c r="AD19" s="102">
        <f t="shared" si="7"/>
        <v>4.1275150807438134E-2</v>
      </c>
      <c r="AE19" s="87">
        <f>AF19/AC19</f>
        <v>0.55214162009500267</v>
      </c>
      <c r="AF19" s="80">
        <v>66931.59</v>
      </c>
      <c r="AG19" s="103">
        <f>AF19/$C$34</f>
        <v>2.2789728636484451E-2</v>
      </c>
      <c r="AH19" s="87">
        <f>AI19/AC19</f>
        <v>0.42344964741484575</v>
      </c>
      <c r="AI19" s="80">
        <v>51331.32</v>
      </c>
      <c r="AJ19" s="103">
        <f>AI19/$C$34</f>
        <v>1.7477948056404263E-2</v>
      </c>
      <c r="AK19" s="87"/>
      <c r="AL19" s="80"/>
      <c r="AM19" s="103"/>
      <c r="AN19" s="136">
        <f>F19+I19+L19+S19+V19+Y19+AF19+AI19+AL19</f>
        <v>121221.78</v>
      </c>
      <c r="AO19" s="104">
        <f>E19+H19+K19+R19+U19+X19+AE19+AH19+AK19</f>
        <v>1</v>
      </c>
    </row>
    <row r="20" spans="1:41" ht="15" customHeight="1">
      <c r="A20" s="105" t="str">
        <f>Orçamento!F99</f>
        <v>7.0</v>
      </c>
      <c r="B20" s="266" t="str">
        <f>Orçamento!G99</f>
        <v>PISTA DE BICICROSS</v>
      </c>
      <c r="C20" s="106">
        <f>Orçamento!M112</f>
        <v>38042.85</v>
      </c>
      <c r="D20" s="102">
        <f t="shared" si="0"/>
        <v>1.2953318874667141E-2</v>
      </c>
      <c r="E20" s="87"/>
      <c r="F20" s="80"/>
      <c r="G20" s="103"/>
      <c r="H20" s="87"/>
      <c r="I20" s="414"/>
      <c r="J20" s="103"/>
      <c r="K20" s="87"/>
      <c r="L20" s="80"/>
      <c r="M20" s="103"/>
      <c r="N20" s="105" t="s">
        <v>154</v>
      </c>
      <c r="O20" s="81" t="str">
        <f t="shared" si="4"/>
        <v>PISTA DE BICICROSS</v>
      </c>
      <c r="P20" s="106">
        <f>Orçamento!M112</f>
        <v>38042.85</v>
      </c>
      <c r="Q20" s="102">
        <f t="shared" si="5"/>
        <v>1.2953318874667141E-2</v>
      </c>
      <c r="R20" s="274"/>
      <c r="S20" s="165"/>
      <c r="T20" s="164"/>
      <c r="U20" s="87">
        <f>V20/P20</f>
        <v>0.4352473592278181</v>
      </c>
      <c r="V20" s="80">
        <v>16558.05</v>
      </c>
      <c r="W20" s="103">
        <f>V20/$C$34</f>
        <v>5.637897833434726E-3</v>
      </c>
      <c r="X20" s="87">
        <f>Y20/P20</f>
        <v>0.4866028701845419</v>
      </c>
      <c r="Y20" s="80">
        <v>18511.759999999998</v>
      </c>
      <c r="Z20" s="103">
        <f>Y20/$C$34</f>
        <v>6.3031221428286313E-3</v>
      </c>
      <c r="AA20" s="105" t="s">
        <v>154</v>
      </c>
      <c r="AB20" s="81" t="str">
        <f t="shared" si="6"/>
        <v>PISTA DE BICICROSS</v>
      </c>
      <c r="AC20" s="106">
        <f>Orçamento!M112</f>
        <v>38042.85</v>
      </c>
      <c r="AD20" s="102">
        <f t="shared" si="7"/>
        <v>1.2953318874667141E-2</v>
      </c>
      <c r="AE20" s="87"/>
      <c r="AF20" s="80"/>
      <c r="AG20" s="103"/>
      <c r="AH20" s="87">
        <f>AI20/AC20</f>
        <v>7.8149770587639986E-2</v>
      </c>
      <c r="AI20" s="80">
        <v>2973.04</v>
      </c>
      <c r="AJ20" s="103">
        <f>AI20/$C$34</f>
        <v>1.0122988984037841E-3</v>
      </c>
      <c r="AK20" s="87"/>
      <c r="AL20" s="80"/>
      <c r="AM20" s="103"/>
      <c r="AN20" s="136">
        <f>F20+I20+L20+S20+V20+Y20+AF20+AI20+AL20</f>
        <v>38042.85</v>
      </c>
      <c r="AO20" s="104">
        <f>E20+H20+K20+R20+U20+X20+AE20+AH20+AK20</f>
        <v>1</v>
      </c>
    </row>
    <row r="21" spans="1:41" ht="12" customHeight="1">
      <c r="A21" s="105" t="str">
        <f>Orçamento!F114</f>
        <v>8.0</v>
      </c>
      <c r="B21" s="266" t="str">
        <f>Orçamento!G114</f>
        <v>PARACICLO</v>
      </c>
      <c r="C21" s="106">
        <f>Orçamento!M125</f>
        <v>8391.68</v>
      </c>
      <c r="D21" s="265">
        <f t="shared" si="0"/>
        <v>2.8573071400845827E-3</v>
      </c>
      <c r="E21" s="87"/>
      <c r="F21" s="80"/>
      <c r="G21" s="103"/>
      <c r="H21" s="87"/>
      <c r="I21" s="80"/>
      <c r="J21" s="103"/>
      <c r="K21" s="87"/>
      <c r="L21" s="80"/>
      <c r="M21" s="103"/>
      <c r="N21" s="105" t="s">
        <v>160</v>
      </c>
      <c r="O21" s="81" t="str">
        <f t="shared" si="4"/>
        <v>PARACICLO</v>
      </c>
      <c r="P21" s="106">
        <f>Orçamento!M125</f>
        <v>8391.68</v>
      </c>
      <c r="Q21" s="102">
        <f t="shared" si="5"/>
        <v>2.8573071400845827E-3</v>
      </c>
      <c r="R21" s="274"/>
      <c r="S21" s="165"/>
      <c r="T21" s="164"/>
      <c r="U21" s="87">
        <f>V21/P21</f>
        <v>1</v>
      </c>
      <c r="V21" s="80">
        <v>8391.68</v>
      </c>
      <c r="W21" s="103">
        <f>V21/$C$34</f>
        <v>2.8573071400845827E-3</v>
      </c>
      <c r="X21" s="87"/>
      <c r="Y21" s="80"/>
      <c r="Z21" s="103"/>
      <c r="AA21" s="105" t="s">
        <v>160</v>
      </c>
      <c r="AB21" s="81" t="str">
        <f t="shared" si="6"/>
        <v>PARACICLO</v>
      </c>
      <c r="AC21" s="106">
        <f>Orçamento!M125</f>
        <v>8391.68</v>
      </c>
      <c r="AD21" s="102">
        <f t="shared" si="7"/>
        <v>2.8573071400845827E-3</v>
      </c>
      <c r="AE21" s="87"/>
      <c r="AF21" s="80"/>
      <c r="AG21" s="103"/>
      <c r="AH21" s="87"/>
      <c r="AI21" s="80"/>
      <c r="AJ21" s="103"/>
      <c r="AK21" s="87"/>
      <c r="AL21" s="80"/>
      <c r="AM21" s="103"/>
      <c r="AN21" s="136">
        <f t="shared" si="12"/>
        <v>8391.68</v>
      </c>
      <c r="AO21" s="104">
        <f t="shared" si="11"/>
        <v>1</v>
      </c>
    </row>
    <row r="22" spans="1:41" ht="13.5" customHeight="1">
      <c r="A22" s="105" t="str">
        <f>Orçamento!F127</f>
        <v>9.0</v>
      </c>
      <c r="B22" s="266" t="str">
        <f>Orçamento!G127</f>
        <v>PLAYPET</v>
      </c>
      <c r="C22" s="106">
        <f>Orçamento!M137</f>
        <v>61187.03</v>
      </c>
      <c r="D22" s="102">
        <f t="shared" si="0"/>
        <v>2.0833746961224635E-2</v>
      </c>
      <c r="E22" s="87"/>
      <c r="F22" s="80"/>
      <c r="G22" s="102"/>
      <c r="H22" s="87"/>
      <c r="I22" s="80"/>
      <c r="J22" s="103"/>
      <c r="K22" s="87"/>
      <c r="L22" s="80"/>
      <c r="M22" s="102"/>
      <c r="N22" s="105" t="s">
        <v>167</v>
      </c>
      <c r="O22" s="81" t="str">
        <f t="shared" si="4"/>
        <v>PLAYPET</v>
      </c>
      <c r="P22" s="106">
        <f>Orçamento!M137</f>
        <v>61187.03</v>
      </c>
      <c r="Q22" s="102">
        <f t="shared" si="5"/>
        <v>2.0833746961224635E-2</v>
      </c>
      <c r="R22" s="274"/>
      <c r="S22" s="165"/>
      <c r="T22" s="164"/>
      <c r="U22" s="274"/>
      <c r="V22" s="165"/>
      <c r="W22" s="164"/>
      <c r="X22" s="87"/>
      <c r="Y22" s="80"/>
      <c r="Z22" s="103"/>
      <c r="AA22" s="105" t="s">
        <v>167</v>
      </c>
      <c r="AB22" s="81" t="str">
        <f t="shared" si="6"/>
        <v>PLAYPET</v>
      </c>
      <c r="AC22" s="106">
        <f>Orçamento!M137</f>
        <v>61187.03</v>
      </c>
      <c r="AD22" s="102">
        <f t="shared" si="7"/>
        <v>2.0833746961224635E-2</v>
      </c>
      <c r="AE22" s="87"/>
      <c r="AF22" s="80"/>
      <c r="AG22" s="417"/>
      <c r="AH22" s="87"/>
      <c r="AI22" s="80"/>
      <c r="AJ22" s="103"/>
      <c r="AK22" s="87">
        <f>AL22/AC22</f>
        <v>1</v>
      </c>
      <c r="AL22" s="80">
        <v>61187.03</v>
      </c>
      <c r="AM22" s="103">
        <f t="shared" ref="AM22" si="13">AL22/$C$34</f>
        <v>2.0833746961224635E-2</v>
      </c>
      <c r="AN22" s="136">
        <f t="shared" si="12"/>
        <v>61187.03</v>
      </c>
      <c r="AO22" s="104">
        <f t="shared" si="11"/>
        <v>1</v>
      </c>
    </row>
    <row r="23" spans="1:41" ht="14.25" customHeight="1">
      <c r="A23" s="105" t="str">
        <f>Orçamento!F139</f>
        <v>10.0</v>
      </c>
      <c r="B23" s="266" t="str">
        <f>Orçamento!G139</f>
        <v xml:space="preserve">CIRCULAÇÃO E ACESSIBILIDADE À SMELJ </v>
      </c>
      <c r="C23" s="106">
        <f>Orçamento!M157</f>
        <v>26642.55</v>
      </c>
      <c r="D23" s="102">
        <f t="shared" si="0"/>
        <v>9.0715981001492536E-3</v>
      </c>
      <c r="E23" s="87">
        <f t="shared" ref="E23:E25" si="14">F23/C23</f>
        <v>0.16275919534729219</v>
      </c>
      <c r="F23" s="414">
        <v>4336.32</v>
      </c>
      <c r="G23" s="102">
        <f>F23/$C$34</f>
        <v>1.4764860072943172E-3</v>
      </c>
      <c r="H23" s="87">
        <f t="shared" ref="H23" si="15">I23/C23</f>
        <v>0.83724080465270778</v>
      </c>
      <c r="I23" s="414">
        <v>22306.23</v>
      </c>
      <c r="J23" s="103">
        <f t="shared" ref="J23" si="16">I23/$C$34</f>
        <v>7.5951120928549366E-3</v>
      </c>
      <c r="K23" s="87"/>
      <c r="L23" s="80"/>
      <c r="M23" s="102"/>
      <c r="N23" s="105" t="s">
        <v>177</v>
      </c>
      <c r="O23" s="81" t="str">
        <f t="shared" si="4"/>
        <v xml:space="preserve">CIRCULAÇÃO E ACESSIBILIDADE À SMELJ </v>
      </c>
      <c r="P23" s="106">
        <f>Orçamento!M157</f>
        <v>26642.55</v>
      </c>
      <c r="Q23" s="102">
        <f t="shared" si="5"/>
        <v>9.0715981001492536E-3</v>
      </c>
      <c r="R23" s="87"/>
      <c r="S23" s="80"/>
      <c r="T23" s="102"/>
      <c r="U23" s="87"/>
      <c r="V23" s="80"/>
      <c r="W23" s="103"/>
      <c r="X23" s="274"/>
      <c r="Y23" s="165"/>
      <c r="Z23" s="164"/>
      <c r="AA23" s="105" t="s">
        <v>177</v>
      </c>
      <c r="AB23" s="81" t="str">
        <f t="shared" si="6"/>
        <v xml:space="preserve">CIRCULAÇÃO E ACESSIBILIDADE À SMELJ </v>
      </c>
      <c r="AC23" s="106">
        <f>Orçamento!M157</f>
        <v>26642.55</v>
      </c>
      <c r="AD23" s="102">
        <f t="shared" si="7"/>
        <v>9.0715981001492536E-3</v>
      </c>
      <c r="AE23" s="87"/>
      <c r="AF23" s="80"/>
      <c r="AG23" s="103"/>
      <c r="AH23" s="87"/>
      <c r="AI23" s="80"/>
      <c r="AJ23" s="103"/>
      <c r="AK23" s="87"/>
      <c r="AL23" s="80"/>
      <c r="AM23" s="103"/>
      <c r="AN23" s="136">
        <f t="shared" ref="AN23:AN33" si="17">F23+I23+L23+S23+V23+Y23+AF23+AI23+AL23</f>
        <v>26642.55</v>
      </c>
      <c r="AO23" s="104">
        <f t="shared" ref="AO23:AO33" si="18">E23+H23+K23+R23+U23+X23+AE23+AH23+AK23</f>
        <v>1</v>
      </c>
    </row>
    <row r="24" spans="1:41" ht="13.5" customHeight="1">
      <c r="A24" s="105" t="str">
        <f>Orçamento!F159</f>
        <v>11.0</v>
      </c>
      <c r="B24" s="266" t="str">
        <f>Orçamento!G159</f>
        <v>MELHORIAS NO ENTORNO DA PISTA DE SKATE</v>
      </c>
      <c r="C24" s="106">
        <f>Orçamento!M166</f>
        <v>7168.61</v>
      </c>
      <c r="D24" s="102">
        <f t="shared" si="0"/>
        <v>2.4408605353733385E-3</v>
      </c>
      <c r="E24" s="87">
        <f t="shared" si="14"/>
        <v>1</v>
      </c>
      <c r="F24" s="416">
        <v>7168.61</v>
      </c>
      <c r="G24" s="102">
        <f>F24/$C$34</f>
        <v>2.4408605353733385E-3</v>
      </c>
      <c r="H24" s="87"/>
      <c r="I24" s="80"/>
      <c r="J24" s="103"/>
      <c r="K24" s="166"/>
      <c r="L24" s="170"/>
      <c r="M24" s="171"/>
      <c r="N24" s="105" t="s">
        <v>184</v>
      </c>
      <c r="O24" s="81" t="str">
        <f t="shared" si="4"/>
        <v>MELHORIAS NO ENTORNO DA PISTA DE SKATE</v>
      </c>
      <c r="P24" s="106">
        <f>Orçamento!M166</f>
        <v>7168.61</v>
      </c>
      <c r="Q24" s="102">
        <f t="shared" si="5"/>
        <v>2.4408605353733385E-3</v>
      </c>
      <c r="R24" s="87"/>
      <c r="S24" s="80"/>
      <c r="T24" s="103"/>
      <c r="U24" s="87"/>
      <c r="V24" s="80"/>
      <c r="W24" s="103"/>
      <c r="X24" s="274"/>
      <c r="Y24" s="165"/>
      <c r="Z24" s="164"/>
      <c r="AA24" s="105" t="s">
        <v>184</v>
      </c>
      <c r="AB24" s="81" t="str">
        <f t="shared" si="6"/>
        <v>MELHORIAS NO ENTORNO DA PISTA DE SKATE</v>
      </c>
      <c r="AC24" s="106">
        <f>Orçamento!M166</f>
        <v>7168.61</v>
      </c>
      <c r="AD24" s="102">
        <f t="shared" si="7"/>
        <v>2.4408605353733385E-3</v>
      </c>
      <c r="AE24" s="87"/>
      <c r="AF24" s="80"/>
      <c r="AG24" s="103"/>
      <c r="AH24" s="87"/>
      <c r="AI24" s="80"/>
      <c r="AJ24" s="103"/>
      <c r="AK24" s="87"/>
      <c r="AL24" s="80"/>
      <c r="AM24" s="103"/>
      <c r="AN24" s="136">
        <f t="shared" si="17"/>
        <v>7168.61</v>
      </c>
      <c r="AO24" s="104">
        <f t="shared" si="18"/>
        <v>1</v>
      </c>
    </row>
    <row r="25" spans="1:41" ht="12.75" customHeight="1">
      <c r="A25" s="105" t="str">
        <f>Orçamento!F168</f>
        <v>12.0</v>
      </c>
      <c r="B25" s="266" t="str">
        <f>Orçamento!G168</f>
        <v xml:space="preserve">ESCADAS E ARQUIBANCADA PALCO SUPERIOR </v>
      </c>
      <c r="C25" s="106">
        <f>Orçamento!M240</f>
        <v>110864.49000000005</v>
      </c>
      <c r="D25" s="265">
        <f t="shared" si="0"/>
        <v>3.7748567492902008E-2</v>
      </c>
      <c r="E25" s="87">
        <f t="shared" si="14"/>
        <v>0.44822169839955039</v>
      </c>
      <c r="F25" s="416">
        <v>49691.869999999995</v>
      </c>
      <c r="G25" s="102">
        <f>F25/$C$34</f>
        <v>1.6919727033818596E-2</v>
      </c>
      <c r="H25" s="166"/>
      <c r="I25" s="272"/>
      <c r="J25" s="265"/>
      <c r="K25" s="87">
        <f>L25/C25</f>
        <v>0.12229623750580546</v>
      </c>
      <c r="L25" s="414">
        <v>13558.31</v>
      </c>
      <c r="M25" s="103">
        <f>L25/$C$34</f>
        <v>4.6165077756158716E-3</v>
      </c>
      <c r="N25" s="105" t="s">
        <v>186</v>
      </c>
      <c r="O25" s="266" t="str">
        <f t="shared" si="4"/>
        <v xml:space="preserve">ESCADAS E ARQUIBANCADA PALCO SUPERIOR </v>
      </c>
      <c r="P25" s="106">
        <f>Orçamento!M240</f>
        <v>110864.49000000005</v>
      </c>
      <c r="Q25" s="102">
        <f t="shared" si="5"/>
        <v>3.7748567492902008E-2</v>
      </c>
      <c r="R25" s="87">
        <f>S25/P25</f>
        <v>9.9054891246060789E-2</v>
      </c>
      <c r="S25" s="415">
        <v>10981.669999999998</v>
      </c>
      <c r="T25" s="103">
        <f>S25/$C$34</f>
        <v>3.739180247703994E-3</v>
      </c>
      <c r="U25" s="87"/>
      <c r="V25" s="80"/>
      <c r="W25" s="103"/>
      <c r="X25" s="87">
        <f>Y25/P25</f>
        <v>0.33042717284858286</v>
      </c>
      <c r="Y25" s="414">
        <v>36632.639999999999</v>
      </c>
      <c r="Z25" s="103">
        <f>Y25/$C$34</f>
        <v>1.2473152435763527E-2</v>
      </c>
      <c r="AA25" s="105" t="s">
        <v>186</v>
      </c>
      <c r="AB25" s="266" t="str">
        <f t="shared" si="6"/>
        <v xml:space="preserve">ESCADAS E ARQUIBANCADA PALCO SUPERIOR </v>
      </c>
      <c r="AC25" s="106">
        <f>Orçamento!M240</f>
        <v>110864.49000000005</v>
      </c>
      <c r="AD25" s="102">
        <f t="shared" si="7"/>
        <v>3.7748567492902008E-2</v>
      </c>
      <c r="AE25" s="87"/>
      <c r="AF25" s="415"/>
      <c r="AG25" s="103"/>
      <c r="AH25" s="87"/>
      <c r="AI25" s="80"/>
      <c r="AJ25" s="103"/>
      <c r="AK25" s="87"/>
      <c r="AL25" s="80"/>
      <c r="AM25" s="103"/>
      <c r="AN25" s="136">
        <f t="shared" si="17"/>
        <v>110864.48999999999</v>
      </c>
      <c r="AO25" s="104">
        <f t="shared" si="18"/>
        <v>0.99999999999999956</v>
      </c>
    </row>
    <row r="26" spans="1:41" ht="14.25" customHeight="1">
      <c r="A26" s="105" t="str">
        <f>Orçamento!F242</f>
        <v>13.0</v>
      </c>
      <c r="B26" s="266" t="str">
        <f>Orçamento!G242</f>
        <v>PISO EM CONCRETO DESEMPENADO - ESTAR CENTRAL</v>
      </c>
      <c r="C26" s="106">
        <f>Orçamento!M250</f>
        <v>481011.69</v>
      </c>
      <c r="D26" s="265">
        <f t="shared" si="0"/>
        <v>0.16378104697761972</v>
      </c>
      <c r="E26" s="87"/>
      <c r="F26" s="80"/>
      <c r="G26" s="102"/>
      <c r="H26" s="87">
        <v>0.1</v>
      </c>
      <c r="I26" s="80">
        <v>48101.169000000002</v>
      </c>
      <c r="J26" s="103">
        <f t="shared" ref="J26:J30" si="19">I26/$C$34</f>
        <v>1.6378104697761971E-2</v>
      </c>
      <c r="K26" s="87">
        <v>0.1</v>
      </c>
      <c r="L26" s="414">
        <v>48101.169000000002</v>
      </c>
      <c r="M26" s="103">
        <f>L26/$C$34</f>
        <v>1.6378104697761971E-2</v>
      </c>
      <c r="N26" s="105" t="s">
        <v>196</v>
      </c>
      <c r="O26" s="266" t="str">
        <f t="shared" si="4"/>
        <v>PISO EM CONCRETO DESEMPENADO - ESTAR CENTRAL</v>
      </c>
      <c r="P26" s="106">
        <f>Orçamento!M250</f>
        <v>481011.69</v>
      </c>
      <c r="Q26" s="102">
        <f t="shared" si="5"/>
        <v>0.16378104697761972</v>
      </c>
      <c r="R26" s="87">
        <v>0.1</v>
      </c>
      <c r="S26" s="414">
        <v>48101.169000000002</v>
      </c>
      <c r="T26" s="103">
        <f>S26/$C$34</f>
        <v>1.6378104697761971E-2</v>
      </c>
      <c r="U26" s="87">
        <v>0.4</v>
      </c>
      <c r="V26" s="414">
        <v>192404.67600000001</v>
      </c>
      <c r="W26" s="103">
        <f>V26/$C$34</f>
        <v>6.5512418791047883E-2</v>
      </c>
      <c r="X26" s="87">
        <v>0.3</v>
      </c>
      <c r="Y26" s="414">
        <v>144303.50699999998</v>
      </c>
      <c r="Z26" s="103">
        <f>Y26/$C$34</f>
        <v>4.9134314093285905E-2</v>
      </c>
      <c r="AA26" s="105" t="s">
        <v>196</v>
      </c>
      <c r="AB26" s="266" t="str">
        <f t="shared" si="6"/>
        <v>PISO EM CONCRETO DESEMPENADO - ESTAR CENTRAL</v>
      </c>
      <c r="AC26" s="106">
        <f>Orçamento!M250</f>
        <v>481011.69</v>
      </c>
      <c r="AD26" s="102">
        <f t="shared" si="7"/>
        <v>0.16378104697761972</v>
      </c>
      <c r="AE26" s="87"/>
      <c r="AF26" s="80"/>
      <c r="AG26" s="103"/>
      <c r="AH26" s="87"/>
      <c r="AI26" s="414"/>
      <c r="AJ26" s="103"/>
      <c r="AK26" s="87"/>
      <c r="AL26" s="165"/>
      <c r="AM26" s="103"/>
      <c r="AN26" s="136">
        <f t="shared" si="17"/>
        <v>481011.69</v>
      </c>
      <c r="AO26" s="104">
        <f t="shared" si="18"/>
        <v>1</v>
      </c>
    </row>
    <row r="27" spans="1:41" ht="25.5">
      <c r="A27" s="105" t="str">
        <f>Orçamento!F253</f>
        <v>14.0</v>
      </c>
      <c r="B27" s="363" t="str">
        <f>Orçamento!G253</f>
        <v>RAMPAS DE ACESSIBILIDADE E VAGA DE ESTACIONAMENTO</v>
      </c>
      <c r="C27" s="106">
        <f>Orçamento!M260</f>
        <v>7705.72</v>
      </c>
      <c r="D27" s="102">
        <f t="shared" si="0"/>
        <v>2.6237426564755294E-3</v>
      </c>
      <c r="E27" s="87"/>
      <c r="F27" s="80"/>
      <c r="G27" s="102"/>
      <c r="H27" s="87"/>
      <c r="I27" s="80"/>
      <c r="J27" s="103"/>
      <c r="K27" s="87"/>
      <c r="L27" s="80"/>
      <c r="M27" s="103"/>
      <c r="N27" s="105" t="s">
        <v>202</v>
      </c>
      <c r="O27" s="275" t="str">
        <f t="shared" si="4"/>
        <v>RAMPAS DE ACESSIBILIDADE E VAGA DE ESTACIONAMENTO</v>
      </c>
      <c r="P27" s="106">
        <f>Orçamento!M260</f>
        <v>7705.72</v>
      </c>
      <c r="Q27" s="102">
        <f t="shared" si="5"/>
        <v>2.6237426564755294E-3</v>
      </c>
      <c r="R27" s="87"/>
      <c r="S27" s="80"/>
      <c r="T27" s="103"/>
      <c r="U27" s="274"/>
      <c r="V27" s="165"/>
      <c r="W27" s="164"/>
      <c r="X27" s="87"/>
      <c r="Y27" s="80"/>
      <c r="Z27" s="103"/>
      <c r="AA27" s="105" t="s">
        <v>202</v>
      </c>
      <c r="AB27" s="275" t="str">
        <f t="shared" si="6"/>
        <v>RAMPAS DE ACESSIBILIDADE E VAGA DE ESTACIONAMENTO</v>
      </c>
      <c r="AC27" s="106">
        <f>Orçamento!M260</f>
        <v>7705.72</v>
      </c>
      <c r="AD27" s="102">
        <f t="shared" si="7"/>
        <v>2.6237426564755294E-3</v>
      </c>
      <c r="AE27" s="87"/>
      <c r="AF27" s="80"/>
      <c r="AG27" s="103"/>
      <c r="AH27" s="87">
        <f>AI27/AC27</f>
        <v>1</v>
      </c>
      <c r="AI27" s="80">
        <v>7705.72</v>
      </c>
      <c r="AJ27" s="103">
        <f>AI27/$C$34</f>
        <v>2.6237426564755294E-3</v>
      </c>
      <c r="AK27" s="87"/>
      <c r="AL27" s="80"/>
      <c r="AM27" s="103"/>
      <c r="AN27" s="136">
        <f t="shared" si="17"/>
        <v>7705.72</v>
      </c>
      <c r="AO27" s="104">
        <f t="shared" si="18"/>
        <v>1</v>
      </c>
    </row>
    <row r="28" spans="1:41" ht="13.5" customHeight="1">
      <c r="A28" s="105" t="str">
        <f>Orçamento!F262</f>
        <v>15.0</v>
      </c>
      <c r="B28" s="266" t="str">
        <f>Orçamento!G262</f>
        <v>PISTA DE CAMINHADA</v>
      </c>
      <c r="C28" s="106">
        <f>Orçamento!M291</f>
        <v>323717.53999999992</v>
      </c>
      <c r="D28" s="102">
        <f t="shared" si="0"/>
        <v>0.11022351167020385</v>
      </c>
      <c r="E28" s="87"/>
      <c r="F28" s="80"/>
      <c r="G28" s="102"/>
      <c r="H28" s="87">
        <v>0.3</v>
      </c>
      <c r="I28" s="80">
        <v>97115.261999999973</v>
      </c>
      <c r="J28" s="103">
        <f t="shared" si="19"/>
        <v>3.3067053501061157E-2</v>
      </c>
      <c r="K28" s="87">
        <v>0.1</v>
      </c>
      <c r="L28" s="80">
        <v>32371.753999999994</v>
      </c>
      <c r="M28" s="103">
        <f>L28/$C$34</f>
        <v>1.1022351167020385E-2</v>
      </c>
      <c r="N28" s="105" t="s">
        <v>366</v>
      </c>
      <c r="O28" s="81" t="str">
        <f t="shared" si="4"/>
        <v>PISTA DE CAMINHADA</v>
      </c>
      <c r="P28" s="106">
        <f>Orçamento!M291</f>
        <v>323717.53999999992</v>
      </c>
      <c r="Q28" s="102">
        <f t="shared" si="5"/>
        <v>0.11022351167020385</v>
      </c>
      <c r="R28" s="87">
        <v>0.1</v>
      </c>
      <c r="S28" s="414">
        <v>32371.753999999994</v>
      </c>
      <c r="T28" s="103">
        <f>S28/$C$34</f>
        <v>1.1022351167020385E-2</v>
      </c>
      <c r="U28" s="87">
        <v>0.2</v>
      </c>
      <c r="V28" s="414">
        <v>64743.507999999987</v>
      </c>
      <c r="W28" s="103">
        <f>V28/$C$34</f>
        <v>2.204470233404077E-2</v>
      </c>
      <c r="X28" s="87">
        <v>0.1</v>
      </c>
      <c r="Y28" s="414">
        <v>32371.753999999994</v>
      </c>
      <c r="Z28" s="103">
        <f>Y28/$C$34</f>
        <v>1.1022351167020385E-2</v>
      </c>
      <c r="AA28" s="105" t="s">
        <v>366</v>
      </c>
      <c r="AB28" s="81" t="str">
        <f t="shared" si="6"/>
        <v>PISTA DE CAMINHADA</v>
      </c>
      <c r="AC28" s="106">
        <f>Orçamento!M291</f>
        <v>323717.53999999992</v>
      </c>
      <c r="AD28" s="102">
        <f t="shared" si="7"/>
        <v>0.11022351167020385</v>
      </c>
      <c r="AE28" s="87">
        <v>0.1</v>
      </c>
      <c r="AF28" s="414">
        <v>32371.753999999994</v>
      </c>
      <c r="AG28" s="103">
        <f>AF28/$C$34</f>
        <v>1.1022351167020385E-2</v>
      </c>
      <c r="AH28" s="87">
        <v>0.05</v>
      </c>
      <c r="AI28" s="80">
        <v>16185.876999999997</v>
      </c>
      <c r="AJ28" s="103">
        <f>AI28/$C$34</f>
        <v>5.5111755835101925E-3</v>
      </c>
      <c r="AK28" s="87">
        <v>0.05</v>
      </c>
      <c r="AL28" s="80">
        <v>16185.876999999997</v>
      </c>
      <c r="AM28" s="103">
        <f t="shared" ref="AM28" si="20">AL28/$C$34</f>
        <v>5.5111755835101925E-3</v>
      </c>
      <c r="AN28" s="136">
        <f t="shared" si="17"/>
        <v>323717.53999999986</v>
      </c>
      <c r="AO28" s="104">
        <f t="shared" si="18"/>
        <v>1</v>
      </c>
    </row>
    <row r="29" spans="1:41" ht="25.5" customHeight="1">
      <c r="A29" s="105" t="str">
        <f>Orçamento!F293</f>
        <v>16.0</v>
      </c>
      <c r="B29" s="364" t="str">
        <f>Orçamento!G293</f>
        <v>IMPLANTAÇÃO DE CANCHA DE GRAMA SINTÉTICA, CANCHA DE AREIA MULTIESPORTES E ALAMBRADOS</v>
      </c>
      <c r="C29" s="106">
        <f>Orçamento!M320</f>
        <v>646877.85</v>
      </c>
      <c r="D29" s="265">
        <f t="shared" si="0"/>
        <v>0.22025729050292236</v>
      </c>
      <c r="E29" s="87">
        <f t="shared" ref="E29" si="21">F29/C29</f>
        <v>0.12514140034320234</v>
      </c>
      <c r="F29" s="80">
        <v>80951.199999999997</v>
      </c>
      <c r="G29" s="102">
        <f>F29/$C$34</f>
        <v>2.7563305769335227E-2</v>
      </c>
      <c r="H29" s="87">
        <f t="shared" ref="H29" si="22">I29/C29</f>
        <v>0.11121124335915969</v>
      </c>
      <c r="I29" s="80">
        <v>71940.09</v>
      </c>
      <c r="J29" s="103">
        <f t="shared" si="19"/>
        <v>2.4495087135749632E-2</v>
      </c>
      <c r="K29" s="87">
        <f>L29/C29</f>
        <v>0.37908300616569263</v>
      </c>
      <c r="L29" s="80">
        <v>245220.4</v>
      </c>
      <c r="M29" s="103">
        <f>L29/$C$34</f>
        <v>8.3495795813758072E-2</v>
      </c>
      <c r="N29" s="105" t="s">
        <v>371</v>
      </c>
      <c r="O29" s="81" t="str">
        <f t="shared" si="4"/>
        <v>IMPLANTAÇÃO DE CANCHA DE GRAMA SINTÉTICA, CANCHA DE AREIA MULTIESPORTES E ALAMBRADOS</v>
      </c>
      <c r="P29" s="106">
        <f>Orçamento!M320</f>
        <v>646877.85</v>
      </c>
      <c r="Q29" s="102">
        <f>P29/$C$34</f>
        <v>0.22025729050292236</v>
      </c>
      <c r="R29" s="87">
        <f>S29/P29</f>
        <v>0.38456435013194534</v>
      </c>
      <c r="S29" s="80">
        <v>248766.16</v>
      </c>
      <c r="T29" s="103">
        <f>S29/$C$34</f>
        <v>8.4703101784079429E-2</v>
      </c>
      <c r="U29" s="87"/>
      <c r="V29" s="80"/>
      <c r="W29" s="103"/>
      <c r="X29" s="87"/>
      <c r="Y29" s="80"/>
      <c r="Z29" s="103"/>
      <c r="AA29" s="105" t="s">
        <v>371</v>
      </c>
      <c r="AB29" s="81" t="str">
        <f t="shared" si="6"/>
        <v>IMPLANTAÇÃO DE CANCHA DE GRAMA SINTÉTICA, CANCHA DE AREIA MULTIESPORTES E ALAMBRADOS</v>
      </c>
      <c r="AC29" s="106">
        <f>Orçamento!M320</f>
        <v>646877.85</v>
      </c>
      <c r="AD29" s="102">
        <f>AC29/$C$34</f>
        <v>0.22025729050292236</v>
      </c>
      <c r="AE29" s="274"/>
      <c r="AF29" s="165"/>
      <c r="AG29" s="164"/>
      <c r="AH29" s="274"/>
      <c r="AI29" s="165"/>
      <c r="AJ29" s="164"/>
      <c r="AK29" s="274"/>
      <c r="AL29" s="165"/>
      <c r="AM29" s="164"/>
      <c r="AN29" s="136">
        <f t="shared" si="17"/>
        <v>646877.85</v>
      </c>
      <c r="AO29" s="104">
        <f t="shared" si="18"/>
        <v>1</v>
      </c>
    </row>
    <row r="30" spans="1:41" ht="14.25" customHeight="1">
      <c r="A30" s="105" t="str">
        <f>Orçamento!F322</f>
        <v>17.0</v>
      </c>
      <c r="B30" s="365" t="str">
        <f>Orçamento!G322</f>
        <v xml:space="preserve">MANUTENÇÃO KIT GINÁSTICA </v>
      </c>
      <c r="C30" s="106">
        <f>Orçamento!M332</f>
        <v>11195.1</v>
      </c>
      <c r="D30" s="265">
        <f t="shared" si="0"/>
        <v>3.8118516392380204E-3</v>
      </c>
      <c r="E30" s="87"/>
      <c r="F30" s="80"/>
      <c r="G30" s="102"/>
      <c r="H30" s="87">
        <f>I30/C30</f>
        <v>1</v>
      </c>
      <c r="I30" s="80">
        <v>11195.1</v>
      </c>
      <c r="J30" s="103">
        <f t="shared" si="19"/>
        <v>3.8118516392380204E-3</v>
      </c>
      <c r="K30" s="273"/>
      <c r="L30" s="267"/>
      <c r="M30" s="171"/>
      <c r="N30" s="268" t="s">
        <v>409</v>
      </c>
      <c r="O30" s="266" t="str">
        <f t="shared" si="4"/>
        <v xml:space="preserve">MANUTENÇÃO KIT GINÁSTICA </v>
      </c>
      <c r="P30" s="269">
        <f>Orçamento!M332</f>
        <v>11195.1</v>
      </c>
      <c r="Q30" s="102">
        <f>P30/$C$34</f>
        <v>3.8118516392380204E-3</v>
      </c>
      <c r="R30" s="87"/>
      <c r="S30" s="80"/>
      <c r="T30" s="103"/>
      <c r="U30" s="274"/>
      <c r="V30" s="165"/>
      <c r="W30" s="164"/>
      <c r="X30" s="87"/>
      <c r="Y30" s="80"/>
      <c r="Z30" s="103"/>
      <c r="AA30" s="268" t="s">
        <v>409</v>
      </c>
      <c r="AB30" s="266" t="str">
        <f t="shared" si="6"/>
        <v xml:space="preserve">MANUTENÇÃO KIT GINÁSTICA </v>
      </c>
      <c r="AC30" s="269">
        <f>Orçamento!M332</f>
        <v>11195.1</v>
      </c>
      <c r="AD30" s="102">
        <f>AC30/$C$34</f>
        <v>3.8118516392380204E-3</v>
      </c>
      <c r="AE30" s="87"/>
      <c r="AF30" s="80"/>
      <c r="AG30" s="103"/>
      <c r="AH30" s="87"/>
      <c r="AI30" s="80"/>
      <c r="AJ30" s="103"/>
      <c r="AK30" s="87"/>
      <c r="AL30" s="165"/>
      <c r="AM30" s="103"/>
      <c r="AN30" s="136">
        <f t="shared" si="17"/>
        <v>11195.1</v>
      </c>
      <c r="AO30" s="104">
        <f t="shared" si="18"/>
        <v>1</v>
      </c>
    </row>
    <row r="31" spans="1:41" ht="15.75" customHeight="1">
      <c r="A31" s="105" t="str">
        <f>Orçamento!F334</f>
        <v>18.0</v>
      </c>
      <c r="B31" s="365" t="str">
        <f>Orçamento!G334</f>
        <v>PINTURA DE MUROS E MURETAS</v>
      </c>
      <c r="C31" s="106">
        <f>Orçamento!M339</f>
        <v>12207.279999999999</v>
      </c>
      <c r="D31" s="265">
        <f t="shared" si="0"/>
        <v>4.156491704284687E-3</v>
      </c>
      <c r="E31" s="87"/>
      <c r="F31" s="80"/>
      <c r="G31" s="102"/>
      <c r="H31" s="87"/>
      <c r="I31" s="80"/>
      <c r="J31" s="103"/>
      <c r="K31" s="273"/>
      <c r="L31" s="267"/>
      <c r="M31" s="171"/>
      <c r="N31" s="268" t="s">
        <v>431</v>
      </c>
      <c r="O31" s="266" t="str">
        <f t="shared" si="4"/>
        <v>PINTURA DE MUROS E MURETAS</v>
      </c>
      <c r="P31" s="269">
        <f>Orçamento!M339</f>
        <v>12207.279999999999</v>
      </c>
      <c r="Q31" s="102">
        <f>P31/$C$34</f>
        <v>4.156491704284687E-3</v>
      </c>
      <c r="R31" s="87"/>
      <c r="S31" s="80"/>
      <c r="T31" s="103"/>
      <c r="U31" s="274"/>
      <c r="V31" s="165"/>
      <c r="W31" s="164"/>
      <c r="X31" s="87"/>
      <c r="Y31" s="416"/>
      <c r="Z31" s="103"/>
      <c r="AA31" s="268" t="s">
        <v>431</v>
      </c>
      <c r="AB31" s="266" t="str">
        <f t="shared" si="6"/>
        <v>PINTURA DE MUROS E MURETAS</v>
      </c>
      <c r="AC31" s="269">
        <f>Orçamento!M339</f>
        <v>12207.279999999999</v>
      </c>
      <c r="AD31" s="102">
        <f>AC31/$C$34</f>
        <v>4.156491704284687E-3</v>
      </c>
      <c r="AE31" s="87"/>
      <c r="AF31" s="80"/>
      <c r="AG31" s="103"/>
      <c r="AH31" s="87"/>
      <c r="AI31" s="416"/>
      <c r="AJ31" s="103"/>
      <c r="AK31" s="87">
        <f>AL31/AC31</f>
        <v>1</v>
      </c>
      <c r="AL31" s="416">
        <v>12207.279999999999</v>
      </c>
      <c r="AM31" s="103">
        <f>AL31/$C$34</f>
        <v>4.156491704284687E-3</v>
      </c>
      <c r="AN31" s="136">
        <f t="shared" si="17"/>
        <v>12207.279999999999</v>
      </c>
      <c r="AO31" s="104">
        <f t="shared" si="18"/>
        <v>1</v>
      </c>
    </row>
    <row r="32" spans="1:41" ht="14.25" customHeight="1">
      <c r="A32" s="105" t="str">
        <f>Orçamento!F341</f>
        <v>19.0</v>
      </c>
      <c r="B32" s="365" t="str">
        <f>Orçamento!G341</f>
        <v xml:space="preserve">SINALIZAÇÃO </v>
      </c>
      <c r="C32" s="106">
        <f>Orçamento!M348</f>
        <v>16235.77</v>
      </c>
      <c r="D32" s="265">
        <f t="shared" si="0"/>
        <v>5.5281637938733438E-3</v>
      </c>
      <c r="E32" s="87"/>
      <c r="F32" s="80"/>
      <c r="G32" s="102"/>
      <c r="H32" s="87"/>
      <c r="I32" s="80"/>
      <c r="J32" s="103"/>
      <c r="K32" s="273"/>
      <c r="L32" s="267"/>
      <c r="M32" s="171"/>
      <c r="N32" s="268" t="s">
        <v>436</v>
      </c>
      <c r="O32" s="266" t="str">
        <f t="shared" si="4"/>
        <v xml:space="preserve">SINALIZAÇÃO </v>
      </c>
      <c r="P32" s="269">
        <f>Orçamento!M348</f>
        <v>16235.77</v>
      </c>
      <c r="Q32" s="102">
        <f>P32/$C$34</f>
        <v>5.5281637938733438E-3</v>
      </c>
      <c r="R32" s="87"/>
      <c r="S32" s="80"/>
      <c r="T32" s="103"/>
      <c r="U32" s="87"/>
      <c r="V32" s="80"/>
      <c r="W32" s="103"/>
      <c r="X32" s="274"/>
      <c r="Y32" s="165"/>
      <c r="Z32" s="164"/>
      <c r="AA32" s="268" t="s">
        <v>436</v>
      </c>
      <c r="AB32" s="266" t="str">
        <f t="shared" si="6"/>
        <v xml:space="preserve">SINALIZAÇÃO </v>
      </c>
      <c r="AC32" s="269">
        <f>Orçamento!M348</f>
        <v>16235.77</v>
      </c>
      <c r="AD32" s="102">
        <f>AC32/$C$34</f>
        <v>5.5281637938733438E-3</v>
      </c>
      <c r="AE32" s="87"/>
      <c r="AF32" s="80"/>
      <c r="AG32" s="103"/>
      <c r="AH32" s="87"/>
      <c r="AI32" s="80"/>
      <c r="AJ32" s="103"/>
      <c r="AK32" s="87">
        <f>AL32/AC32</f>
        <v>1</v>
      </c>
      <c r="AL32" s="416">
        <v>16235.77</v>
      </c>
      <c r="AM32" s="103">
        <f>AL32/$C$34</f>
        <v>5.5281637938733438E-3</v>
      </c>
      <c r="AN32" s="136">
        <f t="shared" si="17"/>
        <v>16235.77</v>
      </c>
      <c r="AO32" s="104">
        <f t="shared" si="18"/>
        <v>1</v>
      </c>
    </row>
    <row r="33" spans="1:41" ht="14.25" customHeight="1">
      <c r="A33" s="105" t="str">
        <f>Orçamento!F350</f>
        <v>20.0</v>
      </c>
      <c r="B33" s="365" t="str">
        <f>Orçamento!G350</f>
        <v>PAISAGISMO E SERVIÇOS COMPLEMENTARES</v>
      </c>
      <c r="C33" s="106">
        <f>Orçamento!M360</f>
        <v>149731.71</v>
      </c>
      <c r="D33" s="265">
        <f t="shared" si="0"/>
        <v>5.0982578468205898E-2</v>
      </c>
      <c r="E33" s="87"/>
      <c r="F33" s="80"/>
      <c r="G33" s="102"/>
      <c r="H33" s="87"/>
      <c r="I33" s="80"/>
      <c r="J33" s="103"/>
      <c r="K33" s="87"/>
      <c r="L33" s="80"/>
      <c r="M33" s="103"/>
      <c r="N33" s="105" t="s">
        <v>445</v>
      </c>
      <c r="O33" s="266" t="str">
        <f t="shared" si="4"/>
        <v>PAISAGISMO E SERVIÇOS COMPLEMENTARES</v>
      </c>
      <c r="P33" s="106">
        <f>Orçamento!M360</f>
        <v>149731.71</v>
      </c>
      <c r="Q33" s="102">
        <f>P33/$C$34</f>
        <v>5.0982578468205898E-2</v>
      </c>
      <c r="R33" s="87"/>
      <c r="S33" s="80"/>
      <c r="T33" s="103"/>
      <c r="U33" s="274"/>
      <c r="V33" s="165"/>
      <c r="W33" s="164"/>
      <c r="X33" s="274"/>
      <c r="Y33" s="165"/>
      <c r="Z33" s="164"/>
      <c r="AA33" s="105" t="s">
        <v>445</v>
      </c>
      <c r="AB33" s="266" t="str">
        <f t="shared" si="6"/>
        <v>PAISAGISMO E SERVIÇOS COMPLEMENTARES</v>
      </c>
      <c r="AC33" s="106">
        <f>Orçamento!M360</f>
        <v>149731.71</v>
      </c>
      <c r="AD33" s="102">
        <f>AC33/$C$34</f>
        <v>5.0982578468205898E-2</v>
      </c>
      <c r="AE33" s="87"/>
      <c r="AF33" s="80"/>
      <c r="AG33" s="103"/>
      <c r="AH33" s="87">
        <f>AI33/AC33</f>
        <v>0.13627641065476376</v>
      </c>
      <c r="AI33" s="80">
        <v>20404.899999999998</v>
      </c>
      <c r="AJ33" s="103">
        <f>AI33/$C$34</f>
        <v>6.9477227995719442E-3</v>
      </c>
      <c r="AK33" s="87">
        <f>AL33/AC33</f>
        <v>0.8637235893452363</v>
      </c>
      <c r="AL33" s="80">
        <v>129326.81</v>
      </c>
      <c r="AM33" s="103">
        <f>AL33/$C$34</f>
        <v>4.4034855668633952E-2</v>
      </c>
      <c r="AN33" s="136">
        <f t="shared" si="17"/>
        <v>149731.71</v>
      </c>
      <c r="AO33" s="104">
        <f t="shared" si="18"/>
        <v>1</v>
      </c>
    </row>
    <row r="34" spans="1:41" ht="14.25" customHeight="1">
      <c r="A34" s="98"/>
      <c r="B34" s="107" t="s">
        <v>94</v>
      </c>
      <c r="C34" s="108">
        <f>SUM(C14:C33)</f>
        <v>2936919.13</v>
      </c>
      <c r="D34" s="102">
        <f>SUM(D14:D33)</f>
        <v>1</v>
      </c>
      <c r="E34" s="87" t="s">
        <v>95</v>
      </c>
      <c r="F34" s="79">
        <f>SUM(F14:F33)</f>
        <v>164130.7689116642</v>
      </c>
      <c r="G34" s="102">
        <f>SUM(G14:G33)</f>
        <v>5.5885355246967319E-2</v>
      </c>
      <c r="H34" s="87" t="s">
        <v>96</v>
      </c>
      <c r="I34" s="79">
        <f>SUM(I14:I33)</f>
        <v>267708.97484456055</v>
      </c>
      <c r="J34" s="102">
        <f>SUM(J14:J33)</f>
        <v>9.1152995024606123E-2</v>
      </c>
      <c r="K34" s="87" t="s">
        <v>128</v>
      </c>
      <c r="L34" s="79">
        <f>SUM(L14:L33)</f>
        <v>361078.61359573592</v>
      </c>
      <c r="M34" s="102">
        <f>SUM(M14:M33)</f>
        <v>0.12294469054574748</v>
      </c>
      <c r="N34" s="98"/>
      <c r="O34" s="107" t="s">
        <v>94</v>
      </c>
      <c r="P34" s="108">
        <f>SUM(P14:P33)</f>
        <v>2936919.13</v>
      </c>
      <c r="Q34" s="102">
        <f>SUM(Q14:Q33)</f>
        <v>1</v>
      </c>
      <c r="R34" s="87" t="s">
        <v>146</v>
      </c>
      <c r="S34" s="79">
        <f>SUM(S14:S33)</f>
        <v>362099.97629483079</v>
      </c>
      <c r="T34" s="102">
        <f>SUM(T14:T33)</f>
        <v>0.12329245725428972</v>
      </c>
      <c r="U34" s="87" t="s">
        <v>147</v>
      </c>
      <c r="V34" s="79">
        <f>SUM(V14:V33)</f>
        <v>352318.2626713764</v>
      </c>
      <c r="W34" s="102">
        <f>SUM(W14:W33)</f>
        <v>0.11996185358749609</v>
      </c>
      <c r="X34" s="87" t="s">
        <v>147</v>
      </c>
      <c r="Y34" s="79">
        <f>SUM(Y14:Y33)</f>
        <v>395879.64421070315</v>
      </c>
      <c r="Z34" s="102">
        <f>SUM(Z14:Z33)</f>
        <v>0.13479419305995774</v>
      </c>
      <c r="AA34" s="98"/>
      <c r="AB34" s="107" t="s">
        <v>94</v>
      </c>
      <c r="AC34" s="108">
        <f>SUM(AC14:AC33)</f>
        <v>2936919.13</v>
      </c>
      <c r="AD34" s="102">
        <f>SUM(AD14:AD33)</f>
        <v>1</v>
      </c>
      <c r="AE34" s="87" t="s">
        <v>146</v>
      </c>
      <c r="AF34" s="79">
        <f>SUM(AF14:AF33)</f>
        <v>394828.31154805986</v>
      </c>
      <c r="AG34" s="102">
        <f>SUM(AG14:AG33)</f>
        <v>0.13443622179275322</v>
      </c>
      <c r="AH34" s="87" t="s">
        <v>147</v>
      </c>
      <c r="AI34" s="79">
        <f>SUM(AI14:AI33)</f>
        <v>387517.06427105749</v>
      </c>
      <c r="AJ34" s="102">
        <f>SUM(AJ14:AJ33)</f>
        <v>0.13194679428270722</v>
      </c>
      <c r="AK34" s="87" t="s">
        <v>147</v>
      </c>
      <c r="AL34" s="79">
        <f>SUM(AL14:AL33)</f>
        <v>251357.51365201164</v>
      </c>
      <c r="AM34" s="102">
        <f>SUM(AM14:AM33)</f>
        <v>8.5585439205475039E-2</v>
      </c>
      <c r="AN34" s="136">
        <f>SUM(AN14:AN33)</f>
        <v>2936919.13</v>
      </c>
      <c r="AO34" s="104"/>
    </row>
    <row r="35" spans="1:41" ht="20.25" customHeight="1" thickBot="1">
      <c r="A35" s="109"/>
      <c r="B35" s="110" t="s">
        <v>97</v>
      </c>
      <c r="C35" s="111"/>
      <c r="D35" s="428"/>
      <c r="E35" s="112"/>
      <c r="F35" s="113">
        <f>F34</f>
        <v>164130.7689116642</v>
      </c>
      <c r="G35" s="396">
        <f>G34</f>
        <v>5.5885355246967319E-2</v>
      </c>
      <c r="H35" s="112"/>
      <c r="I35" s="113">
        <f>F35+I34</f>
        <v>431839.74375622475</v>
      </c>
      <c r="J35" s="396">
        <f>G35+J34</f>
        <v>0.14703835027157344</v>
      </c>
      <c r="K35" s="112"/>
      <c r="L35" s="113">
        <f>I35+L34</f>
        <v>792918.35735196061</v>
      </c>
      <c r="M35" s="396">
        <f>J35+M34</f>
        <v>0.26998304081732094</v>
      </c>
      <c r="N35" s="109"/>
      <c r="O35" s="110" t="s">
        <v>97</v>
      </c>
      <c r="P35" s="111"/>
      <c r="Q35" s="428"/>
      <c r="R35" s="112"/>
      <c r="S35" s="113">
        <f>S34+L35</f>
        <v>1155018.3336467915</v>
      </c>
      <c r="T35" s="396">
        <f>T34+M35</f>
        <v>0.39327549807161066</v>
      </c>
      <c r="U35" s="112"/>
      <c r="V35" s="113">
        <f>V34+S35</f>
        <v>1507336.5963181679</v>
      </c>
      <c r="W35" s="396">
        <f>W34+T35</f>
        <v>0.51323735165910678</v>
      </c>
      <c r="X35" s="112"/>
      <c r="Y35" s="113">
        <f>Y34+V35</f>
        <v>1903216.2405288711</v>
      </c>
      <c r="Z35" s="396">
        <f>Z34+W35</f>
        <v>0.64803154471906455</v>
      </c>
      <c r="AA35" s="109"/>
      <c r="AB35" s="110" t="s">
        <v>97</v>
      </c>
      <c r="AC35" s="111"/>
      <c r="AD35" s="428"/>
      <c r="AE35" s="112"/>
      <c r="AF35" s="113">
        <f>AF34+Y35</f>
        <v>2298044.5520769311</v>
      </c>
      <c r="AG35" s="396">
        <f>AG34+Z35</f>
        <v>0.78246776651181782</v>
      </c>
      <c r="AH35" s="112"/>
      <c r="AI35" s="113">
        <f>AI34+AF35</f>
        <v>2685561.6163479886</v>
      </c>
      <c r="AJ35" s="396">
        <f>AJ34+AG35</f>
        <v>0.9144145607945251</v>
      </c>
      <c r="AK35" s="112"/>
      <c r="AL35" s="113">
        <f>AL34+AI35</f>
        <v>2936919.1300000004</v>
      </c>
      <c r="AM35" s="396">
        <f>AM34+AJ35</f>
        <v>1.0000000000000002</v>
      </c>
      <c r="AN35" s="136"/>
      <c r="AO35" s="104"/>
    </row>
    <row r="36" spans="1:41" ht="30.75" customHeight="1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</row>
    <row r="37" spans="1:41" ht="38.25" customHeight="1">
      <c r="A37" s="33"/>
      <c r="B37" s="31"/>
      <c r="C37" s="3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U37" s="154"/>
    </row>
    <row r="38" spans="1:41">
      <c r="A38" s="33"/>
      <c r="B38" s="3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41">
      <c r="A39" s="33"/>
      <c r="B39" s="31"/>
      <c r="C39" s="1"/>
      <c r="D39" s="1"/>
      <c r="E39" s="1"/>
      <c r="F39" s="1"/>
      <c r="G39" s="1"/>
      <c r="H39" s="1"/>
      <c r="I39" s="1"/>
      <c r="J39" s="1" t="s">
        <v>558</v>
      </c>
      <c r="K39" s="1"/>
      <c r="L39" s="1"/>
      <c r="M39" s="1"/>
      <c r="N39" s="1"/>
      <c r="O39" s="1"/>
      <c r="P39" s="1"/>
      <c r="Q39" s="1"/>
      <c r="R39" s="1"/>
    </row>
    <row r="40" spans="1:41">
      <c r="A40" s="33"/>
      <c r="B40" s="3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41">
      <c r="A41" s="1"/>
      <c r="B41" s="35"/>
      <c r="C41" s="1"/>
      <c r="D41" s="1"/>
      <c r="E41" s="1"/>
      <c r="F41" s="1"/>
      <c r="G41" s="1"/>
      <c r="H41" s="1"/>
      <c r="I41" s="1"/>
      <c r="J41" s="36"/>
      <c r="K41" s="36"/>
      <c r="L41" s="36"/>
      <c r="M41" s="36"/>
      <c r="N41" s="1"/>
      <c r="O41" s="1"/>
      <c r="P41" s="1"/>
      <c r="Q41" s="1"/>
      <c r="R41" s="1"/>
    </row>
    <row r="42" spans="1:4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4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AN43" s="421"/>
    </row>
    <row r="44" spans="1:4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6" spans="1:41">
      <c r="G46" s="1"/>
      <c r="J46" s="1"/>
      <c r="M46" s="1"/>
    </row>
    <row r="47" spans="1:41">
      <c r="M47" s="1"/>
    </row>
  </sheetData>
  <mergeCells count="27">
    <mergeCell ref="AK12:AM12"/>
    <mergeCell ref="AH12:AJ12"/>
    <mergeCell ref="AE12:AG12"/>
    <mergeCell ref="X12:Z12"/>
    <mergeCell ref="B2:M2"/>
    <mergeCell ref="O2:Z2"/>
    <mergeCell ref="B3:M3"/>
    <mergeCell ref="O3:Z3"/>
    <mergeCell ref="B4:M4"/>
    <mergeCell ref="O4:Z4"/>
    <mergeCell ref="AB2:AM2"/>
    <mergeCell ref="AB9:AF9"/>
    <mergeCell ref="AB8:AF8"/>
    <mergeCell ref="AB6:AM6"/>
    <mergeCell ref="AB4:AM4"/>
    <mergeCell ref="AB3:AM3"/>
    <mergeCell ref="E12:G12"/>
    <mergeCell ref="B6:M6"/>
    <mergeCell ref="O6:Z6"/>
    <mergeCell ref="B8:F8"/>
    <mergeCell ref="O8:S8"/>
    <mergeCell ref="B9:F9"/>
    <mergeCell ref="O9:S9"/>
    <mergeCell ref="H12:J12"/>
    <mergeCell ref="K12:M12"/>
    <mergeCell ref="R12:T12"/>
    <mergeCell ref="U12:W12"/>
  </mergeCells>
  <pageMargins left="0.51181102362204722" right="0.51181102362204722" top="0.78740157480314965" bottom="0.78740157480314965" header="0.31496062992125984" footer="0.31496062992125984"/>
  <pageSetup paperSize="9" scale="74" fitToWidth="0" fitToHeight="0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ESTIMATIVA </vt:lpstr>
      <vt:lpstr>Orçamento</vt:lpstr>
      <vt:lpstr>Cronograma FF </vt:lpstr>
      <vt:lpstr>'Cronograma FF '!Area_de_impressao</vt:lpstr>
      <vt:lpstr>Orçamento!Area_de_impressao</vt:lpstr>
      <vt:lpstr>Orçamento!Titulos_de_impressao</vt:lpstr>
    </vt:vector>
  </TitlesOfParts>
  <Company>SECRT. MUN. DO MEIO AMBIENTE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PADRÃO DA PLANILHA DE ORÇAMENTOS</dc:title>
  <dc:subject>MODELO A SER PREENCHIDO PARA O RESPECTIVO ORÇAMENTO</dc:subject>
  <dc:creator>RICARDO</dc:creator>
  <cp:lastModifiedBy>Augusto Mazzuco</cp:lastModifiedBy>
  <cp:lastPrinted>2025-11-13T14:06:04Z</cp:lastPrinted>
  <dcterms:created xsi:type="dcterms:W3CDTF">1997-09-12T17:30:15Z</dcterms:created>
  <dcterms:modified xsi:type="dcterms:W3CDTF">2025-11-13T14:46:28Z</dcterms:modified>
</cp:coreProperties>
</file>