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filterPrivacy="1" codeName="ThisWorkbook" defaultThemeVersion="166925"/>
  <xr:revisionPtr revIDLastSave="0" documentId="8_{AF0F3652-C874-420A-8DF7-2171512380C8}" xr6:coauthVersionLast="47" xr6:coauthVersionMax="47" xr10:uidLastSave="{00000000-0000-0000-0000-000000000000}"/>
  <bookViews>
    <workbookView xWindow="1725" yWindow="2475" windowWidth="16575" windowHeight="8280" xr2:uid="{00000000-000D-0000-FFFF-FFFF00000000}"/>
  </bookViews>
  <sheets>
    <sheet name="orcamento" sheetId="1" r:id="rId1"/>
  </sheets>
  <definedNames>
    <definedName name="JR_PAGE_ANCHOR_0_1">orcamento!$A$1</definedName>
  </definedNames>
  <calcPr calcId="191029"/>
</workbook>
</file>

<file path=xl/calcChain.xml><?xml version="1.0" encoding="utf-8"?>
<calcChain xmlns="http://schemas.openxmlformats.org/spreadsheetml/2006/main">
  <c r="G74" i="1" l="1"/>
  <c r="G73" i="1"/>
  <c r="G75" i="1" s="1"/>
  <c r="G71" i="1"/>
  <c r="G70" i="1"/>
  <c r="G69" i="1"/>
  <c r="G68" i="1"/>
  <c r="G66" i="1"/>
  <c r="G65" i="1"/>
  <c r="G64" i="1"/>
  <c r="G61" i="1"/>
  <c r="G60" i="1"/>
  <c r="G62" i="1" s="1"/>
  <c r="G76" i="1" s="1"/>
  <c r="G54" i="1"/>
  <c r="G53" i="1"/>
  <c r="G52" i="1"/>
  <c r="G55" i="1" s="1"/>
  <c r="G49" i="1"/>
  <c r="G48" i="1"/>
  <c r="G47" i="1"/>
  <c r="G50" i="1" s="1"/>
  <c r="G44" i="1"/>
  <c r="G43" i="1"/>
  <c r="G42" i="1"/>
  <c r="G41" i="1"/>
  <c r="G45" i="1" s="1"/>
  <c r="G38" i="1"/>
  <c r="G37" i="1"/>
  <c r="G39" i="1" s="1"/>
  <c r="G56" i="1" s="1"/>
  <c r="G32" i="1"/>
  <c r="G31" i="1"/>
  <c r="G28" i="1"/>
  <c r="G27" i="1"/>
  <c r="G29" i="1" s="1"/>
  <c r="G26" i="1"/>
  <c r="G23" i="1"/>
  <c r="G24" i="1" s="1"/>
  <c r="G33" i="1" s="1"/>
  <c r="G17" i="1"/>
  <c r="G16" i="1"/>
  <c r="G18" i="1" s="1"/>
  <c r="G13" i="1"/>
  <c r="G12" i="1"/>
  <c r="G14" i="1" s="1"/>
  <c r="G9" i="1"/>
  <c r="G10" i="1" s="1"/>
  <c r="G6" i="1"/>
  <c r="G5" i="1"/>
  <c r="G7" i="1" s="1"/>
  <c r="G19" i="1" s="1"/>
</calcChain>
</file>

<file path=xl/sharedStrings.xml><?xml version="1.0" encoding="utf-8"?>
<sst xmlns="http://schemas.openxmlformats.org/spreadsheetml/2006/main" count="246" uniqueCount="84">
  <si>
    <t>​COM-34700947​ ESTACA ESCAVADA MECANICAMENTE, SEM FLUIDO ESTABILIZANTE, COM 30CM DE DIÂMETRO, CONCRETO LANÇADO POR CAMINHÃO BETONEIRA - FORNECIMENTO E INSTALAÇÃO​ (M)</t>
  </si>
  <si>
    <t>Equipamento Custo Horário</t>
  </si>
  <si>
    <t>FONTE</t>
  </si>
  <si>
    <t>UNID</t>
  </si>
  <si>
    <t>COEFICIENTE</t>
  </si>
  <si>
    <t>PREÇO UNITÁRIO</t>
  </si>
  <si>
    <t>TOTAL</t>
  </si>
  <si>
    <t>90681</t>
  </si>
  <si>
    <t>PERFURATRIZ HIDRÁULICA SOBRE CAMINHÃO COM TRADO CURTO ACOPLADO, PROFUNDIDADE MÁXIMA DE 20 M, DIÂMETRO MÁXIMO DE 1500 MM, POTÊNCIA INSTALADA DE 137 HP, MESA ROTATIVA COM TORQUE MÁXIMO DE 30 KNM - CHI DIURNO. AF_06/2015</t>
  </si>
  <si>
    <t>SINAPI</t>
  </si>
  <si>
    <t>CHI</t>
  </si>
  <si>
    <t>90680</t>
  </si>
  <si>
    <t>PERFURATRIZ HIDRÁULICA SOBRE CAMINHÃO COM TRADO CURTO ACOPLADO, PROFUNDIDADE MÁXIMA DE 20 M, DIÂMETRO MÁXIMO DE 1500 MM, POTÊNCIA INSTALADA DE 137 HP, MESA ROTATIVA COM TORQUE MÁXIMO DE 30 KNM - CHP DIURNO. AF_06/2015</t>
  </si>
  <si>
    <t>CHP</t>
  </si>
  <si>
    <t>TOTAL Equipamento Custo Horário:</t>
  </si>
  <si>
    <t>Material</t>
  </si>
  <si>
    <t>00038405</t>
  </si>
  <si>
    <t>CONCRETO USINADO BOMBEAVEL, CLASSE DE RESISTENCIA C25, COM BRITA 0 E 1, SLUMP = 130 +/- 20 MM, EXCLUI SERVICO DE BOMBEAMENTO (NBR 8953)</t>
  </si>
  <si>
    <t>M3</t>
  </si>
  <si>
    <t>TOTAL Material:</t>
  </si>
  <si>
    <t>Mão de Obra com Encargos Complementares</t>
  </si>
  <si>
    <t>90778</t>
  </si>
  <si>
    <t>ENGENHEIRO CIVIL DE OBRA PLENO COM ENCARGOS COMPLEMENTARES</t>
  </si>
  <si>
    <t>H</t>
  </si>
  <si>
    <t>88316</t>
  </si>
  <si>
    <t>SERVENTE COM ENCARGOS COMPLEMENTARES</t>
  </si>
  <si>
    <t>TOTAL Mão de Obra com Encargos Complementares:</t>
  </si>
  <si>
    <t>Serviço</t>
  </si>
  <si>
    <t>92877</t>
  </si>
  <si>
    <t>CORTE E DOBRA DE AÇO CA-25, DIÂMETRO DE 10,0 MM. AF_06/2022</t>
  </si>
  <si>
    <t>KG</t>
  </si>
  <si>
    <t>92800</t>
  </si>
  <si>
    <t>CORTE E DOBRA DE AÇO CA-60, DIÂMETRO DE 5,0 MM. AF_06/2022</t>
  </si>
  <si>
    <t>TOTAL Serviço:</t>
  </si>
  <si>
    <t>VALOR:</t>
  </si>
  <si>
    <t>​COM-13231562​ BLANCK DE FIXAÇÃO EM CHAPA DE AÇO, ESPESSURA 3/4", DIMENSÕES 50X25CM - FORNECIMENTO E INSTALAÇÃO​ (UND)</t>
  </si>
  <si>
    <t>00001333</t>
  </si>
  <si>
    <t>CHAPA DE ACO GROSSA, ASTM A36, E = 1/2" (12,70 MM) 99,59 KG/M2</t>
  </si>
  <si>
    <t>88251</t>
  </si>
  <si>
    <t>AUXILIAR DE SERRALHEIRO COM ENCARGOS COMPLEMENTARES</t>
  </si>
  <si>
    <t>88315</t>
  </si>
  <si>
    <t>SERRALHEIRO COM ENCARGOS COMPLEMENTARES</t>
  </si>
  <si>
    <t>0407740</t>
  </si>
  <si>
    <t>Chumbador tipo espera em aço CA-25 para fixação de estrutura metálica em concreto - fornecimento e instalação</t>
  </si>
  <si>
    <t>SICRO NOVO</t>
  </si>
  <si>
    <t>kg</t>
  </si>
  <si>
    <t>​COM-17140380​ ESTRUTURA TRELIÇADA DE COBERTURA, TIPO FINK, COM LIGAÇÕES SOLDADAS, INCLUSOS PERFIS METÁLICOS, CHAPAS METÁLICAS, MÃO DE OBRA E TRANSPORTE COM GUINDASTE - FORNECIMENTO E INSTALAÇÃO​ (KG)</t>
  </si>
  <si>
    <t>93288</t>
  </si>
  <si>
    <t>GUINDASTE HIDRÁULICO AUTOPROPELIDO, COM LANÇA TELESCÓPICA 40 M, CAPACIDADE MÁXIMA 60 T, POTÊNCIA 260 KW - CHI DIURNO. AF_03/2016</t>
  </si>
  <si>
    <t>93287</t>
  </si>
  <si>
    <t>GUINDASTE HIDRÁULICO AUTOPROPELIDO, COM LANÇA TELESCÓPICA 40 M, CAPACIDADE MÁXIMA 60 T, POTÊNCIA 260 KW - CHP DIURNO. AF_03/2016</t>
  </si>
  <si>
    <t>00004777</t>
  </si>
  <si>
    <t>CANTONEIRA ACO ABAS IGUAIS (QUALQUER BITOLA), ESPESSURA ENTRE 1/8" E 1/4"</t>
  </si>
  <si>
    <t>00010997</t>
  </si>
  <si>
    <t>ELETRODO REVESTIDO AWS - E7018, DIAMETRO IGUAL A 4,00 MM</t>
  </si>
  <si>
    <t>00010966</t>
  </si>
  <si>
    <t>PERFIL "U" SIMPLES, EM CHAPA DOBRADA DE ACO LAMINADO, E = 8 MM, H = 150 MM, L = 75 MM (16,97 KG/M)</t>
  </si>
  <si>
    <t>88240</t>
  </si>
  <si>
    <t>AJUDANTE DE ESTRUTURA METÁLICA COM ENCARGOS COMPLEMENTARES</t>
  </si>
  <si>
    <t>88278</t>
  </si>
  <si>
    <t>MONTADOR DE ESTRUTURAS METÁLICAS COM ENCARGOS COMPLEMENTARES</t>
  </si>
  <si>
    <t>88317</t>
  </si>
  <si>
    <t>SOLDADOR COM ENCARGOS COMPLEMENTARES</t>
  </si>
  <si>
    <t>100716</t>
  </si>
  <si>
    <t>JATEAMENTO ABRASIVO COM GRANALHA DE AÇO EM PERFIL METÁLICO EM FÁBRICA. AF_01/2020</t>
  </si>
  <si>
    <t>M2</t>
  </si>
  <si>
    <t>100748</t>
  </si>
  <si>
    <t>PINTURA COM TINTA ALQUÍDICA DE ACABAMENTO (ESMALTE SINTÉTICO FOSCO) APLICADA A ROLO OU PINCEL SOBRE PERFIL METÁLICO EXECUTADO EM FÁBRICA (POR DEMÃO). AF_01/2020</t>
  </si>
  <si>
    <t>100719</t>
  </si>
  <si>
    <t>PINTURA COM TINTA ALQUÍDICA DE FUNDO (TIPO ZARCÃO) PULVERIZADA SOBRE PERFIL METÁLICO EXECUTADO EM FÁBRICA (POR DEMÃO). AF_01/2020_PE</t>
  </si>
  <si>
    <t>​COM-68564105​ ESTRUTURA METÁLICA PARA MARQUIZE, EXECUTADA COM TUBOS DE AÇO QUADRADO 150X150X3,00MM - FORNECIMENTO E INSTALAÇÃO​ (M)</t>
  </si>
  <si>
    <t>93403</t>
  </si>
  <si>
    <t>GUINDAUTO HIDRÁULICO, CAPACIDADE MÁXIMA DE CARGA 3300 KG, MOMENTO MÁXIMO DE CARGA 5,8 TM, ALCANCE MÁXIMO HORIZONTAL 7,60 M, INCLUSIVE CAMINHÃO TOCO PBT 16.000 KG, POTÊNCIA DE 189 CV - CHI DIURNO. AF_03/2016</t>
  </si>
  <si>
    <t>93402</t>
  </si>
  <si>
    <t>GUINDAUTO HIDRÁULICO, CAPACIDADE MÁXIMA DE CARGA 3300 KG, MOMENTO MÁXIMO DE CARGA 5,8 TM, ALCANCE MÁXIMO HORIZONTAL 7,60 M, INCLUSIVE CAMINHÃO TOCO PBT 16.000 KG, POTÊNCIA DE 189 CV - CHP DIURNO. AF_03/2016</t>
  </si>
  <si>
    <t>00010998</t>
  </si>
  <si>
    <t>ELETRODO REVESTIDO AWS - E-6010, DIAMETRO IGUAL A 4,00 MM</t>
  </si>
  <si>
    <t>INS-56962038</t>
  </si>
  <si>
    <t>Tubo de Aço Quadrado, 150x150x3,00mm - Barra 6,00 metros</t>
  </si>
  <si>
    <t xml:space="preserve">Composições </t>
  </si>
  <si>
    <t>M</t>
  </si>
  <si>
    <t>100739</t>
  </si>
  <si>
    <t>PINTURA COM TINTA ALQUÍDICA DE ACABAMENTO (ESMALTE SINTÉTICO ACETINADO) PULVERIZADA SOBRE PERFIL METÁLICO EXECUTADO EM FÁBRICA (POR DEMÃO). AF_01/2020_PE</t>
  </si>
  <si>
    <t xml:space="preserve">Maravilha/SC, 08 de Junho de 2026.
_______________________                                      
Gustavo Ferreira                                                  
Engenheiro Civil                                                                     
CREA/SC 180.570-7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</si>
</sst>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000"/>
    <numFmt numFmtId="165" formatCode="\R\$\ #,##0.00"/>
  </numFmts>
  <fonts count="8">
    <font>
      <sz val="11"/>
      <color theme="1"/>
      <name val="Calibri"/>
      <family val="2"/>
      <scheme val="minor"/>
    </font>
    <font>
      <sz val="9"/>
      <color rgb="FF000000"/>
      <name val="SansSerif"/>
      <family val="2"/>
    </font>
    <font>
      <b/>
      <sz val="7"/>
      <color rgb="FF000000"/>
      <name val="Arial"/>
      <family val="2"/>
    </font>
    <font>
      <b/>
      <sz val="5"/>
      <color rgb="FF000000"/>
      <name val="SansSerif"/>
      <family val="2"/>
    </font>
    <font>
      <b/>
      <sz val="5"/>
      <color rgb="FF000000"/>
      <name val="Arial"/>
      <family val="2"/>
    </font>
    <font>
      <sz val="6"/>
      <color rgb="FF000000"/>
      <name val="SansSerif"/>
      <family val="2"/>
    </font>
    <font>
      <b/>
      <sz val="6"/>
      <color rgb="FF000000"/>
      <name val="Arial"/>
      <family val="2"/>
    </font>
    <font>
      <sz val="8"/>
      <color rgb="FF000000"/>
      <name val="SansSerif"/>
      <family val="2"/>
    </font>
  </fonts>
  <fills count="17">
    <fill>
      <patternFill patternType="none"/>
    </fill>
    <fill>
      <patternFill patternType="gray125"/>
    </fill>
    <fill>
      <patternFill patternType="none"/>
    </fill>
    <fill>
      <patternFill patternType="none"/>
    </fill>
    <fill>
      <patternFill patternType="none"/>
    </fill>
    <fill>
      <patternFill patternType="none"/>
    </fill>
    <fill>
      <patternFill patternType="solid">
        <fgColor rgb="FFCCCCCC"/>
      </patternFill>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3">
    <border>
      <left/>
      <right/>
      <top/>
      <bottom/>
      <diagonal/>
    </border>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6">
    <xf numFmtId="0" fontId="0" fillId="0" borderId="0" xfId="0"/>
    <xf numFmtId="0" fontId="0" fillId="3" borderId="0" xfId="0" applyFill="1" applyAlignment="1" applyProtection="1">
      <alignment wrapText="1"/>
      <protection locked="0"/>
    </xf>
    <xf numFmtId="0" fontId="4" fillId="7" borderId="2" xfId="0" applyFont="1" applyFill="1" applyBorder="1" applyAlignment="1">
      <alignment horizontal="center" vertical="center" wrapText="1"/>
    </xf>
    <xf numFmtId="0" fontId="5" fillId="8" borderId="2" xfId="0" applyFont="1" applyFill="1" applyBorder="1" applyAlignment="1">
      <alignment horizontal="center" vertical="top" wrapText="1"/>
    </xf>
    <xf numFmtId="0" fontId="5" fillId="9" borderId="2" xfId="0" applyFont="1" applyFill="1" applyBorder="1" applyAlignment="1">
      <alignment horizontal="justify" vertical="top" wrapText="1"/>
    </xf>
    <xf numFmtId="164" fontId="5" fillId="10" borderId="2" xfId="0" applyNumberFormat="1" applyFont="1" applyFill="1" applyBorder="1" applyAlignment="1">
      <alignment horizontal="right" vertical="top" wrapText="1"/>
    </xf>
    <xf numFmtId="165" fontId="5" fillId="11" borderId="2" xfId="0" applyNumberFormat="1" applyFont="1" applyFill="1" applyBorder="1" applyAlignment="1">
      <alignment horizontal="right" vertical="top" wrapText="1"/>
    </xf>
    <xf numFmtId="165" fontId="3" fillId="13" borderId="2" xfId="0" applyNumberFormat="1" applyFont="1" applyFill="1" applyBorder="1" applyAlignment="1">
      <alignment horizontal="right" vertical="top" wrapText="1"/>
    </xf>
    <xf numFmtId="4" fontId="6" fillId="15" borderId="2" xfId="0" applyNumberFormat="1" applyFont="1" applyFill="1" applyBorder="1" applyAlignment="1">
      <alignment horizontal="right" vertical="center" wrapText="1"/>
    </xf>
    <xf numFmtId="0" fontId="0" fillId="2" borderId="1" xfId="0" applyFill="1" applyBorder="1" applyAlignment="1" applyProtection="1">
      <alignment wrapText="1"/>
      <protection locked="0"/>
    </xf>
    <xf numFmtId="0" fontId="1" fillId="4" borderId="1" xfId="0" applyFont="1" applyFill="1" applyBorder="1" applyAlignment="1">
      <alignment horizontal="left" vertical="top" wrapText="1"/>
    </xf>
    <xf numFmtId="0" fontId="2" fillId="5" borderId="2" xfId="0" applyFont="1" applyFill="1" applyBorder="1" applyAlignment="1">
      <alignment horizontal="left" vertical="center" wrapText="1"/>
    </xf>
    <xf numFmtId="0" fontId="3" fillId="6" borderId="2" xfId="0" applyFont="1" applyFill="1" applyBorder="1" applyAlignment="1">
      <alignment horizontal="left" vertical="center" wrapText="1"/>
    </xf>
    <xf numFmtId="0" fontId="3" fillId="12" borderId="2" xfId="0" applyFont="1" applyFill="1" applyBorder="1" applyAlignment="1">
      <alignment horizontal="right" vertical="top" wrapText="1"/>
    </xf>
    <xf numFmtId="0" fontId="6" fillId="14" borderId="2" xfId="0" applyFont="1" applyFill="1" applyBorder="1" applyAlignment="1">
      <alignment horizontal="right" vertical="center" wrapText="1"/>
    </xf>
    <xf numFmtId="0" fontId="7" fillId="16" borderId="1"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0</xdr:colOff>
      <xdr:row>1</xdr:row>
      <xdr:rowOff>0</xdr:rowOff>
    </xdr:to>
    <xdr:pic>
      <xdr:nvPicPr>
        <xdr:cNvPr id="386394604" name="Picture">
          <a:extLst>
            <a:ext uri="{FF2B5EF4-FFF2-40B4-BE49-F238E27FC236}">
              <a16:creationId xmlns:a16="http://schemas.microsoft.com/office/drawing/2014/main" id="{00000000-0008-0000-0000-0000ECE90717}"/>
            </a:ext>
          </a:extLst>
        </xdr:cNvPr>
        <xdr:cNvPicPr/>
      </xdr:nvPicPr>
      <xdr:blipFill>
        <a:blip xmlns:r="http://schemas.openxmlformats.org/officeDocument/2006/relationships" r:embed="rId1"/>
        <a:srcRect/>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G77"/>
  <sheetViews>
    <sheetView tabSelected="1" workbookViewId="0">
      <selection sqref="A1:G1"/>
    </sheetView>
  </sheetViews>
  <sheetFormatPr defaultRowHeight="15"/>
  <cols>
    <col min="1" max="1" width="8.28515625" customWidth="1"/>
    <col min="2" max="2" width="36.7109375" customWidth="1"/>
    <col min="3" max="3" width="12.42578125" customWidth="1"/>
    <col min="4" max="4" width="5" customWidth="1"/>
    <col min="5" max="7" width="10" customWidth="1"/>
  </cols>
  <sheetData>
    <row r="1" spans="1:7" ht="81.95" customHeight="1">
      <c r="A1" s="9"/>
      <c r="B1" s="9"/>
      <c r="C1" s="9"/>
      <c r="D1" s="9"/>
      <c r="E1" s="9"/>
      <c r="F1" s="9"/>
      <c r="G1" s="9"/>
    </row>
    <row r="2" spans="1:7" ht="9.9499999999999993" customHeight="1">
      <c r="A2" s="1"/>
      <c r="B2" s="1"/>
      <c r="C2" s="1"/>
      <c r="D2" s="1"/>
      <c r="E2" s="10"/>
      <c r="F2" s="10"/>
      <c r="G2" s="10"/>
    </row>
    <row r="3" spans="1:7" ht="20.100000000000001" customHeight="1">
      <c r="A3" s="11" t="s">
        <v>0</v>
      </c>
      <c r="B3" s="11"/>
      <c r="C3" s="11"/>
      <c r="D3" s="11"/>
      <c r="E3" s="11"/>
      <c r="F3" s="11"/>
      <c r="G3" s="11"/>
    </row>
    <row r="4" spans="1:7" ht="15" customHeight="1">
      <c r="A4" s="12" t="s">
        <v>1</v>
      </c>
      <c r="B4" s="12"/>
      <c r="C4" s="2" t="s">
        <v>2</v>
      </c>
      <c r="D4" s="2" t="s">
        <v>3</v>
      </c>
      <c r="E4" s="2" t="s">
        <v>4</v>
      </c>
      <c r="F4" s="2" t="s">
        <v>5</v>
      </c>
      <c r="G4" s="2" t="s">
        <v>6</v>
      </c>
    </row>
    <row r="5" spans="1:7" ht="45.95" customHeight="1">
      <c r="A5" s="3" t="s">
        <v>7</v>
      </c>
      <c r="B5" s="4" t="s">
        <v>8</v>
      </c>
      <c r="C5" s="3" t="s">
        <v>9</v>
      </c>
      <c r="D5" s="3" t="s">
        <v>10</v>
      </c>
      <c r="E5" s="5">
        <v>4.9000000000000002E-2</v>
      </c>
      <c r="F5" s="6">
        <v>183.11</v>
      </c>
      <c r="G5" s="6">
        <f>ROUND(ROUND(E5,8)*F5,2)</f>
        <v>8.9700000000000006</v>
      </c>
    </row>
    <row r="6" spans="1:7" ht="45.95" customHeight="1">
      <c r="A6" s="3" t="s">
        <v>11</v>
      </c>
      <c r="B6" s="4" t="s">
        <v>12</v>
      </c>
      <c r="C6" s="3" t="s">
        <v>9</v>
      </c>
      <c r="D6" s="3" t="s">
        <v>13</v>
      </c>
      <c r="E6" s="5">
        <v>2.47E-2</v>
      </c>
      <c r="F6" s="6">
        <v>436.75</v>
      </c>
      <c r="G6" s="6">
        <f>ROUND(ROUND(E6,8)*F6,2)</f>
        <v>10.79</v>
      </c>
    </row>
    <row r="7" spans="1:7" ht="18" customHeight="1">
      <c r="A7" s="1"/>
      <c r="B7" s="1"/>
      <c r="C7" s="1"/>
      <c r="D7" s="1"/>
      <c r="E7" s="13" t="s">
        <v>14</v>
      </c>
      <c r="F7" s="13"/>
      <c r="G7" s="7">
        <f>SUM(G5:G6)</f>
        <v>19.759999999999998</v>
      </c>
    </row>
    <row r="8" spans="1:7" ht="15" customHeight="1">
      <c r="A8" s="12" t="s">
        <v>15</v>
      </c>
      <c r="B8" s="12"/>
      <c r="C8" s="2" t="s">
        <v>2</v>
      </c>
      <c r="D8" s="2" t="s">
        <v>3</v>
      </c>
      <c r="E8" s="2" t="s">
        <v>4</v>
      </c>
      <c r="F8" s="2" t="s">
        <v>5</v>
      </c>
      <c r="G8" s="2" t="s">
        <v>6</v>
      </c>
    </row>
    <row r="9" spans="1:7" ht="29.1" customHeight="1">
      <c r="A9" s="3" t="s">
        <v>16</v>
      </c>
      <c r="B9" s="4" t="s">
        <v>17</v>
      </c>
      <c r="C9" s="3" t="s">
        <v>9</v>
      </c>
      <c r="D9" s="3" t="s">
        <v>18</v>
      </c>
      <c r="E9" s="5">
        <v>7.0489999999999997E-2</v>
      </c>
      <c r="F9" s="6">
        <v>657.56</v>
      </c>
      <c r="G9" s="6">
        <f>ROUND(ROUND(E9,8)*F9,2)</f>
        <v>46.35</v>
      </c>
    </row>
    <row r="10" spans="1:7" ht="15" customHeight="1">
      <c r="A10" s="1"/>
      <c r="B10" s="1"/>
      <c r="C10" s="1"/>
      <c r="D10" s="1"/>
      <c r="E10" s="13" t="s">
        <v>19</v>
      </c>
      <c r="F10" s="13"/>
      <c r="G10" s="7">
        <f>SUM(G9:G9)</f>
        <v>46.35</v>
      </c>
    </row>
    <row r="11" spans="1:7" ht="15" customHeight="1">
      <c r="A11" s="12" t="s">
        <v>20</v>
      </c>
      <c r="B11" s="12"/>
      <c r="C11" s="2" t="s">
        <v>2</v>
      </c>
      <c r="D11" s="2" t="s">
        <v>3</v>
      </c>
      <c r="E11" s="2" t="s">
        <v>4</v>
      </c>
      <c r="F11" s="2" t="s">
        <v>5</v>
      </c>
      <c r="G11" s="2" t="s">
        <v>6</v>
      </c>
    </row>
    <row r="12" spans="1:7" ht="21" customHeight="1">
      <c r="A12" s="3" t="s">
        <v>21</v>
      </c>
      <c r="B12" s="4" t="s">
        <v>22</v>
      </c>
      <c r="C12" s="3" t="s">
        <v>9</v>
      </c>
      <c r="D12" s="3" t="s">
        <v>23</v>
      </c>
      <c r="E12" s="5">
        <v>5.1000000000000004E-3</v>
      </c>
      <c r="F12" s="6">
        <v>145</v>
      </c>
      <c r="G12" s="6">
        <f>ROUND(ROUND(E12,8)*F12,2)</f>
        <v>0.74</v>
      </c>
    </row>
    <row r="13" spans="1:7" ht="15" customHeight="1">
      <c r="A13" s="3" t="s">
        <v>24</v>
      </c>
      <c r="B13" s="4" t="s">
        <v>25</v>
      </c>
      <c r="C13" s="3" t="s">
        <v>9</v>
      </c>
      <c r="D13" s="3" t="s">
        <v>23</v>
      </c>
      <c r="E13" s="5">
        <v>0.2263</v>
      </c>
      <c r="F13" s="6">
        <v>25.09</v>
      </c>
      <c r="G13" s="6">
        <f>ROUND(ROUND(E13,8)*F13,2)</f>
        <v>5.68</v>
      </c>
    </row>
    <row r="14" spans="1:7" ht="18" customHeight="1">
      <c r="A14" s="1"/>
      <c r="B14" s="1"/>
      <c r="C14" s="1"/>
      <c r="D14" s="1"/>
      <c r="E14" s="13" t="s">
        <v>26</v>
      </c>
      <c r="F14" s="13"/>
      <c r="G14" s="7">
        <f>SUM(G12:G13)</f>
        <v>6.42</v>
      </c>
    </row>
    <row r="15" spans="1:7" ht="15" customHeight="1">
      <c r="A15" s="12" t="s">
        <v>27</v>
      </c>
      <c r="B15" s="12"/>
      <c r="C15" s="2" t="s">
        <v>2</v>
      </c>
      <c r="D15" s="2" t="s">
        <v>3</v>
      </c>
      <c r="E15" s="2" t="s">
        <v>4</v>
      </c>
      <c r="F15" s="2" t="s">
        <v>5</v>
      </c>
      <c r="G15" s="2" t="s">
        <v>6</v>
      </c>
    </row>
    <row r="16" spans="1:7" ht="21" customHeight="1">
      <c r="A16" s="3" t="s">
        <v>28</v>
      </c>
      <c r="B16" s="4" t="s">
        <v>29</v>
      </c>
      <c r="C16" s="3" t="s">
        <v>9</v>
      </c>
      <c r="D16" s="3" t="s">
        <v>30</v>
      </c>
      <c r="E16" s="5">
        <v>4.1478000000000002</v>
      </c>
      <c r="F16" s="6">
        <v>9.14</v>
      </c>
      <c r="G16" s="6">
        <f>ROUND(ROUND(E16,8)*F16,2)</f>
        <v>37.909999999999997</v>
      </c>
    </row>
    <row r="17" spans="1:7" ht="21" customHeight="1">
      <c r="A17" s="3" t="s">
        <v>31</v>
      </c>
      <c r="B17" s="4" t="s">
        <v>32</v>
      </c>
      <c r="C17" s="3" t="s">
        <v>9</v>
      </c>
      <c r="D17" s="3" t="s">
        <v>30</v>
      </c>
      <c r="E17" s="5">
        <v>0.69130000000000003</v>
      </c>
      <c r="F17" s="6">
        <v>9.57</v>
      </c>
      <c r="G17" s="6">
        <f>ROUND(ROUND(E17,8)*F17,2)</f>
        <v>6.62</v>
      </c>
    </row>
    <row r="18" spans="1:7" ht="15" customHeight="1">
      <c r="A18" s="1"/>
      <c r="B18" s="1"/>
      <c r="C18" s="1"/>
      <c r="D18" s="1"/>
      <c r="E18" s="13" t="s">
        <v>33</v>
      </c>
      <c r="F18" s="13"/>
      <c r="G18" s="7">
        <f>SUM(G16:G17)</f>
        <v>44.529999999999994</v>
      </c>
    </row>
    <row r="19" spans="1:7" ht="15" customHeight="1">
      <c r="A19" s="1"/>
      <c r="B19" s="1"/>
      <c r="C19" s="1"/>
      <c r="D19" s="1"/>
      <c r="E19" s="14" t="s">
        <v>34</v>
      </c>
      <c r="F19" s="14"/>
      <c r="G19" s="8">
        <f>ROUND(SUM(G7,G10,G14,G18),2)</f>
        <v>117.06</v>
      </c>
    </row>
    <row r="20" spans="1:7" ht="9.9499999999999993" customHeight="1">
      <c r="A20" s="1"/>
      <c r="B20" s="1"/>
      <c r="C20" s="1"/>
      <c r="D20" s="1"/>
      <c r="E20" s="10"/>
      <c r="F20" s="10"/>
      <c r="G20" s="10"/>
    </row>
    <row r="21" spans="1:7" ht="20.100000000000001" customHeight="1">
      <c r="A21" s="11" t="s">
        <v>35</v>
      </c>
      <c r="B21" s="11"/>
      <c r="C21" s="11"/>
      <c r="D21" s="11"/>
      <c r="E21" s="11"/>
      <c r="F21" s="11"/>
      <c r="G21" s="11"/>
    </row>
    <row r="22" spans="1:7" ht="15" customHeight="1">
      <c r="A22" s="12" t="s">
        <v>15</v>
      </c>
      <c r="B22" s="12"/>
      <c r="C22" s="2" t="s">
        <v>2</v>
      </c>
      <c r="D22" s="2" t="s">
        <v>3</v>
      </c>
      <c r="E22" s="2" t="s">
        <v>4</v>
      </c>
      <c r="F22" s="2" t="s">
        <v>5</v>
      </c>
      <c r="G22" s="2" t="s">
        <v>6</v>
      </c>
    </row>
    <row r="23" spans="1:7" ht="21" customHeight="1">
      <c r="A23" s="3" t="s">
        <v>36</v>
      </c>
      <c r="B23" s="4" t="s">
        <v>37</v>
      </c>
      <c r="C23" s="3" t="s">
        <v>9</v>
      </c>
      <c r="D23" s="3" t="s">
        <v>30</v>
      </c>
      <c r="E23" s="5">
        <v>18.7</v>
      </c>
      <c r="F23" s="6">
        <v>9.0399999999999991</v>
      </c>
      <c r="G23" s="6">
        <f>ROUND(ROUND(E23,8)*F23,2)</f>
        <v>169.05</v>
      </c>
    </row>
    <row r="24" spans="1:7" ht="15" customHeight="1">
      <c r="A24" s="1"/>
      <c r="B24" s="1"/>
      <c r="C24" s="1"/>
      <c r="D24" s="1"/>
      <c r="E24" s="13" t="s">
        <v>19</v>
      </c>
      <c r="F24" s="13"/>
      <c r="G24" s="7">
        <f>SUM(G23:G23)</f>
        <v>169.05</v>
      </c>
    </row>
    <row r="25" spans="1:7" ht="15" customHeight="1">
      <c r="A25" s="12" t="s">
        <v>20</v>
      </c>
      <c r="B25" s="12"/>
      <c r="C25" s="2" t="s">
        <v>2</v>
      </c>
      <c r="D25" s="2" t="s">
        <v>3</v>
      </c>
      <c r="E25" s="2" t="s">
        <v>4</v>
      </c>
      <c r="F25" s="2" t="s">
        <v>5</v>
      </c>
      <c r="G25" s="2" t="s">
        <v>6</v>
      </c>
    </row>
    <row r="26" spans="1:7" ht="21" customHeight="1">
      <c r="A26" s="3" t="s">
        <v>38</v>
      </c>
      <c r="B26" s="4" t="s">
        <v>39</v>
      </c>
      <c r="C26" s="3" t="s">
        <v>9</v>
      </c>
      <c r="D26" s="3" t="s">
        <v>23</v>
      </c>
      <c r="E26" s="5">
        <v>1.75</v>
      </c>
      <c r="F26" s="6">
        <v>26.86</v>
      </c>
      <c r="G26" s="6">
        <f>ROUND(ROUND(E26,8)*F26,2)</f>
        <v>47.01</v>
      </c>
    </row>
    <row r="27" spans="1:7" ht="15" customHeight="1">
      <c r="A27" s="3" t="s">
        <v>40</v>
      </c>
      <c r="B27" s="4" t="s">
        <v>41</v>
      </c>
      <c r="C27" s="3" t="s">
        <v>9</v>
      </c>
      <c r="D27" s="3" t="s">
        <v>23</v>
      </c>
      <c r="E27" s="5">
        <v>1.75</v>
      </c>
      <c r="F27" s="6">
        <v>33.6</v>
      </c>
      <c r="G27" s="6">
        <f>ROUND(ROUND(E27,8)*F27,2)</f>
        <v>58.8</v>
      </c>
    </row>
    <row r="28" spans="1:7" ht="15" customHeight="1">
      <c r="A28" s="3" t="s">
        <v>40</v>
      </c>
      <c r="B28" s="4" t="s">
        <v>41</v>
      </c>
      <c r="C28" s="3" t="s">
        <v>9</v>
      </c>
      <c r="D28" s="3" t="s">
        <v>23</v>
      </c>
      <c r="E28" s="5">
        <v>0.77500000000000002</v>
      </c>
      <c r="F28" s="6">
        <v>33.6</v>
      </c>
      <c r="G28" s="6">
        <f>ROUND(ROUND(E28,8)*F28,2)</f>
        <v>26.04</v>
      </c>
    </row>
    <row r="29" spans="1:7" ht="18" customHeight="1">
      <c r="A29" s="1"/>
      <c r="B29" s="1"/>
      <c r="C29" s="1"/>
      <c r="D29" s="1"/>
      <c r="E29" s="13" t="s">
        <v>26</v>
      </c>
      <c r="F29" s="13"/>
      <c r="G29" s="7">
        <f>SUM(G26:G28)</f>
        <v>131.85</v>
      </c>
    </row>
    <row r="30" spans="1:7" ht="15" customHeight="1">
      <c r="A30" s="12" t="s">
        <v>27</v>
      </c>
      <c r="B30" s="12"/>
      <c r="C30" s="2" t="s">
        <v>2</v>
      </c>
      <c r="D30" s="2" t="s">
        <v>3</v>
      </c>
      <c r="E30" s="2" t="s">
        <v>4</v>
      </c>
      <c r="F30" s="2" t="s">
        <v>5</v>
      </c>
      <c r="G30" s="2" t="s">
        <v>6</v>
      </c>
    </row>
    <row r="31" spans="1:7" ht="21" customHeight="1">
      <c r="A31" s="3" t="s">
        <v>42</v>
      </c>
      <c r="B31" s="4" t="s">
        <v>43</v>
      </c>
      <c r="C31" s="3" t="s">
        <v>44</v>
      </c>
      <c r="D31" s="3" t="s">
        <v>45</v>
      </c>
      <c r="E31" s="5">
        <v>0.99</v>
      </c>
      <c r="F31" s="6">
        <v>16.309999999999999</v>
      </c>
      <c r="G31" s="6">
        <f>ROUND(ROUND(E31,8)*F31,2)</f>
        <v>16.149999999999999</v>
      </c>
    </row>
    <row r="32" spans="1:7" ht="15" customHeight="1">
      <c r="A32" s="1"/>
      <c r="B32" s="1"/>
      <c r="C32" s="1"/>
      <c r="D32" s="1"/>
      <c r="E32" s="13" t="s">
        <v>33</v>
      </c>
      <c r="F32" s="13"/>
      <c r="G32" s="7">
        <f>SUM(G31:G31)</f>
        <v>16.149999999999999</v>
      </c>
    </row>
    <row r="33" spans="1:7" ht="15" customHeight="1">
      <c r="A33" s="1"/>
      <c r="B33" s="1"/>
      <c r="C33" s="1"/>
      <c r="D33" s="1"/>
      <c r="E33" s="14" t="s">
        <v>34</v>
      </c>
      <c r="F33" s="14"/>
      <c r="G33" s="8">
        <f>ROUND(SUM(G24,G29,G32),2)</f>
        <v>317.05</v>
      </c>
    </row>
    <row r="34" spans="1:7" ht="9.9499999999999993" customHeight="1">
      <c r="A34" s="1"/>
      <c r="B34" s="1"/>
      <c r="C34" s="1"/>
      <c r="D34" s="1"/>
      <c r="E34" s="10"/>
      <c r="F34" s="10"/>
      <c r="G34" s="10"/>
    </row>
    <row r="35" spans="1:7" ht="20.100000000000001" customHeight="1">
      <c r="A35" s="11" t="s">
        <v>46</v>
      </c>
      <c r="B35" s="11"/>
      <c r="C35" s="11"/>
      <c r="D35" s="11"/>
      <c r="E35" s="11"/>
      <c r="F35" s="11"/>
      <c r="G35" s="11"/>
    </row>
    <row r="36" spans="1:7" ht="15" customHeight="1">
      <c r="A36" s="12" t="s">
        <v>1</v>
      </c>
      <c r="B36" s="12"/>
      <c r="C36" s="2" t="s">
        <v>2</v>
      </c>
      <c r="D36" s="2" t="s">
        <v>3</v>
      </c>
      <c r="E36" s="2" t="s">
        <v>4</v>
      </c>
      <c r="F36" s="2" t="s">
        <v>5</v>
      </c>
      <c r="G36" s="2" t="s">
        <v>6</v>
      </c>
    </row>
    <row r="37" spans="1:7" ht="29.1" customHeight="1">
      <c r="A37" s="3" t="s">
        <v>47</v>
      </c>
      <c r="B37" s="4" t="s">
        <v>48</v>
      </c>
      <c r="C37" s="3" t="s">
        <v>9</v>
      </c>
      <c r="D37" s="3" t="s">
        <v>10</v>
      </c>
      <c r="E37" s="5">
        <v>5.0000000000000001E-4</v>
      </c>
      <c r="F37" s="6">
        <v>188.68</v>
      </c>
      <c r="G37" s="6">
        <f>ROUND(ROUND(E37,8)*F37,2)</f>
        <v>0.09</v>
      </c>
    </row>
    <row r="38" spans="1:7" ht="29.1" customHeight="1">
      <c r="A38" s="3" t="s">
        <v>49</v>
      </c>
      <c r="B38" s="4" t="s">
        <v>50</v>
      </c>
      <c r="C38" s="3" t="s">
        <v>9</v>
      </c>
      <c r="D38" s="3" t="s">
        <v>13</v>
      </c>
      <c r="E38" s="5">
        <v>6.9999999999999999E-4</v>
      </c>
      <c r="F38" s="6">
        <v>361.16</v>
      </c>
      <c r="G38" s="6">
        <f>ROUND(ROUND(E38,8)*F38,2)</f>
        <v>0.25</v>
      </c>
    </row>
    <row r="39" spans="1:7" ht="18" customHeight="1">
      <c r="A39" s="1"/>
      <c r="B39" s="1"/>
      <c r="C39" s="1"/>
      <c r="D39" s="1"/>
      <c r="E39" s="13" t="s">
        <v>14</v>
      </c>
      <c r="F39" s="13"/>
      <c r="G39" s="7">
        <f>SUM(G37:G38)</f>
        <v>0.33999999999999997</v>
      </c>
    </row>
    <row r="40" spans="1:7" ht="15" customHeight="1">
      <c r="A40" s="12" t="s">
        <v>15</v>
      </c>
      <c r="B40" s="12"/>
      <c r="C40" s="2" t="s">
        <v>2</v>
      </c>
      <c r="D40" s="2" t="s">
        <v>3</v>
      </c>
      <c r="E40" s="2" t="s">
        <v>4</v>
      </c>
      <c r="F40" s="2" t="s">
        <v>5</v>
      </c>
      <c r="G40" s="2" t="s">
        <v>6</v>
      </c>
    </row>
    <row r="41" spans="1:7" ht="21" customHeight="1">
      <c r="A41" s="3" t="s">
        <v>51</v>
      </c>
      <c r="B41" s="4" t="s">
        <v>52</v>
      </c>
      <c r="C41" s="3" t="s">
        <v>9</v>
      </c>
      <c r="D41" s="3" t="s">
        <v>30</v>
      </c>
      <c r="E41" s="5">
        <v>0.51673250000000004</v>
      </c>
      <c r="F41" s="6">
        <v>8.02</v>
      </c>
      <c r="G41" s="6">
        <f>ROUND(ROUND(E41,8)*F41,2)</f>
        <v>4.1399999999999997</v>
      </c>
    </row>
    <row r="42" spans="1:7" ht="21" customHeight="1">
      <c r="A42" s="3" t="s">
        <v>36</v>
      </c>
      <c r="B42" s="4" t="s">
        <v>37</v>
      </c>
      <c r="C42" s="3" t="s">
        <v>9</v>
      </c>
      <c r="D42" s="3" t="s">
        <v>30</v>
      </c>
      <c r="E42" s="5">
        <v>6.4238999999999997E-3</v>
      </c>
      <c r="F42" s="6">
        <v>9.0399999999999991</v>
      </c>
      <c r="G42" s="6">
        <f>ROUND(ROUND(E42,8)*F42,2)</f>
        <v>0.06</v>
      </c>
    </row>
    <row r="43" spans="1:7" ht="21" customHeight="1">
      <c r="A43" s="3" t="s">
        <v>53</v>
      </c>
      <c r="B43" s="4" t="s">
        <v>54</v>
      </c>
      <c r="C43" s="3" t="s">
        <v>9</v>
      </c>
      <c r="D43" s="3" t="s">
        <v>30</v>
      </c>
      <c r="E43" s="5">
        <v>1.8E-3</v>
      </c>
      <c r="F43" s="6">
        <v>29.5</v>
      </c>
      <c r="G43" s="6">
        <f>ROUND(ROUND(E43,8)*F43,2)</f>
        <v>0.05</v>
      </c>
    </row>
    <row r="44" spans="1:7" ht="29.1" customHeight="1">
      <c r="A44" s="3" t="s">
        <v>55</v>
      </c>
      <c r="B44" s="4" t="s">
        <v>56</v>
      </c>
      <c r="C44" s="3" t="s">
        <v>9</v>
      </c>
      <c r="D44" s="3" t="s">
        <v>30</v>
      </c>
      <c r="E44" s="5">
        <v>0.56602569999999996</v>
      </c>
      <c r="F44" s="6">
        <v>9.1199999999999992</v>
      </c>
      <c r="G44" s="6">
        <f>ROUND(ROUND(E44,8)*F44,2)</f>
        <v>5.16</v>
      </c>
    </row>
    <row r="45" spans="1:7" ht="15" customHeight="1">
      <c r="A45" s="1"/>
      <c r="B45" s="1"/>
      <c r="C45" s="1"/>
      <c r="D45" s="1"/>
      <c r="E45" s="13" t="s">
        <v>19</v>
      </c>
      <c r="F45" s="13"/>
      <c r="G45" s="7">
        <f>SUM(G41:G44)</f>
        <v>9.41</v>
      </c>
    </row>
    <row r="46" spans="1:7" ht="15" customHeight="1">
      <c r="A46" s="12" t="s">
        <v>20</v>
      </c>
      <c r="B46" s="12"/>
      <c r="C46" s="2" t="s">
        <v>2</v>
      </c>
      <c r="D46" s="2" t="s">
        <v>3</v>
      </c>
      <c r="E46" s="2" t="s">
        <v>4</v>
      </c>
      <c r="F46" s="2" t="s">
        <v>5</v>
      </c>
      <c r="G46" s="2" t="s">
        <v>6</v>
      </c>
    </row>
    <row r="47" spans="1:7" ht="21" customHeight="1">
      <c r="A47" s="3" t="s">
        <v>57</v>
      </c>
      <c r="B47" s="4" t="s">
        <v>58</v>
      </c>
      <c r="C47" s="3" t="s">
        <v>9</v>
      </c>
      <c r="D47" s="3" t="s">
        <v>23</v>
      </c>
      <c r="E47" s="5">
        <v>8.0000000000000004E-4</v>
      </c>
      <c r="F47" s="6">
        <v>25.59</v>
      </c>
      <c r="G47" s="6">
        <f>ROUND(ROUND(E47,8)*F47,2)</f>
        <v>0.02</v>
      </c>
    </row>
    <row r="48" spans="1:7" ht="21" customHeight="1">
      <c r="A48" s="3" t="s">
        <v>59</v>
      </c>
      <c r="B48" s="4" t="s">
        <v>60</v>
      </c>
      <c r="C48" s="3" t="s">
        <v>9</v>
      </c>
      <c r="D48" s="3" t="s">
        <v>23</v>
      </c>
      <c r="E48" s="5">
        <v>2.3699999999999999E-2</v>
      </c>
      <c r="F48" s="6">
        <v>32</v>
      </c>
      <c r="G48" s="6">
        <f>ROUND(ROUND(E48,8)*F48,2)</f>
        <v>0.76</v>
      </c>
    </row>
    <row r="49" spans="1:7" ht="15" customHeight="1">
      <c r="A49" s="3" t="s">
        <v>61</v>
      </c>
      <c r="B49" s="4" t="s">
        <v>62</v>
      </c>
      <c r="C49" s="3" t="s">
        <v>9</v>
      </c>
      <c r="D49" s="3" t="s">
        <v>23</v>
      </c>
      <c r="E49" s="5">
        <v>5.0000000000000001E-3</v>
      </c>
      <c r="F49" s="6">
        <v>48.06</v>
      </c>
      <c r="G49" s="6">
        <f>ROUND(ROUND(E49,8)*F49,2)</f>
        <v>0.24</v>
      </c>
    </row>
    <row r="50" spans="1:7" ht="18" customHeight="1">
      <c r="A50" s="1"/>
      <c r="B50" s="1"/>
      <c r="C50" s="1"/>
      <c r="D50" s="1"/>
      <c r="E50" s="13" t="s">
        <v>26</v>
      </c>
      <c r="F50" s="13"/>
      <c r="G50" s="7">
        <f>SUM(G47:G49)</f>
        <v>1.02</v>
      </c>
    </row>
    <row r="51" spans="1:7" ht="15" customHeight="1">
      <c r="A51" s="12" t="s">
        <v>27</v>
      </c>
      <c r="B51" s="12"/>
      <c r="C51" s="2" t="s">
        <v>2</v>
      </c>
      <c r="D51" s="2" t="s">
        <v>3</v>
      </c>
      <c r="E51" s="2" t="s">
        <v>4</v>
      </c>
      <c r="F51" s="2" t="s">
        <v>5</v>
      </c>
      <c r="G51" s="2" t="s">
        <v>6</v>
      </c>
    </row>
    <row r="52" spans="1:7" ht="21" customHeight="1">
      <c r="A52" s="3" t="s">
        <v>63</v>
      </c>
      <c r="B52" s="4" t="s">
        <v>64</v>
      </c>
      <c r="C52" s="3" t="s">
        <v>9</v>
      </c>
      <c r="D52" s="3" t="s">
        <v>65</v>
      </c>
      <c r="E52" s="5">
        <v>7.8899999999999998E-2</v>
      </c>
      <c r="F52" s="6">
        <v>25.28</v>
      </c>
      <c r="G52" s="6">
        <f>ROUND(ROUND(E52,8)*F52,2)</f>
        <v>1.99</v>
      </c>
    </row>
    <row r="53" spans="1:7" ht="38.1" customHeight="1">
      <c r="A53" s="3" t="s">
        <v>66</v>
      </c>
      <c r="B53" s="4" t="s">
        <v>67</v>
      </c>
      <c r="C53" s="3" t="s">
        <v>9</v>
      </c>
      <c r="D53" s="3" t="s">
        <v>65</v>
      </c>
      <c r="E53" s="5">
        <v>7.8899999999999998E-2</v>
      </c>
      <c r="F53" s="6">
        <v>13.25</v>
      </c>
      <c r="G53" s="6">
        <f>ROUND(ROUND(E53,8)*F53,2)</f>
        <v>1.05</v>
      </c>
    </row>
    <row r="54" spans="1:7" ht="29.1" customHeight="1">
      <c r="A54" s="3" t="s">
        <v>68</v>
      </c>
      <c r="B54" s="4" t="s">
        <v>69</v>
      </c>
      <c r="C54" s="3" t="s">
        <v>9</v>
      </c>
      <c r="D54" s="3" t="s">
        <v>65</v>
      </c>
      <c r="E54" s="5">
        <v>7.8899999999999998E-2</v>
      </c>
      <c r="F54" s="6">
        <v>12.52</v>
      </c>
      <c r="G54" s="6">
        <f>ROUND(ROUND(E54,8)*F54,2)</f>
        <v>0.99</v>
      </c>
    </row>
    <row r="55" spans="1:7" ht="15" customHeight="1">
      <c r="A55" s="1"/>
      <c r="B55" s="1"/>
      <c r="C55" s="1"/>
      <c r="D55" s="1"/>
      <c r="E55" s="13" t="s">
        <v>33</v>
      </c>
      <c r="F55" s="13"/>
      <c r="G55" s="7">
        <f>SUM(G52:G54)</f>
        <v>4.03</v>
      </c>
    </row>
    <row r="56" spans="1:7" ht="15" customHeight="1">
      <c r="A56" s="1"/>
      <c r="B56" s="1"/>
      <c r="C56" s="1"/>
      <c r="D56" s="1"/>
      <c r="E56" s="14" t="s">
        <v>34</v>
      </c>
      <c r="F56" s="14"/>
      <c r="G56" s="8">
        <f>ROUND(SUM(G39,G45,G50,G55),2)</f>
        <v>14.8</v>
      </c>
    </row>
    <row r="57" spans="1:7" ht="9.9499999999999993" customHeight="1">
      <c r="A57" s="1"/>
      <c r="B57" s="1"/>
      <c r="C57" s="1"/>
      <c r="D57" s="1"/>
      <c r="E57" s="10"/>
      <c r="F57" s="10"/>
      <c r="G57" s="10"/>
    </row>
    <row r="58" spans="1:7" ht="20.100000000000001" customHeight="1">
      <c r="A58" s="11" t="s">
        <v>70</v>
      </c>
      <c r="B58" s="11"/>
      <c r="C58" s="11"/>
      <c r="D58" s="11"/>
      <c r="E58" s="11"/>
      <c r="F58" s="11"/>
      <c r="G58" s="11"/>
    </row>
    <row r="59" spans="1:7" ht="15" customHeight="1">
      <c r="A59" s="12" t="s">
        <v>1</v>
      </c>
      <c r="B59" s="12"/>
      <c r="C59" s="2" t="s">
        <v>2</v>
      </c>
      <c r="D59" s="2" t="s">
        <v>3</v>
      </c>
      <c r="E59" s="2" t="s">
        <v>4</v>
      </c>
      <c r="F59" s="2" t="s">
        <v>5</v>
      </c>
      <c r="G59" s="2" t="s">
        <v>6</v>
      </c>
    </row>
    <row r="60" spans="1:7" ht="45.95" customHeight="1">
      <c r="A60" s="3" t="s">
        <v>71</v>
      </c>
      <c r="B60" s="4" t="s">
        <v>72</v>
      </c>
      <c r="C60" s="3" t="s">
        <v>9</v>
      </c>
      <c r="D60" s="3" t="s">
        <v>10</v>
      </c>
      <c r="E60" s="5">
        <v>1.15E-2</v>
      </c>
      <c r="F60" s="6">
        <v>81</v>
      </c>
      <c r="G60" s="6">
        <f>ROUND(ROUND(E60,8)*F60,2)</f>
        <v>0.93</v>
      </c>
    </row>
    <row r="61" spans="1:7" ht="45.95" customHeight="1">
      <c r="A61" s="3" t="s">
        <v>73</v>
      </c>
      <c r="B61" s="4" t="s">
        <v>74</v>
      </c>
      <c r="C61" s="3" t="s">
        <v>9</v>
      </c>
      <c r="D61" s="3" t="s">
        <v>13</v>
      </c>
      <c r="E61" s="5">
        <v>3.2575E-2</v>
      </c>
      <c r="F61" s="6">
        <v>316.69</v>
      </c>
      <c r="G61" s="6">
        <f>ROUND(ROUND(E61,8)*F61,2)</f>
        <v>10.32</v>
      </c>
    </row>
    <row r="62" spans="1:7" ht="18" customHeight="1">
      <c r="A62" s="1"/>
      <c r="B62" s="1"/>
      <c r="C62" s="1"/>
      <c r="D62" s="1"/>
      <c r="E62" s="13" t="s">
        <v>14</v>
      </c>
      <c r="F62" s="13"/>
      <c r="G62" s="7">
        <f>SUM(G60:G61)</f>
        <v>11.25</v>
      </c>
    </row>
    <row r="63" spans="1:7" ht="15" customHeight="1">
      <c r="A63" s="12" t="s">
        <v>15</v>
      </c>
      <c r="B63" s="12"/>
      <c r="C63" s="2" t="s">
        <v>2</v>
      </c>
      <c r="D63" s="2" t="s">
        <v>3</v>
      </c>
      <c r="E63" s="2" t="s">
        <v>4</v>
      </c>
      <c r="F63" s="2" t="s">
        <v>5</v>
      </c>
      <c r="G63" s="2" t="s">
        <v>6</v>
      </c>
    </row>
    <row r="64" spans="1:7" ht="21" customHeight="1">
      <c r="A64" s="3" t="s">
        <v>75</v>
      </c>
      <c r="B64" s="4" t="s">
        <v>76</v>
      </c>
      <c r="C64" s="3" t="s">
        <v>9</v>
      </c>
      <c r="D64" s="3" t="s">
        <v>30</v>
      </c>
      <c r="E64" s="5">
        <v>5.7500000000000002E-2</v>
      </c>
      <c r="F64" s="6">
        <v>30.92</v>
      </c>
      <c r="G64" s="6">
        <f>ROUND(ROUND(E64,8)*F64,2)</f>
        <v>1.78</v>
      </c>
    </row>
    <row r="65" spans="1:7" ht="21" customHeight="1">
      <c r="A65" s="3" t="s">
        <v>77</v>
      </c>
      <c r="B65" s="4" t="s">
        <v>78</v>
      </c>
      <c r="C65" s="3" t="s">
        <v>79</v>
      </c>
      <c r="D65" s="3" t="s">
        <v>80</v>
      </c>
      <c r="E65" s="5">
        <v>0.16666665999999999</v>
      </c>
      <c r="F65" s="6">
        <v>906.85</v>
      </c>
      <c r="G65" s="6">
        <f>ROUND(ROUND(E65,8)*F65,2)</f>
        <v>151.13999999999999</v>
      </c>
    </row>
    <row r="66" spans="1:7" ht="15" customHeight="1">
      <c r="A66" s="1"/>
      <c r="B66" s="1"/>
      <c r="C66" s="1"/>
      <c r="D66" s="1"/>
      <c r="E66" s="13" t="s">
        <v>19</v>
      </c>
      <c r="F66" s="13"/>
      <c r="G66" s="7">
        <f>SUM(G64:G65)</f>
        <v>152.91999999999999</v>
      </c>
    </row>
    <row r="67" spans="1:7" ht="15" customHeight="1">
      <c r="A67" s="12" t="s">
        <v>20</v>
      </c>
      <c r="B67" s="12"/>
      <c r="C67" s="2" t="s">
        <v>2</v>
      </c>
      <c r="D67" s="2" t="s">
        <v>3</v>
      </c>
      <c r="E67" s="2" t="s">
        <v>4</v>
      </c>
      <c r="F67" s="2" t="s">
        <v>5</v>
      </c>
      <c r="G67" s="2" t="s">
        <v>6</v>
      </c>
    </row>
    <row r="68" spans="1:7" ht="21" customHeight="1">
      <c r="A68" s="3" t="s">
        <v>38</v>
      </c>
      <c r="B68" s="4" t="s">
        <v>39</v>
      </c>
      <c r="C68" s="3" t="s">
        <v>9</v>
      </c>
      <c r="D68" s="3" t="s">
        <v>23</v>
      </c>
      <c r="E68" s="5">
        <v>0.10249999999999999</v>
      </c>
      <c r="F68" s="6">
        <v>26.86</v>
      </c>
      <c r="G68" s="6">
        <f>ROUND(ROUND(E68,8)*F68,2)</f>
        <v>2.75</v>
      </c>
    </row>
    <row r="69" spans="1:7" ht="15" customHeight="1">
      <c r="A69" s="3" t="s">
        <v>40</v>
      </c>
      <c r="B69" s="4" t="s">
        <v>41</v>
      </c>
      <c r="C69" s="3" t="s">
        <v>9</v>
      </c>
      <c r="D69" s="3" t="s">
        <v>23</v>
      </c>
      <c r="E69" s="5">
        <v>0.22750000000000001</v>
      </c>
      <c r="F69" s="6">
        <v>33.6</v>
      </c>
      <c r="G69" s="6">
        <f>ROUND(ROUND(E69,8)*F69,2)</f>
        <v>7.64</v>
      </c>
    </row>
    <row r="70" spans="1:7" ht="15" customHeight="1">
      <c r="A70" s="3" t="s">
        <v>61</v>
      </c>
      <c r="B70" s="4" t="s">
        <v>62</v>
      </c>
      <c r="C70" s="3" t="s">
        <v>9</v>
      </c>
      <c r="D70" s="3" t="s">
        <v>23</v>
      </c>
      <c r="E70" s="5">
        <v>0.20100000000000001</v>
      </c>
      <c r="F70" s="6">
        <v>48.06</v>
      </c>
      <c r="G70" s="6">
        <f>ROUND(ROUND(E70,8)*F70,2)</f>
        <v>9.66</v>
      </c>
    </row>
    <row r="71" spans="1:7" ht="18" customHeight="1">
      <c r="A71" s="1"/>
      <c r="B71" s="1"/>
      <c r="C71" s="1"/>
      <c r="D71" s="1"/>
      <c r="E71" s="13" t="s">
        <v>26</v>
      </c>
      <c r="F71" s="13"/>
      <c r="G71" s="7">
        <f>SUM(G68:G70)</f>
        <v>20.05</v>
      </c>
    </row>
    <row r="72" spans="1:7" ht="15" customHeight="1">
      <c r="A72" s="12" t="s">
        <v>27</v>
      </c>
      <c r="B72" s="12"/>
      <c r="C72" s="2" t="s">
        <v>2</v>
      </c>
      <c r="D72" s="2" t="s">
        <v>3</v>
      </c>
      <c r="E72" s="2" t="s">
        <v>4</v>
      </c>
      <c r="F72" s="2" t="s">
        <v>5</v>
      </c>
      <c r="G72" s="2" t="s">
        <v>6</v>
      </c>
    </row>
    <row r="73" spans="1:7" ht="38.1" customHeight="1">
      <c r="A73" s="3" t="s">
        <v>81</v>
      </c>
      <c r="B73" s="4" t="s">
        <v>82</v>
      </c>
      <c r="C73" s="3" t="s">
        <v>9</v>
      </c>
      <c r="D73" s="3" t="s">
        <v>65</v>
      </c>
      <c r="E73" s="5">
        <v>0.6</v>
      </c>
      <c r="F73" s="6">
        <v>12.33</v>
      </c>
      <c r="G73" s="6">
        <f>ROUND(ROUND(E73,8)*F73,2)</f>
        <v>7.4</v>
      </c>
    </row>
    <row r="74" spans="1:7" ht="29.1" customHeight="1">
      <c r="A74" s="3" t="s">
        <v>68</v>
      </c>
      <c r="B74" s="4" t="s">
        <v>69</v>
      </c>
      <c r="C74" s="3" t="s">
        <v>9</v>
      </c>
      <c r="D74" s="3" t="s">
        <v>65</v>
      </c>
      <c r="E74" s="5">
        <v>0.6</v>
      </c>
      <c r="F74" s="6">
        <v>12.52</v>
      </c>
      <c r="G74" s="6">
        <f>ROUND(ROUND(E74,8)*F74,2)</f>
        <v>7.51</v>
      </c>
    </row>
    <row r="75" spans="1:7" ht="15" customHeight="1">
      <c r="A75" s="1"/>
      <c r="B75" s="1"/>
      <c r="C75" s="1"/>
      <c r="D75" s="1"/>
      <c r="E75" s="13" t="s">
        <v>33</v>
      </c>
      <c r="F75" s="13"/>
      <c r="G75" s="7">
        <f>SUM(G73:G74)</f>
        <v>14.91</v>
      </c>
    </row>
    <row r="76" spans="1:7" ht="15" customHeight="1">
      <c r="A76" s="1"/>
      <c r="B76" s="1"/>
      <c r="C76" s="1"/>
      <c r="D76" s="1"/>
      <c r="E76" s="14" t="s">
        <v>34</v>
      </c>
      <c r="F76" s="14"/>
      <c r="G76" s="8">
        <f>ROUND(SUM(G62,G66,G71,G75),2)</f>
        <v>199.13</v>
      </c>
    </row>
    <row r="77" spans="1:7" ht="98.1" customHeight="1">
      <c r="A77" s="15" t="s">
        <v>83</v>
      </c>
      <c r="B77" s="15"/>
      <c r="C77" s="15"/>
      <c r="D77" s="15"/>
      <c r="E77" s="15"/>
      <c r="F77" s="15"/>
      <c r="G77" s="15"/>
    </row>
  </sheetData>
  <mergeCells count="44">
    <mergeCell ref="A72:B72"/>
    <mergeCell ref="E75:F75"/>
    <mergeCell ref="E76:F76"/>
    <mergeCell ref="A77:G77"/>
    <mergeCell ref="E62:F62"/>
    <mergeCell ref="A63:B63"/>
    <mergeCell ref="E66:F66"/>
    <mergeCell ref="A67:B67"/>
    <mergeCell ref="E71:F71"/>
    <mergeCell ref="E55:F55"/>
    <mergeCell ref="E56:F56"/>
    <mergeCell ref="E57:G57"/>
    <mergeCell ref="A58:G58"/>
    <mergeCell ref="A59:B59"/>
    <mergeCell ref="A40:B40"/>
    <mergeCell ref="E45:F45"/>
    <mergeCell ref="A46:B46"/>
    <mergeCell ref="E50:F50"/>
    <mergeCell ref="A51:B51"/>
    <mergeCell ref="E33:F33"/>
    <mergeCell ref="E34:G34"/>
    <mergeCell ref="A35:G35"/>
    <mergeCell ref="A36:B36"/>
    <mergeCell ref="E39:F39"/>
    <mergeCell ref="E24:F24"/>
    <mergeCell ref="A25:B25"/>
    <mergeCell ref="E29:F29"/>
    <mergeCell ref="A30:B30"/>
    <mergeCell ref="E32:F32"/>
    <mergeCell ref="E18:F18"/>
    <mergeCell ref="E19:F19"/>
    <mergeCell ref="E20:G20"/>
    <mergeCell ref="A21:G21"/>
    <mergeCell ref="A22:B22"/>
    <mergeCell ref="A8:B8"/>
    <mergeCell ref="E10:F10"/>
    <mergeCell ref="A11:B11"/>
    <mergeCell ref="E14:F14"/>
    <mergeCell ref="A15:B15"/>
    <mergeCell ref="A1:G1"/>
    <mergeCell ref="E2:G2"/>
    <mergeCell ref="A3:G3"/>
    <mergeCell ref="A4:B4"/>
    <mergeCell ref="E7:F7"/>
  </mergeCells>
  <pageMargins left="0.5" right="0.5" top="0.5" bottom="0.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orcamento</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2026-06-11T21:17:30Z</dcterms:created>
  <dcterms:modified xsi:type="dcterms:W3CDTF">2026-06-11T21:17:30Z</dcterms:modified>
</cp:coreProperties>
</file>