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/>
  </bookViews>
  <sheets>
    <sheet name="Table 1" sheetId="1" r:id="rId1"/>
  </sheets>
  <definedNames>
    <definedName name="_xlnm.Print_Area" localSheetId="0">'Table 1'!$A$1:$I$189</definedName>
  </definedNames>
  <calcPr calcId="144525" iterateDelta="1E-4"/>
</workbook>
</file>

<file path=xl/calcChain.xml><?xml version="1.0" encoding="utf-8"?>
<calcChain xmlns="http://schemas.openxmlformats.org/spreadsheetml/2006/main">
  <c r="H186" i="1" l="1"/>
  <c r="I186" i="1" s="1"/>
  <c r="I185" i="1" s="1"/>
  <c r="H155" i="1"/>
  <c r="I155" i="1" s="1"/>
  <c r="H156" i="1"/>
  <c r="I156" i="1" s="1"/>
  <c r="H157" i="1"/>
  <c r="I157" i="1" s="1"/>
  <c r="H158" i="1"/>
  <c r="I158" i="1" s="1"/>
  <c r="H159" i="1"/>
  <c r="I159" i="1" s="1"/>
  <c r="H160" i="1"/>
  <c r="I160" i="1" s="1"/>
  <c r="H161" i="1"/>
  <c r="I161" i="1" s="1"/>
  <c r="H162" i="1"/>
  <c r="I162" i="1" s="1"/>
  <c r="H163" i="1"/>
  <c r="I163" i="1" s="1"/>
  <c r="H164" i="1"/>
  <c r="I164" i="1" s="1"/>
  <c r="H165" i="1"/>
  <c r="I165" i="1" s="1"/>
  <c r="H166" i="1"/>
  <c r="I166" i="1" s="1"/>
  <c r="H167" i="1"/>
  <c r="I167" i="1" s="1"/>
  <c r="H168" i="1"/>
  <c r="I168" i="1" s="1"/>
  <c r="H169" i="1"/>
  <c r="I169" i="1" s="1"/>
  <c r="H170" i="1"/>
  <c r="I170" i="1" s="1"/>
  <c r="H171" i="1"/>
  <c r="I171" i="1" s="1"/>
  <c r="H172" i="1"/>
  <c r="I172" i="1" s="1"/>
  <c r="H173" i="1"/>
  <c r="I173" i="1" s="1"/>
  <c r="H174" i="1"/>
  <c r="I174" i="1" s="1"/>
  <c r="H175" i="1"/>
  <c r="I175" i="1" s="1"/>
  <c r="H176" i="1"/>
  <c r="I176" i="1" s="1"/>
  <c r="H177" i="1"/>
  <c r="I177" i="1" s="1"/>
  <c r="H178" i="1"/>
  <c r="I178" i="1" s="1"/>
  <c r="H179" i="1"/>
  <c r="I179" i="1" s="1"/>
  <c r="H180" i="1"/>
  <c r="I180" i="1" s="1"/>
  <c r="H181" i="1"/>
  <c r="I181" i="1" s="1"/>
  <c r="H182" i="1"/>
  <c r="H183" i="1"/>
  <c r="H184" i="1"/>
  <c r="H97" i="1"/>
  <c r="I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H111" i="1"/>
  <c r="I111" i="1" s="1"/>
  <c r="H112" i="1"/>
  <c r="I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H120" i="1"/>
  <c r="I120" i="1" s="1"/>
  <c r="H121" i="1"/>
  <c r="I121" i="1" s="1"/>
  <c r="H122" i="1"/>
  <c r="I122" i="1" s="1"/>
  <c r="H123" i="1"/>
  <c r="I123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1" i="1"/>
  <c r="I131" i="1" s="1"/>
  <c r="H132" i="1"/>
  <c r="I132" i="1" s="1"/>
  <c r="H133" i="1"/>
  <c r="I133" i="1" s="1"/>
  <c r="H134" i="1"/>
  <c r="I134" i="1" s="1"/>
  <c r="H135" i="1"/>
  <c r="I135" i="1" s="1"/>
  <c r="H136" i="1"/>
  <c r="I136" i="1" s="1"/>
  <c r="H137" i="1"/>
  <c r="I137" i="1" s="1"/>
  <c r="H138" i="1"/>
  <c r="I138" i="1" s="1"/>
  <c r="H139" i="1"/>
  <c r="I139" i="1" s="1"/>
  <c r="H140" i="1"/>
  <c r="I140" i="1" s="1"/>
  <c r="H141" i="1"/>
  <c r="I141" i="1" s="1"/>
  <c r="H142" i="1"/>
  <c r="I142" i="1" s="1"/>
  <c r="H143" i="1"/>
  <c r="I143" i="1" s="1"/>
  <c r="H144" i="1"/>
  <c r="I144" i="1" s="1"/>
  <c r="H145" i="1"/>
  <c r="I145" i="1" s="1"/>
  <c r="H146" i="1"/>
  <c r="I146" i="1" s="1"/>
  <c r="H147" i="1"/>
  <c r="I147" i="1" s="1"/>
  <c r="H148" i="1"/>
  <c r="I148" i="1" s="1"/>
  <c r="H149" i="1"/>
  <c r="I149" i="1" s="1"/>
  <c r="H150" i="1"/>
  <c r="I150" i="1" s="1"/>
  <c r="H151" i="1"/>
  <c r="I151" i="1" s="1"/>
  <c r="H152" i="1"/>
  <c r="I152" i="1" s="1"/>
  <c r="H153" i="1"/>
  <c r="I153" i="1" s="1"/>
  <c r="H154" i="1"/>
  <c r="I154" i="1" s="1"/>
  <c r="H96" i="1"/>
  <c r="I96" i="1" s="1"/>
  <c r="H77" i="1"/>
  <c r="I77" i="1" s="1"/>
  <c r="H78" i="1"/>
  <c r="I78" i="1" s="1"/>
  <c r="H79" i="1"/>
  <c r="H80" i="1"/>
  <c r="I80" i="1" s="1"/>
  <c r="H81" i="1"/>
  <c r="I81" i="1" s="1"/>
  <c r="H82" i="1"/>
  <c r="I82" i="1" s="1"/>
  <c r="H83" i="1"/>
  <c r="I83" i="1" s="1"/>
  <c r="H84" i="1"/>
  <c r="I84" i="1" s="1"/>
  <c r="H85" i="1"/>
  <c r="I85" i="1" s="1"/>
  <c r="H86" i="1"/>
  <c r="I86" i="1" s="1"/>
  <c r="H87" i="1"/>
  <c r="H88" i="1"/>
  <c r="I88" i="1" s="1"/>
  <c r="H89" i="1"/>
  <c r="I89" i="1" s="1"/>
  <c r="H90" i="1"/>
  <c r="I90" i="1" s="1"/>
  <c r="H91" i="1"/>
  <c r="I91" i="1" s="1"/>
  <c r="H92" i="1"/>
  <c r="I92" i="1" s="1"/>
  <c r="H93" i="1"/>
  <c r="I93" i="1" s="1"/>
  <c r="H94" i="1"/>
  <c r="I94" i="1" s="1"/>
  <c r="H64" i="1"/>
  <c r="I64" i="1" s="1"/>
  <c r="H65" i="1"/>
  <c r="I65" i="1" s="1"/>
  <c r="H66" i="1"/>
  <c r="I66" i="1" s="1"/>
  <c r="H67" i="1"/>
  <c r="I67" i="1" s="1"/>
  <c r="H68" i="1"/>
  <c r="H69" i="1"/>
  <c r="I69" i="1" s="1"/>
  <c r="H70" i="1"/>
  <c r="I70" i="1" s="1"/>
  <c r="H71" i="1"/>
  <c r="H72" i="1"/>
  <c r="I72" i="1" s="1"/>
  <c r="H73" i="1"/>
  <c r="I73" i="1" s="1"/>
  <c r="H74" i="1"/>
  <c r="I74" i="1" s="1"/>
  <c r="H75" i="1"/>
  <c r="I75" i="1" s="1"/>
  <c r="H76" i="1"/>
  <c r="I76" i="1" s="1"/>
  <c r="H63" i="1"/>
  <c r="I63" i="1" s="1"/>
  <c r="H49" i="1"/>
  <c r="I49" i="1" s="1"/>
  <c r="H50" i="1"/>
  <c r="I50" i="1" s="1"/>
  <c r="H51" i="1"/>
  <c r="I51" i="1" s="1"/>
  <c r="H52" i="1"/>
  <c r="I52" i="1" s="1"/>
  <c r="H53" i="1"/>
  <c r="H54" i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H48" i="1"/>
  <c r="I48" i="1" s="1"/>
  <c r="H45" i="1"/>
  <c r="I45" i="1" s="1"/>
  <c r="H46" i="1"/>
  <c r="I46" i="1" s="1"/>
  <c r="H44" i="1"/>
  <c r="I44" i="1" s="1"/>
  <c r="H37" i="1"/>
  <c r="I37" i="1" s="1"/>
  <c r="H38" i="1"/>
  <c r="I38" i="1" s="1"/>
  <c r="H39" i="1"/>
  <c r="I39" i="1" s="1"/>
  <c r="H40" i="1"/>
  <c r="I40" i="1" s="1"/>
  <c r="H41" i="1"/>
  <c r="I41" i="1" s="1"/>
  <c r="H42" i="1"/>
  <c r="I42" i="1" s="1"/>
  <c r="H36" i="1"/>
  <c r="I36" i="1" s="1"/>
  <c r="H34" i="1"/>
  <c r="I34" i="1" s="1"/>
  <c r="I33" i="1" s="1"/>
  <c r="H30" i="1"/>
  <c r="I30" i="1" s="1"/>
  <c r="H31" i="1"/>
  <c r="I31" i="1" s="1"/>
  <c r="H32" i="1"/>
  <c r="I32" i="1" s="1"/>
  <c r="H29" i="1"/>
  <c r="I29" i="1" s="1"/>
  <c r="H21" i="1"/>
  <c r="I21" i="1" s="1"/>
  <c r="H22" i="1"/>
  <c r="H23" i="1"/>
  <c r="I23" i="1" s="1"/>
  <c r="H24" i="1"/>
  <c r="I24" i="1" s="1"/>
  <c r="H25" i="1"/>
  <c r="I25" i="1" s="1"/>
  <c r="H26" i="1"/>
  <c r="I26" i="1" s="1"/>
  <c r="H27" i="1"/>
  <c r="I27" i="1" s="1"/>
  <c r="H20" i="1"/>
  <c r="I20" i="1" s="1"/>
  <c r="H18" i="1"/>
  <c r="I18" i="1" s="1"/>
  <c r="I17" i="1" s="1"/>
  <c r="H11" i="1"/>
  <c r="H12" i="1"/>
  <c r="H13" i="1"/>
  <c r="I13" i="1" s="1"/>
  <c r="H14" i="1"/>
  <c r="I14" i="1" s="1"/>
  <c r="H15" i="1"/>
  <c r="I15" i="1" s="1"/>
  <c r="H16" i="1"/>
  <c r="I16" i="1" s="1"/>
  <c r="H10" i="1"/>
  <c r="I10" i="1" s="1"/>
  <c r="I43" i="1" l="1"/>
  <c r="I28" i="1"/>
  <c r="I35" i="1"/>
  <c r="I12" i="1"/>
  <c r="I9" i="1" s="1"/>
  <c r="I87" i="1"/>
  <c r="I79" i="1"/>
  <c r="I71" i="1"/>
  <c r="I11" i="1"/>
  <c r="I22" i="1"/>
  <c r="I19" i="1" s="1"/>
  <c r="I184" i="1"/>
  <c r="I54" i="1"/>
  <c r="I183" i="1"/>
  <c r="I61" i="1"/>
  <c r="I53" i="1"/>
  <c r="I47" i="1" s="1"/>
  <c r="I68" i="1"/>
  <c r="I62" i="1" s="1"/>
  <c r="I182" i="1"/>
  <c r="I95" i="1" l="1"/>
  <c r="I187" i="1" s="1"/>
  <c r="I189" i="1" s="1"/>
</calcChain>
</file>

<file path=xl/sharedStrings.xml><?xml version="1.0" encoding="utf-8"?>
<sst xmlns="http://schemas.openxmlformats.org/spreadsheetml/2006/main" count="700" uniqueCount="523">
  <si>
    <r>
      <rPr>
        <sz val="9"/>
        <rFont val="Arial MT"/>
        <family val="2"/>
      </rPr>
      <t>OBRA:</t>
    </r>
  </si>
  <si>
    <r>
      <rPr>
        <sz val="9"/>
        <rFont val="Arial MT"/>
        <family val="2"/>
      </rPr>
      <t>ENDEREÇO:</t>
    </r>
  </si>
  <si>
    <r>
      <rPr>
        <b/>
        <sz val="12"/>
        <rFont val="Arial"/>
        <family val="2"/>
      </rPr>
      <t>PLANILHA ORÇAMENTÁRIA</t>
    </r>
  </si>
  <si>
    <r>
      <rPr>
        <sz val="10"/>
        <rFont val="Arial MT"/>
        <family val="2"/>
      </rPr>
      <t>BDI Diferenciado:</t>
    </r>
  </si>
  <si>
    <r>
      <rPr>
        <sz val="10"/>
        <rFont val="Arial MT"/>
        <family val="2"/>
      </rPr>
      <t>BASE DO ORÇAMENTO:</t>
    </r>
  </si>
  <si>
    <r>
      <rPr>
        <sz val="10"/>
        <rFont val="Arial MT"/>
        <family val="2"/>
      </rPr>
      <t>RESPONSÁVEL TÉCNICO:</t>
    </r>
  </si>
  <si>
    <r>
      <rPr>
        <sz val="10"/>
        <rFont val="Arial MT"/>
        <family val="2"/>
      </rPr>
      <t>ART:</t>
    </r>
  </si>
  <si>
    <r>
      <rPr>
        <b/>
        <sz val="10"/>
        <rFont val="Arial"/>
        <family val="2"/>
      </rPr>
      <t>ITEM</t>
    </r>
  </si>
  <si>
    <r>
      <rPr>
        <b/>
        <sz val="10"/>
        <rFont val="Arial"/>
        <family val="2"/>
      </rPr>
      <t>DESCRIÇÃO</t>
    </r>
  </si>
  <si>
    <r>
      <rPr>
        <b/>
        <sz val="10"/>
        <rFont val="Arial"/>
        <family val="2"/>
      </rPr>
      <t>REFERÊNCIA</t>
    </r>
  </si>
  <si>
    <r>
      <rPr>
        <b/>
        <sz val="10"/>
        <rFont val="Arial"/>
        <family val="2"/>
      </rPr>
      <t>UN.</t>
    </r>
  </si>
  <si>
    <r>
      <rPr>
        <b/>
        <sz val="10"/>
        <rFont val="Arial"/>
        <family val="2"/>
      </rPr>
      <t>QUANT.</t>
    </r>
  </si>
  <si>
    <r>
      <rPr>
        <b/>
        <sz val="10"/>
        <rFont val="Arial"/>
        <family val="2"/>
      </rPr>
      <t>BDI(%)</t>
    </r>
  </si>
  <si>
    <r>
      <rPr>
        <b/>
        <sz val="10"/>
        <rFont val="Arial"/>
        <family val="2"/>
      </rPr>
      <t>PREÇO(R$)</t>
    </r>
  </si>
  <si>
    <r>
      <rPr>
        <b/>
        <sz val="10"/>
        <rFont val="Arial"/>
        <family val="2"/>
      </rPr>
      <t>PREÇO TOTAL(R$)</t>
    </r>
  </si>
  <si>
    <r>
      <rPr>
        <sz val="8"/>
        <rFont val="Arial MT"/>
        <family val="2"/>
      </rPr>
      <t>SERVIÇOS PRELIMINARES</t>
    </r>
  </si>
  <si>
    <r>
      <rPr>
        <sz val="8"/>
        <rFont val="Arial MT"/>
        <family val="2"/>
      </rPr>
      <t>1.1</t>
    </r>
  </si>
  <si>
    <r>
      <rPr>
        <sz val="8"/>
        <rFont val="Arial MT"/>
        <family val="2"/>
      </rPr>
      <t>Administração local - (conforme acórdão do tcu)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</si>
  <si>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1652502202299 -
</t>
    </r>
    <r>
      <rPr>
        <sz val="8"/>
        <rFont val="Arial MT"/>
        <family val="2"/>
      </rPr>
      <t>Composição Própria 01/2025</t>
    </r>
  </si>
  <si>
    <r>
      <rPr>
        <sz val="8"/>
        <rFont val="Arial MT"/>
        <family val="2"/>
      </rPr>
      <t>UN</t>
    </r>
  </si>
  <si>
    <r>
      <rPr>
        <sz val="8"/>
        <rFont val="Arial MT"/>
        <family val="2"/>
      </rPr>
      <t>1.2</t>
    </r>
  </si>
  <si>
    <r>
      <rPr>
        <sz val="8"/>
        <rFont val="Arial MT"/>
        <family val="2"/>
      </rPr>
      <t xml:space="preserve">Locacao de container 2,30 x 6,00 m, alt. 2,50 m, com 1 sanitario, para
</t>
    </r>
    <r>
      <rPr>
        <sz val="8"/>
        <rFont val="Arial MT"/>
        <family val="2"/>
      </rPr>
      <t>escritorio, completo, sem divisorias internas, inclusive ligação de esgoto, ligação da água, tomadas e interruptores, distribuicao interna das instalacoes eletricas e hidraulicas ate o ponto de entrada/saida da unidade, exclusive mobilização e desmobilização. (ref. sco rio ad 20.15.0050 (/) / orse 04657)iw</t>
    </r>
  </si>
  <si>
    <r>
      <rPr>
        <sz val="8"/>
        <rFont val="Arial MT"/>
        <family val="2"/>
      </rPr>
      <t xml:space="preserve">C.P. 1312507228618 -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</si>
  <si>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mes</t>
    </r>
  </si>
  <si>
    <r>
      <rPr>
        <sz val="8"/>
        <rFont val="Arial MT"/>
        <family val="2"/>
      </rPr>
      <t>1.3</t>
    </r>
  </si>
  <si>
    <r>
      <rPr>
        <sz val="8"/>
        <rFont val="Arial MT"/>
        <family val="2"/>
      </rPr>
      <t xml:space="preserve">Aluguel container/sanit c/2 vasos/1 lavat/1 mic/4 chuv larg= 2,20m
</t>
    </r>
    <r>
      <rPr>
        <sz val="8"/>
        <rFont val="Arial MT"/>
        <family val="2"/>
      </rPr>
      <t>compr=6,20m alt=2,50m chapa aco c/nerv trapez forro c/ isolam termo/acustico chassis reforc piso compens naval incl inst eletr/hidr excl transp/carga/descarga (composição sinapi_ago/2016 73874/1)</t>
    </r>
  </si>
  <si>
    <r>
      <rPr>
        <sz val="8"/>
        <rFont val="Arial MT"/>
        <family val="2"/>
      </rPr>
      <t xml:space="preserve">C.P. 01827 -
</t>
    </r>
    <r>
      <rPr>
        <sz val="8"/>
        <rFont val="Arial MT"/>
        <family val="2"/>
      </rPr>
      <t>Composição Própria 01/2026</t>
    </r>
  </si>
  <si>
    <r>
      <rPr>
        <sz val="8"/>
        <rFont val="Arial MT"/>
        <family val="2"/>
      </rPr>
      <t>mês</t>
    </r>
  </si>
  <si>
    <r>
      <rPr>
        <sz val="8"/>
        <rFont val="Arial MT"/>
        <family val="2"/>
      </rPr>
      <t>1.4</t>
    </r>
  </si>
  <si>
    <r>
      <rPr>
        <sz val="8"/>
        <rFont val="Arial MT"/>
        <family val="2"/>
      </rPr>
      <t xml:space="preserve">Mobilização ou desmobilização de container, inclusive carga, descarga e
</t>
    </r>
    <r>
      <rPr>
        <sz val="8"/>
        <rFont val="Arial MT"/>
        <family val="2"/>
      </rPr>
      <t>transporte em caminhão carroceria com guindauto (munck), exclusive locação do container (ref setop ed-31952) - imb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</si>
  <si>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2752504211149 -
</t>
    </r>
    <r>
      <rPr>
        <sz val="8"/>
        <rFont val="Arial MT"/>
        <family val="2"/>
      </rPr>
      <t>Composição Própria 07/2025</t>
    </r>
  </si>
  <si>
    <r>
      <rPr>
        <sz val="8"/>
        <rFont val="Arial MT"/>
        <family val="2"/>
      </rPr>
      <t>1.5</t>
    </r>
  </si>
  <si>
    <r>
      <rPr>
        <sz val="8"/>
        <rFont val="Arial MT"/>
        <family val="2"/>
      </rPr>
      <t>Canteiro de obra fechado, com cobertura telha fibrocimento E = 6mm.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</si>
  <si>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165200474365 -
</t>
    </r>
    <r>
      <rPr>
        <sz val="8"/>
        <rFont val="Arial MT"/>
        <family val="2"/>
      </rPr>
      <t>Composição Própria 03/2020</t>
    </r>
  </si>
  <si>
    <r>
      <rPr>
        <sz val="8"/>
        <rFont val="Arial MT"/>
        <family val="2"/>
      </rPr>
      <t>M2</t>
    </r>
  </si>
  <si>
    <r>
      <rPr>
        <sz val="8"/>
        <rFont val="Arial MT"/>
        <family val="2"/>
      </rPr>
      <t>1.6</t>
    </r>
  </si>
  <si>
    <r>
      <rPr>
        <sz val="8"/>
        <rFont val="Arial MT"/>
        <family val="2"/>
      </rPr>
      <t>Energia elétrica - ligação provisória elétrica baixa tensão para canteiro de obras – materiais e instalação.</t>
    </r>
  </si>
  <si>
    <r>
      <rPr>
        <sz val="8"/>
        <rFont val="Arial MT"/>
        <family val="2"/>
      </rPr>
      <t xml:space="preserve">1312504211549 -
</t>
    </r>
    <r>
      <rPr>
        <sz val="8"/>
        <rFont val="Arial MT"/>
        <family val="2"/>
      </rPr>
      <t>Cotação 01/2025</t>
    </r>
  </si>
  <si>
    <r>
      <rPr>
        <sz val="8"/>
        <rFont val="Arial MT"/>
        <family val="2"/>
      </rPr>
      <t>und</t>
    </r>
  </si>
  <si>
    <r>
      <rPr>
        <sz val="8"/>
        <rFont val="Arial MT"/>
        <family val="2"/>
      </rPr>
      <t>1.7</t>
    </r>
  </si>
  <si>
    <r>
      <rPr>
        <sz val="8"/>
        <rFont val="Arial MT"/>
        <family val="2"/>
      </rPr>
      <t>Instalação provisória de água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</si>
  <si>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131180922579 -
</t>
    </r>
    <r>
      <rPr>
        <sz val="8"/>
        <rFont val="Arial MT"/>
        <family val="2"/>
      </rPr>
      <t>Composição Própria 02/2019</t>
    </r>
  </si>
  <si>
    <r>
      <rPr>
        <sz val="8"/>
        <rFont val="Arial MT"/>
        <family val="2"/>
      </rPr>
      <t>INFRAESTRUTURA</t>
    </r>
  </si>
  <si>
    <r>
      <rPr>
        <sz val="8"/>
        <rFont val="Arial MT"/>
        <family val="2"/>
      </rPr>
      <t>2.1</t>
    </r>
  </si>
  <si>
    <r>
      <rPr>
        <sz val="8"/>
        <rFont val="Arial MT"/>
        <family val="2"/>
      </rPr>
      <t>Execução de radier, espessura de 15 cm, fck = 25 MPa, com uso de formas em madeira serrada. aproveitamento 2x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</si>
  <si>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1622509230838 -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</si>
  <si>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PAREDES E PAINEIS</t>
    </r>
  </si>
  <si>
    <r>
      <rPr>
        <sz val="8"/>
        <rFont val="Arial MT"/>
        <family val="2"/>
      </rPr>
      <t>3.1</t>
    </r>
  </si>
  <si>
    <r>
      <rPr>
        <sz val="8"/>
        <rFont val="Arial MT"/>
        <family val="2"/>
      </rPr>
      <t>Alvenaria de blocos de concreto estrutural 14x19x39 cm (espessura 14 cm), fbk = 4,5 MPa, utilizando palheta. af_10/2022</t>
    </r>
  </si>
  <si>
    <r>
      <rPr>
        <sz val="8"/>
        <rFont val="Arial MT"/>
        <family val="2"/>
      </rPr>
      <t xml:space="preserve">89453 -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</si>
  <si>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3.2</t>
    </r>
  </si>
  <si>
    <r>
      <rPr>
        <sz val="8"/>
        <rFont val="Arial MT"/>
        <family val="2"/>
      </rPr>
      <t>Armação vertical de alvenaria estrutural; diâmetro de 10,0 mm. af_09/2021</t>
    </r>
  </si>
  <si>
    <r>
      <rPr>
        <sz val="8"/>
        <rFont val="Arial MT"/>
        <family val="2"/>
      </rPr>
      <t xml:space="preserve">89996 -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</si>
  <si>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KG</t>
    </r>
  </si>
  <si>
    <r>
      <rPr>
        <sz val="8"/>
        <rFont val="Arial MT"/>
        <family val="2"/>
      </rPr>
      <t>3.3</t>
    </r>
  </si>
  <si>
    <r>
      <rPr>
        <sz val="8"/>
        <rFont val="Arial MT"/>
        <family val="2"/>
      </rPr>
      <t>Armação horizontal de alvenaria estrutural; diâmetro de 10,0 mm. (verga e contra-verga)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</si>
  <si>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1622509230901 -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</si>
  <si>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3.4</t>
    </r>
  </si>
  <si>
    <r>
      <rPr>
        <sz val="8"/>
        <rFont val="Arial MT"/>
        <family val="2"/>
      </rPr>
      <t>Grauteamento de bloco de concreto (brita 0 ) de forma manual com uso de balde - vertical e horizontal (vergas e contravergas)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</si>
  <si>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1622509230848 -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</si>
  <si>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M3</t>
    </r>
  </si>
  <si>
    <r>
      <rPr>
        <sz val="8"/>
        <rFont val="Arial MT"/>
        <family val="2"/>
      </rPr>
      <t>3.5</t>
    </r>
  </si>
  <si>
    <r>
      <rPr>
        <sz val="8"/>
        <rFont val="Arial MT"/>
        <family val="2"/>
      </rPr>
      <t>Armação de pilar ou viga de estrutura convencional de concreto armado utilizando aço CA-50 de 10,0 mm - montagem. af_06/2022</t>
    </r>
  </si>
  <si>
    <r>
      <rPr>
        <sz val="8"/>
        <rFont val="Arial MT"/>
        <family val="2"/>
      </rPr>
      <t xml:space="preserve">92762 -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</si>
  <si>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3.6</t>
    </r>
  </si>
  <si>
    <r>
      <rPr>
        <sz val="8"/>
        <rFont val="Arial MT"/>
        <family val="2"/>
      </rPr>
      <t>Armação de pilar ou viga de estrutura convencional de concreto armado utilizando aço CA-60 de 5,0 mm - montagem. af_06/2022</t>
    </r>
  </si>
  <si>
    <r>
      <rPr>
        <sz val="8"/>
        <rFont val="Arial MT"/>
        <family val="2"/>
      </rPr>
      <t xml:space="preserve">92759 -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</si>
  <si>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3.7</t>
    </r>
  </si>
  <si>
    <r>
      <rPr>
        <sz val="8"/>
        <rFont val="Arial MT"/>
        <family val="2"/>
      </rPr>
      <t>Concretagem de pilares, fck = 25 MPa, com uso de baldes - lançamento, adensamento e acabamento. af_02/2022</t>
    </r>
  </si>
  <si>
    <r>
      <rPr>
        <sz val="8"/>
        <rFont val="Arial MT"/>
        <family val="2"/>
      </rPr>
      <t>103669 - SINAPI/SC 12/2025</t>
    </r>
  </si>
  <si>
    <r>
      <rPr>
        <sz val="8"/>
        <rFont val="Arial MT"/>
        <family val="2"/>
      </rPr>
      <t>3.8</t>
    </r>
  </si>
  <si>
    <r>
      <rPr>
        <sz val="8"/>
        <rFont val="Arial MT"/>
        <family val="2"/>
      </rPr>
      <t>Montagem e desmontagem de fôrma de pilares retangulares e estruturas similares, pé-direito simples, em madeira serrada, 4 utilizações. af_09/2020</t>
    </r>
  </si>
  <si>
    <r>
      <rPr>
        <sz val="8"/>
        <rFont val="Arial MT"/>
        <family val="2"/>
      </rPr>
      <t xml:space="preserve">92413 -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</si>
  <si>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ESQUADRIAS</t>
    </r>
  </si>
  <si>
    <r>
      <rPr>
        <sz val="8"/>
        <rFont val="Arial MT"/>
        <family val="2"/>
      </rPr>
      <t>4.1</t>
    </r>
  </si>
  <si>
    <r>
      <rPr>
        <sz val="8"/>
        <rFont val="Arial MT"/>
        <family val="2"/>
      </rPr>
      <t xml:space="preserve">Kit de porta-pronta de madeira em acabamento melamínico branco, folha
</t>
    </r>
    <r>
      <rPr>
        <sz val="8"/>
        <rFont val="Arial MT"/>
        <family val="2"/>
      </rPr>
      <t>pesada ou superpesada, 80x210cm, fixação com preenchimento parcial de espuma expansiva - fornecimento e instalação. af_10/2025</t>
    </r>
  </si>
  <si>
    <r>
      <rPr>
        <sz val="8"/>
        <rFont val="Arial MT"/>
        <family val="2"/>
      </rPr>
      <t xml:space="preserve">90791 -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</si>
  <si>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4.2</t>
    </r>
  </si>
  <si>
    <r>
      <rPr>
        <sz val="8"/>
        <rFont val="Arial MT"/>
        <family val="2"/>
      </rPr>
      <t>Kit de porta-pronta de madeira em acabamento melamínico branco, folha leve ou média, e batente metálico, 80x210cm, fixação com argamassa - fornecimento e instalação. af_10/2025</t>
    </r>
  </si>
  <si>
    <r>
      <rPr>
        <sz val="8"/>
        <rFont val="Arial MT"/>
        <family val="2"/>
      </rPr>
      <t xml:space="preserve">90796 -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</si>
  <si>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4.3</t>
    </r>
  </si>
  <si>
    <r>
      <rPr>
        <sz val="8"/>
        <rFont val="Arial MT"/>
        <family val="2"/>
      </rPr>
      <t xml:space="preserve">Janela de alumínio de correr com 2 folhas para vidros (vidros inclusos),
</t>
    </r>
    <r>
      <rPr>
        <sz val="8"/>
        <rFont val="Arial MT"/>
        <family val="2"/>
      </rPr>
      <t>batente/ requadro 6 a 14 cm, acabamento com acetato ou brilhante, fixação com parafuso, sem guarnição/ alizar, dimensões 100x120 cm, vedação com silicone, exclusive contramarco - fornecimento e instalação. af_11/2024</t>
    </r>
  </si>
  <si>
    <r>
      <rPr>
        <sz val="8"/>
        <rFont val="Arial MT"/>
        <family val="2"/>
      </rPr>
      <t xml:space="preserve">94570 -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</si>
  <si>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4.4</t>
    </r>
  </si>
  <si>
    <r>
      <rPr>
        <sz val="8"/>
        <rFont val="Arial MT"/>
        <family val="2"/>
      </rPr>
      <t xml:space="preserve">Janela de alumínio tipo maxim-ar, batente/ requadro 3 a 14 cm, vidro
</t>
    </r>
    <r>
      <rPr>
        <sz val="8"/>
        <rFont val="Arial MT"/>
        <family val="2"/>
      </rPr>
      <t>incluso, fixação com parafuso, sem guarnição/ alizar, dimensões 60x80 (A x L) cm, sem acabamento, vedação com silicone, exclusive contramarco - fornecimento e instalação. af_11/2024</t>
    </r>
  </si>
  <si>
    <r>
      <rPr>
        <sz val="8"/>
        <rFont val="Arial MT"/>
        <family val="2"/>
      </rPr>
      <t xml:space="preserve">94569 -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</si>
  <si>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IMPERMEABILIZAÇÕES</t>
    </r>
  </si>
  <si>
    <r>
      <rPr>
        <sz val="8"/>
        <rFont val="Arial MT"/>
        <family val="2"/>
      </rPr>
      <t>5.1</t>
    </r>
  </si>
  <si>
    <r>
      <rPr>
        <sz val="8"/>
        <rFont val="Arial MT"/>
        <family val="2"/>
      </rPr>
      <t>Impermeabilização de superfície com argamassa poliméricA / membrana acrílica, 3 demãos. af_09/2023</t>
    </r>
  </si>
  <si>
    <r>
      <rPr>
        <sz val="8"/>
        <rFont val="Arial MT"/>
        <family val="2"/>
      </rPr>
      <t xml:space="preserve">98555 -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</si>
  <si>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REVESTIMENTOS</t>
    </r>
  </si>
  <si>
    <r>
      <rPr>
        <sz val="8"/>
        <rFont val="Arial MT"/>
        <family val="2"/>
      </rPr>
      <t>6.1</t>
    </r>
  </si>
  <si>
    <r>
      <rPr>
        <sz val="8"/>
        <rFont val="Arial MT"/>
        <family val="2"/>
      </rPr>
      <t>Aplicação manual de gesso desempenado (sem taliscas) em paredes, espessura de 1,0cm. af_03/2023</t>
    </r>
  </si>
  <si>
    <r>
      <rPr>
        <sz val="8"/>
        <rFont val="Arial MT"/>
        <family val="2"/>
      </rPr>
      <t xml:space="preserve">87421 -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</si>
  <si>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6.2</t>
    </r>
  </si>
  <si>
    <r>
      <rPr>
        <sz val="8"/>
        <rFont val="Arial MT"/>
        <family val="2"/>
      </rPr>
      <t xml:space="preserve">Chapisco aplicado em alvenaria (com presença de vãos) e estruturas de
</t>
    </r>
    <r>
      <rPr>
        <sz val="8"/>
        <rFont val="Arial MT"/>
        <family val="2"/>
      </rPr>
      <t>concreto de fachada, com colher de pedreiro. argamassa traço 1:3 com preparo em betoneira 400l. af_10/2022</t>
    </r>
  </si>
  <si>
    <r>
      <rPr>
        <sz val="8"/>
        <rFont val="Arial MT"/>
        <family val="2"/>
      </rPr>
      <t xml:space="preserve">87905 -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</si>
  <si>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6.3</t>
    </r>
  </si>
  <si>
    <r>
      <rPr>
        <sz val="8"/>
        <rFont val="Arial MT"/>
        <family val="2"/>
      </rPr>
      <t xml:space="preserve">Emboço ou massa única em argamassa traço 1:2:8, preparo mecânica
</t>
    </r>
    <r>
      <rPr>
        <sz val="8"/>
        <rFont val="Arial MT"/>
        <family val="2"/>
      </rPr>
      <t>com betoneira 400 l, aplicada manualmente em panos de fachada com presença de vãos, espessura de 25 mm, acesso por andaime. af_08/2022</t>
    </r>
  </si>
  <si>
    <r>
      <rPr>
        <sz val="8"/>
        <rFont val="Arial MT"/>
        <family val="2"/>
      </rPr>
      <t>104217 - SINAPI/SC 12/2025</t>
    </r>
  </si>
  <si>
    <r>
      <rPr>
        <sz val="8"/>
        <rFont val="Arial MT"/>
        <family val="2"/>
      </rPr>
      <t>6.4</t>
    </r>
  </si>
  <si>
    <r>
      <rPr>
        <sz val="8"/>
        <rFont val="Arial MT"/>
        <family val="2"/>
      </rPr>
      <t>Revestimento cerâmico para paredes internas com placas tipo esmaltada de dimensões 25x35 cm aplicadas na altura inteira das paredes. af_02/2023_pe</t>
    </r>
  </si>
  <si>
    <r>
      <rPr>
        <sz val="8"/>
        <rFont val="Arial MT"/>
        <family val="2"/>
      </rPr>
      <t xml:space="preserve">87269 -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</si>
  <si>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6.5</t>
    </r>
  </si>
  <si>
    <r>
      <rPr>
        <sz val="8"/>
        <rFont val="Arial MT"/>
        <family val="2"/>
      </rPr>
      <t>Revestimento cerâmico para paredes internas com placas tipo esmaltada de dimensões 20x20 cm aplicadas em diagonal, a meia altura das paredes. af_02/2023_pe</t>
    </r>
  </si>
  <si>
    <r>
      <rPr>
        <sz val="8"/>
        <rFont val="Arial MT"/>
        <family val="2"/>
      </rPr>
      <t>104614 - SINAPI/SC 12/2025</t>
    </r>
  </si>
  <si>
    <r>
      <rPr>
        <sz val="8"/>
        <rFont val="Arial MT"/>
        <family val="2"/>
      </rPr>
      <t>6.6</t>
    </r>
  </si>
  <si>
    <r>
      <rPr>
        <sz val="8"/>
        <rFont val="Arial MT"/>
        <family val="2"/>
      </rPr>
      <t>Fundo selador acrílico, aplicação manual em parede, uma demão. af_04/2023</t>
    </r>
  </si>
  <si>
    <r>
      <rPr>
        <sz val="8"/>
        <rFont val="Arial MT"/>
        <family val="2"/>
      </rPr>
      <t xml:space="preserve">88485 -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</si>
  <si>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6.7</t>
    </r>
  </si>
  <si>
    <r>
      <rPr>
        <sz val="8"/>
        <rFont val="Arial MT"/>
        <family val="2"/>
      </rPr>
      <t>Pintura látex acrílica standard, aplicação manual em paredes, duas demãos. af_04/2023</t>
    </r>
  </si>
  <si>
    <r>
      <rPr>
        <sz val="8"/>
        <rFont val="Arial MT"/>
        <family val="2"/>
      </rPr>
      <t>104642 - SINAPI/SC 12/2025</t>
    </r>
  </si>
  <si>
    <r>
      <rPr>
        <sz val="8"/>
        <rFont val="Arial MT"/>
        <family val="2"/>
      </rPr>
      <t>PAVIMENTAÇÕES</t>
    </r>
  </si>
  <si>
    <r>
      <rPr>
        <sz val="8"/>
        <rFont val="Arial MT"/>
        <family val="2"/>
      </rPr>
      <t>7.1</t>
    </r>
  </si>
  <si>
    <r>
      <rPr>
        <sz val="8"/>
        <rFont val="Arial MT"/>
        <family val="2"/>
      </rPr>
      <t>Rodapé cerâmico de 7cm de altura com placas tipo esmaltada de dimensões 45x45cm. af_02/2023</t>
    </r>
  </si>
  <si>
    <r>
      <rPr>
        <sz val="8"/>
        <rFont val="Arial MT"/>
        <family val="2"/>
      </rPr>
      <t xml:space="preserve">88649 -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</si>
  <si>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M</t>
    </r>
  </si>
  <si>
    <r>
      <rPr>
        <sz val="8"/>
        <rFont val="Arial MT"/>
        <family val="2"/>
      </rPr>
      <t>7.2</t>
    </r>
  </si>
  <si>
    <r>
      <rPr>
        <sz val="8"/>
        <rFont val="Arial MT"/>
        <family val="2"/>
      </rPr>
      <t xml:space="preserve">Contrapiso em argamassa traço 1:4 (cimento e areia), preparo mecânico
</t>
    </r>
    <r>
      <rPr>
        <sz val="8"/>
        <rFont val="Arial MT"/>
        <family val="2"/>
      </rPr>
      <t>com betoneira 400 l, aplicado em áreas secas sobre laje, aderido, acabamento não reforçado, espessura 3cm. af_07/2021</t>
    </r>
  </si>
  <si>
    <r>
      <rPr>
        <sz val="8"/>
        <rFont val="Arial MT"/>
        <family val="2"/>
      </rPr>
      <t xml:space="preserve">87630 -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</si>
  <si>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7.3</t>
    </r>
  </si>
  <si>
    <r>
      <rPr>
        <sz val="8"/>
        <rFont val="Arial MT"/>
        <family val="2"/>
      </rPr>
      <t>Revestimento cerâmico para piso com placas tipo esmaltada de dimensões 45x45 cm aplicada em ambientes de área maior que 10 m2. af_02/2023_pe</t>
    </r>
  </si>
  <si>
    <r>
      <rPr>
        <sz val="8"/>
        <rFont val="Arial MT"/>
        <family val="2"/>
      </rPr>
      <t xml:space="preserve">87251 -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</si>
  <si>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COBERTURA E PROTEÇÕES</t>
    </r>
  </si>
  <si>
    <r>
      <rPr>
        <sz val="8"/>
        <rFont val="Arial MT"/>
        <family val="2"/>
      </rPr>
      <t>8.1</t>
    </r>
  </si>
  <si>
    <r>
      <rPr>
        <sz val="8"/>
        <rFont val="Arial MT"/>
        <family val="2"/>
      </rPr>
      <t>Cumeeira para telha de fibrocimento ondulada E = 6 mm, incluso acessórios de fixação e içamento. af_07/2019</t>
    </r>
  </si>
  <si>
    <r>
      <rPr>
        <sz val="8"/>
        <rFont val="Arial MT"/>
        <family val="2"/>
      </rPr>
      <t xml:space="preserve">94223 -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</si>
  <si>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8.2</t>
    </r>
  </si>
  <si>
    <r>
      <rPr>
        <sz val="8"/>
        <rFont val="Arial MT"/>
        <family val="2"/>
      </rPr>
      <t>Instalação de tesoura (inteira ou meia), biapoiada, em madeira não aparelhada, para vãos maiores ou iguais a 6,0 m e menores que 8,0 m, incluso içamento.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</si>
  <si>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1622510233249 -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</si>
  <si>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8.3</t>
    </r>
  </si>
  <si>
    <r>
      <rPr>
        <sz val="8"/>
        <rFont val="Arial MT"/>
        <family val="2"/>
      </rPr>
      <t>Trama de madeira composta por tercas para telhados de ate 2 aguas para telha ondulada de fibrocimento, metalica, plastica ou termoacustica, incluso transporte vertical.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</si>
  <si>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131200675262 -
</t>
    </r>
    <r>
      <rPr>
        <sz val="8"/>
        <rFont val="Arial MT"/>
        <family val="2"/>
      </rPr>
      <t>Composição Própria 10/2021</t>
    </r>
  </si>
  <si>
    <r>
      <rPr>
        <sz val="8"/>
        <rFont val="Arial MT"/>
        <family val="2"/>
      </rPr>
      <t>8.4</t>
    </r>
  </si>
  <si>
    <r>
      <rPr>
        <sz val="8"/>
        <rFont val="Arial MT"/>
        <family val="2"/>
      </rPr>
      <t xml:space="preserve">Telhamento com telha ondulada de fibrocimento E = 6 mm, com
</t>
    </r>
    <r>
      <rPr>
        <sz val="8"/>
        <rFont val="Arial MT"/>
        <family val="2"/>
      </rPr>
      <t>recobrimento lateral de 1/4 de onda para telhado com inclinação maior que 10°, com até 2 águas, incluso içamento. af_07/2019</t>
    </r>
  </si>
  <si>
    <r>
      <rPr>
        <sz val="8"/>
        <rFont val="Arial MT"/>
        <family val="2"/>
      </rPr>
      <t xml:space="preserve">94207 -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</si>
  <si>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8.5</t>
    </r>
  </si>
  <si>
    <r>
      <rPr>
        <sz val="8"/>
        <rFont val="Arial MT"/>
        <family val="2"/>
      </rPr>
      <t>Forro em réguas de PVC, frisado, para ambientes residenciais, inclusive estrutura unidirecional de fixação. af_08/2023_ps</t>
    </r>
  </si>
  <si>
    <r>
      <rPr>
        <sz val="8"/>
        <rFont val="Arial MT"/>
        <family val="2"/>
      </rPr>
      <t xml:space="preserve">96111 -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</si>
  <si>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8.6</t>
    </r>
  </si>
  <si>
    <r>
      <rPr>
        <sz val="8"/>
        <rFont val="Arial MT"/>
        <family val="2"/>
      </rPr>
      <t>Acabamentos para forro (roda-forro em perfil metálico e plástico). af_08/2023</t>
    </r>
  </si>
  <si>
    <r>
      <rPr>
        <sz val="8"/>
        <rFont val="Arial MT"/>
        <family val="2"/>
      </rPr>
      <t xml:space="preserve">96121 -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</si>
  <si>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8.7</t>
    </r>
  </si>
  <si>
    <r>
      <rPr>
        <sz val="8"/>
        <rFont val="Arial MT"/>
        <family val="2"/>
      </rPr>
      <t>Aba em madeira para acabamento de forro em beiral, com dimensões de 15x2,5cm, com pintura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</si>
  <si>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1622509230904 -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</si>
  <si>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m</t>
    </r>
  </si>
  <si>
    <r>
      <rPr>
        <sz val="8"/>
        <rFont val="Arial MT"/>
        <family val="2"/>
      </rPr>
      <t>8.8</t>
    </r>
  </si>
  <si>
    <r>
      <rPr>
        <sz val="8"/>
        <rFont val="Arial MT"/>
        <family val="2"/>
      </rPr>
      <t>Calha em chapa de aço galvanizado número 24, desenvolvimento de 50 cm, incluso transporte vertical. af_07/2019</t>
    </r>
  </si>
  <si>
    <r>
      <rPr>
        <sz val="8"/>
        <rFont val="Arial MT"/>
        <family val="2"/>
      </rPr>
      <t xml:space="preserve">94228 -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</si>
  <si>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8.9</t>
    </r>
  </si>
  <si>
    <r>
      <rPr>
        <sz val="8"/>
        <rFont val="Arial MT"/>
        <family val="2"/>
      </rPr>
      <t>Tubo PVC, série R, água pluvial, DN 75 mm, fornecido e instalado em condutores verticais de águas pluviais. af_06/2022</t>
    </r>
  </si>
  <si>
    <r>
      <rPr>
        <sz val="8"/>
        <rFont val="Arial MT"/>
        <family val="2"/>
      </rPr>
      <t xml:space="preserve">89576 -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</si>
  <si>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8.10</t>
    </r>
  </si>
  <si>
    <r>
      <rPr>
        <sz val="8"/>
        <rFont val="Arial MT"/>
        <family val="2"/>
      </rPr>
      <t>Joelho 45 graus, PVC, serie R, água pluvial, DN 75 mm, junta elástica, fornecido e instalado em condutores verticais de águas pluviais. af_06/2022</t>
    </r>
  </si>
  <si>
    <r>
      <rPr>
        <sz val="8"/>
        <rFont val="Arial MT"/>
        <family val="2"/>
      </rPr>
      <t xml:space="preserve">89582 -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</si>
  <si>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8.11</t>
    </r>
  </si>
  <si>
    <r>
      <rPr>
        <sz val="8"/>
        <rFont val="Arial MT"/>
        <family val="2"/>
      </rPr>
      <t xml:space="preserve">Fixação de tubos horizontais de PVC água/pvc esgoto/pvc
</t>
    </r>
    <r>
      <rPr>
        <sz val="8"/>
        <rFont val="Arial MT"/>
        <family val="2"/>
      </rPr>
      <t>pluvial/cpvc/ppr/cobre ou aço, diâmetros maiores que 75 mm e menores ou iguais a 100 mm, com abraçadeira tipo D com parafuso de fixação 4", fixada diretamente na laje ou parede. af_09/2023</t>
    </r>
  </si>
  <si>
    <r>
      <rPr>
        <sz val="8"/>
        <rFont val="Arial MT"/>
        <family val="2"/>
      </rPr>
      <t xml:space="preserve">91181 -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</si>
  <si>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8.12</t>
    </r>
  </si>
  <si>
    <r>
      <rPr>
        <sz val="8"/>
        <rFont val="Arial MT"/>
        <family val="2"/>
      </rPr>
      <t>Rufo em chapa de aço galvanizado número 24, corte de 25 cm, incluso transporte vertical. af_07/2019</t>
    </r>
  </si>
  <si>
    <r>
      <rPr>
        <sz val="8"/>
        <rFont val="Arial MT"/>
        <family val="2"/>
      </rPr>
      <t xml:space="preserve">94231 -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</si>
  <si>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8.13</t>
    </r>
  </si>
  <si>
    <r>
      <rPr>
        <sz val="8"/>
        <rFont val="Arial MT"/>
        <family val="2"/>
      </rPr>
      <t>Pingadeira em concreto simples 0,8x0,23x0,05m - fornecimento e instalação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</si>
  <si>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2952509230925 -
</t>
    </r>
    <r>
      <rPr>
        <sz val="8"/>
        <rFont val="Arial MT"/>
        <family val="2"/>
      </rPr>
      <t>Composição Própria 05/2025</t>
    </r>
  </si>
  <si>
    <r>
      <rPr>
        <sz val="8"/>
        <rFont val="Arial MT"/>
        <family val="2"/>
      </rPr>
      <t>8.14</t>
    </r>
  </si>
  <si>
    <r>
      <rPr>
        <sz val="8"/>
        <rFont val="Arial MT"/>
        <family val="2"/>
      </rPr>
      <t>Passarinheira polipropileno universal para proteção de telhado - (orse - 13059)</t>
    </r>
  </si>
  <si>
    <r>
      <rPr>
        <sz val="8"/>
        <rFont val="Arial MT"/>
        <family val="2"/>
      </rPr>
      <t xml:space="preserve">1622509230944 -
</t>
    </r>
    <r>
      <rPr>
        <sz val="8"/>
        <rFont val="Arial MT"/>
        <family val="2"/>
      </rPr>
      <t>Cotação 08/2025</t>
    </r>
  </si>
  <si>
    <r>
      <rPr>
        <sz val="8"/>
        <rFont val="Arial MT"/>
        <family val="2"/>
      </rPr>
      <t>INSTALAÇÕES ELETRICAS</t>
    </r>
  </si>
  <si>
    <r>
      <rPr>
        <sz val="8"/>
        <rFont val="Arial MT"/>
        <family val="2"/>
      </rPr>
      <t>9.1</t>
    </r>
  </si>
  <si>
    <r>
      <rPr>
        <sz val="8"/>
        <rFont val="Arial MT"/>
        <family val="2"/>
      </rPr>
      <t>Kit postinho - 50 a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</si>
  <si>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1312510232241 -
</t>
    </r>
    <r>
      <rPr>
        <sz val="8"/>
        <rFont val="Arial MT"/>
        <family val="2"/>
      </rPr>
      <t>Composição Própria 09/2025</t>
    </r>
  </si>
  <si>
    <r>
      <rPr>
        <sz val="8"/>
        <rFont val="Arial MT"/>
        <family val="2"/>
      </rPr>
      <t>9.2</t>
    </r>
  </si>
  <si>
    <r>
      <rPr>
        <sz val="8"/>
        <rFont val="Arial MT"/>
        <family val="2"/>
      </rPr>
      <t>Aterramento. fornecimento e instalação.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</si>
  <si>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1312510232242 -
</t>
    </r>
    <r>
      <rPr>
        <sz val="8"/>
        <rFont val="Arial MT"/>
        <family val="2"/>
      </rPr>
      <t>Composição Própria 09/2025</t>
    </r>
  </si>
  <si>
    <r>
      <rPr>
        <sz val="8"/>
        <rFont val="Arial MT"/>
        <family val="2"/>
      </rPr>
      <t>9.3</t>
    </r>
  </si>
  <si>
    <r>
      <rPr>
        <sz val="8"/>
        <rFont val="Arial MT"/>
        <family val="2"/>
      </rPr>
      <t>Ramal de carga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</si>
  <si>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1312510232243 -
</t>
    </r>
    <r>
      <rPr>
        <sz val="8"/>
        <rFont val="Arial MT"/>
        <family val="2"/>
      </rPr>
      <t>Composição Própria 08/2025</t>
    </r>
  </si>
  <si>
    <r>
      <rPr>
        <sz val="8"/>
        <rFont val="Arial MT"/>
        <family val="2"/>
      </rPr>
      <t>9.4</t>
    </r>
  </si>
  <si>
    <r>
      <rPr>
        <sz val="8"/>
        <rFont val="Arial MT"/>
        <family val="2"/>
      </rPr>
      <t>Eletroduto flexível corrugado, PVC, DN 25 mm (3/4"), para circuitos terminais, instalado em parede - fornecimento e instalação. af_03/2023</t>
    </r>
  </si>
  <si>
    <r>
      <rPr>
        <sz val="8"/>
        <rFont val="Arial MT"/>
        <family val="2"/>
      </rPr>
      <t xml:space="preserve">91854 -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</si>
  <si>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9.5</t>
    </r>
  </si>
  <si>
    <r>
      <rPr>
        <sz val="8"/>
        <rFont val="Arial MT"/>
        <family val="2"/>
      </rPr>
      <t>Rasgo linear mecanizado em alvenaria, para eletrodutos, diâmetros menores ou iguais a 40 mm. af_09/2023</t>
    </r>
  </si>
  <si>
    <r>
      <rPr>
        <sz val="8"/>
        <rFont val="Arial MT"/>
        <family val="2"/>
      </rPr>
      <t>104780 - SINAPI/SC 12/2025</t>
    </r>
  </si>
  <si>
    <r>
      <rPr>
        <sz val="8"/>
        <rFont val="Arial MT"/>
        <family val="2"/>
      </rPr>
      <t>9.6</t>
    </r>
  </si>
  <si>
    <r>
      <rPr>
        <sz val="8"/>
        <rFont val="Arial MT"/>
        <family val="2"/>
      </rPr>
      <t>Cabo de cobre flexível isolado, 1,5 mm², anti-chama 450/750 V, para circuitos terminais - fornecimento e instalação. af_03/2023</t>
    </r>
  </si>
  <si>
    <r>
      <rPr>
        <sz val="8"/>
        <rFont val="Arial MT"/>
        <family val="2"/>
      </rPr>
      <t xml:space="preserve">91924 -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</si>
  <si>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9.7</t>
    </r>
  </si>
  <si>
    <r>
      <rPr>
        <sz val="8"/>
        <rFont val="Arial MT"/>
        <family val="2"/>
      </rPr>
      <t>Cabo de cobre flexível isolado, 2,5 mm², anti-chama 450/750 V, para circuitos terminais - fornecimento e instalação. af_03/2023</t>
    </r>
  </si>
  <si>
    <r>
      <rPr>
        <sz val="8"/>
        <rFont val="Arial MT"/>
        <family val="2"/>
      </rPr>
      <t xml:space="preserve">91926 -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</si>
  <si>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9.8</t>
    </r>
  </si>
  <si>
    <r>
      <rPr>
        <sz val="8"/>
        <rFont val="Arial MT"/>
        <family val="2"/>
      </rPr>
      <t>Cabo de cobre flexível isolado, 4 mm², anti-chama 450/750 V, para circuitos terminais - fornecimento e instalação. af_03/2023</t>
    </r>
  </si>
  <si>
    <r>
      <rPr>
        <sz val="8"/>
        <rFont val="Arial MT"/>
        <family val="2"/>
      </rPr>
      <t xml:space="preserve">91928 -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</si>
  <si>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9.9</t>
    </r>
  </si>
  <si>
    <r>
      <rPr>
        <sz val="8"/>
        <rFont val="Arial MT"/>
        <family val="2"/>
      </rPr>
      <t>Cabo de cobre flexível isolado, 6 mm², anti-chama 450/750 V, para circuitos terminais - fornecimento e instalação. af_03/2023</t>
    </r>
  </si>
  <si>
    <r>
      <rPr>
        <sz val="8"/>
        <rFont val="Arial MT"/>
        <family val="2"/>
      </rPr>
      <t xml:space="preserve">91930 -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</si>
  <si>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9.10</t>
    </r>
  </si>
  <si>
    <r>
      <rPr>
        <sz val="8"/>
        <rFont val="Arial MT"/>
        <family val="2"/>
      </rPr>
      <t>Quadro de distribuição de energia em PVC, de embutir, sem barramento, para 16 disjuntores DIN - fornecimento e instalação. observações: comp ref. SINAPI cód. 101876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</si>
  <si>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1312510232245 -
</t>
    </r>
    <r>
      <rPr>
        <sz val="8"/>
        <rFont val="Arial MT"/>
        <family val="2"/>
      </rPr>
      <t>Composição Própria 09/2025</t>
    </r>
  </si>
  <si>
    <r>
      <rPr>
        <sz val="8"/>
        <rFont val="Arial MT"/>
        <family val="2"/>
      </rPr>
      <t>9.11</t>
    </r>
  </si>
  <si>
    <r>
      <rPr>
        <sz val="8"/>
        <rFont val="Arial MT"/>
        <family val="2"/>
      </rPr>
      <t>Caixa retangular 4" x 2" baixa (0,30 m do piso), PVC, instalada em parede - fornecimento e instalação. af_03/2023</t>
    </r>
  </si>
  <si>
    <r>
      <rPr>
        <sz val="8"/>
        <rFont val="Arial MT"/>
        <family val="2"/>
      </rPr>
      <t xml:space="preserve">91941 -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</si>
  <si>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9.12</t>
    </r>
  </si>
  <si>
    <r>
      <rPr>
        <sz val="8"/>
        <rFont val="Arial MT"/>
        <family val="2"/>
      </rPr>
      <t>Caixa retangular 4" x 2" média (1,30 m do piso), PVC, instalada em parede - fornecimento e instalação. af_03/2023</t>
    </r>
  </si>
  <si>
    <r>
      <rPr>
        <sz val="8"/>
        <rFont val="Arial MT"/>
        <family val="2"/>
      </rPr>
      <t xml:space="preserve">91940 -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</si>
  <si>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9.13</t>
    </r>
  </si>
  <si>
    <r>
      <rPr>
        <sz val="8"/>
        <rFont val="Arial MT"/>
        <family val="2"/>
      </rPr>
      <t xml:space="preserve">Caixa retangular 4" x 2" alta (2,00 m do piso), PVC, instalada em parede
</t>
    </r>
    <r>
      <rPr>
        <sz val="8"/>
        <rFont val="Arial MT"/>
        <family val="2"/>
      </rPr>
      <t>- fornecimento e instalação. af_03/2023</t>
    </r>
  </si>
  <si>
    <r>
      <rPr>
        <sz val="8"/>
        <rFont val="Arial MT"/>
        <family val="2"/>
      </rPr>
      <t xml:space="preserve">91939 -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</si>
  <si>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9.14</t>
    </r>
  </si>
  <si>
    <r>
      <rPr>
        <sz val="8"/>
        <rFont val="Arial MT"/>
        <family val="2"/>
      </rPr>
      <t>Caixa octogonal 4" x 4", PVC, instalada em laje - fornecimento e instalação. af_03/2023</t>
    </r>
  </si>
  <si>
    <r>
      <rPr>
        <sz val="8"/>
        <rFont val="Arial MT"/>
        <family val="2"/>
      </rPr>
      <t xml:space="preserve">91936 -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</si>
  <si>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9.15</t>
    </r>
  </si>
  <si>
    <r>
      <rPr>
        <sz val="8"/>
        <rFont val="Arial MT"/>
        <family val="2"/>
      </rPr>
      <t>Disjuntor monopolar tipo DIN, corrente nominal de 16A - fornecimento e instalação. af_07/2025</t>
    </r>
  </si>
  <si>
    <r>
      <rPr>
        <sz val="8"/>
        <rFont val="Arial MT"/>
        <family val="2"/>
      </rPr>
      <t xml:space="preserve">93654 -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</si>
  <si>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9.16</t>
    </r>
  </si>
  <si>
    <r>
      <rPr>
        <sz val="8"/>
        <rFont val="Arial MT"/>
        <family val="2"/>
      </rPr>
      <t>Interruptor simples (1 módulo) com 1 tomada de embutir 2p+t 10 A, incluindo suporte e placa - fornecimento e instalação. af_03/2023</t>
    </r>
  </si>
  <si>
    <r>
      <rPr>
        <sz val="8"/>
        <rFont val="Arial MT"/>
        <family val="2"/>
      </rPr>
      <t xml:space="preserve">92023 -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</si>
  <si>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9.17</t>
    </r>
  </si>
  <si>
    <r>
      <rPr>
        <sz val="8"/>
        <rFont val="Arial MT"/>
        <family val="2"/>
      </rPr>
      <t>Tomada média de embutir (2 módulos), 2p+t 10 A, incluindo suporte e placa - fornecimento e instalação. af_03/2023</t>
    </r>
  </si>
  <si>
    <r>
      <rPr>
        <sz val="8"/>
        <rFont val="Arial MT"/>
        <family val="2"/>
      </rPr>
      <t xml:space="preserve">92004 -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</si>
  <si>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9.18</t>
    </r>
  </si>
  <si>
    <r>
      <rPr>
        <sz val="8"/>
        <rFont val="Arial MT"/>
        <family val="2"/>
      </rPr>
      <t>Disjuntor monopolar tipo DIN, corrente nominal de 10A - fornecimento e instalação. af_07/2025</t>
    </r>
  </si>
  <si>
    <r>
      <rPr>
        <sz val="8"/>
        <rFont val="Arial MT"/>
        <family val="2"/>
      </rPr>
      <t xml:space="preserve">93653 -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</si>
  <si>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9.19</t>
    </r>
  </si>
  <si>
    <r>
      <rPr>
        <sz val="8"/>
        <rFont val="Arial MT"/>
        <family val="2"/>
      </rPr>
      <t>Disjuntor monopolar tipo DIN, corrente nominal de 25A - fornecimento e instalação. af_07/2025</t>
    </r>
  </si>
  <si>
    <r>
      <rPr>
        <sz val="8"/>
        <rFont val="Arial MT"/>
        <family val="2"/>
      </rPr>
      <t xml:space="preserve">93656 -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</si>
  <si>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9.20</t>
    </r>
  </si>
  <si>
    <r>
      <rPr>
        <sz val="8"/>
        <rFont val="Arial MT"/>
        <family val="2"/>
      </rPr>
      <t>Disjuntor monopolar tipo DIN, corrente nominal de 32A - fornecimento e instalação. af_07/2025</t>
    </r>
  </si>
  <si>
    <r>
      <rPr>
        <sz val="8"/>
        <rFont val="Arial MT"/>
        <family val="2"/>
      </rPr>
      <t xml:space="preserve">93657 -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</si>
  <si>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9.21</t>
    </r>
  </si>
  <si>
    <r>
      <rPr>
        <sz val="8"/>
        <rFont val="Arial MT"/>
        <family val="2"/>
      </rPr>
      <t>Disjuntor monopolar tipo DIN, corrente nominal de 50A - fornecimento e instalação. af_07/2025</t>
    </r>
  </si>
  <si>
    <r>
      <rPr>
        <sz val="8"/>
        <rFont val="Arial MT"/>
        <family val="2"/>
      </rPr>
      <t xml:space="preserve">93659 -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</si>
  <si>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9.22</t>
    </r>
  </si>
  <si>
    <r>
      <rPr>
        <sz val="8"/>
        <rFont val="Arial MT"/>
        <family val="2"/>
      </rPr>
      <t>Dispositivo DPS classe II, 1 polo, tensao maxima de 275 V, corrente maxima de *40* kA (tipo AC)</t>
    </r>
  </si>
  <si>
    <r>
      <rPr>
        <sz val="8"/>
        <rFont val="Arial MT"/>
        <family val="2"/>
      </rPr>
      <t xml:space="preserve">MG-ELE-SINAPI-
</t>
    </r>
    <r>
      <rPr>
        <sz val="8"/>
        <rFont val="Arial MT"/>
        <family val="2"/>
      </rPr>
      <t>01 - Cotação 04/2018</t>
    </r>
  </si>
  <si>
    <r>
      <rPr>
        <sz val="8"/>
        <rFont val="Arial MT"/>
        <family val="2"/>
      </rPr>
      <t>9.23</t>
    </r>
  </si>
  <si>
    <r>
      <rPr>
        <sz val="8"/>
        <rFont val="Arial MT"/>
        <family val="2"/>
      </rPr>
      <t>Dispositivo dr, 2 polos, sensibilidade de 30 ma, corrente de 63 a (fornecimento e instalação) - cpu121000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</si>
  <si>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1622509230923 -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</si>
  <si>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9.24</t>
    </r>
  </si>
  <si>
    <r>
      <rPr>
        <sz val="8"/>
        <rFont val="Arial MT"/>
        <family val="2"/>
      </rPr>
      <t>Interruptor simples (1 módulo), 10A/250V, incluindo suporte e placa - fornecimento e instalação. af_03/2023</t>
    </r>
  </si>
  <si>
    <r>
      <rPr>
        <sz val="8"/>
        <rFont val="Arial MT"/>
        <family val="2"/>
      </rPr>
      <t xml:space="preserve">91953 -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</si>
  <si>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9.25</t>
    </r>
  </si>
  <si>
    <r>
      <rPr>
        <sz val="8"/>
        <rFont val="Arial MT"/>
        <family val="2"/>
      </rPr>
      <t>Interruptor simples (2 módulos), 10A/250V, incluindo suporte e placa - fornecimento e instalação. af_03/2023</t>
    </r>
  </si>
  <si>
    <r>
      <rPr>
        <sz val="8"/>
        <rFont val="Arial MT"/>
        <family val="2"/>
      </rPr>
      <t xml:space="preserve">91959 -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</si>
  <si>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9.26</t>
    </r>
  </si>
  <si>
    <r>
      <rPr>
        <sz val="8"/>
        <rFont val="Arial MT"/>
        <family val="2"/>
      </rPr>
      <t>Tomada baixa de embutir (1 módulo), 2p+t 10 A, incluindo suporte e placa - fornecimento e instalação. af_03/2023</t>
    </r>
  </si>
  <si>
    <r>
      <rPr>
        <sz val="8"/>
        <rFont val="Arial MT"/>
        <family val="2"/>
      </rPr>
      <t xml:space="preserve">92000 -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</si>
  <si>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9.27</t>
    </r>
  </si>
  <si>
    <r>
      <rPr>
        <sz val="8"/>
        <rFont val="Arial MT"/>
        <family val="2"/>
      </rPr>
      <t>Tomada baixa de embutir (2 módulos), 2p+t 10 A, incluindo suporte e placa - fornecimento e instalação. af_03/2023</t>
    </r>
  </si>
  <si>
    <r>
      <rPr>
        <sz val="8"/>
        <rFont val="Arial MT"/>
        <family val="2"/>
      </rPr>
      <t xml:space="preserve">92008 -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</si>
  <si>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9.28</t>
    </r>
  </si>
  <si>
    <r>
      <rPr>
        <sz val="8"/>
        <rFont val="Arial MT"/>
        <family val="2"/>
      </rPr>
      <t>Tomada média de embutir (1 módulo), 2p+t 10 A, incluindo suporte e placa - fornecimento e instalação. af_03/2023</t>
    </r>
  </si>
  <si>
    <r>
      <rPr>
        <sz val="8"/>
        <rFont val="Arial MT"/>
        <family val="2"/>
      </rPr>
      <t xml:space="preserve">91996 -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</si>
  <si>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9.29</t>
    </r>
  </si>
  <si>
    <r>
      <rPr>
        <sz val="8"/>
        <rFont val="Arial MT"/>
        <family val="2"/>
      </rPr>
      <t xml:space="preserve">Tomada alta de embutir (1 módulo), 2p+t 10 A, incluindo suporte e placa
</t>
    </r>
    <r>
      <rPr>
        <sz val="8"/>
        <rFont val="Arial MT"/>
        <family val="2"/>
      </rPr>
      <t>- fornecimento e instalação. af_03/2023</t>
    </r>
  </si>
  <si>
    <r>
      <rPr>
        <sz val="8"/>
        <rFont val="Arial MT"/>
        <family val="2"/>
      </rPr>
      <t xml:space="preserve">91992 -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</si>
  <si>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9.30</t>
    </r>
  </si>
  <si>
    <r>
      <rPr>
        <sz val="8"/>
        <rFont val="Arial MT"/>
        <family val="2"/>
      </rPr>
      <t xml:space="preserve">Tomada alta de embutir (1 módulo), 2p+t 20 A, incluindo suporte e placa
</t>
    </r>
    <r>
      <rPr>
        <sz val="8"/>
        <rFont val="Arial MT"/>
        <family val="2"/>
      </rPr>
      <t>- fornecimento e instalação. af_03/2023</t>
    </r>
  </si>
  <si>
    <r>
      <rPr>
        <sz val="8"/>
        <rFont val="Arial MT"/>
        <family val="2"/>
      </rPr>
      <t xml:space="preserve">91993 -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</si>
  <si>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9.31</t>
    </r>
  </si>
  <si>
    <r>
      <rPr>
        <sz val="8"/>
        <rFont val="Arial MT"/>
        <family val="2"/>
      </rPr>
      <t>Luminária arandela tipo meia lua, de sobrepor, com 1 lâmpada LED de 6 W, sem reator - fornecimento e instalação. af_09/2024</t>
    </r>
  </si>
  <si>
    <r>
      <rPr>
        <sz val="8"/>
        <rFont val="Arial MT"/>
        <family val="2"/>
      </rPr>
      <t xml:space="preserve">97605 -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</si>
  <si>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9.32</t>
    </r>
  </si>
  <si>
    <r>
      <rPr>
        <sz val="8"/>
        <rFont val="Arial MT"/>
        <family val="2"/>
      </rPr>
      <t>Luminária tipo plafon circular, de sobrepor, com LED de 12/13 W - fornecimento e instalação. af_09/2024</t>
    </r>
  </si>
  <si>
    <r>
      <rPr>
        <sz val="8"/>
        <rFont val="Arial MT"/>
        <family val="2"/>
      </rPr>
      <t>103782 - SINAPI/SC 12/2025</t>
    </r>
  </si>
  <si>
    <r>
      <rPr>
        <sz val="8"/>
        <rFont val="Arial MT"/>
        <family val="2"/>
      </rPr>
      <t>INSTALAÇÕES  E EQUIPAMENTOS HIDROSANITÁRIOS</t>
    </r>
  </si>
  <si>
    <r>
      <rPr>
        <sz val="8"/>
        <rFont val="Arial MT"/>
        <family val="2"/>
      </rPr>
      <t>10.1</t>
    </r>
  </si>
  <si>
    <r>
      <rPr>
        <sz val="8"/>
        <rFont val="Arial MT"/>
        <family val="2"/>
      </rPr>
      <t>Kit cavalete para medição de água - entrada individualizada, em PVC 25 mm (3/4"), para 1 medidor - fornecimento e instalação (exclusive hidrômetro). af_03/2024</t>
    </r>
  </si>
  <si>
    <r>
      <rPr>
        <sz val="8"/>
        <rFont val="Arial MT"/>
        <family val="2"/>
      </rPr>
      <t xml:space="preserve">97741 -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</si>
  <si>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</t>
    </r>
  </si>
  <si>
    <r>
      <rPr>
        <sz val="8"/>
        <rFont val="Arial MT"/>
        <family val="2"/>
      </rPr>
      <t>Registro de esfera, PVC, soldável, com volante, DN 25 mm - fornecimento e instalação. af_08/2021</t>
    </r>
  </si>
  <si>
    <r>
      <rPr>
        <sz val="8"/>
        <rFont val="Arial MT"/>
        <family val="2"/>
      </rPr>
      <t xml:space="preserve">94489 -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</si>
  <si>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10.3</t>
    </r>
  </si>
  <si>
    <r>
      <rPr>
        <sz val="8"/>
        <rFont val="Arial MT"/>
        <family val="2"/>
      </rPr>
      <t>Tubo, PVC, soldável, de 25mm, instalado em ramal de distribuição de água - fornecimento e instalação. af_06/2022</t>
    </r>
  </si>
  <si>
    <r>
      <rPr>
        <sz val="8"/>
        <rFont val="Arial MT"/>
        <family val="2"/>
      </rPr>
      <t xml:space="preserve">89402 -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</si>
  <si>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10.4</t>
    </r>
  </si>
  <si>
    <r>
      <rPr>
        <sz val="8"/>
        <rFont val="Arial MT"/>
        <family val="2"/>
      </rPr>
      <t>Luva, PVC, soldável, DN 25mm, instalado em ramal de distribuição de água - fornecimento e instalação. af_06/2022</t>
    </r>
  </si>
  <si>
    <r>
      <rPr>
        <sz val="8"/>
        <rFont val="Arial MT"/>
        <family val="2"/>
      </rPr>
      <t xml:space="preserve">89424 -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</si>
  <si>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10.5</t>
    </r>
  </si>
  <si>
    <r>
      <rPr>
        <sz val="8"/>
        <rFont val="Arial MT"/>
        <family val="2"/>
      </rPr>
      <t>Te, PVC, soldável, DN 25mm, instalado em ramal de distribuição de água - fornecimento e instalação. af_06/2022</t>
    </r>
  </si>
  <si>
    <r>
      <rPr>
        <sz val="8"/>
        <rFont val="Arial MT"/>
        <family val="2"/>
      </rPr>
      <t xml:space="preserve">89440 -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</si>
  <si>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</t>
    </r>
  </si>
  <si>
    <r>
      <rPr>
        <sz val="8"/>
        <rFont val="Arial MT"/>
        <family val="2"/>
      </rPr>
      <t>Joelho 45 graus, PVC, soldável, DN 25mm, instalado em ramal de distribuição de água - fornecimento e instalação. af_06/2022</t>
    </r>
  </si>
  <si>
    <r>
      <rPr>
        <sz val="8"/>
        <rFont val="Arial MT"/>
        <family val="2"/>
      </rPr>
      <t xml:space="preserve">89409 -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</si>
  <si>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10.7</t>
    </r>
  </si>
  <si>
    <r>
      <rPr>
        <sz val="8"/>
        <rFont val="Arial MT"/>
        <family val="2"/>
      </rPr>
      <t>Joelho 90 graus, PVC, soldável, DN 25mm, instalado em ramal de distribuição de água - fornecimento e instalação. af_06/2022</t>
    </r>
  </si>
  <si>
    <r>
      <rPr>
        <sz val="8"/>
        <rFont val="Arial MT"/>
        <family val="2"/>
      </rPr>
      <t xml:space="preserve">89408 -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</si>
  <si>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10.8</t>
    </r>
  </si>
  <si>
    <r>
      <rPr>
        <sz val="8"/>
        <rFont val="Arial MT"/>
        <family val="2"/>
      </rPr>
      <t>Joelho 90 graus com bucha de latão, PVC, soldável, DN 25mm, x 1/2 instalado em ramal ou sub-ramal de água - fornecimento e instalação. af_06/2022</t>
    </r>
  </si>
  <si>
    <r>
      <rPr>
        <sz val="8"/>
        <rFont val="Arial MT"/>
        <family val="2"/>
      </rPr>
      <t xml:space="preserve">90373 -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</si>
  <si>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10.9</t>
    </r>
  </si>
  <si>
    <r>
      <rPr>
        <sz val="8"/>
        <rFont val="Arial MT"/>
        <family val="2"/>
      </rPr>
      <t>Luva com bucha de latão, PVC, soldável, DN 25mm x 3/4, instalado em ramal de distribuição de água - fornecimento e instalação. af_06/2022</t>
    </r>
  </si>
  <si>
    <r>
      <rPr>
        <sz val="8"/>
        <rFont val="Arial MT"/>
        <family val="2"/>
      </rPr>
      <t xml:space="preserve">89427 -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</si>
  <si>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10.10</t>
    </r>
  </si>
  <si>
    <r>
      <rPr>
        <sz val="8"/>
        <rFont val="Arial MT"/>
        <family val="2"/>
      </rPr>
      <t>Torneira de boia para caixa d'água, roscável, 3/4" - fornecimento e instalação. af_08/2021</t>
    </r>
  </si>
  <si>
    <r>
      <rPr>
        <sz val="8"/>
        <rFont val="Arial MT"/>
        <family val="2"/>
      </rPr>
      <t xml:space="preserve">94796 -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</si>
  <si>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10.11</t>
    </r>
  </si>
  <si>
    <r>
      <rPr>
        <sz val="8"/>
        <rFont val="Arial MT"/>
        <family val="2"/>
      </rPr>
      <t>Adaptador com flange e anel de vedação, PVC, soldável, DN 25 mm x 3/4", instalado em reservação predial de água - fornecimento e instalação. af_04/2024</t>
    </r>
  </si>
  <si>
    <r>
      <rPr>
        <sz val="8"/>
        <rFont val="Arial MT"/>
        <family val="2"/>
      </rPr>
      <t xml:space="preserve">94703 -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</si>
  <si>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10.12</t>
    </r>
  </si>
  <si>
    <r>
      <rPr>
        <sz val="8"/>
        <rFont val="Arial MT"/>
        <family val="2"/>
      </rPr>
      <t>Rasgo linear manual em alvenaria, para ramais/ distribuição de instalações hidráulicas, diâmetros maiores que 40 mm e menores ou iguais a 75 mm. af_09/2023</t>
    </r>
  </si>
  <si>
    <r>
      <rPr>
        <sz val="8"/>
        <rFont val="Arial MT"/>
        <family val="2"/>
      </rPr>
      <t xml:space="preserve">91222 -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</si>
  <si>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10.13</t>
    </r>
  </si>
  <si>
    <r>
      <rPr>
        <sz val="8"/>
        <rFont val="Arial MT"/>
        <family val="2"/>
      </rPr>
      <t>Escavação manual de vala. af_09/2024</t>
    </r>
  </si>
  <si>
    <r>
      <rPr>
        <sz val="8"/>
        <rFont val="Arial MT"/>
        <family val="2"/>
      </rPr>
      <t xml:space="preserve">93358 -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</si>
  <si>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10.14</t>
    </r>
  </si>
  <si>
    <r>
      <rPr>
        <sz val="8"/>
        <rFont val="Arial MT"/>
        <family val="2"/>
      </rPr>
      <t>Torneira plástica 3/4" para tanque - fornecimento e instalação. af_01/2020</t>
    </r>
  </si>
  <si>
    <r>
      <rPr>
        <sz val="8"/>
        <rFont val="Arial MT"/>
        <family val="2"/>
      </rPr>
      <t xml:space="preserve">86916 -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</si>
  <si>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10.15</t>
    </r>
  </si>
  <si>
    <r>
      <rPr>
        <sz val="8"/>
        <rFont val="Arial MT"/>
        <family val="2"/>
      </rPr>
      <t>Chuveiro elétrico comum corpo plástico, tipo ducha - fornecimento e instalação. af_01/2020</t>
    </r>
  </si>
  <si>
    <r>
      <rPr>
        <sz val="8"/>
        <rFont val="Arial MT"/>
        <family val="2"/>
      </rPr>
      <t>100860 - SINAPI/SC 12/2025</t>
    </r>
  </si>
  <si>
    <r>
      <rPr>
        <sz val="8"/>
        <rFont val="Arial MT"/>
        <family val="2"/>
      </rPr>
      <t>10.16</t>
    </r>
  </si>
  <si>
    <r>
      <rPr>
        <sz val="8"/>
        <rFont val="Arial MT"/>
        <family val="2"/>
      </rPr>
      <t>Tanque plástico suspenso, 22l ou equivalente - fornecimento e instalação - cpu126304</t>
    </r>
  </si>
  <si>
    <r>
      <rPr>
        <sz val="8"/>
        <rFont val="Arial MT"/>
        <family val="2"/>
      </rPr>
      <t xml:space="preserve">1622509230926 -
</t>
    </r>
    <r>
      <rPr>
        <sz val="8"/>
        <rFont val="Arial MT"/>
        <family val="2"/>
      </rPr>
      <t>Cotação 07/2025</t>
    </r>
  </si>
  <si>
    <r>
      <rPr>
        <sz val="8"/>
        <rFont val="Arial MT"/>
        <family val="2"/>
      </rPr>
      <t>unid</t>
    </r>
  </si>
  <si>
    <r>
      <rPr>
        <sz val="8"/>
        <rFont val="Arial MT"/>
        <family val="2"/>
      </rPr>
      <t>10.17</t>
    </r>
  </si>
  <si>
    <r>
      <rPr>
        <sz val="8"/>
        <rFont val="Arial MT"/>
        <family val="2"/>
      </rPr>
      <t>Caixa de inspeção circular para esgoto, em concreto pré-moldado, diâmetro interno = 0,60 m, excluindo tampão - cpu126191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</si>
  <si>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1622509230928 -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</si>
  <si>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10.18</t>
    </r>
  </si>
  <si>
    <r>
      <rPr>
        <sz val="8"/>
        <rFont val="Arial MT"/>
        <family val="2"/>
      </rPr>
      <t>Tampa circular para esgoto e drenagem, em concreto pré-moldado, diâmetro interno = 0,60 m e altura = 0,10 m. af_12/2020</t>
    </r>
  </si>
  <si>
    <r>
      <rPr>
        <sz val="8"/>
        <rFont val="Arial MT"/>
        <family val="2"/>
      </rPr>
      <t xml:space="preserve">98115 -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</si>
  <si>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10.19</t>
    </r>
  </si>
  <si>
    <r>
      <rPr>
        <sz val="8"/>
        <rFont val="Arial MT"/>
        <family val="2"/>
      </rPr>
      <t>Caixa sifonada, PVC, DN 100 x 100 x 50 mm, junta elástica, fornecida e instalada em ramal de descarga ou em ramal de esgoto sanitário. af_08/2022</t>
    </r>
  </si>
  <si>
    <r>
      <rPr>
        <sz val="8"/>
        <rFont val="Arial MT"/>
        <family val="2"/>
      </rPr>
      <t xml:space="preserve">89707 -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</si>
  <si>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10.20</t>
    </r>
  </si>
  <si>
    <r>
      <rPr>
        <sz val="8"/>
        <rFont val="Arial MT"/>
        <family val="2"/>
      </rPr>
      <t>Caixa de gordura simples, circular, em concreto pré-moldado, diâmetro interno = 0,4 m, altura interna = 0,4 m. af_12/2020</t>
    </r>
  </si>
  <si>
    <r>
      <rPr>
        <sz val="8"/>
        <rFont val="Arial MT"/>
        <family val="2"/>
      </rPr>
      <t xml:space="preserve">98102 -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</si>
  <si>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10.21</t>
    </r>
  </si>
  <si>
    <r>
      <rPr>
        <sz val="8"/>
        <rFont val="Arial MT"/>
        <family val="2"/>
      </rPr>
      <t>Joelho 45 graus, PVC, serie normal, esgoto predial, DN 40 mm, junta soldável, fornecido e instalado em ramal de descarga ou ramal de esgoto sanitário. af_08/2022</t>
    </r>
  </si>
  <si>
    <r>
      <rPr>
        <sz val="8"/>
        <rFont val="Arial MT"/>
        <family val="2"/>
      </rPr>
      <t xml:space="preserve">89726 -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</si>
  <si>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10.22</t>
    </r>
  </si>
  <si>
    <r>
      <rPr>
        <sz val="8"/>
        <rFont val="Arial MT"/>
        <family val="2"/>
      </rPr>
      <t>Joelho 45 graus, PVC, serie normal, esgoto predial, DN 50 mm, junta elástica, fornecido e instalado em ramal de descarga ou ramal de esgoto sanitário. af_08/2022</t>
    </r>
  </si>
  <si>
    <r>
      <rPr>
        <sz val="8"/>
        <rFont val="Arial MT"/>
        <family val="2"/>
      </rPr>
      <t xml:space="preserve">89732 -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</si>
  <si>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10.23</t>
    </r>
  </si>
  <si>
    <r>
      <rPr>
        <sz val="8"/>
        <rFont val="Arial MT"/>
        <family val="2"/>
      </rPr>
      <t>Joelho 90 graus, PVC, serie normal, esgoto predial, DN 40 mm, junta soldável, fornecido e instalado em ramal de descarga ou ramal de esgoto sanitário. af_08/2022</t>
    </r>
  </si>
  <si>
    <r>
      <rPr>
        <sz val="8"/>
        <rFont val="Arial MT"/>
        <family val="2"/>
      </rPr>
      <t xml:space="preserve">89724 -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</si>
  <si>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10.24</t>
    </r>
  </si>
  <si>
    <r>
      <rPr>
        <sz val="8"/>
        <rFont val="Arial MT"/>
        <family val="2"/>
      </rPr>
      <t>Joelho 90 graus, PVC, serie normal, esgoto predial, DN 50 mm, junta elástica, fornecido e instalado em ramal de descarga ou ramal de esgoto sanitário. af_08/2022</t>
    </r>
  </si>
  <si>
    <r>
      <rPr>
        <sz val="8"/>
        <rFont val="Arial MT"/>
        <family val="2"/>
      </rPr>
      <t xml:space="preserve">89731 -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</si>
  <si>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10.25</t>
    </r>
  </si>
  <si>
    <r>
      <rPr>
        <sz val="8"/>
        <rFont val="Arial MT"/>
        <family val="2"/>
      </rPr>
      <t>Joelho 90 graus, PVC, serie normal, esgoto predial, DN 100 mm, junta elástica, fornecido e instalado em ramal de descarga ou ramal de esgoto sanitário. af_08/2022</t>
    </r>
  </si>
  <si>
    <r>
      <rPr>
        <sz val="8"/>
        <rFont val="Arial MT"/>
        <family val="2"/>
      </rPr>
      <t xml:space="preserve">89744 -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</si>
  <si>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10.26</t>
    </r>
  </si>
  <si>
    <r>
      <rPr>
        <sz val="8"/>
        <rFont val="Arial MT"/>
        <family val="2"/>
      </rPr>
      <t>Bucha de redução longa, PVC, série normal, esgoto predial, DN 50 x 40 mm, junta soldável e elástica, fornecido e instalado em ramal de descarga ou ramal de esgoto sanitário. af_08/2022</t>
    </r>
  </si>
  <si>
    <r>
      <rPr>
        <sz val="8"/>
        <rFont val="Arial MT"/>
        <family val="2"/>
      </rPr>
      <t>104341 - SINAPI/SC 12/2025</t>
    </r>
  </si>
  <si>
    <r>
      <rPr>
        <sz val="8"/>
        <rFont val="Arial MT"/>
        <family val="2"/>
      </rPr>
      <t>10.27</t>
    </r>
  </si>
  <si>
    <r>
      <rPr>
        <sz val="8"/>
        <rFont val="Arial MT"/>
        <family val="2"/>
      </rPr>
      <t>Junção simples, PVC, serie normal, esgoto predial, DN 50 x 50 mm, junta elástica, fornecido e instalado em ramal de descarga ou ramal de esgoto sanitário. af_08/2022</t>
    </r>
  </si>
  <si>
    <r>
      <rPr>
        <sz val="8"/>
        <rFont val="Arial MT"/>
        <family val="2"/>
      </rPr>
      <t xml:space="preserve">89785 -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</si>
  <si>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10.28</t>
    </r>
  </si>
  <si>
    <r>
      <rPr>
        <sz val="8"/>
        <rFont val="Arial MT"/>
        <family val="2"/>
      </rPr>
      <t>Junção de redução, PVC, série normal, esgoto predial, DN 100 x 50 mm, junta elástica, fornecido e instalado em ramal de descarga ou ramal de esgoto sanitário.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</si>
  <si>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1312510232307 -
</t>
    </r>
    <r>
      <rPr>
        <sz val="8"/>
        <rFont val="Arial MT"/>
        <family val="2"/>
      </rPr>
      <t>Composição Própria 09/2025</t>
    </r>
  </si>
  <si>
    <r>
      <rPr>
        <sz val="8"/>
        <rFont val="Arial MT"/>
        <family val="2"/>
      </rPr>
      <t>10.29</t>
    </r>
  </si>
  <si>
    <r>
      <rPr>
        <sz val="8"/>
        <rFont val="Arial MT"/>
        <family val="2"/>
      </rPr>
      <t>Te, PVC, série normal, esgoto predial, DN 100 x 50 mm, junta elástica, fornecido e instalado em ramal de descarga ou ramal de esgoto sanitário. af_08/2022</t>
    </r>
  </si>
  <si>
    <r>
      <rPr>
        <sz val="8"/>
        <rFont val="Arial MT"/>
        <family val="2"/>
      </rPr>
      <t>104344 - SINAPI/SC 12/2025</t>
    </r>
  </si>
  <si>
    <r>
      <rPr>
        <sz val="8"/>
        <rFont val="Arial MT"/>
        <family val="2"/>
      </rPr>
      <t>10.30</t>
    </r>
  </si>
  <si>
    <r>
      <rPr>
        <sz val="8"/>
        <rFont val="Arial MT"/>
        <family val="2"/>
      </rPr>
      <t>Luva simples, PVC, serie normal, esgoto predial, DN 50 mm, junta elástica, fornecido e instalado em ramal de descarga ou ramal de esgoto sanitário. af_08/2022</t>
    </r>
  </si>
  <si>
    <r>
      <rPr>
        <sz val="8"/>
        <rFont val="Arial MT"/>
        <family val="2"/>
      </rPr>
      <t xml:space="preserve">89753 -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</si>
  <si>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10.31</t>
    </r>
  </si>
  <si>
    <r>
      <rPr>
        <sz val="8"/>
        <rFont val="Arial MT"/>
        <family val="2"/>
      </rPr>
      <t>Luva simples, PVC, serie normal, esgoto predial, DN 100 mm, junta elástica, fornecido e instalado em ramal de descarga ou ramal de esgoto sanitário. af_08/2022</t>
    </r>
  </si>
  <si>
    <r>
      <rPr>
        <sz val="8"/>
        <rFont val="Arial MT"/>
        <family val="2"/>
      </rPr>
      <t xml:space="preserve">89778 -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</si>
  <si>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10.32</t>
    </r>
  </si>
  <si>
    <r>
      <rPr>
        <sz val="8"/>
        <rFont val="Arial MT"/>
        <family val="2"/>
      </rPr>
      <t>Tubo PVC, serie normal, esgoto predial, DN 40 mm, fornecido e instalado em ramal de descarga ou ramal de esgoto sanitário. af_08/2022</t>
    </r>
  </si>
  <si>
    <r>
      <rPr>
        <sz val="8"/>
        <rFont val="Arial MT"/>
        <family val="2"/>
      </rPr>
      <t xml:space="preserve">89711 -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</si>
  <si>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10.33</t>
    </r>
  </si>
  <si>
    <r>
      <rPr>
        <sz val="8"/>
        <rFont val="Arial MT"/>
        <family val="2"/>
      </rPr>
      <t>Tubo PVC, serie normal, esgoto predial, DN 50 mm, fornecido e instalado em ramal de descarga ou ramal de esgoto sanitário. af_08/2022</t>
    </r>
  </si>
  <si>
    <r>
      <rPr>
        <sz val="8"/>
        <rFont val="Arial MT"/>
        <family val="2"/>
      </rPr>
      <t xml:space="preserve">89712 -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</si>
  <si>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10.34</t>
    </r>
  </si>
  <si>
    <r>
      <rPr>
        <sz val="8"/>
        <rFont val="Arial MT"/>
        <family val="2"/>
      </rPr>
      <t>Tubo PVC, serie normal, esgoto predial, DN 100 mm, fornecido e instalado em ramal de descarga ou ramal de esgoto sanitário. af_08/2022</t>
    </r>
  </si>
  <si>
    <r>
      <rPr>
        <sz val="8"/>
        <rFont val="Arial MT"/>
        <family val="2"/>
      </rPr>
      <t xml:space="preserve">89714 -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</si>
  <si>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10.35</t>
    </r>
  </si>
  <si>
    <r>
      <rPr>
        <sz val="8"/>
        <rFont val="Arial MT"/>
        <family val="2"/>
      </rPr>
      <t>10.36</t>
    </r>
  </si>
  <si>
    <r>
      <rPr>
        <sz val="8"/>
        <rFont val="Arial MT"/>
        <family val="2"/>
      </rPr>
      <t xml:space="preserve">Escavação mecanizada de vala com profundidade maior que 1,5 m até
</t>
    </r>
    <r>
      <rPr>
        <sz val="8"/>
        <rFont val="Arial MT"/>
        <family val="2"/>
      </rPr>
      <t>3,0 m (média montante e jusante/uma composição por trecho), retroescav (0,26 m3), largura de 0,8 m a 1,5 m, em solo de 1A categoria, locais com baixo nível de interferência. af_09/2024</t>
    </r>
  </si>
  <si>
    <r>
      <rPr>
        <sz val="8"/>
        <rFont val="Arial MT"/>
        <family val="2"/>
      </rPr>
      <t xml:space="preserve">90108 -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</si>
  <si>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10.37</t>
    </r>
  </si>
  <si>
    <r>
      <rPr>
        <sz val="8"/>
        <rFont val="Arial MT"/>
        <family val="2"/>
      </rPr>
      <t>CAP de PVC rígido soldavel para esgoto. - cpu126213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</si>
  <si>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1622509230930 -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</si>
  <si>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10.38</t>
    </r>
  </si>
  <si>
    <r>
      <rPr>
        <sz val="8"/>
        <rFont val="Arial MT"/>
        <family val="2"/>
      </rPr>
      <t>Filtro anaeróbio circular, em concreto pré-moldado, diâmetro interno = 1,20 m, altura interna = 1,50 m. - cpu126209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</si>
  <si>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1622509230932 -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</si>
  <si>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10.39</t>
    </r>
  </si>
  <si>
    <r>
      <rPr>
        <sz val="8"/>
        <rFont val="Arial MT"/>
        <family val="2"/>
      </rPr>
      <t>Sumidouro circular, em concreto pré-moldado, diâmetro interno = 1,20 m, altura interna = 1,50 m. -cpu126203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</si>
  <si>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1622509230934 -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</si>
  <si>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10.40</t>
    </r>
  </si>
  <si>
    <r>
      <rPr>
        <sz val="8"/>
        <rFont val="Arial MT"/>
        <family val="2"/>
      </rPr>
      <t>Tanque séptico circular, em concreto pré-moldado, diâmetro interno = 1,50 m, altura interna = 1,50 m. - cpu126207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</si>
  <si>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1622509230935 -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</si>
  <si>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10.41</t>
    </r>
  </si>
  <si>
    <r>
      <rPr>
        <sz val="8"/>
        <rFont val="Arial MT"/>
        <family val="2"/>
      </rPr>
      <t>Joelho 45 graus, PVC, serie normal, esgoto predial, DN 50 mm, junta elástica, fornecido e instalado em prumada de esgoto sanitário ou ventilação. af_08/2022</t>
    </r>
  </si>
  <si>
    <r>
      <rPr>
        <sz val="8"/>
        <rFont val="Arial MT"/>
        <family val="2"/>
      </rPr>
      <t xml:space="preserve">89802 -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</si>
  <si>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10.42</t>
    </r>
  </si>
  <si>
    <r>
      <rPr>
        <sz val="8"/>
        <rFont val="Arial MT"/>
        <family val="2"/>
      </rPr>
      <t>Joelho 90 graus, PVC, serie normal, esgoto predial, DN 50 mm, junta elástica, fornecido e instalado em prumada de esgoto sanitário ou ventilação. af_08/2022</t>
    </r>
  </si>
  <si>
    <r>
      <rPr>
        <sz val="8"/>
        <rFont val="Arial MT"/>
        <family val="2"/>
      </rPr>
      <t xml:space="preserve">89801 -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</si>
  <si>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10.43</t>
    </r>
  </si>
  <si>
    <r>
      <rPr>
        <sz val="8"/>
        <rFont val="Arial MT"/>
        <family val="2"/>
      </rPr>
      <t>Luva simples, PVC, serie normal, esgoto predial, DN 50 mm, junta elástica, fornecido e instalado em prumada de esgoto sanitário ou ventilação. af_08/2022</t>
    </r>
  </si>
  <si>
    <r>
      <rPr>
        <sz val="8"/>
        <rFont val="Arial MT"/>
        <family val="2"/>
      </rPr>
      <t xml:space="preserve">89813 -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</si>
  <si>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10.44</t>
    </r>
  </si>
  <si>
    <r>
      <rPr>
        <sz val="8"/>
        <rFont val="Arial MT"/>
        <family val="2"/>
      </rPr>
      <t>Terminal de ventilação, PVC, série normal, esgoto predial, DN 50 mm, junta soldável, fornecido e instalado em prumada de esgoto sanitário ou ventilação. af_08/2022</t>
    </r>
  </si>
  <si>
    <r>
      <rPr>
        <sz val="8"/>
        <rFont val="Arial MT"/>
        <family val="2"/>
      </rPr>
      <t>104348 - SINAPI/SC 12/2025</t>
    </r>
  </si>
  <si>
    <r>
      <rPr>
        <sz val="8"/>
        <rFont val="Arial MT"/>
        <family val="2"/>
      </rPr>
      <t>10.45</t>
    </r>
  </si>
  <si>
    <r>
      <rPr>
        <sz val="8"/>
        <rFont val="Arial MT"/>
        <family val="2"/>
      </rPr>
      <t>Tubo PVC, serie normal, esgoto predial, DN 50 mm, fornecido e instalado em prumada de esgoto sanitário ou ventilação. af_08/2022</t>
    </r>
  </si>
  <si>
    <r>
      <rPr>
        <sz val="8"/>
        <rFont val="Arial MT"/>
        <family val="2"/>
      </rPr>
      <t xml:space="preserve">89798 -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</si>
  <si>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10.46</t>
    </r>
  </si>
  <si>
    <r>
      <rPr>
        <sz val="8"/>
        <rFont val="Arial MT"/>
        <family val="2"/>
      </rPr>
      <t>10.47</t>
    </r>
  </si>
  <si>
    <r>
      <rPr>
        <sz val="8"/>
        <rFont val="Arial MT"/>
        <family val="2"/>
      </rPr>
      <t>Registro de gaveta bruto, latão, roscável, 3/4", com acabamento e canopla cromados - fornecimento e instalação. af_08/2021</t>
    </r>
  </si>
  <si>
    <r>
      <rPr>
        <sz val="8"/>
        <rFont val="Arial MT"/>
        <family val="2"/>
      </rPr>
      <t xml:space="preserve">89987 -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</si>
  <si>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10.48</t>
    </r>
  </si>
  <si>
    <r>
      <rPr>
        <sz val="8"/>
        <rFont val="Arial MT"/>
        <family val="2"/>
      </rPr>
      <t>Registro de pressão bruto, latão, roscável, 3/4", com acabamento e canopla cromados - fornecimento e instalação. af_08/2021</t>
    </r>
  </si>
  <si>
    <r>
      <rPr>
        <sz val="8"/>
        <rFont val="Arial MT"/>
        <family val="2"/>
      </rPr>
      <t xml:space="preserve">89985 -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</si>
  <si>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10.49</t>
    </r>
  </si>
  <si>
    <r>
      <rPr>
        <sz val="8"/>
        <rFont val="Arial MT"/>
        <family val="2"/>
      </rPr>
      <t>Adaptador curto com bolsa e rosca para registro, PVC, soldável, DN 25mm x 3/4, instalado em ramal ou sub-ramal de água - fornecimento e instalação. af_06/2022</t>
    </r>
  </si>
  <si>
    <r>
      <rPr>
        <sz val="8"/>
        <rFont val="Arial MT"/>
        <family val="2"/>
      </rPr>
      <t xml:space="preserve">89383 -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</si>
  <si>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10.50</t>
    </r>
  </si>
  <si>
    <r>
      <rPr>
        <sz val="8"/>
        <rFont val="Arial MT"/>
        <family val="2"/>
      </rPr>
      <t>10.51</t>
    </r>
  </si>
  <si>
    <r>
      <rPr>
        <sz val="8"/>
        <rFont val="Arial MT"/>
        <family val="2"/>
      </rPr>
      <t>Registro de esfera, PVC, soldável, com volante, DN 32 mm - fornecimento e instalação. af_08/2021</t>
    </r>
  </si>
  <si>
    <r>
      <rPr>
        <sz val="8"/>
        <rFont val="Arial MT"/>
        <family val="2"/>
      </rPr>
      <t xml:space="preserve">94490 -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</si>
  <si>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10.52</t>
    </r>
  </si>
  <si>
    <r>
      <rPr>
        <sz val="8"/>
        <rFont val="Arial MT"/>
        <family val="2"/>
      </rPr>
      <t>Registro de esfera, PVC, soldável, com volante, DN 50 mm - fornecimento e instalação. af_08/2021</t>
    </r>
  </si>
  <si>
    <r>
      <rPr>
        <sz val="8"/>
        <rFont val="Arial MT"/>
        <family val="2"/>
      </rPr>
      <t xml:space="preserve">94492 -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</si>
  <si>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10.53</t>
    </r>
  </si>
  <si>
    <r>
      <rPr>
        <sz val="8"/>
        <rFont val="Arial MT"/>
        <family val="2"/>
      </rPr>
      <t>Adaptador com flange e anel de vedação, PVC, soldável, DN 50 mm x 1 1/2", instalado em reservação predial de água - fornecimento e instalação. af_04/2024</t>
    </r>
  </si>
  <si>
    <r>
      <rPr>
        <sz val="8"/>
        <rFont val="Arial MT"/>
        <family val="2"/>
      </rPr>
      <t xml:space="preserve">94706 -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</si>
  <si>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10.54</t>
    </r>
  </si>
  <si>
    <r>
      <rPr>
        <sz val="8"/>
        <rFont val="Arial MT"/>
        <family val="2"/>
      </rPr>
      <t>Adaptador com flange e anel de vedação, PVC, soldável, DN 32 mm x 1", instalado em reservação predial de água - fornecimento e instalação. af_04/2024</t>
    </r>
  </si>
  <si>
    <r>
      <rPr>
        <sz val="8"/>
        <rFont val="Arial MT"/>
        <family val="2"/>
      </rPr>
      <t xml:space="preserve">94704 -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</si>
  <si>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10.55</t>
    </r>
  </si>
  <si>
    <r>
      <rPr>
        <sz val="8"/>
        <rFont val="Arial MT"/>
        <family val="2"/>
      </rPr>
      <t>Bucha de redução longa de PVC rígido soldável, marrom, diâm = 40 x 25mm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</si>
  <si>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2952509230801 -
</t>
    </r>
    <r>
      <rPr>
        <sz val="8"/>
        <rFont val="Arial MT"/>
        <family val="2"/>
      </rPr>
      <t>Composição Própria 08/2025</t>
    </r>
  </si>
  <si>
    <r>
      <rPr>
        <sz val="8"/>
        <rFont val="Arial MT"/>
        <family val="2"/>
      </rPr>
      <t>10.56</t>
    </r>
  </si>
  <si>
    <r>
      <rPr>
        <sz val="8"/>
        <rFont val="Arial MT"/>
        <family val="2"/>
      </rPr>
      <t>Luva de redução soldável, PVC, DN 32 mm x 25 mm, instalado em reservação predial de água - fornecimento e instalação. af_04/2024</t>
    </r>
  </si>
  <si>
    <r>
      <rPr>
        <sz val="8"/>
        <rFont val="Arial MT"/>
        <family val="2"/>
      </rPr>
      <t>105142 - SINAPI/SC 12/2025</t>
    </r>
  </si>
  <si>
    <r>
      <rPr>
        <sz val="8"/>
        <rFont val="Arial MT"/>
        <family val="2"/>
      </rPr>
      <t>10.57</t>
    </r>
  </si>
  <si>
    <r>
      <rPr>
        <sz val="8"/>
        <rFont val="Arial MT"/>
        <family val="2"/>
      </rPr>
      <t>Joelho PVC, soldável, 45 graus, DN 32 mm, instalado em reservação predial de água - fornecimento e instalação. af_04/2024</t>
    </r>
  </si>
  <si>
    <r>
      <rPr>
        <sz val="8"/>
        <rFont val="Arial MT"/>
        <family val="2"/>
      </rPr>
      <t>105179 - SINAPI/SC 12/2025</t>
    </r>
  </si>
  <si>
    <r>
      <rPr>
        <sz val="8"/>
        <rFont val="Arial MT"/>
        <family val="2"/>
      </rPr>
      <t>10.58</t>
    </r>
  </si>
  <si>
    <r>
      <rPr>
        <sz val="8"/>
        <rFont val="Arial MT"/>
        <family val="2"/>
      </rPr>
      <t>Joelho PVC, soldável, 45 graus, DN 50 mm, instalado em reservação predial de água - fornecimento e instalação. af_04/2024</t>
    </r>
  </si>
  <si>
    <r>
      <rPr>
        <sz val="8"/>
        <rFont val="Arial MT"/>
        <family val="2"/>
      </rPr>
      <t>105181 - SINAPI/SC 12/2025</t>
    </r>
  </si>
  <si>
    <r>
      <rPr>
        <sz val="8"/>
        <rFont val="Arial MT"/>
        <family val="2"/>
      </rPr>
      <t>10.59</t>
    </r>
  </si>
  <si>
    <r>
      <rPr>
        <sz val="8"/>
        <rFont val="Arial MT"/>
        <family val="2"/>
      </rPr>
      <t>Joelho 90 graus, PVC, soldável, DN 25mm, instalado em ramal ou sub- ramal de água - fornecimento e instalação. af_06/2022</t>
    </r>
  </si>
  <si>
    <r>
      <rPr>
        <sz val="8"/>
        <rFont val="Arial MT"/>
        <family val="2"/>
      </rPr>
      <t xml:space="preserve">89362 -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</si>
  <si>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10.60</t>
    </r>
  </si>
  <si>
    <r>
      <rPr>
        <sz val="8"/>
        <rFont val="Arial MT"/>
        <family val="2"/>
      </rPr>
      <t>Joelho 90 graus, PVC, soldável, DN 32 mm instalado em reservação predial de água - fornecimento e instalação. af_04/2024</t>
    </r>
  </si>
  <si>
    <r>
      <rPr>
        <sz val="8"/>
        <rFont val="Arial MT"/>
        <family val="2"/>
      </rPr>
      <t xml:space="preserve">94674 -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</si>
  <si>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10.61</t>
    </r>
  </si>
  <si>
    <r>
      <rPr>
        <sz val="8"/>
        <rFont val="Arial MT"/>
        <family val="2"/>
      </rPr>
      <t>Joelho 90 graus, PVC, soldável, DN 50 mm instalado em reservação predial de água - fornecimento e instalação. af_04/2024</t>
    </r>
  </si>
  <si>
    <r>
      <rPr>
        <sz val="8"/>
        <rFont val="Arial MT"/>
        <family val="2"/>
      </rPr>
      <t xml:space="preserve">94678 -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</si>
  <si>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10.62</t>
    </r>
  </si>
  <si>
    <r>
      <rPr>
        <sz val="8"/>
        <rFont val="Arial MT"/>
        <family val="2"/>
      </rPr>
      <t>10.63</t>
    </r>
  </si>
  <si>
    <r>
      <rPr>
        <sz val="8"/>
        <rFont val="Arial MT"/>
        <family val="2"/>
      </rPr>
      <t>Luva, PVC, soldável, DN 32mm, instalado em ramal de distribuição de água - fornecimento e instalação. af_06/2022</t>
    </r>
  </si>
  <si>
    <r>
      <rPr>
        <sz val="8"/>
        <rFont val="Arial MT"/>
        <family val="2"/>
      </rPr>
      <t xml:space="preserve">89431 -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</si>
  <si>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10.64</t>
    </r>
  </si>
  <si>
    <r>
      <rPr>
        <sz val="8"/>
        <rFont val="Arial MT"/>
        <family val="2"/>
      </rPr>
      <t>Luva, PVC, soldável, DN 40 mm, instalado em reservação predial de água - fornecimento e instalação. af_04/2024</t>
    </r>
  </si>
  <si>
    <r>
      <rPr>
        <sz val="8"/>
        <rFont val="Arial MT"/>
        <family val="2"/>
      </rPr>
      <t xml:space="preserve">94661 -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</si>
  <si>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10.65</t>
    </r>
  </si>
  <si>
    <r>
      <rPr>
        <sz val="8"/>
        <rFont val="Arial MT"/>
        <family val="2"/>
      </rPr>
      <t>Luva, PVC, soldável, DN 50 mm, instalado em reservação predial de água - fornecimento e instalação. af_04/2024</t>
    </r>
  </si>
  <si>
    <r>
      <rPr>
        <sz val="8"/>
        <rFont val="Arial MT"/>
        <family val="2"/>
      </rPr>
      <t xml:space="preserve">94663 -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</si>
  <si>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10.66</t>
    </r>
  </si>
  <si>
    <r>
      <rPr>
        <sz val="8"/>
        <rFont val="Arial MT"/>
        <family val="2"/>
      </rPr>
      <t xml:space="preserve">Te, PVC, soldável, DN 25mm, instalado em ramal ou sub-ramal de água
</t>
    </r>
    <r>
      <rPr>
        <sz val="8"/>
        <rFont val="Arial MT"/>
        <family val="2"/>
      </rPr>
      <t>- fornecimento e instalação. af_06/2022</t>
    </r>
  </si>
  <si>
    <r>
      <rPr>
        <sz val="8"/>
        <rFont val="Arial MT"/>
        <family val="2"/>
      </rPr>
      <t xml:space="preserve">89395 -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</si>
  <si>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10.67</t>
    </r>
  </si>
  <si>
    <r>
      <rPr>
        <sz val="8"/>
        <rFont val="Arial MT"/>
        <family val="2"/>
      </rPr>
      <t>Te, PVC, soldável, DN 32mm, instalado em ramal de distribuição de água - fornecimento e instalação. af_06/2022</t>
    </r>
  </si>
  <si>
    <r>
      <rPr>
        <sz val="8"/>
        <rFont val="Arial MT"/>
        <family val="2"/>
      </rPr>
      <t xml:space="preserve">89443 -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</si>
  <si>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10.68</t>
    </r>
  </si>
  <si>
    <r>
      <rPr>
        <sz val="8"/>
        <rFont val="Arial MT"/>
        <family val="2"/>
      </rPr>
      <t>Te, PVC, soldável, DN 50mm, instalado em ramal de distribuição de água - fornecimento e instalação. af_06/2022</t>
    </r>
  </si>
  <si>
    <r>
      <rPr>
        <sz val="8"/>
        <rFont val="Arial MT"/>
        <family val="2"/>
      </rPr>
      <t>104004 - SINAPI/SC 12/2025</t>
    </r>
  </si>
  <si>
    <r>
      <rPr>
        <sz val="8"/>
        <rFont val="Arial MT"/>
        <family val="2"/>
      </rPr>
      <t>10.69</t>
    </r>
  </si>
  <si>
    <r>
      <rPr>
        <sz val="8"/>
        <rFont val="Arial MT"/>
        <family val="2"/>
      </rPr>
      <t>Tubo, PVC, soldável, de 25mm, instalado em ramal ou sub-ramal de água - fornecimento e instalação. af_06/2022</t>
    </r>
  </si>
  <si>
    <r>
      <rPr>
        <sz val="8"/>
        <rFont val="Arial MT"/>
        <family val="2"/>
      </rPr>
      <t xml:space="preserve">89356 -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</si>
  <si>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10.70</t>
    </r>
  </si>
  <si>
    <r>
      <rPr>
        <sz val="8"/>
        <rFont val="Arial MT"/>
        <family val="2"/>
      </rPr>
      <t xml:space="preserve">Tubo, PVC, soldável, de 32mm, instalado em reservação predial de água
</t>
    </r>
    <r>
      <rPr>
        <sz val="8"/>
        <rFont val="Arial MT"/>
        <family val="2"/>
      </rPr>
      <t>- fornecimento e instalação. af_04/2024</t>
    </r>
  </si>
  <si>
    <r>
      <rPr>
        <sz val="8"/>
        <rFont val="Arial MT"/>
        <family val="2"/>
      </rPr>
      <t xml:space="preserve">94649 -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</si>
  <si>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10.71</t>
    </r>
  </si>
  <si>
    <r>
      <rPr>
        <sz val="8"/>
        <rFont val="Arial MT"/>
        <family val="2"/>
      </rPr>
      <t xml:space="preserve">Tubo, PVC, soldável, de 40mm, instalado em reservação predial de água
</t>
    </r>
    <r>
      <rPr>
        <sz val="8"/>
        <rFont val="Arial MT"/>
        <family val="2"/>
      </rPr>
      <t>- fornecimento e instalação. af_04/2024</t>
    </r>
  </si>
  <si>
    <r>
      <rPr>
        <sz val="8"/>
        <rFont val="Arial MT"/>
        <family val="2"/>
      </rPr>
      <t xml:space="preserve">94650 -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</si>
  <si>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10.72</t>
    </r>
  </si>
  <si>
    <r>
      <rPr>
        <sz val="8"/>
        <rFont val="Arial MT"/>
        <family val="2"/>
      </rPr>
      <t xml:space="preserve">Tubo, PVC, soldável, de 50mm, instalado em reservação predial de água
</t>
    </r>
    <r>
      <rPr>
        <sz val="8"/>
        <rFont val="Arial MT"/>
        <family val="2"/>
      </rPr>
      <t>- fornecimento e instalação. af_04/2024</t>
    </r>
  </si>
  <si>
    <r>
      <rPr>
        <sz val="8"/>
        <rFont val="Arial MT"/>
        <family val="2"/>
      </rPr>
      <t xml:space="preserve">94651 -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</si>
  <si>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10.73</t>
    </r>
  </si>
  <si>
    <r>
      <rPr>
        <sz val="8"/>
        <rFont val="Arial MT"/>
        <family val="2"/>
      </rPr>
      <t>10.74</t>
    </r>
  </si>
  <si>
    <r>
      <rPr>
        <sz val="8"/>
        <rFont val="Arial MT"/>
        <family val="2"/>
      </rPr>
      <t>10.75</t>
    </r>
  </si>
  <si>
    <r>
      <rPr>
        <sz val="8"/>
        <rFont val="Arial MT"/>
        <family val="2"/>
      </rPr>
      <t>Fornecimento e instalação de plug de PVC roscável. - cpu126212</t>
    </r>
  </si>
  <si>
    <r>
      <rPr>
        <sz val="8"/>
        <rFont val="Arial MT"/>
        <family val="2"/>
      </rPr>
      <t xml:space="preserve">1622509230939 -
</t>
    </r>
    <r>
      <rPr>
        <sz val="8"/>
        <rFont val="Arial MT"/>
        <family val="2"/>
      </rPr>
      <t>Cotação 07/2025</t>
    </r>
  </si>
  <si>
    <r>
      <rPr>
        <sz val="8"/>
        <rFont val="Arial MT"/>
        <family val="2"/>
      </rPr>
      <t>10.76</t>
    </r>
  </si>
  <si>
    <r>
      <rPr>
        <sz val="8"/>
        <rFont val="Arial MT"/>
        <family val="2"/>
      </rPr>
      <t>Execução de tablado de madeira para assentamento de reservatório 1,78m x 1,50m madeira tipo Angelim. - cpu121033</t>
    </r>
  </si>
  <si>
    <r>
      <rPr>
        <sz val="8"/>
        <rFont val="Arial MT"/>
        <family val="2"/>
      </rPr>
      <t xml:space="preserve">C.P.
</t>
    </r>
    <r>
      <rPr>
        <sz val="8"/>
        <rFont val="Arial MT"/>
        <family val="2"/>
      </rPr>
      <t xml:space="preserve">1622509230941 -
</t>
    </r>
    <r>
      <rPr>
        <sz val="8"/>
        <rFont val="Arial MT"/>
        <family val="2"/>
      </rPr>
      <t>Composição Própria 10/2025</t>
    </r>
  </si>
  <si>
    <r>
      <rPr>
        <sz val="8"/>
        <rFont val="Arial MT"/>
        <family val="2"/>
      </rPr>
      <t>10.77</t>
    </r>
  </si>
  <si>
    <r>
      <rPr>
        <sz val="8"/>
        <rFont val="Arial MT"/>
        <family val="2"/>
      </rPr>
      <t>Caixa d´água em polietileno, 500 litros - fornecimento e instalação. af_06/2021</t>
    </r>
  </si>
  <si>
    <r>
      <rPr>
        <sz val="8"/>
        <rFont val="Arial MT"/>
        <family val="2"/>
      </rPr>
      <t>102605 - SINAPI/SC 12/2025</t>
    </r>
  </si>
  <si>
    <r>
      <rPr>
        <sz val="8"/>
        <rFont val="Arial MT"/>
        <family val="2"/>
      </rPr>
      <t>10.78</t>
    </r>
  </si>
  <si>
    <r>
      <rPr>
        <sz val="8"/>
        <rFont val="Arial MT"/>
        <family val="2"/>
      </rPr>
      <t xml:space="preserve">Furo em caixa d'água com espessura de 6 até 8 mm e diâmetro de 25
</t>
    </r>
    <r>
      <rPr>
        <sz val="8"/>
        <rFont val="Arial MT"/>
        <family val="2"/>
      </rPr>
      <t>mm. af_06/2021</t>
    </r>
  </si>
  <si>
    <r>
      <rPr>
        <sz val="8"/>
        <rFont val="Arial MT"/>
        <family val="2"/>
      </rPr>
      <t>102592 - SINAPI/SC 12/2025</t>
    </r>
  </si>
  <si>
    <r>
      <rPr>
        <sz val="8"/>
        <rFont val="Arial MT"/>
        <family val="2"/>
      </rPr>
      <t>10.79</t>
    </r>
  </si>
  <si>
    <r>
      <rPr>
        <sz val="8"/>
        <rFont val="Arial MT"/>
        <family val="2"/>
      </rPr>
      <t>10.80</t>
    </r>
  </si>
  <si>
    <r>
      <rPr>
        <sz val="8"/>
        <rFont val="Arial MT"/>
        <family val="2"/>
      </rPr>
      <t xml:space="preserve">Furo em caixa d'água com espessura de 6 até 8 mm e diâmetro de 32
</t>
    </r>
    <r>
      <rPr>
        <sz val="8"/>
        <rFont val="Arial MT"/>
        <family val="2"/>
      </rPr>
      <t>mm. af_06/2021</t>
    </r>
  </si>
  <si>
    <r>
      <rPr>
        <sz val="8"/>
        <rFont val="Arial MT"/>
        <family val="2"/>
      </rPr>
      <t>102594 - SINAPI/SC 12/2025</t>
    </r>
  </si>
  <si>
    <r>
      <rPr>
        <sz val="8"/>
        <rFont val="Arial MT"/>
        <family val="2"/>
      </rPr>
      <t>10.81</t>
    </r>
  </si>
  <si>
    <r>
      <rPr>
        <sz val="8"/>
        <rFont val="Arial MT"/>
        <family val="2"/>
      </rPr>
      <t xml:space="preserve">Furo em caixa d'água com espessura de 6 até 8 mm e diâmetro de 50
</t>
    </r>
    <r>
      <rPr>
        <sz val="8"/>
        <rFont val="Arial MT"/>
        <family val="2"/>
      </rPr>
      <t>mm. af_06/2021</t>
    </r>
  </si>
  <si>
    <r>
      <rPr>
        <sz val="8"/>
        <rFont val="Arial MT"/>
        <family val="2"/>
      </rPr>
      <t>102598 - SINAPI/SC 12/2025</t>
    </r>
  </si>
  <si>
    <r>
      <rPr>
        <sz val="8"/>
        <rFont val="Arial MT"/>
        <family val="2"/>
      </rPr>
      <t>10.82</t>
    </r>
  </si>
  <si>
    <r>
      <rPr>
        <sz val="8"/>
        <rFont val="Arial MT"/>
        <family val="2"/>
      </rPr>
      <t>10.83</t>
    </r>
  </si>
  <si>
    <r>
      <rPr>
        <sz val="8"/>
        <rFont val="Arial MT"/>
        <family val="2"/>
      </rPr>
      <t>Joelho 45 graus, PVC, soldável, DN 32mm, instalado em prumada de água - fornecimento e instalação. af_06/2022</t>
    </r>
  </si>
  <si>
    <r>
      <rPr>
        <sz val="8"/>
        <rFont val="Arial MT"/>
        <family val="2"/>
      </rPr>
      <t xml:space="preserve">89493 -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</si>
  <si>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10.84</t>
    </r>
  </si>
  <si>
    <r>
      <rPr>
        <sz val="8"/>
        <rFont val="Arial MT"/>
        <family val="2"/>
      </rPr>
      <t>10.85</t>
    </r>
  </si>
  <si>
    <r>
      <rPr>
        <sz val="8"/>
        <rFont val="Arial MT"/>
        <family val="2"/>
      </rPr>
      <t>10.86</t>
    </r>
  </si>
  <si>
    <r>
      <rPr>
        <sz val="8"/>
        <rFont val="Arial MT"/>
        <family val="2"/>
      </rPr>
      <t>Te, PVC, soldável, DN 32mm, instalado em prumada de água - fornecimento e instalação. af_06/2022</t>
    </r>
  </si>
  <si>
    <r>
      <rPr>
        <sz val="8"/>
        <rFont val="Arial MT"/>
        <family val="2"/>
      </rPr>
      <t xml:space="preserve">89620 -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</si>
  <si>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10.87</t>
    </r>
  </si>
  <si>
    <r>
      <rPr>
        <sz val="8"/>
        <rFont val="Arial MT"/>
        <family val="2"/>
      </rPr>
      <t>Vaso sanitário sifonado com caixa acoplada louça branca, incluso engate flexível em plástico branco, 1/2 x 40cm - fornecimento e instalação. af_01/2020</t>
    </r>
  </si>
  <si>
    <r>
      <rPr>
        <sz val="8"/>
        <rFont val="Arial MT"/>
        <family val="2"/>
      </rPr>
      <t xml:space="preserve">86931 -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</si>
  <si>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10.88</t>
    </r>
  </si>
  <si>
    <r>
      <rPr>
        <sz val="8"/>
        <rFont val="Arial MT"/>
        <family val="2"/>
      </rPr>
      <t xml:space="preserve">Lavatório louça branca com coluna, *44 x 35,5* cm, padrão popular,
</t>
    </r>
    <r>
      <rPr>
        <sz val="8"/>
        <rFont val="Arial MT"/>
        <family val="2"/>
      </rPr>
      <t>incluso sifão flexível em PVC, válvula e engate flexível 30cm em plástico e com torneira cromada padrão popular - fornecimento e instalação. af_01/2020</t>
    </r>
  </si>
  <si>
    <r>
      <rPr>
        <sz val="8"/>
        <rFont val="Arial MT"/>
        <family val="2"/>
      </rPr>
      <t xml:space="preserve">86939 - SINAPI/SC
</t>
    </r>
    <r>
      <rPr>
        <sz val="8"/>
        <rFont val="Arial MT"/>
        <family val="2"/>
      </rPr>
      <t>12/2025</t>
    </r>
  </si>
  <si>
    <r>
      <rPr>
        <sz val="8"/>
        <rFont val="Arial MT"/>
        <family val="2"/>
      </rPr>
      <t>10.89</t>
    </r>
  </si>
  <si>
    <r>
      <rPr>
        <sz val="8"/>
        <rFont val="Arial MT"/>
        <family val="2"/>
      </rPr>
      <t>Assento sanitário convencional - fornecimento e instalacao. af_01/2020</t>
    </r>
  </si>
  <si>
    <r>
      <rPr>
        <sz val="8"/>
        <rFont val="Arial MT"/>
        <family val="2"/>
      </rPr>
      <t>100849 - SINAPI/SC 12/2025</t>
    </r>
  </si>
  <si>
    <r>
      <rPr>
        <sz val="8"/>
        <rFont val="Arial MT"/>
        <family val="2"/>
      </rPr>
      <t>SERVIÇOS COMPLEMENTARES</t>
    </r>
  </si>
  <si>
    <r>
      <rPr>
        <sz val="8"/>
        <rFont val="Arial MT"/>
        <family val="2"/>
      </rPr>
      <t>11.1</t>
    </r>
  </si>
  <si>
    <r>
      <rPr>
        <sz val="8"/>
        <rFont val="Arial MT"/>
        <family val="2"/>
      </rPr>
      <t>Limpeza de piso cerâmico ou porcelanato com pano úmido. af_10/2025_ps</t>
    </r>
  </si>
  <si>
    <r>
      <rPr>
        <sz val="8"/>
        <rFont val="Arial MT"/>
        <family val="2"/>
      </rPr>
      <t xml:space="preserve">99803 - SINAPI/SC
</t>
    </r>
    <r>
      <rPr>
        <sz val="8"/>
        <rFont val="Arial MT"/>
        <family val="2"/>
      </rPr>
      <t>12/2025</t>
    </r>
  </si>
  <si>
    <r>
      <rPr>
        <b/>
        <sz val="10"/>
        <rFont val="Arial"/>
        <family val="2"/>
      </rPr>
      <t>TOTAL</t>
    </r>
  </si>
  <si>
    <t>CUSTO UN.(R$)</t>
  </si>
  <si>
    <t>UNITÁRIO</t>
  </si>
  <si>
    <t>Municipio de Treze de Maio /SC</t>
  </si>
  <si>
    <t>Composição Própria 01/2025, Composição Própria 10/2025, Composição Própria 01/2026, Composição Própria 07/2025, Composição Própria 03/2020, Cotação 01/2025, Composição Própria 02/2019, SINAPI/SC 12/2025, Composição Própria 10/2021, Composição Própria 05/2025, Cotação 08/2025, Composição Própria 09/2025, Composição Própria 08/2025, Cotação 04/2018,</t>
  </si>
  <si>
    <t>CASA CATARINA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</si>
</sst>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0"/>
      <color rgb="FF000000"/>
      <name val="Times New Roman"/>
      <charset val="204"/>
    </font>
    <font>
      <sz val="9"/>
      <name val="Arial MT"/>
    </font>
    <font>
      <sz val="10"/>
      <name val="Arial MT"/>
    </font>
    <font>
      <b/>
      <sz val="12"/>
      <name val="Arial"/>
    </font>
    <font>
      <sz val="10"/>
      <color rgb="FF000000"/>
      <name val="Arial MT"/>
      <family val="2"/>
    </font>
    <font>
      <b/>
      <sz val="10"/>
      <name val="Arial"/>
    </font>
    <font>
      <sz val="8"/>
      <color rgb="FF000000"/>
      <name val="Arial MT"/>
      <family val="2"/>
    </font>
    <font>
      <sz val="8"/>
      <name val="Arial MT"/>
    </font>
    <font>
      <sz val="9"/>
      <name val="Arial MT"/>
      <family val="2"/>
    </font>
    <font>
      <sz val="10"/>
      <name val="Arial MT"/>
      <family val="2"/>
    </font>
    <font>
      <b/>
      <sz val="12"/>
      <name val="Arial"/>
      <family val="2"/>
    </font>
    <font>
      <b/>
      <sz val="10"/>
      <name val="Arial"/>
      <family val="2"/>
    </font>
    <font>
      <sz val="8"/>
      <name val="Arial MT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DDDDD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 wrapText="1"/>
    </xf>
    <xf numFmtId="1" fontId="6" fillId="2" borderId="1" xfId="0" applyNumberFormat="1" applyFont="1" applyFill="1" applyBorder="1" applyAlignment="1">
      <alignment horizontal="left" vertical="top" shrinkToFi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center" wrapText="1"/>
    </xf>
    <xf numFmtId="2" fontId="6" fillId="0" borderId="1" xfId="0" applyNumberFormat="1" applyFont="1" applyFill="1" applyBorder="1" applyAlignment="1">
      <alignment horizontal="right" vertical="center" shrinkToFit="1"/>
    </xf>
    <xf numFmtId="4" fontId="6" fillId="0" borderId="1" xfId="0" applyNumberFormat="1" applyFont="1" applyFill="1" applyBorder="1" applyAlignment="1">
      <alignment horizontal="right" vertical="center" shrinkToFit="1"/>
    </xf>
    <xf numFmtId="0" fontId="7" fillId="0" borderId="2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2" xfId="0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 shrinkToFit="1"/>
    </xf>
    <xf numFmtId="4" fontId="4" fillId="0" borderId="1" xfId="0" applyNumberFormat="1" applyFont="1" applyFill="1" applyBorder="1" applyAlignment="1">
      <alignment horizontal="right" vertical="center" shrinkToFit="1"/>
    </xf>
    <xf numFmtId="0" fontId="0" fillId="0" borderId="0" xfId="0" applyFill="1" applyBorder="1" applyAlignment="1">
      <alignment horizontal="left" vertical="center"/>
    </xf>
    <xf numFmtId="4" fontId="0" fillId="0" borderId="0" xfId="0" applyNumberFormat="1" applyFill="1" applyBorder="1" applyAlignment="1">
      <alignment horizontal="left" vertical="center"/>
    </xf>
    <xf numFmtId="4" fontId="0" fillId="0" borderId="7" xfId="0" applyNumberFormat="1" applyFill="1" applyBorder="1" applyAlignment="1">
      <alignment horizontal="right" vertical="center"/>
    </xf>
    <xf numFmtId="0" fontId="13" fillId="0" borderId="7" xfId="0" applyFont="1" applyFill="1" applyBorder="1" applyAlignment="1">
      <alignment horizontal="left" vertical="top"/>
    </xf>
    <xf numFmtId="0" fontId="0" fillId="0" borderId="6" xfId="0" applyFill="1" applyBorder="1" applyAlignment="1">
      <alignment horizontal="left" vertical="center" wrapText="1"/>
    </xf>
    <xf numFmtId="0" fontId="0" fillId="0" borderId="5" xfId="0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top" wrapText="1"/>
    </xf>
    <xf numFmtId="0" fontId="0" fillId="0" borderId="4" xfId="0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254000</xdr:colOff>
      <xdr:row>13</xdr:row>
      <xdr:rowOff>0</xdr:rowOff>
    </xdr:from>
    <xdr:ext cx="10185400" cy="0"/>
    <xdr:sp macro="" textlink="">
      <xdr:nvSpPr>
        <xdr:cNvPr id="2" name="Shape 2"/>
        <xdr:cNvSpPr/>
      </xdr:nvSpPr>
      <xdr:spPr>
        <a:xfrm>
          <a:off x="0" y="0"/>
          <a:ext cx="10185400" cy="0"/>
        </a:xfrm>
        <a:custGeom>
          <a:avLst/>
          <a:gdLst/>
          <a:ahLst/>
          <a:cxnLst/>
          <a:rect l="0" t="0" r="0" b="0"/>
          <a:pathLst>
            <a:path w="10185400">
              <a:moveTo>
                <a:pt x="0" y="0"/>
              </a:moveTo>
              <a:lnTo>
                <a:pt x="8318500" y="0"/>
              </a:lnTo>
            </a:path>
            <a:path w="10185400">
              <a:moveTo>
                <a:pt x="8318500" y="0"/>
              </a:moveTo>
              <a:lnTo>
                <a:pt x="10185400" y="0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  <xdr:oneCellAnchor>
    <xdr:from>
      <xdr:col>0</xdr:col>
      <xdr:colOff>254000</xdr:colOff>
      <xdr:row>77</xdr:row>
      <xdr:rowOff>0</xdr:rowOff>
    </xdr:from>
    <xdr:ext cx="10185400" cy="0"/>
    <xdr:sp macro="" textlink="">
      <xdr:nvSpPr>
        <xdr:cNvPr id="7" name="Shape 3"/>
        <xdr:cNvSpPr/>
      </xdr:nvSpPr>
      <xdr:spPr>
        <a:xfrm>
          <a:off x="254000" y="29987875"/>
          <a:ext cx="10185400" cy="0"/>
        </a:xfrm>
        <a:custGeom>
          <a:avLst/>
          <a:gdLst/>
          <a:ahLst/>
          <a:cxnLst/>
          <a:rect l="0" t="0" r="0" b="0"/>
          <a:pathLst>
            <a:path w="10185400">
              <a:moveTo>
                <a:pt x="0" y="0"/>
              </a:moveTo>
              <a:lnTo>
                <a:pt x="8318500" y="0"/>
              </a:lnTo>
            </a:path>
            <a:path w="10185400">
              <a:moveTo>
                <a:pt x="8318500" y="0"/>
              </a:moveTo>
              <a:lnTo>
                <a:pt x="10185400" y="0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  <xdr:oneCellAnchor>
    <xdr:from>
      <xdr:col>0</xdr:col>
      <xdr:colOff>254000</xdr:colOff>
      <xdr:row>155</xdr:row>
      <xdr:rowOff>0</xdr:rowOff>
    </xdr:from>
    <xdr:ext cx="10185400" cy="0"/>
    <xdr:sp macro="" textlink="">
      <xdr:nvSpPr>
        <xdr:cNvPr id="8" name="Shape 4"/>
        <xdr:cNvSpPr/>
      </xdr:nvSpPr>
      <xdr:spPr>
        <a:xfrm>
          <a:off x="254000" y="64544575"/>
          <a:ext cx="10185400" cy="0"/>
        </a:xfrm>
        <a:custGeom>
          <a:avLst/>
          <a:gdLst/>
          <a:ahLst/>
          <a:cxnLst/>
          <a:rect l="0" t="0" r="0" b="0"/>
          <a:pathLst>
            <a:path w="10185400">
              <a:moveTo>
                <a:pt x="0" y="0"/>
              </a:moveTo>
              <a:lnTo>
                <a:pt x="8318500" y="0"/>
              </a:lnTo>
            </a:path>
            <a:path w="10185400">
              <a:moveTo>
                <a:pt x="8318500" y="0"/>
              </a:moveTo>
              <a:lnTo>
                <a:pt x="10185400" y="0"/>
              </a:lnTo>
            </a:path>
          </a:pathLst>
        </a:custGeom>
        <a:ln w="6350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90"/>
  <sheetViews>
    <sheetView tabSelected="1" zoomScale="85" zoomScaleNormal="85" workbookViewId="0">
      <selection activeCell="B2" sqref="B2:I2"/>
    </sheetView>
  </sheetViews>
  <sheetFormatPr defaultRowHeight="12.75"/>
  <cols>
    <col min="1" max="1" width="14" customWidth="1"/>
    <col min="2" max="2" width="65.5" customWidth="1"/>
    <col min="3" max="3" width="51.33203125" customWidth="1"/>
    <col min="4" max="4" width="9.33203125" customWidth="1"/>
    <col min="5" max="5" width="14" customWidth="1"/>
    <col min="6" max="6" width="18.6640625" customWidth="1"/>
    <col min="7" max="7" width="10.83203125" customWidth="1"/>
    <col min="8" max="8" width="18.6640625" customWidth="1"/>
    <col min="9" max="9" width="19.83203125" style="15" customWidth="1"/>
    <col min="10" max="10" width="5" customWidth="1"/>
  </cols>
  <sheetData>
    <row r="1" spans="1:9" ht="19.899999999999999" customHeight="1">
      <c r="A1" s="1" t="s">
        <v>0</v>
      </c>
      <c r="B1" s="33" t="s">
        <v>522</v>
      </c>
      <c r="C1" s="32"/>
      <c r="D1" s="32"/>
      <c r="E1" s="32"/>
      <c r="F1" s="32"/>
      <c r="G1" s="32"/>
      <c r="H1" s="32"/>
      <c r="I1" s="29"/>
    </row>
    <row r="2" spans="1:9" ht="19.899999999999999" customHeight="1">
      <c r="A2" s="1" t="s">
        <v>1</v>
      </c>
      <c r="B2" s="33" t="s">
        <v>520</v>
      </c>
      <c r="C2" s="32"/>
      <c r="D2" s="32"/>
      <c r="E2" s="32"/>
      <c r="F2" s="32"/>
      <c r="G2" s="32"/>
      <c r="H2" s="32"/>
      <c r="I2" s="29"/>
    </row>
    <row r="3" spans="1:9" ht="30" customHeight="1">
      <c r="A3" s="34" t="s">
        <v>2</v>
      </c>
      <c r="B3" s="35"/>
      <c r="C3" s="35"/>
      <c r="D3" s="35"/>
      <c r="E3" s="35"/>
      <c r="F3" s="35"/>
      <c r="G3" s="35"/>
      <c r="H3" s="35"/>
      <c r="I3" s="36"/>
    </row>
    <row r="4" spans="1:9" ht="19.899999999999999" customHeight="1">
      <c r="A4" s="28" t="s">
        <v>3</v>
      </c>
      <c r="B4" s="29"/>
      <c r="C4" s="30">
        <v>20.34</v>
      </c>
      <c r="D4" s="30"/>
      <c r="E4" s="30"/>
      <c r="F4" s="30"/>
      <c r="G4" s="30"/>
      <c r="H4" s="30"/>
      <c r="I4" s="31"/>
    </row>
    <row r="5" spans="1:9" ht="40.15" customHeight="1">
      <c r="A5" s="24" t="s">
        <v>4</v>
      </c>
      <c r="B5" s="25"/>
      <c r="C5" s="28" t="s">
        <v>521</v>
      </c>
      <c r="D5" s="32"/>
      <c r="E5" s="32"/>
      <c r="F5" s="32"/>
      <c r="G5" s="32"/>
      <c r="H5" s="32"/>
      <c r="I5" s="29"/>
    </row>
    <row r="6" spans="1:9" ht="40.15" customHeight="1">
      <c r="A6" s="24" t="s">
        <v>5</v>
      </c>
      <c r="B6" s="25"/>
      <c r="C6" s="26"/>
      <c r="D6" s="26"/>
      <c r="E6" s="26"/>
      <c r="F6" s="26"/>
      <c r="G6" s="26"/>
      <c r="H6" s="26"/>
      <c r="I6" s="27"/>
    </row>
    <row r="7" spans="1:9" ht="19.899999999999999" customHeight="1">
      <c r="A7" s="28" t="s">
        <v>6</v>
      </c>
      <c r="B7" s="29"/>
      <c r="C7" s="30"/>
      <c r="D7" s="30"/>
      <c r="E7" s="30"/>
      <c r="F7" s="30"/>
      <c r="G7" s="30"/>
      <c r="H7" s="30"/>
      <c r="I7" s="31"/>
    </row>
    <row r="8" spans="1:9" ht="35.1" customHeight="1">
      <c r="A8" s="10" t="s">
        <v>7</v>
      </c>
      <c r="B8" s="11" t="s">
        <v>8</v>
      </c>
      <c r="C8" s="10" t="s">
        <v>9</v>
      </c>
      <c r="D8" s="10" t="s">
        <v>10</v>
      </c>
      <c r="E8" s="10" t="s">
        <v>11</v>
      </c>
      <c r="F8" s="12" t="s">
        <v>518</v>
      </c>
      <c r="G8" s="10" t="s">
        <v>12</v>
      </c>
      <c r="H8" s="10" t="s">
        <v>13</v>
      </c>
      <c r="I8" s="10" t="s">
        <v>14</v>
      </c>
    </row>
    <row r="9" spans="1:9" ht="35.1" customHeight="1">
      <c r="A9" s="2">
        <v>1</v>
      </c>
      <c r="B9" s="21" t="s">
        <v>15</v>
      </c>
      <c r="C9" s="22"/>
      <c r="D9" s="22"/>
      <c r="E9" s="22"/>
      <c r="F9" s="22"/>
      <c r="G9" s="22"/>
      <c r="H9" s="23"/>
      <c r="I9" s="13">
        <f>ROUND(SUM(I10:I16),2)</f>
        <v>34994.1</v>
      </c>
    </row>
    <row r="10" spans="1:9" ht="50.25" customHeight="1">
      <c r="A10" s="4" t="s">
        <v>16</v>
      </c>
      <c r="B10" s="7" t="s">
        <v>17</v>
      </c>
      <c r="C10" s="8" t="s">
        <v>18</v>
      </c>
      <c r="D10" s="4" t="s">
        <v>19</v>
      </c>
      <c r="E10" s="5">
        <v>1</v>
      </c>
      <c r="F10" s="6">
        <v>8781.11</v>
      </c>
      <c r="G10" s="5">
        <v>20.34</v>
      </c>
      <c r="H10" s="6">
        <f>ROUND(F10+(F10*G10/100),2)</f>
        <v>10567.19</v>
      </c>
      <c r="I10" s="6">
        <f>ROUND(H10*E10,2)</f>
        <v>10567.19</v>
      </c>
    </row>
    <row r="11" spans="1:9" ht="62.25" customHeight="1">
      <c r="A11" s="4" t="s">
        <v>20</v>
      </c>
      <c r="B11" s="9" t="s">
        <v>21</v>
      </c>
      <c r="C11" s="8" t="s">
        <v>22</v>
      </c>
      <c r="D11" s="4" t="s">
        <v>23</v>
      </c>
      <c r="E11" s="5">
        <v>6</v>
      </c>
      <c r="F11" s="5">
        <v>700</v>
      </c>
      <c r="G11" s="5">
        <v>20.34</v>
      </c>
      <c r="H11" s="6">
        <f t="shared" ref="H11:H74" si="0">ROUND(F11+(F11*G11/100),2)</f>
        <v>842.38</v>
      </c>
      <c r="I11" s="6">
        <f t="shared" ref="I11:I74" si="1">ROUND(H11*E11,2)</f>
        <v>5054.28</v>
      </c>
    </row>
    <row r="12" spans="1:9" ht="45.75" customHeight="1">
      <c r="A12" s="4" t="s">
        <v>24</v>
      </c>
      <c r="B12" s="9" t="s">
        <v>25</v>
      </c>
      <c r="C12" s="8" t="s">
        <v>26</v>
      </c>
      <c r="D12" s="4" t="s">
        <v>27</v>
      </c>
      <c r="E12" s="5">
        <v>6</v>
      </c>
      <c r="F12" s="5">
        <v>962.26</v>
      </c>
      <c r="G12" s="5">
        <v>20.34</v>
      </c>
      <c r="H12" s="6">
        <f t="shared" si="0"/>
        <v>1157.98</v>
      </c>
      <c r="I12" s="6">
        <f t="shared" si="1"/>
        <v>6947.88</v>
      </c>
    </row>
    <row r="13" spans="1:9" ht="44.25" customHeight="1">
      <c r="A13" s="4" t="s">
        <v>28</v>
      </c>
      <c r="B13" s="9" t="s">
        <v>29</v>
      </c>
      <c r="C13" s="8" t="s">
        <v>30</v>
      </c>
      <c r="D13" s="4" t="s">
        <v>19</v>
      </c>
      <c r="E13" s="5">
        <v>4</v>
      </c>
      <c r="F13" s="5">
        <v>730.02</v>
      </c>
      <c r="G13" s="5">
        <v>20.34</v>
      </c>
      <c r="H13" s="6">
        <f t="shared" si="0"/>
        <v>878.51</v>
      </c>
      <c r="I13" s="6">
        <f t="shared" si="1"/>
        <v>3514.04</v>
      </c>
    </row>
    <row r="14" spans="1:9" ht="35.1" customHeight="1">
      <c r="A14" s="4" t="s">
        <v>31</v>
      </c>
      <c r="B14" s="4" t="s">
        <v>32</v>
      </c>
      <c r="C14" s="8" t="s">
        <v>33</v>
      </c>
      <c r="D14" s="4" t="s">
        <v>34</v>
      </c>
      <c r="E14" s="5">
        <v>30</v>
      </c>
      <c r="F14" s="5">
        <v>138.19999999999999</v>
      </c>
      <c r="G14" s="5">
        <v>20.34</v>
      </c>
      <c r="H14" s="6">
        <f t="shared" si="0"/>
        <v>166.31</v>
      </c>
      <c r="I14" s="6">
        <f t="shared" si="1"/>
        <v>4989.3</v>
      </c>
    </row>
    <row r="15" spans="1:9" ht="35.1" customHeight="1">
      <c r="A15" s="4" t="s">
        <v>35</v>
      </c>
      <c r="B15" s="4" t="s">
        <v>36</v>
      </c>
      <c r="C15" s="8" t="s">
        <v>37</v>
      </c>
      <c r="D15" s="4" t="s">
        <v>38</v>
      </c>
      <c r="E15" s="5">
        <v>1</v>
      </c>
      <c r="F15" s="6">
        <v>2270</v>
      </c>
      <c r="G15" s="5">
        <v>20.34</v>
      </c>
      <c r="H15" s="6">
        <f t="shared" si="0"/>
        <v>2731.72</v>
      </c>
      <c r="I15" s="6">
        <f t="shared" si="1"/>
        <v>2731.72</v>
      </c>
    </row>
    <row r="16" spans="1:9" ht="35.1" customHeight="1">
      <c r="A16" s="4" t="s">
        <v>39</v>
      </c>
      <c r="B16" s="4" t="s">
        <v>40</v>
      </c>
      <c r="C16" s="8" t="s">
        <v>41</v>
      </c>
      <c r="D16" s="4" t="s">
        <v>19</v>
      </c>
      <c r="E16" s="5">
        <v>1</v>
      </c>
      <c r="F16" s="5">
        <v>988.61</v>
      </c>
      <c r="G16" s="5">
        <v>20.34</v>
      </c>
      <c r="H16" s="6">
        <f t="shared" si="0"/>
        <v>1189.69</v>
      </c>
      <c r="I16" s="6">
        <f t="shared" si="1"/>
        <v>1189.69</v>
      </c>
    </row>
    <row r="17" spans="1:9" ht="35.1" customHeight="1">
      <c r="A17" s="2">
        <v>2</v>
      </c>
      <c r="B17" s="21" t="s">
        <v>42</v>
      </c>
      <c r="C17" s="22"/>
      <c r="D17" s="22"/>
      <c r="E17" s="22"/>
      <c r="F17" s="22"/>
      <c r="G17" s="22"/>
      <c r="H17" s="23"/>
      <c r="I17" s="13">
        <f>I18</f>
        <v>226332.76</v>
      </c>
    </row>
    <row r="18" spans="1:9" ht="35.1" customHeight="1">
      <c r="A18" s="3" t="s">
        <v>43</v>
      </c>
      <c r="B18" s="4" t="s">
        <v>44</v>
      </c>
      <c r="C18" s="8" t="s">
        <v>45</v>
      </c>
      <c r="D18" s="4" t="s">
        <v>34</v>
      </c>
      <c r="E18" s="6">
        <v>678.71999999999991</v>
      </c>
      <c r="F18" s="5">
        <v>277.11</v>
      </c>
      <c r="G18" s="5">
        <v>20.34</v>
      </c>
      <c r="H18" s="6">
        <f t="shared" si="0"/>
        <v>333.47</v>
      </c>
      <c r="I18" s="6">
        <f t="shared" si="1"/>
        <v>226332.76</v>
      </c>
    </row>
    <row r="19" spans="1:9" ht="35.1" customHeight="1">
      <c r="A19" s="2">
        <v>3</v>
      </c>
      <c r="B19" s="21" t="s">
        <v>46</v>
      </c>
      <c r="C19" s="22"/>
      <c r="D19" s="22"/>
      <c r="E19" s="22"/>
      <c r="F19" s="22"/>
      <c r="G19" s="22"/>
      <c r="H19" s="23"/>
      <c r="I19" s="13">
        <f>ROUND(SUM(I20:I27),2)</f>
        <v>204155.47</v>
      </c>
    </row>
    <row r="20" spans="1:9" ht="35.1" customHeight="1">
      <c r="A20" s="3" t="s">
        <v>47</v>
      </c>
      <c r="B20" s="4" t="s">
        <v>48</v>
      </c>
      <c r="C20" s="8" t="s">
        <v>49</v>
      </c>
      <c r="D20" s="4" t="s">
        <v>34</v>
      </c>
      <c r="E20" s="6">
        <v>1356.42</v>
      </c>
      <c r="F20" s="5">
        <v>103.17</v>
      </c>
      <c r="G20" s="5">
        <v>20.34</v>
      </c>
      <c r="H20" s="6">
        <f t="shared" si="0"/>
        <v>124.15</v>
      </c>
      <c r="I20" s="6">
        <f t="shared" si="1"/>
        <v>168399.54</v>
      </c>
    </row>
    <row r="21" spans="1:9" ht="35.1" customHeight="1">
      <c r="A21" s="3" t="s">
        <v>50</v>
      </c>
      <c r="B21" s="4" t="s">
        <v>51</v>
      </c>
      <c r="C21" s="8" t="s">
        <v>52</v>
      </c>
      <c r="D21" s="4" t="s">
        <v>53</v>
      </c>
      <c r="E21" s="5">
        <v>342</v>
      </c>
      <c r="F21" s="5">
        <v>11.08</v>
      </c>
      <c r="G21" s="5">
        <v>20.34</v>
      </c>
      <c r="H21" s="6">
        <f t="shared" si="0"/>
        <v>13.33</v>
      </c>
      <c r="I21" s="6">
        <f t="shared" si="1"/>
        <v>4558.8599999999997</v>
      </c>
    </row>
    <row r="22" spans="1:9" ht="35.1" customHeight="1">
      <c r="A22" s="3" t="s">
        <v>54</v>
      </c>
      <c r="B22" s="4" t="s">
        <v>55</v>
      </c>
      <c r="C22" s="8" t="s">
        <v>56</v>
      </c>
      <c r="D22" s="4" t="s">
        <v>53</v>
      </c>
      <c r="E22" s="5">
        <v>141.35999999999999</v>
      </c>
      <c r="F22" s="5">
        <v>10.43</v>
      </c>
      <c r="G22" s="5">
        <v>20.34</v>
      </c>
      <c r="H22" s="6">
        <f t="shared" si="0"/>
        <v>12.55</v>
      </c>
      <c r="I22" s="6">
        <f t="shared" si="1"/>
        <v>1774.07</v>
      </c>
    </row>
    <row r="23" spans="1:9" ht="35.1" customHeight="1">
      <c r="A23" s="3" t="s">
        <v>57</v>
      </c>
      <c r="B23" s="4" t="s">
        <v>58</v>
      </c>
      <c r="C23" s="8" t="s">
        <v>59</v>
      </c>
      <c r="D23" s="4" t="s">
        <v>60</v>
      </c>
      <c r="E23" s="5">
        <v>17.64</v>
      </c>
      <c r="F23" s="6">
        <v>1031.92</v>
      </c>
      <c r="G23" s="5">
        <v>20.34</v>
      </c>
      <c r="H23" s="6">
        <f t="shared" si="0"/>
        <v>1241.81</v>
      </c>
      <c r="I23" s="6">
        <f t="shared" si="1"/>
        <v>21905.53</v>
      </c>
    </row>
    <row r="24" spans="1:9" ht="35.1" customHeight="1">
      <c r="A24" s="3" t="s">
        <v>61</v>
      </c>
      <c r="B24" s="4" t="s">
        <v>62</v>
      </c>
      <c r="C24" s="8" t="s">
        <v>63</v>
      </c>
      <c r="D24" s="4" t="s">
        <v>53</v>
      </c>
      <c r="E24" s="5">
        <v>79.92</v>
      </c>
      <c r="F24" s="5">
        <v>11.18</v>
      </c>
      <c r="G24" s="5">
        <v>20.34</v>
      </c>
      <c r="H24" s="6">
        <f t="shared" si="0"/>
        <v>13.45</v>
      </c>
      <c r="I24" s="6">
        <f t="shared" si="1"/>
        <v>1074.92</v>
      </c>
    </row>
    <row r="25" spans="1:9" ht="35.1" customHeight="1">
      <c r="A25" s="3" t="s">
        <v>64</v>
      </c>
      <c r="B25" s="4" t="s">
        <v>65</v>
      </c>
      <c r="C25" s="8" t="s">
        <v>66</v>
      </c>
      <c r="D25" s="4" t="s">
        <v>53</v>
      </c>
      <c r="E25" s="5">
        <v>17.64</v>
      </c>
      <c r="F25" s="5">
        <v>15.22</v>
      </c>
      <c r="G25" s="5">
        <v>20.34</v>
      </c>
      <c r="H25" s="6">
        <f t="shared" si="0"/>
        <v>18.32</v>
      </c>
      <c r="I25" s="6">
        <f t="shared" si="1"/>
        <v>323.16000000000003</v>
      </c>
    </row>
    <row r="26" spans="1:9" ht="35.1" customHeight="1">
      <c r="A26" s="3" t="s">
        <v>67</v>
      </c>
      <c r="B26" s="4" t="s">
        <v>68</v>
      </c>
      <c r="C26" s="4" t="s">
        <v>69</v>
      </c>
      <c r="D26" s="4" t="s">
        <v>60</v>
      </c>
      <c r="E26" s="5">
        <v>1.4400000000000002</v>
      </c>
      <c r="F26" s="6">
        <v>1110.4000000000001</v>
      </c>
      <c r="G26" s="5">
        <v>20.34</v>
      </c>
      <c r="H26" s="6">
        <f t="shared" si="0"/>
        <v>1336.26</v>
      </c>
      <c r="I26" s="6">
        <f t="shared" si="1"/>
        <v>1924.21</v>
      </c>
    </row>
    <row r="27" spans="1:9" ht="35.1" customHeight="1">
      <c r="A27" s="3" t="s">
        <v>70</v>
      </c>
      <c r="B27" s="4" t="s">
        <v>71</v>
      </c>
      <c r="C27" s="8" t="s">
        <v>72</v>
      </c>
      <c r="D27" s="4" t="s">
        <v>34</v>
      </c>
      <c r="E27" s="5">
        <v>28.439999999999998</v>
      </c>
      <c r="F27" s="5">
        <v>122.58</v>
      </c>
      <c r="G27" s="5">
        <v>20.34</v>
      </c>
      <c r="H27" s="6">
        <f t="shared" si="0"/>
        <v>147.51</v>
      </c>
      <c r="I27" s="6">
        <f t="shared" si="1"/>
        <v>4195.18</v>
      </c>
    </row>
    <row r="28" spans="1:9" ht="35.1" customHeight="1">
      <c r="A28" s="2">
        <v>4</v>
      </c>
      <c r="B28" s="21" t="s">
        <v>73</v>
      </c>
      <c r="C28" s="22"/>
      <c r="D28" s="22"/>
      <c r="E28" s="22"/>
      <c r="F28" s="22"/>
      <c r="G28" s="22"/>
      <c r="H28" s="23"/>
      <c r="I28" s="13">
        <f>ROUND(SUM(I29:I32),2)</f>
        <v>106099.15</v>
      </c>
    </row>
    <row r="29" spans="1:9" ht="35.1" customHeight="1">
      <c r="A29" s="3" t="s">
        <v>74</v>
      </c>
      <c r="B29" s="8" t="s">
        <v>75</v>
      </c>
      <c r="C29" s="8" t="s">
        <v>76</v>
      </c>
      <c r="D29" s="4" t="s">
        <v>19</v>
      </c>
      <c r="E29" s="5">
        <v>24</v>
      </c>
      <c r="F29" s="5">
        <v>972.96</v>
      </c>
      <c r="G29" s="5">
        <v>20.34</v>
      </c>
      <c r="H29" s="6">
        <f t="shared" si="0"/>
        <v>1170.8599999999999</v>
      </c>
      <c r="I29" s="6">
        <f t="shared" si="1"/>
        <v>28100.639999999999</v>
      </c>
    </row>
    <row r="30" spans="1:9" ht="35.1" customHeight="1">
      <c r="A30" s="3" t="s">
        <v>77</v>
      </c>
      <c r="B30" s="4" t="s">
        <v>78</v>
      </c>
      <c r="C30" s="8" t="s">
        <v>79</v>
      </c>
      <c r="D30" s="4" t="s">
        <v>19</v>
      </c>
      <c r="E30" s="5">
        <v>36</v>
      </c>
      <c r="F30" s="5">
        <v>733.83</v>
      </c>
      <c r="G30" s="5">
        <v>20.34</v>
      </c>
      <c r="H30" s="6">
        <f t="shared" si="0"/>
        <v>883.09</v>
      </c>
      <c r="I30" s="6">
        <f t="shared" si="1"/>
        <v>31791.24</v>
      </c>
    </row>
    <row r="31" spans="1:9" ht="48.75" customHeight="1">
      <c r="A31" s="3" t="s">
        <v>80</v>
      </c>
      <c r="B31" s="8" t="s">
        <v>81</v>
      </c>
      <c r="C31" s="8" t="s">
        <v>82</v>
      </c>
      <c r="D31" s="4" t="s">
        <v>34</v>
      </c>
      <c r="E31" s="5">
        <v>31.68</v>
      </c>
      <c r="F31" s="5">
        <v>391.35</v>
      </c>
      <c r="G31" s="5">
        <v>20.34</v>
      </c>
      <c r="H31" s="6">
        <f t="shared" si="0"/>
        <v>470.95</v>
      </c>
      <c r="I31" s="6">
        <f t="shared" si="1"/>
        <v>14919.7</v>
      </c>
    </row>
    <row r="32" spans="1:9" ht="35.1" customHeight="1">
      <c r="A32" s="3" t="s">
        <v>83</v>
      </c>
      <c r="B32" s="8" t="s">
        <v>84</v>
      </c>
      <c r="C32" s="8" t="s">
        <v>85</v>
      </c>
      <c r="D32" s="4" t="s">
        <v>34</v>
      </c>
      <c r="E32" s="5">
        <v>35.04</v>
      </c>
      <c r="F32" s="5">
        <v>741.99</v>
      </c>
      <c r="G32" s="5">
        <v>20.34</v>
      </c>
      <c r="H32" s="6">
        <f t="shared" si="0"/>
        <v>892.91</v>
      </c>
      <c r="I32" s="6">
        <f t="shared" si="1"/>
        <v>31287.57</v>
      </c>
    </row>
    <row r="33" spans="1:9" ht="35.1" customHeight="1">
      <c r="A33" s="2">
        <v>5</v>
      </c>
      <c r="B33" s="21" t="s">
        <v>86</v>
      </c>
      <c r="C33" s="22"/>
      <c r="D33" s="22"/>
      <c r="E33" s="22"/>
      <c r="F33" s="22"/>
      <c r="G33" s="22"/>
      <c r="H33" s="23"/>
      <c r="I33" s="13">
        <f>I34</f>
        <v>7609.04</v>
      </c>
    </row>
    <row r="34" spans="1:9" ht="35.1" customHeight="1">
      <c r="A34" s="3" t="s">
        <v>87</v>
      </c>
      <c r="B34" s="4" t="s">
        <v>88</v>
      </c>
      <c r="C34" s="8" t="s">
        <v>89</v>
      </c>
      <c r="D34" s="4" t="s">
        <v>34</v>
      </c>
      <c r="E34" s="5">
        <v>180.48</v>
      </c>
      <c r="F34" s="5">
        <v>35.03</v>
      </c>
      <c r="G34" s="5">
        <v>20.34</v>
      </c>
      <c r="H34" s="6">
        <f t="shared" si="0"/>
        <v>42.16</v>
      </c>
      <c r="I34" s="6">
        <f t="shared" si="1"/>
        <v>7609.04</v>
      </c>
    </row>
    <row r="35" spans="1:9" ht="35.1" customHeight="1">
      <c r="A35" s="2">
        <v>6</v>
      </c>
      <c r="B35" s="21" t="s">
        <v>90</v>
      </c>
      <c r="C35" s="22"/>
      <c r="D35" s="22"/>
      <c r="E35" s="22"/>
      <c r="F35" s="22"/>
      <c r="G35" s="22"/>
      <c r="H35" s="23"/>
      <c r="I35" s="13">
        <f>ROUND(SUM(I36:I42),2)</f>
        <v>207069.45</v>
      </c>
    </row>
    <row r="36" spans="1:9" ht="35.1" customHeight="1">
      <c r="A36" s="3" t="s">
        <v>91</v>
      </c>
      <c r="B36" s="4" t="s">
        <v>92</v>
      </c>
      <c r="C36" s="8" t="s">
        <v>93</v>
      </c>
      <c r="D36" s="4" t="s">
        <v>34</v>
      </c>
      <c r="E36" s="6">
        <v>1020.96</v>
      </c>
      <c r="F36" s="5">
        <v>34.47</v>
      </c>
      <c r="G36" s="5">
        <v>20.34</v>
      </c>
      <c r="H36" s="6">
        <f t="shared" si="0"/>
        <v>41.48</v>
      </c>
      <c r="I36" s="6">
        <f t="shared" si="1"/>
        <v>42349.42</v>
      </c>
    </row>
    <row r="37" spans="1:9" ht="35.1" customHeight="1">
      <c r="A37" s="3" t="s">
        <v>94</v>
      </c>
      <c r="B37" s="8" t="s">
        <v>95</v>
      </c>
      <c r="C37" s="8" t="s">
        <v>96</v>
      </c>
      <c r="D37" s="4" t="s">
        <v>34</v>
      </c>
      <c r="E37" s="6">
        <v>1339.4399999999998</v>
      </c>
      <c r="F37" s="5">
        <v>10.09</v>
      </c>
      <c r="G37" s="5">
        <v>20.34</v>
      </c>
      <c r="H37" s="6">
        <f t="shared" si="0"/>
        <v>12.14</v>
      </c>
      <c r="I37" s="6">
        <f t="shared" si="1"/>
        <v>16260.8</v>
      </c>
    </row>
    <row r="38" spans="1:9" ht="35.1" customHeight="1">
      <c r="A38" s="3" t="s">
        <v>97</v>
      </c>
      <c r="B38" s="8" t="s">
        <v>98</v>
      </c>
      <c r="C38" s="4" t="s">
        <v>99</v>
      </c>
      <c r="D38" s="4" t="s">
        <v>34</v>
      </c>
      <c r="E38" s="6">
        <v>1339.4399999999998</v>
      </c>
      <c r="F38" s="5">
        <v>60.69</v>
      </c>
      <c r="G38" s="5">
        <v>20.34</v>
      </c>
      <c r="H38" s="6">
        <f t="shared" si="0"/>
        <v>73.03</v>
      </c>
      <c r="I38" s="6">
        <f t="shared" si="1"/>
        <v>97819.3</v>
      </c>
    </row>
    <row r="39" spans="1:9" ht="35.1" customHeight="1">
      <c r="A39" s="3" t="s">
        <v>100</v>
      </c>
      <c r="B39" s="4" t="s">
        <v>101</v>
      </c>
      <c r="C39" s="8" t="s">
        <v>102</v>
      </c>
      <c r="D39" s="4" t="s">
        <v>34</v>
      </c>
      <c r="E39" s="5">
        <v>57.720000000000006</v>
      </c>
      <c r="F39" s="5">
        <v>63.9</v>
      </c>
      <c r="G39" s="5">
        <v>20.34</v>
      </c>
      <c r="H39" s="6">
        <f t="shared" si="0"/>
        <v>76.900000000000006</v>
      </c>
      <c r="I39" s="6">
        <f t="shared" si="1"/>
        <v>4438.67</v>
      </c>
    </row>
    <row r="40" spans="1:9" ht="35.1" customHeight="1">
      <c r="A40" s="3" t="s">
        <v>103</v>
      </c>
      <c r="B40" s="4" t="s">
        <v>104</v>
      </c>
      <c r="C40" s="4" t="s">
        <v>105</v>
      </c>
      <c r="D40" s="4" t="s">
        <v>34</v>
      </c>
      <c r="E40" s="5">
        <v>8.64</v>
      </c>
      <c r="F40" s="5">
        <v>71.48</v>
      </c>
      <c r="G40" s="5">
        <v>20.34</v>
      </c>
      <c r="H40" s="6">
        <f t="shared" si="0"/>
        <v>86.02</v>
      </c>
      <c r="I40" s="6">
        <f t="shared" si="1"/>
        <v>743.21</v>
      </c>
    </row>
    <row r="41" spans="1:9" ht="35.1" customHeight="1">
      <c r="A41" s="3" t="s">
        <v>106</v>
      </c>
      <c r="B41" s="4" t="s">
        <v>107</v>
      </c>
      <c r="C41" s="8" t="s">
        <v>108</v>
      </c>
      <c r="D41" s="4" t="s">
        <v>34</v>
      </c>
      <c r="E41" s="6">
        <v>2356.56</v>
      </c>
      <c r="F41" s="5">
        <v>4.37</v>
      </c>
      <c r="G41" s="5">
        <v>20.34</v>
      </c>
      <c r="H41" s="6">
        <f t="shared" si="0"/>
        <v>5.26</v>
      </c>
      <c r="I41" s="6">
        <f t="shared" si="1"/>
        <v>12395.51</v>
      </c>
    </row>
    <row r="42" spans="1:9" ht="35.1" customHeight="1">
      <c r="A42" s="3" t="s">
        <v>109</v>
      </c>
      <c r="B42" s="4" t="s">
        <v>110</v>
      </c>
      <c r="C42" s="4" t="s">
        <v>111</v>
      </c>
      <c r="D42" s="4" t="s">
        <v>34</v>
      </c>
      <c r="E42" s="6">
        <v>2356.56</v>
      </c>
      <c r="F42" s="5">
        <v>11.66</v>
      </c>
      <c r="G42" s="5">
        <v>20.34</v>
      </c>
      <c r="H42" s="6">
        <f t="shared" si="0"/>
        <v>14.03</v>
      </c>
      <c r="I42" s="6">
        <f t="shared" si="1"/>
        <v>33062.54</v>
      </c>
    </row>
    <row r="43" spans="1:9" ht="35.1" customHeight="1">
      <c r="A43" s="2">
        <v>7</v>
      </c>
      <c r="B43" s="21" t="s">
        <v>112</v>
      </c>
      <c r="C43" s="22"/>
      <c r="D43" s="22"/>
      <c r="E43" s="22"/>
      <c r="F43" s="22"/>
      <c r="G43" s="22"/>
      <c r="H43" s="23"/>
      <c r="I43" s="13">
        <f>ROUND(SUM(I44:I46),2)</f>
        <v>78907.16</v>
      </c>
    </row>
    <row r="44" spans="1:9" ht="35.1" customHeight="1">
      <c r="A44" s="3" t="s">
        <v>113</v>
      </c>
      <c r="B44" s="4" t="s">
        <v>114</v>
      </c>
      <c r="C44" s="8" t="s">
        <v>115</v>
      </c>
      <c r="D44" s="4" t="s">
        <v>116</v>
      </c>
      <c r="E44" s="6">
        <v>656.40000000000009</v>
      </c>
      <c r="F44" s="5">
        <v>8.56</v>
      </c>
      <c r="G44" s="5">
        <v>20.34</v>
      </c>
      <c r="H44" s="6">
        <f t="shared" si="0"/>
        <v>10.3</v>
      </c>
      <c r="I44" s="6">
        <f t="shared" si="1"/>
        <v>6760.92</v>
      </c>
    </row>
    <row r="45" spans="1:9" ht="35.1" customHeight="1">
      <c r="A45" s="3" t="s">
        <v>117</v>
      </c>
      <c r="B45" s="8" t="s">
        <v>118</v>
      </c>
      <c r="C45" s="8" t="s">
        <v>119</v>
      </c>
      <c r="D45" s="4" t="s">
        <v>34</v>
      </c>
      <c r="E45" s="6">
        <v>599.52</v>
      </c>
      <c r="F45" s="5">
        <v>50.12</v>
      </c>
      <c r="G45" s="5">
        <v>20.34</v>
      </c>
      <c r="H45" s="6">
        <f t="shared" si="0"/>
        <v>60.31</v>
      </c>
      <c r="I45" s="6">
        <f t="shared" si="1"/>
        <v>36157.050000000003</v>
      </c>
    </row>
    <row r="46" spans="1:9" ht="35.1" customHeight="1">
      <c r="A46" s="3" t="s">
        <v>120</v>
      </c>
      <c r="B46" s="4" t="s">
        <v>121</v>
      </c>
      <c r="C46" s="8" t="s">
        <v>122</v>
      </c>
      <c r="D46" s="4" t="s">
        <v>34</v>
      </c>
      <c r="E46" s="6">
        <v>599.52</v>
      </c>
      <c r="F46" s="5">
        <v>49.88</v>
      </c>
      <c r="G46" s="5">
        <v>20.34</v>
      </c>
      <c r="H46" s="6">
        <f t="shared" si="0"/>
        <v>60.03</v>
      </c>
      <c r="I46" s="6">
        <f t="shared" si="1"/>
        <v>35989.19</v>
      </c>
    </row>
    <row r="47" spans="1:9" ht="35.1" customHeight="1">
      <c r="A47" s="2">
        <v>8</v>
      </c>
      <c r="B47" s="21" t="s">
        <v>123</v>
      </c>
      <c r="C47" s="22"/>
      <c r="D47" s="22"/>
      <c r="E47" s="22"/>
      <c r="F47" s="22"/>
      <c r="G47" s="22"/>
      <c r="H47" s="23"/>
      <c r="I47" s="13">
        <f>ROUND(SUM(I48:I61),2)</f>
        <v>219489.83</v>
      </c>
    </row>
    <row r="48" spans="1:9" ht="35.1" customHeight="1">
      <c r="A48" s="3" t="s">
        <v>124</v>
      </c>
      <c r="B48" s="4" t="s">
        <v>125</v>
      </c>
      <c r="C48" s="8" t="s">
        <v>126</v>
      </c>
      <c r="D48" s="4" t="s">
        <v>116</v>
      </c>
      <c r="E48" s="5">
        <v>104.52000000000001</v>
      </c>
      <c r="F48" s="5">
        <v>77.47</v>
      </c>
      <c r="G48" s="5">
        <v>20.34</v>
      </c>
      <c r="H48" s="6">
        <f t="shared" si="0"/>
        <v>93.23</v>
      </c>
      <c r="I48" s="6">
        <f t="shared" si="1"/>
        <v>9744.4</v>
      </c>
    </row>
    <row r="49" spans="1:9" ht="35.1" customHeight="1">
      <c r="A49" s="3" t="s">
        <v>127</v>
      </c>
      <c r="B49" s="4" t="s">
        <v>128</v>
      </c>
      <c r="C49" s="8" t="s">
        <v>129</v>
      </c>
      <c r="D49" s="4" t="s">
        <v>19</v>
      </c>
      <c r="E49" s="5">
        <v>42</v>
      </c>
      <c r="F49" s="6">
        <v>1051.6500000000001</v>
      </c>
      <c r="G49" s="5">
        <v>20.34</v>
      </c>
      <c r="H49" s="6">
        <f t="shared" si="0"/>
        <v>1265.56</v>
      </c>
      <c r="I49" s="6">
        <f t="shared" si="1"/>
        <v>53153.52</v>
      </c>
    </row>
    <row r="50" spans="1:9" ht="35.1" customHeight="1">
      <c r="A50" s="3" t="s">
        <v>130</v>
      </c>
      <c r="B50" s="4" t="s">
        <v>131</v>
      </c>
      <c r="C50" s="8" t="s">
        <v>132</v>
      </c>
      <c r="D50" s="4" t="s">
        <v>34</v>
      </c>
      <c r="E50" s="6">
        <v>814.43999999999983</v>
      </c>
      <c r="F50" s="5">
        <v>24.73</v>
      </c>
      <c r="G50" s="5">
        <v>20.34</v>
      </c>
      <c r="H50" s="6">
        <f t="shared" si="0"/>
        <v>29.76</v>
      </c>
      <c r="I50" s="6">
        <f t="shared" si="1"/>
        <v>24237.73</v>
      </c>
    </row>
    <row r="51" spans="1:9" ht="35.1" customHeight="1">
      <c r="A51" s="3" t="s">
        <v>133</v>
      </c>
      <c r="B51" s="8" t="s">
        <v>134</v>
      </c>
      <c r="C51" s="8" t="s">
        <v>135</v>
      </c>
      <c r="D51" s="4" t="s">
        <v>34</v>
      </c>
      <c r="E51" s="6">
        <v>814.43999999999983</v>
      </c>
      <c r="F51" s="5">
        <v>46.76</v>
      </c>
      <c r="G51" s="5">
        <v>20.34</v>
      </c>
      <c r="H51" s="6">
        <f t="shared" si="0"/>
        <v>56.27</v>
      </c>
      <c r="I51" s="6">
        <f t="shared" si="1"/>
        <v>45828.54</v>
      </c>
    </row>
    <row r="52" spans="1:9" ht="35.1" customHeight="1">
      <c r="A52" s="3" t="s">
        <v>136</v>
      </c>
      <c r="B52" s="4" t="s">
        <v>137</v>
      </c>
      <c r="C52" s="8" t="s">
        <v>138</v>
      </c>
      <c r="D52" s="4" t="s">
        <v>34</v>
      </c>
      <c r="E52" s="6">
        <v>711.24</v>
      </c>
      <c r="F52" s="5">
        <v>67.16</v>
      </c>
      <c r="G52" s="5">
        <v>20.34</v>
      </c>
      <c r="H52" s="6">
        <f t="shared" si="0"/>
        <v>80.819999999999993</v>
      </c>
      <c r="I52" s="6">
        <f t="shared" si="1"/>
        <v>57482.42</v>
      </c>
    </row>
    <row r="53" spans="1:9" ht="35.1" customHeight="1">
      <c r="A53" s="3" t="s">
        <v>139</v>
      </c>
      <c r="B53" s="4" t="s">
        <v>140</v>
      </c>
      <c r="C53" s="8" t="s">
        <v>141</v>
      </c>
      <c r="D53" s="4" t="s">
        <v>116</v>
      </c>
      <c r="E53" s="6">
        <v>485.03999999999996</v>
      </c>
      <c r="F53" s="5">
        <v>13.44</v>
      </c>
      <c r="G53" s="5">
        <v>20.34</v>
      </c>
      <c r="H53" s="6">
        <f t="shared" si="0"/>
        <v>16.170000000000002</v>
      </c>
      <c r="I53" s="6">
        <f t="shared" si="1"/>
        <v>7843.1</v>
      </c>
    </row>
    <row r="54" spans="1:9" ht="35.1" customHeight="1">
      <c r="A54" s="3" t="s">
        <v>142</v>
      </c>
      <c r="B54" s="4" t="s">
        <v>143</v>
      </c>
      <c r="C54" s="8" t="s">
        <v>144</v>
      </c>
      <c r="D54" s="4" t="s">
        <v>145</v>
      </c>
      <c r="E54" s="6">
        <v>405.84000000000003</v>
      </c>
      <c r="F54" s="5">
        <v>10.25</v>
      </c>
      <c r="G54" s="5">
        <v>20.34</v>
      </c>
      <c r="H54" s="6">
        <f t="shared" si="0"/>
        <v>12.33</v>
      </c>
      <c r="I54" s="6">
        <f t="shared" si="1"/>
        <v>5004.01</v>
      </c>
    </row>
    <row r="55" spans="1:9" ht="35.1" customHeight="1">
      <c r="A55" s="3" t="s">
        <v>146</v>
      </c>
      <c r="B55" s="4" t="s">
        <v>147</v>
      </c>
      <c r="C55" s="8" t="s">
        <v>148</v>
      </c>
      <c r="D55" s="4" t="s">
        <v>116</v>
      </c>
      <c r="E55" s="5">
        <v>18</v>
      </c>
      <c r="F55" s="5">
        <v>82.82</v>
      </c>
      <c r="G55" s="5">
        <v>20.34</v>
      </c>
      <c r="H55" s="6">
        <f t="shared" si="0"/>
        <v>99.67</v>
      </c>
      <c r="I55" s="6">
        <f t="shared" si="1"/>
        <v>1794.06</v>
      </c>
    </row>
    <row r="56" spans="1:9" ht="35.1" customHeight="1">
      <c r="A56" s="3" t="s">
        <v>149</v>
      </c>
      <c r="B56" s="4" t="s">
        <v>150</v>
      </c>
      <c r="C56" s="8" t="s">
        <v>151</v>
      </c>
      <c r="D56" s="4" t="s">
        <v>116</v>
      </c>
      <c r="E56" s="5">
        <v>58.800000000000004</v>
      </c>
      <c r="F56" s="5">
        <v>27.26</v>
      </c>
      <c r="G56" s="5">
        <v>20.34</v>
      </c>
      <c r="H56" s="6">
        <f t="shared" si="0"/>
        <v>32.799999999999997</v>
      </c>
      <c r="I56" s="6">
        <f t="shared" si="1"/>
        <v>1928.64</v>
      </c>
    </row>
    <row r="57" spans="1:9" ht="35.1" customHeight="1">
      <c r="A57" s="3" t="s">
        <v>152</v>
      </c>
      <c r="B57" s="4" t="s">
        <v>153</v>
      </c>
      <c r="C57" s="8" t="s">
        <v>154</v>
      </c>
      <c r="D57" s="4" t="s">
        <v>19</v>
      </c>
      <c r="E57" s="5">
        <v>36</v>
      </c>
      <c r="F57" s="5">
        <v>35.78</v>
      </c>
      <c r="G57" s="5">
        <v>20.34</v>
      </c>
      <c r="H57" s="6">
        <f t="shared" si="0"/>
        <v>43.06</v>
      </c>
      <c r="I57" s="6">
        <f t="shared" si="1"/>
        <v>1550.16</v>
      </c>
    </row>
    <row r="58" spans="1:9" ht="35.1" customHeight="1">
      <c r="A58" s="3" t="s">
        <v>155</v>
      </c>
      <c r="B58" s="8" t="s">
        <v>156</v>
      </c>
      <c r="C58" s="8" t="s">
        <v>157</v>
      </c>
      <c r="D58" s="4" t="s">
        <v>116</v>
      </c>
      <c r="E58" s="5">
        <v>48</v>
      </c>
      <c r="F58" s="5">
        <v>23.18</v>
      </c>
      <c r="G58" s="5">
        <v>20.34</v>
      </c>
      <c r="H58" s="6">
        <f t="shared" si="0"/>
        <v>27.89</v>
      </c>
      <c r="I58" s="6">
        <f t="shared" si="1"/>
        <v>1338.72</v>
      </c>
    </row>
    <row r="59" spans="1:9" ht="35.1" customHeight="1">
      <c r="A59" s="3" t="s">
        <v>158</v>
      </c>
      <c r="B59" s="4" t="s">
        <v>159</v>
      </c>
      <c r="C59" s="8" t="s">
        <v>160</v>
      </c>
      <c r="D59" s="4" t="s">
        <v>116</v>
      </c>
      <c r="E59" s="5">
        <v>68.88</v>
      </c>
      <c r="F59" s="5">
        <v>48.83</v>
      </c>
      <c r="G59" s="5">
        <v>20.34</v>
      </c>
      <c r="H59" s="6">
        <f t="shared" si="0"/>
        <v>58.76</v>
      </c>
      <c r="I59" s="6">
        <f t="shared" si="1"/>
        <v>4047.39</v>
      </c>
    </row>
    <row r="60" spans="1:9" ht="35.1" customHeight="1">
      <c r="A60" s="3" t="s">
        <v>161</v>
      </c>
      <c r="B60" s="4" t="s">
        <v>162</v>
      </c>
      <c r="C60" s="8" t="s">
        <v>163</v>
      </c>
      <c r="D60" s="4" t="s">
        <v>116</v>
      </c>
      <c r="E60" s="5">
        <v>68.88</v>
      </c>
      <c r="F60" s="5">
        <v>25.67</v>
      </c>
      <c r="G60" s="5">
        <v>20.34</v>
      </c>
      <c r="H60" s="6">
        <f t="shared" si="0"/>
        <v>30.89</v>
      </c>
      <c r="I60" s="6">
        <f t="shared" si="1"/>
        <v>2127.6999999999998</v>
      </c>
    </row>
    <row r="61" spans="1:9" ht="35.1" customHeight="1">
      <c r="A61" s="3" t="s">
        <v>164</v>
      </c>
      <c r="B61" s="4" t="s">
        <v>165</v>
      </c>
      <c r="C61" s="8" t="s">
        <v>166</v>
      </c>
      <c r="D61" s="4" t="s">
        <v>145</v>
      </c>
      <c r="E61" s="5">
        <v>209.04000000000002</v>
      </c>
      <c r="F61" s="5">
        <v>13.55</v>
      </c>
      <c r="G61" s="5">
        <v>20.34</v>
      </c>
      <c r="H61" s="6">
        <f t="shared" si="0"/>
        <v>16.309999999999999</v>
      </c>
      <c r="I61" s="6">
        <f t="shared" si="1"/>
        <v>3409.44</v>
      </c>
    </row>
    <row r="62" spans="1:9" ht="35.1" customHeight="1">
      <c r="A62" s="2">
        <v>9</v>
      </c>
      <c r="B62" s="21" t="s">
        <v>167</v>
      </c>
      <c r="C62" s="22"/>
      <c r="D62" s="22"/>
      <c r="E62" s="22"/>
      <c r="F62" s="22"/>
      <c r="G62" s="22"/>
      <c r="H62" s="23"/>
      <c r="I62" s="13">
        <f>ROUND(SUM(I63:I94),2)</f>
        <v>113445.02</v>
      </c>
    </row>
    <row r="63" spans="1:9" ht="35.1" customHeight="1">
      <c r="A63" s="3" t="s">
        <v>168</v>
      </c>
      <c r="B63" s="4" t="s">
        <v>169</v>
      </c>
      <c r="C63" s="8" t="s">
        <v>170</v>
      </c>
      <c r="D63" s="4" t="s">
        <v>19</v>
      </c>
      <c r="E63" s="5">
        <v>12</v>
      </c>
      <c r="F63" s="6">
        <v>1855.17</v>
      </c>
      <c r="G63" s="5">
        <v>20.34</v>
      </c>
      <c r="H63" s="6">
        <f t="shared" si="0"/>
        <v>2232.5100000000002</v>
      </c>
      <c r="I63" s="6">
        <f t="shared" si="1"/>
        <v>26790.12</v>
      </c>
    </row>
    <row r="64" spans="1:9" ht="35.1" customHeight="1">
      <c r="A64" s="3" t="s">
        <v>171</v>
      </c>
      <c r="B64" s="4" t="s">
        <v>172</v>
      </c>
      <c r="C64" s="8" t="s">
        <v>173</v>
      </c>
      <c r="D64" s="4" t="s">
        <v>19</v>
      </c>
      <c r="E64" s="5">
        <v>12</v>
      </c>
      <c r="F64" s="5">
        <v>188.12</v>
      </c>
      <c r="G64" s="5">
        <v>20.34</v>
      </c>
      <c r="H64" s="6">
        <f t="shared" si="0"/>
        <v>226.38</v>
      </c>
      <c r="I64" s="6">
        <f t="shared" si="1"/>
        <v>2716.56</v>
      </c>
    </row>
    <row r="65" spans="1:9" ht="35.1" customHeight="1">
      <c r="A65" s="3" t="s">
        <v>174</v>
      </c>
      <c r="B65" s="4" t="s">
        <v>175</v>
      </c>
      <c r="C65" s="8" t="s">
        <v>176</v>
      </c>
      <c r="D65" s="4" t="s">
        <v>19</v>
      </c>
      <c r="E65" s="5">
        <v>12</v>
      </c>
      <c r="F65" s="5">
        <v>518.83000000000004</v>
      </c>
      <c r="G65" s="5">
        <v>20.34</v>
      </c>
      <c r="H65" s="6">
        <f t="shared" si="0"/>
        <v>624.36</v>
      </c>
      <c r="I65" s="6">
        <f t="shared" si="1"/>
        <v>7492.32</v>
      </c>
    </row>
    <row r="66" spans="1:9" ht="35.1" customHeight="1">
      <c r="A66" s="3" t="s">
        <v>177</v>
      </c>
      <c r="B66" s="4" t="s">
        <v>178</v>
      </c>
      <c r="C66" s="8" t="s">
        <v>179</v>
      </c>
      <c r="D66" s="4" t="s">
        <v>116</v>
      </c>
      <c r="E66" s="6">
        <v>984</v>
      </c>
      <c r="F66" s="5">
        <v>12.61</v>
      </c>
      <c r="G66" s="5">
        <v>20.34</v>
      </c>
      <c r="H66" s="6">
        <f t="shared" si="0"/>
        <v>15.17</v>
      </c>
      <c r="I66" s="6">
        <f t="shared" si="1"/>
        <v>14927.28</v>
      </c>
    </row>
    <row r="67" spans="1:9" ht="35.1" customHeight="1">
      <c r="A67" s="3" t="s">
        <v>180</v>
      </c>
      <c r="B67" s="4" t="s">
        <v>181</v>
      </c>
      <c r="C67" s="4" t="s">
        <v>182</v>
      </c>
      <c r="D67" s="4" t="s">
        <v>116</v>
      </c>
      <c r="E67" s="6">
        <v>492</v>
      </c>
      <c r="F67" s="5">
        <v>8.16</v>
      </c>
      <c r="G67" s="5">
        <v>20.34</v>
      </c>
      <c r="H67" s="6">
        <f t="shared" si="0"/>
        <v>9.82</v>
      </c>
      <c r="I67" s="6">
        <f t="shared" si="1"/>
        <v>4831.4399999999996</v>
      </c>
    </row>
    <row r="68" spans="1:9" ht="35.1" customHeight="1">
      <c r="A68" s="3" t="s">
        <v>183</v>
      </c>
      <c r="B68" s="4" t="s">
        <v>184</v>
      </c>
      <c r="C68" s="8" t="s">
        <v>185</v>
      </c>
      <c r="D68" s="4" t="s">
        <v>116</v>
      </c>
      <c r="E68" s="6">
        <v>982.80000000000007</v>
      </c>
      <c r="F68" s="5">
        <v>3.65</v>
      </c>
      <c r="G68" s="5">
        <v>20.34</v>
      </c>
      <c r="H68" s="6">
        <f t="shared" si="0"/>
        <v>4.3899999999999997</v>
      </c>
      <c r="I68" s="6">
        <f t="shared" si="1"/>
        <v>4314.49</v>
      </c>
    </row>
    <row r="69" spans="1:9" ht="35.1" customHeight="1">
      <c r="A69" s="3" t="s">
        <v>186</v>
      </c>
      <c r="B69" s="4" t="s">
        <v>187</v>
      </c>
      <c r="C69" s="8" t="s">
        <v>188</v>
      </c>
      <c r="D69" s="4" t="s">
        <v>116</v>
      </c>
      <c r="E69" s="6">
        <v>1965.6000000000001</v>
      </c>
      <c r="F69" s="5">
        <v>5.22</v>
      </c>
      <c r="G69" s="5">
        <v>20.34</v>
      </c>
      <c r="H69" s="6">
        <f t="shared" si="0"/>
        <v>6.28</v>
      </c>
      <c r="I69" s="6">
        <f t="shared" si="1"/>
        <v>12343.97</v>
      </c>
    </row>
    <row r="70" spans="1:9" ht="35.1" customHeight="1">
      <c r="A70" s="3" t="s">
        <v>189</v>
      </c>
      <c r="B70" s="4" t="s">
        <v>190</v>
      </c>
      <c r="C70" s="8" t="s">
        <v>191</v>
      </c>
      <c r="D70" s="4" t="s">
        <v>116</v>
      </c>
      <c r="E70" s="5">
        <v>24</v>
      </c>
      <c r="F70" s="5">
        <v>7.98</v>
      </c>
      <c r="G70" s="5">
        <v>20.34</v>
      </c>
      <c r="H70" s="6">
        <f t="shared" si="0"/>
        <v>9.6</v>
      </c>
      <c r="I70" s="6">
        <f t="shared" si="1"/>
        <v>230.4</v>
      </c>
    </row>
    <row r="71" spans="1:9" ht="35.1" customHeight="1">
      <c r="A71" s="3" t="s">
        <v>192</v>
      </c>
      <c r="B71" s="4" t="s">
        <v>193</v>
      </c>
      <c r="C71" s="8" t="s">
        <v>194</v>
      </c>
      <c r="D71" s="4" t="s">
        <v>116</v>
      </c>
      <c r="E71" s="5">
        <v>166.8</v>
      </c>
      <c r="F71" s="5">
        <v>11.08</v>
      </c>
      <c r="G71" s="5">
        <v>20.34</v>
      </c>
      <c r="H71" s="6">
        <f t="shared" si="0"/>
        <v>13.33</v>
      </c>
      <c r="I71" s="6">
        <f t="shared" si="1"/>
        <v>2223.44</v>
      </c>
    </row>
    <row r="72" spans="1:9" ht="35.1" customHeight="1">
      <c r="A72" s="3" t="s">
        <v>195</v>
      </c>
      <c r="B72" s="4" t="s">
        <v>196</v>
      </c>
      <c r="C72" s="8" t="s">
        <v>197</v>
      </c>
      <c r="D72" s="4" t="s">
        <v>19</v>
      </c>
      <c r="E72" s="5">
        <v>12</v>
      </c>
      <c r="F72" s="5">
        <v>138.9</v>
      </c>
      <c r="G72" s="5">
        <v>20.34</v>
      </c>
      <c r="H72" s="6">
        <f t="shared" si="0"/>
        <v>167.15</v>
      </c>
      <c r="I72" s="6">
        <f t="shared" si="1"/>
        <v>2005.8</v>
      </c>
    </row>
    <row r="73" spans="1:9" ht="35.1" customHeight="1">
      <c r="A73" s="3" t="s">
        <v>198</v>
      </c>
      <c r="B73" s="4" t="s">
        <v>199</v>
      </c>
      <c r="C73" s="8" t="s">
        <v>200</v>
      </c>
      <c r="D73" s="4" t="s">
        <v>19</v>
      </c>
      <c r="E73" s="5">
        <v>96</v>
      </c>
      <c r="F73" s="5">
        <v>15.03</v>
      </c>
      <c r="G73" s="5">
        <v>20.34</v>
      </c>
      <c r="H73" s="6">
        <f t="shared" si="0"/>
        <v>18.09</v>
      </c>
      <c r="I73" s="6">
        <f t="shared" si="1"/>
        <v>1736.64</v>
      </c>
    </row>
    <row r="74" spans="1:9" ht="35.1" customHeight="1">
      <c r="A74" s="3" t="s">
        <v>201</v>
      </c>
      <c r="B74" s="4" t="s">
        <v>202</v>
      </c>
      <c r="C74" s="8" t="s">
        <v>203</v>
      </c>
      <c r="D74" s="4" t="s">
        <v>19</v>
      </c>
      <c r="E74" s="5">
        <v>108</v>
      </c>
      <c r="F74" s="5">
        <v>24.47</v>
      </c>
      <c r="G74" s="5">
        <v>20.34</v>
      </c>
      <c r="H74" s="6">
        <f t="shared" si="0"/>
        <v>29.45</v>
      </c>
      <c r="I74" s="6">
        <f t="shared" si="1"/>
        <v>3180.6</v>
      </c>
    </row>
    <row r="75" spans="1:9" ht="35.1" customHeight="1">
      <c r="A75" s="3" t="s">
        <v>204</v>
      </c>
      <c r="B75" s="8" t="s">
        <v>205</v>
      </c>
      <c r="C75" s="8" t="s">
        <v>206</v>
      </c>
      <c r="D75" s="4" t="s">
        <v>19</v>
      </c>
      <c r="E75" s="5">
        <v>24</v>
      </c>
      <c r="F75" s="5">
        <v>43.72</v>
      </c>
      <c r="G75" s="5">
        <v>20.34</v>
      </c>
      <c r="H75" s="6">
        <f t="shared" ref="H75:H138" si="2">ROUND(F75+(F75*G75/100),2)</f>
        <v>52.61</v>
      </c>
      <c r="I75" s="6">
        <f t="shared" ref="I75:I138" si="3">ROUND(H75*E75,2)</f>
        <v>1262.6400000000001</v>
      </c>
    </row>
    <row r="76" spans="1:9" ht="35.1" customHeight="1">
      <c r="A76" s="3" t="s">
        <v>207</v>
      </c>
      <c r="B76" s="4" t="s">
        <v>208</v>
      </c>
      <c r="C76" s="8" t="s">
        <v>209</v>
      </c>
      <c r="D76" s="4" t="s">
        <v>19</v>
      </c>
      <c r="E76" s="5">
        <v>84</v>
      </c>
      <c r="F76" s="5">
        <v>22.02</v>
      </c>
      <c r="G76" s="5">
        <v>20.34</v>
      </c>
      <c r="H76" s="6">
        <f t="shared" si="2"/>
        <v>26.5</v>
      </c>
      <c r="I76" s="6">
        <f t="shared" si="3"/>
        <v>2226</v>
      </c>
    </row>
    <row r="77" spans="1:9" ht="35.1" customHeight="1">
      <c r="A77" s="3" t="s">
        <v>210</v>
      </c>
      <c r="B77" s="4" t="s">
        <v>211</v>
      </c>
      <c r="C77" s="8" t="s">
        <v>212</v>
      </c>
      <c r="D77" s="4" t="s">
        <v>19</v>
      </c>
      <c r="E77" s="5">
        <v>12</v>
      </c>
      <c r="F77" s="5">
        <v>11.99</v>
      </c>
      <c r="G77" s="5">
        <v>20.34</v>
      </c>
      <c r="H77" s="6">
        <f t="shared" si="2"/>
        <v>14.43</v>
      </c>
      <c r="I77" s="6">
        <f t="shared" si="3"/>
        <v>173.16</v>
      </c>
    </row>
    <row r="78" spans="1:9" ht="35.1" customHeight="1">
      <c r="A78" s="3" t="s">
        <v>213</v>
      </c>
      <c r="B78" s="4" t="s">
        <v>214</v>
      </c>
      <c r="C78" s="8" t="s">
        <v>215</v>
      </c>
      <c r="D78" s="4" t="s">
        <v>19</v>
      </c>
      <c r="E78" s="5">
        <v>12</v>
      </c>
      <c r="F78" s="5">
        <v>66.209999999999994</v>
      </c>
      <c r="G78" s="5">
        <v>20.34</v>
      </c>
      <c r="H78" s="6">
        <f t="shared" si="2"/>
        <v>79.680000000000007</v>
      </c>
      <c r="I78" s="6">
        <f t="shared" si="3"/>
        <v>956.16</v>
      </c>
    </row>
    <row r="79" spans="1:9" ht="35.1" customHeight="1">
      <c r="A79" s="3" t="s">
        <v>216</v>
      </c>
      <c r="B79" s="4" t="s">
        <v>217</v>
      </c>
      <c r="C79" s="8" t="s">
        <v>218</v>
      </c>
      <c r="D79" s="4" t="s">
        <v>19</v>
      </c>
      <c r="E79" s="5">
        <v>12</v>
      </c>
      <c r="F79" s="5">
        <v>73.62</v>
      </c>
      <c r="G79" s="5">
        <v>20.34</v>
      </c>
      <c r="H79" s="6">
        <f t="shared" si="2"/>
        <v>88.59</v>
      </c>
      <c r="I79" s="6">
        <f t="shared" si="3"/>
        <v>1063.08</v>
      </c>
    </row>
    <row r="80" spans="1:9" ht="35.1" customHeight="1">
      <c r="A80" s="3" t="s">
        <v>219</v>
      </c>
      <c r="B80" s="4" t="s">
        <v>220</v>
      </c>
      <c r="C80" s="8" t="s">
        <v>221</v>
      </c>
      <c r="D80" s="4" t="s">
        <v>19</v>
      </c>
      <c r="E80" s="5">
        <v>48</v>
      </c>
      <c r="F80" s="5">
        <v>11.99</v>
      </c>
      <c r="G80" s="5">
        <v>20.34</v>
      </c>
      <c r="H80" s="6">
        <f t="shared" si="2"/>
        <v>14.43</v>
      </c>
      <c r="I80" s="6">
        <f t="shared" si="3"/>
        <v>692.64</v>
      </c>
    </row>
    <row r="81" spans="1:9" ht="35.1" customHeight="1">
      <c r="A81" s="3" t="s">
        <v>222</v>
      </c>
      <c r="B81" s="4" t="s">
        <v>223</v>
      </c>
      <c r="C81" s="8" t="s">
        <v>224</v>
      </c>
      <c r="D81" s="4" t="s">
        <v>19</v>
      </c>
      <c r="E81" s="5">
        <v>12</v>
      </c>
      <c r="F81" s="5">
        <v>14.39</v>
      </c>
      <c r="G81" s="5">
        <v>20.34</v>
      </c>
      <c r="H81" s="6">
        <f t="shared" si="2"/>
        <v>17.32</v>
      </c>
      <c r="I81" s="6">
        <f t="shared" si="3"/>
        <v>207.84</v>
      </c>
    </row>
    <row r="82" spans="1:9" ht="35.1" customHeight="1">
      <c r="A82" s="3" t="s">
        <v>225</v>
      </c>
      <c r="B82" s="4" t="s">
        <v>226</v>
      </c>
      <c r="C82" s="8" t="s">
        <v>227</v>
      </c>
      <c r="D82" s="4" t="s">
        <v>19</v>
      </c>
      <c r="E82" s="5">
        <v>12</v>
      </c>
      <c r="F82" s="5">
        <v>16.38</v>
      </c>
      <c r="G82" s="5">
        <v>20.34</v>
      </c>
      <c r="H82" s="6">
        <f t="shared" si="2"/>
        <v>19.71</v>
      </c>
      <c r="I82" s="6">
        <f t="shared" si="3"/>
        <v>236.52</v>
      </c>
    </row>
    <row r="83" spans="1:9" ht="35.1" customHeight="1">
      <c r="A83" s="3" t="s">
        <v>228</v>
      </c>
      <c r="B83" s="4" t="s">
        <v>229</v>
      </c>
      <c r="C83" s="8" t="s">
        <v>230</v>
      </c>
      <c r="D83" s="4" t="s">
        <v>19</v>
      </c>
      <c r="E83" s="5">
        <v>12</v>
      </c>
      <c r="F83" s="5">
        <v>27.46</v>
      </c>
      <c r="G83" s="5">
        <v>20.34</v>
      </c>
      <c r="H83" s="6">
        <f t="shared" si="2"/>
        <v>33.049999999999997</v>
      </c>
      <c r="I83" s="6">
        <f t="shared" si="3"/>
        <v>396.6</v>
      </c>
    </row>
    <row r="84" spans="1:9" ht="35.1" customHeight="1">
      <c r="A84" s="3" t="s">
        <v>231</v>
      </c>
      <c r="B84" s="4" t="s">
        <v>232</v>
      </c>
      <c r="C84" s="8" t="s">
        <v>233</v>
      </c>
      <c r="D84" s="4" t="s">
        <v>19</v>
      </c>
      <c r="E84" s="5">
        <v>24</v>
      </c>
      <c r="F84" s="5">
        <v>115.29</v>
      </c>
      <c r="G84" s="5">
        <v>20.34</v>
      </c>
      <c r="H84" s="6">
        <f t="shared" si="2"/>
        <v>138.74</v>
      </c>
      <c r="I84" s="6">
        <f t="shared" si="3"/>
        <v>3329.76</v>
      </c>
    </row>
    <row r="85" spans="1:9" ht="35.1" customHeight="1">
      <c r="A85" s="3" t="s">
        <v>234</v>
      </c>
      <c r="B85" s="4" t="s">
        <v>235</v>
      </c>
      <c r="C85" s="8" t="s">
        <v>236</v>
      </c>
      <c r="D85" s="4" t="s">
        <v>19</v>
      </c>
      <c r="E85" s="5">
        <v>12</v>
      </c>
      <c r="F85" s="5">
        <v>170.69</v>
      </c>
      <c r="G85" s="5">
        <v>20.34</v>
      </c>
      <c r="H85" s="6">
        <f t="shared" si="2"/>
        <v>205.41</v>
      </c>
      <c r="I85" s="6">
        <f t="shared" si="3"/>
        <v>2464.92</v>
      </c>
    </row>
    <row r="86" spans="1:9" ht="35.1" customHeight="1">
      <c r="A86" s="3" t="s">
        <v>237</v>
      </c>
      <c r="B86" s="4" t="s">
        <v>238</v>
      </c>
      <c r="C86" s="8" t="s">
        <v>239</v>
      </c>
      <c r="D86" s="4" t="s">
        <v>19</v>
      </c>
      <c r="E86" s="5">
        <v>36</v>
      </c>
      <c r="F86" s="5">
        <v>38.909999999999997</v>
      </c>
      <c r="G86" s="5">
        <v>20.34</v>
      </c>
      <c r="H86" s="6">
        <f t="shared" si="2"/>
        <v>46.82</v>
      </c>
      <c r="I86" s="6">
        <f t="shared" si="3"/>
        <v>1685.52</v>
      </c>
    </row>
    <row r="87" spans="1:9" ht="35.1" customHeight="1">
      <c r="A87" s="3" t="s">
        <v>240</v>
      </c>
      <c r="B87" s="4" t="s">
        <v>241</v>
      </c>
      <c r="C87" s="8" t="s">
        <v>242</v>
      </c>
      <c r="D87" s="4" t="s">
        <v>19</v>
      </c>
      <c r="E87" s="5">
        <v>24</v>
      </c>
      <c r="F87" s="5">
        <v>58.95</v>
      </c>
      <c r="G87" s="5">
        <v>20.34</v>
      </c>
      <c r="H87" s="6">
        <f t="shared" si="2"/>
        <v>70.94</v>
      </c>
      <c r="I87" s="6">
        <f t="shared" si="3"/>
        <v>1702.56</v>
      </c>
    </row>
    <row r="88" spans="1:9" ht="35.1" customHeight="1">
      <c r="A88" s="3" t="s">
        <v>243</v>
      </c>
      <c r="B88" s="4" t="s">
        <v>244</v>
      </c>
      <c r="C88" s="8" t="s">
        <v>245</v>
      </c>
      <c r="D88" s="4" t="s">
        <v>19</v>
      </c>
      <c r="E88" s="5">
        <v>48</v>
      </c>
      <c r="F88" s="5">
        <v>40.67</v>
      </c>
      <c r="G88" s="5">
        <v>20.34</v>
      </c>
      <c r="H88" s="6">
        <f t="shared" si="2"/>
        <v>48.94</v>
      </c>
      <c r="I88" s="6">
        <f t="shared" si="3"/>
        <v>2349.12</v>
      </c>
    </row>
    <row r="89" spans="1:9" ht="35.1" customHeight="1">
      <c r="A89" s="3" t="s">
        <v>246</v>
      </c>
      <c r="B89" s="4" t="s">
        <v>247</v>
      </c>
      <c r="C89" s="8" t="s">
        <v>248</v>
      </c>
      <c r="D89" s="4" t="s">
        <v>19</v>
      </c>
      <c r="E89" s="5">
        <v>48</v>
      </c>
      <c r="F89" s="5">
        <v>62.4</v>
      </c>
      <c r="G89" s="5">
        <v>20.34</v>
      </c>
      <c r="H89" s="6">
        <f t="shared" si="2"/>
        <v>75.09</v>
      </c>
      <c r="I89" s="6">
        <f t="shared" si="3"/>
        <v>3604.32</v>
      </c>
    </row>
    <row r="90" spans="1:9" ht="35.1" customHeight="1">
      <c r="A90" s="3" t="s">
        <v>249</v>
      </c>
      <c r="B90" s="4" t="s">
        <v>250</v>
      </c>
      <c r="C90" s="8" t="s">
        <v>251</v>
      </c>
      <c r="D90" s="4" t="s">
        <v>19</v>
      </c>
      <c r="E90" s="5">
        <v>24</v>
      </c>
      <c r="F90" s="5">
        <v>46.25</v>
      </c>
      <c r="G90" s="5">
        <v>20.34</v>
      </c>
      <c r="H90" s="6">
        <f t="shared" si="2"/>
        <v>55.66</v>
      </c>
      <c r="I90" s="6">
        <f t="shared" si="3"/>
        <v>1335.84</v>
      </c>
    </row>
    <row r="91" spans="1:9" ht="35.1" customHeight="1">
      <c r="A91" s="3" t="s">
        <v>252</v>
      </c>
      <c r="B91" s="8" t="s">
        <v>253</v>
      </c>
      <c r="C91" s="8" t="s">
        <v>254</v>
      </c>
      <c r="D91" s="4" t="s">
        <v>19</v>
      </c>
      <c r="E91" s="5">
        <v>12</v>
      </c>
      <c r="F91" s="5">
        <v>60.67</v>
      </c>
      <c r="G91" s="5">
        <v>20.34</v>
      </c>
      <c r="H91" s="6">
        <f t="shared" si="2"/>
        <v>73.010000000000005</v>
      </c>
      <c r="I91" s="6">
        <f t="shared" si="3"/>
        <v>876.12</v>
      </c>
    </row>
    <row r="92" spans="1:9" ht="35.1" customHeight="1">
      <c r="A92" s="3" t="s">
        <v>255</v>
      </c>
      <c r="B92" s="8" t="s">
        <v>256</v>
      </c>
      <c r="C92" s="8" t="s">
        <v>257</v>
      </c>
      <c r="D92" s="4" t="s">
        <v>19</v>
      </c>
      <c r="E92" s="5">
        <v>12</v>
      </c>
      <c r="F92" s="5">
        <v>63.03</v>
      </c>
      <c r="G92" s="5">
        <v>20.34</v>
      </c>
      <c r="H92" s="6">
        <f t="shared" si="2"/>
        <v>75.849999999999994</v>
      </c>
      <c r="I92" s="6">
        <f t="shared" si="3"/>
        <v>910.2</v>
      </c>
    </row>
    <row r="93" spans="1:9" ht="35.1" customHeight="1">
      <c r="A93" s="3" t="s">
        <v>258</v>
      </c>
      <c r="B93" s="4" t="s">
        <v>259</v>
      </c>
      <c r="C93" s="8" t="s">
        <v>260</v>
      </c>
      <c r="D93" s="4" t="s">
        <v>19</v>
      </c>
      <c r="E93" s="5">
        <v>12</v>
      </c>
      <c r="F93" s="5">
        <v>90.42</v>
      </c>
      <c r="G93" s="5">
        <v>20.34</v>
      </c>
      <c r="H93" s="6">
        <f t="shared" si="2"/>
        <v>108.81</v>
      </c>
      <c r="I93" s="6">
        <f t="shared" si="3"/>
        <v>1305.72</v>
      </c>
    </row>
    <row r="94" spans="1:9" ht="35.1" customHeight="1">
      <c r="A94" s="3" t="s">
        <v>261</v>
      </c>
      <c r="B94" s="4" t="s">
        <v>262</v>
      </c>
      <c r="C94" s="4" t="s">
        <v>263</v>
      </c>
      <c r="D94" s="4" t="s">
        <v>19</v>
      </c>
      <c r="E94" s="5">
        <v>84</v>
      </c>
      <c r="F94" s="5">
        <v>38.32</v>
      </c>
      <c r="G94" s="5">
        <v>20.34</v>
      </c>
      <c r="H94" s="6">
        <f t="shared" si="2"/>
        <v>46.11</v>
      </c>
      <c r="I94" s="6">
        <f t="shared" si="3"/>
        <v>3873.24</v>
      </c>
    </row>
    <row r="95" spans="1:9" ht="35.1" customHeight="1">
      <c r="A95" s="2">
        <v>10</v>
      </c>
      <c r="B95" s="21" t="s">
        <v>264</v>
      </c>
      <c r="C95" s="22"/>
      <c r="D95" s="22"/>
      <c r="E95" s="22"/>
      <c r="F95" s="22"/>
      <c r="G95" s="22"/>
      <c r="H95" s="23"/>
      <c r="I95" s="13">
        <f>ROUND(SUM(I96:I184),2)</f>
        <v>242002.11</v>
      </c>
    </row>
    <row r="96" spans="1:9" ht="35.1" customHeight="1">
      <c r="A96" s="3" t="s">
        <v>265</v>
      </c>
      <c r="B96" s="4" t="s">
        <v>266</v>
      </c>
      <c r="C96" s="8" t="s">
        <v>267</v>
      </c>
      <c r="D96" s="4" t="s">
        <v>19</v>
      </c>
      <c r="E96" s="5">
        <v>12</v>
      </c>
      <c r="F96" s="5">
        <v>189.36</v>
      </c>
      <c r="G96" s="5">
        <v>20.34</v>
      </c>
      <c r="H96" s="6">
        <f t="shared" si="2"/>
        <v>227.88</v>
      </c>
      <c r="I96" s="6">
        <f t="shared" si="3"/>
        <v>2734.56</v>
      </c>
    </row>
    <row r="97" spans="1:9" ht="35.1" customHeight="1">
      <c r="A97" s="3" t="s">
        <v>268</v>
      </c>
      <c r="B97" s="4" t="s">
        <v>269</v>
      </c>
      <c r="C97" s="8" t="s">
        <v>270</v>
      </c>
      <c r="D97" s="4" t="s">
        <v>19</v>
      </c>
      <c r="E97" s="5">
        <v>12</v>
      </c>
      <c r="F97" s="5">
        <v>33.08</v>
      </c>
      <c r="G97" s="5">
        <v>20.34</v>
      </c>
      <c r="H97" s="6">
        <f t="shared" si="2"/>
        <v>39.81</v>
      </c>
      <c r="I97" s="6">
        <f t="shared" si="3"/>
        <v>477.72</v>
      </c>
    </row>
    <row r="98" spans="1:9" ht="35.1" customHeight="1">
      <c r="A98" s="3" t="s">
        <v>271</v>
      </c>
      <c r="B98" s="4" t="s">
        <v>272</v>
      </c>
      <c r="C98" s="8" t="s">
        <v>273</v>
      </c>
      <c r="D98" s="4" t="s">
        <v>116</v>
      </c>
      <c r="E98" s="5">
        <v>241.07999999999998</v>
      </c>
      <c r="F98" s="5">
        <v>14.25</v>
      </c>
      <c r="G98" s="5">
        <v>20.34</v>
      </c>
      <c r="H98" s="6">
        <f t="shared" si="2"/>
        <v>17.149999999999999</v>
      </c>
      <c r="I98" s="6">
        <f t="shared" si="3"/>
        <v>4134.5200000000004</v>
      </c>
    </row>
    <row r="99" spans="1:9" ht="35.1" customHeight="1">
      <c r="A99" s="3" t="s">
        <v>274</v>
      </c>
      <c r="B99" s="4" t="s">
        <v>275</v>
      </c>
      <c r="C99" s="8" t="s">
        <v>276</v>
      </c>
      <c r="D99" s="4" t="s">
        <v>19</v>
      </c>
      <c r="E99" s="5">
        <v>36</v>
      </c>
      <c r="F99" s="5">
        <v>7.83</v>
      </c>
      <c r="G99" s="5">
        <v>20.34</v>
      </c>
      <c r="H99" s="6">
        <f t="shared" si="2"/>
        <v>9.42</v>
      </c>
      <c r="I99" s="6">
        <f t="shared" si="3"/>
        <v>339.12</v>
      </c>
    </row>
    <row r="100" spans="1:9" ht="35.1" customHeight="1">
      <c r="A100" s="3" t="s">
        <v>277</v>
      </c>
      <c r="B100" s="4" t="s">
        <v>278</v>
      </c>
      <c r="C100" s="8" t="s">
        <v>279</v>
      </c>
      <c r="D100" s="4" t="s">
        <v>19</v>
      </c>
      <c r="E100" s="5">
        <v>12</v>
      </c>
      <c r="F100" s="5">
        <v>14.56</v>
      </c>
      <c r="G100" s="5">
        <v>20.34</v>
      </c>
      <c r="H100" s="6">
        <f t="shared" si="2"/>
        <v>17.52</v>
      </c>
      <c r="I100" s="6">
        <f t="shared" si="3"/>
        <v>210.24</v>
      </c>
    </row>
    <row r="101" spans="1:9" ht="35.1" customHeight="1">
      <c r="A101" s="3" t="s">
        <v>280</v>
      </c>
      <c r="B101" s="4" t="s">
        <v>281</v>
      </c>
      <c r="C101" s="8" t="s">
        <v>282</v>
      </c>
      <c r="D101" s="4" t="s">
        <v>19</v>
      </c>
      <c r="E101" s="5">
        <v>12</v>
      </c>
      <c r="F101" s="5">
        <v>11.33</v>
      </c>
      <c r="G101" s="5">
        <v>20.34</v>
      </c>
      <c r="H101" s="6">
        <f t="shared" si="2"/>
        <v>13.63</v>
      </c>
      <c r="I101" s="6">
        <f t="shared" si="3"/>
        <v>163.56</v>
      </c>
    </row>
    <row r="102" spans="1:9" ht="35.1" customHeight="1">
      <c r="A102" s="3" t="s">
        <v>283</v>
      </c>
      <c r="B102" s="4" t="s">
        <v>284</v>
      </c>
      <c r="C102" s="8" t="s">
        <v>285</v>
      </c>
      <c r="D102" s="4" t="s">
        <v>19</v>
      </c>
      <c r="E102" s="5">
        <v>120</v>
      </c>
      <c r="F102" s="5">
        <v>10.57</v>
      </c>
      <c r="G102" s="5">
        <v>20.34</v>
      </c>
      <c r="H102" s="6">
        <f t="shared" si="2"/>
        <v>12.72</v>
      </c>
      <c r="I102" s="6">
        <f t="shared" si="3"/>
        <v>1526.4</v>
      </c>
    </row>
    <row r="103" spans="1:9" ht="35.1" customHeight="1">
      <c r="A103" s="3" t="s">
        <v>286</v>
      </c>
      <c r="B103" s="4" t="s">
        <v>287</v>
      </c>
      <c r="C103" s="8" t="s">
        <v>288</v>
      </c>
      <c r="D103" s="4" t="s">
        <v>19</v>
      </c>
      <c r="E103" s="5">
        <v>12</v>
      </c>
      <c r="F103" s="5">
        <v>14.63</v>
      </c>
      <c r="G103" s="5">
        <v>20.34</v>
      </c>
      <c r="H103" s="6">
        <f t="shared" si="2"/>
        <v>17.61</v>
      </c>
      <c r="I103" s="6">
        <f t="shared" si="3"/>
        <v>211.32</v>
      </c>
    </row>
    <row r="104" spans="1:9" ht="35.1" customHeight="1">
      <c r="A104" s="3" t="s">
        <v>289</v>
      </c>
      <c r="B104" s="4" t="s">
        <v>290</v>
      </c>
      <c r="C104" s="8" t="s">
        <v>291</v>
      </c>
      <c r="D104" s="4" t="s">
        <v>19</v>
      </c>
      <c r="E104" s="5">
        <v>12</v>
      </c>
      <c r="F104" s="5">
        <v>12.88</v>
      </c>
      <c r="G104" s="5">
        <v>20.34</v>
      </c>
      <c r="H104" s="6">
        <f t="shared" si="2"/>
        <v>15.5</v>
      </c>
      <c r="I104" s="6">
        <f t="shared" si="3"/>
        <v>186</v>
      </c>
    </row>
    <row r="105" spans="1:9" ht="35.1" customHeight="1">
      <c r="A105" s="3" t="s">
        <v>292</v>
      </c>
      <c r="B105" s="4" t="s">
        <v>293</v>
      </c>
      <c r="C105" s="8" t="s">
        <v>294</v>
      </c>
      <c r="D105" s="4" t="s">
        <v>19</v>
      </c>
      <c r="E105" s="5">
        <v>12</v>
      </c>
      <c r="F105" s="5">
        <v>67.97</v>
      </c>
      <c r="G105" s="5">
        <v>20.34</v>
      </c>
      <c r="H105" s="6">
        <f t="shared" si="2"/>
        <v>81.8</v>
      </c>
      <c r="I105" s="6">
        <f t="shared" si="3"/>
        <v>981.6</v>
      </c>
    </row>
    <row r="106" spans="1:9" ht="35.1" customHeight="1">
      <c r="A106" s="3" t="s">
        <v>295</v>
      </c>
      <c r="B106" s="4" t="s">
        <v>296</v>
      </c>
      <c r="C106" s="8" t="s">
        <v>297</v>
      </c>
      <c r="D106" s="4" t="s">
        <v>19</v>
      </c>
      <c r="E106" s="5">
        <v>12</v>
      </c>
      <c r="F106" s="5">
        <v>21.07</v>
      </c>
      <c r="G106" s="5">
        <v>20.34</v>
      </c>
      <c r="H106" s="6">
        <f t="shared" si="2"/>
        <v>25.36</v>
      </c>
      <c r="I106" s="6">
        <f t="shared" si="3"/>
        <v>304.32</v>
      </c>
    </row>
    <row r="107" spans="1:9" ht="35.1" customHeight="1">
      <c r="A107" s="3" t="s">
        <v>298</v>
      </c>
      <c r="B107" s="4" t="s">
        <v>299</v>
      </c>
      <c r="C107" s="8" t="s">
        <v>300</v>
      </c>
      <c r="D107" s="4" t="s">
        <v>116</v>
      </c>
      <c r="E107" s="5">
        <v>38.64</v>
      </c>
      <c r="F107" s="5">
        <v>11.2</v>
      </c>
      <c r="G107" s="5">
        <v>20.34</v>
      </c>
      <c r="H107" s="6">
        <f t="shared" si="2"/>
        <v>13.48</v>
      </c>
      <c r="I107" s="6">
        <f t="shared" si="3"/>
        <v>520.87</v>
      </c>
    </row>
    <row r="108" spans="1:9" ht="35.1" customHeight="1">
      <c r="A108" s="3" t="s">
        <v>301</v>
      </c>
      <c r="B108" s="4" t="s">
        <v>302</v>
      </c>
      <c r="C108" s="8" t="s">
        <v>303</v>
      </c>
      <c r="D108" s="4" t="s">
        <v>60</v>
      </c>
      <c r="E108" s="5">
        <v>15.120000000000001</v>
      </c>
      <c r="F108" s="5">
        <v>101.82</v>
      </c>
      <c r="G108" s="5">
        <v>20.34</v>
      </c>
      <c r="H108" s="6">
        <f t="shared" si="2"/>
        <v>122.53</v>
      </c>
      <c r="I108" s="6">
        <f t="shared" si="3"/>
        <v>1852.65</v>
      </c>
    </row>
    <row r="109" spans="1:9" ht="35.1" customHeight="1">
      <c r="A109" s="3" t="s">
        <v>304</v>
      </c>
      <c r="B109" s="4" t="s">
        <v>305</v>
      </c>
      <c r="C109" s="8" t="s">
        <v>306</v>
      </c>
      <c r="D109" s="4" t="s">
        <v>19</v>
      </c>
      <c r="E109" s="5">
        <v>12</v>
      </c>
      <c r="F109" s="5">
        <v>23.03</v>
      </c>
      <c r="G109" s="5">
        <v>20.34</v>
      </c>
      <c r="H109" s="6">
        <f t="shared" si="2"/>
        <v>27.71</v>
      </c>
      <c r="I109" s="6">
        <f t="shared" si="3"/>
        <v>332.52</v>
      </c>
    </row>
    <row r="110" spans="1:9" ht="35.1" customHeight="1">
      <c r="A110" s="3" t="s">
        <v>307</v>
      </c>
      <c r="B110" s="4" t="s">
        <v>308</v>
      </c>
      <c r="C110" s="4" t="s">
        <v>309</v>
      </c>
      <c r="D110" s="4" t="s">
        <v>19</v>
      </c>
      <c r="E110" s="5">
        <v>12</v>
      </c>
      <c r="F110" s="5">
        <v>109.38</v>
      </c>
      <c r="G110" s="5">
        <v>20.34</v>
      </c>
      <c r="H110" s="6">
        <f t="shared" si="2"/>
        <v>131.63</v>
      </c>
      <c r="I110" s="6">
        <f t="shared" si="3"/>
        <v>1579.56</v>
      </c>
    </row>
    <row r="111" spans="1:9" ht="35.1" customHeight="1">
      <c r="A111" s="3" t="s">
        <v>310</v>
      </c>
      <c r="B111" s="4" t="s">
        <v>311</v>
      </c>
      <c r="C111" s="8" t="s">
        <v>312</v>
      </c>
      <c r="D111" s="4" t="s">
        <v>313</v>
      </c>
      <c r="E111" s="5">
        <v>12</v>
      </c>
      <c r="F111" s="5">
        <v>201.27</v>
      </c>
      <c r="G111" s="5">
        <v>20.34</v>
      </c>
      <c r="H111" s="6">
        <f t="shared" si="2"/>
        <v>242.21</v>
      </c>
      <c r="I111" s="6">
        <f t="shared" si="3"/>
        <v>2906.52</v>
      </c>
    </row>
    <row r="112" spans="1:9" ht="35.1" customHeight="1">
      <c r="A112" s="3" t="s">
        <v>314</v>
      </c>
      <c r="B112" s="4" t="s">
        <v>315</v>
      </c>
      <c r="C112" s="8" t="s">
        <v>316</v>
      </c>
      <c r="D112" s="4" t="s">
        <v>19</v>
      </c>
      <c r="E112" s="5">
        <v>48</v>
      </c>
      <c r="F112" s="5">
        <v>365.5</v>
      </c>
      <c r="G112" s="5">
        <v>20.34</v>
      </c>
      <c r="H112" s="6">
        <f t="shared" si="2"/>
        <v>439.84</v>
      </c>
      <c r="I112" s="6">
        <f t="shared" si="3"/>
        <v>21112.32</v>
      </c>
    </row>
    <row r="113" spans="1:9" ht="35.1" customHeight="1">
      <c r="A113" s="3" t="s">
        <v>317</v>
      </c>
      <c r="B113" s="4" t="s">
        <v>318</v>
      </c>
      <c r="C113" s="8" t="s">
        <v>319</v>
      </c>
      <c r="D113" s="4" t="s">
        <v>19</v>
      </c>
      <c r="E113" s="5">
        <v>48</v>
      </c>
      <c r="F113" s="5">
        <v>116.5</v>
      </c>
      <c r="G113" s="5">
        <v>20.34</v>
      </c>
      <c r="H113" s="6">
        <f t="shared" si="2"/>
        <v>140.19999999999999</v>
      </c>
      <c r="I113" s="6">
        <f t="shared" si="3"/>
        <v>6729.6</v>
      </c>
    </row>
    <row r="114" spans="1:9" ht="35.1" customHeight="1">
      <c r="A114" s="3" t="s">
        <v>320</v>
      </c>
      <c r="B114" s="4" t="s">
        <v>321</v>
      </c>
      <c r="C114" s="8" t="s">
        <v>322</v>
      </c>
      <c r="D114" s="4" t="s">
        <v>19</v>
      </c>
      <c r="E114" s="5">
        <v>12</v>
      </c>
      <c r="F114" s="5">
        <v>56.33</v>
      </c>
      <c r="G114" s="5">
        <v>20.34</v>
      </c>
      <c r="H114" s="6">
        <f t="shared" si="2"/>
        <v>67.790000000000006</v>
      </c>
      <c r="I114" s="6">
        <f t="shared" si="3"/>
        <v>813.48</v>
      </c>
    </row>
    <row r="115" spans="1:9" ht="35.1" customHeight="1">
      <c r="A115" s="3" t="s">
        <v>323</v>
      </c>
      <c r="B115" s="4" t="s">
        <v>324</v>
      </c>
      <c r="C115" s="8" t="s">
        <v>325</v>
      </c>
      <c r="D115" s="4" t="s">
        <v>19</v>
      </c>
      <c r="E115" s="5">
        <v>12</v>
      </c>
      <c r="F115" s="5">
        <v>204.84</v>
      </c>
      <c r="G115" s="5">
        <v>20.34</v>
      </c>
      <c r="H115" s="6">
        <f t="shared" si="2"/>
        <v>246.5</v>
      </c>
      <c r="I115" s="6">
        <f t="shared" si="3"/>
        <v>2958</v>
      </c>
    </row>
    <row r="116" spans="1:9" ht="35.1" customHeight="1">
      <c r="A116" s="3" t="s">
        <v>326</v>
      </c>
      <c r="B116" s="4" t="s">
        <v>327</v>
      </c>
      <c r="C116" s="8" t="s">
        <v>328</v>
      </c>
      <c r="D116" s="4" t="s">
        <v>19</v>
      </c>
      <c r="E116" s="5">
        <v>12</v>
      </c>
      <c r="F116" s="5">
        <v>12.49</v>
      </c>
      <c r="G116" s="5">
        <v>20.34</v>
      </c>
      <c r="H116" s="6">
        <f t="shared" si="2"/>
        <v>15.03</v>
      </c>
      <c r="I116" s="6">
        <f t="shared" si="3"/>
        <v>180.36</v>
      </c>
    </row>
    <row r="117" spans="1:9" ht="35.1" customHeight="1">
      <c r="A117" s="3" t="s">
        <v>329</v>
      </c>
      <c r="B117" s="4" t="s">
        <v>330</v>
      </c>
      <c r="C117" s="8" t="s">
        <v>331</v>
      </c>
      <c r="D117" s="4" t="s">
        <v>19</v>
      </c>
      <c r="E117" s="5">
        <v>24</v>
      </c>
      <c r="F117" s="5">
        <v>17.25</v>
      </c>
      <c r="G117" s="5">
        <v>20.34</v>
      </c>
      <c r="H117" s="6">
        <f t="shared" si="2"/>
        <v>20.76</v>
      </c>
      <c r="I117" s="6">
        <f t="shared" si="3"/>
        <v>498.24</v>
      </c>
    </row>
    <row r="118" spans="1:9" ht="35.1" customHeight="1">
      <c r="A118" s="3" t="s">
        <v>332</v>
      </c>
      <c r="B118" s="4" t="s">
        <v>333</v>
      </c>
      <c r="C118" s="8" t="s">
        <v>334</v>
      </c>
      <c r="D118" s="4" t="s">
        <v>19</v>
      </c>
      <c r="E118" s="5">
        <v>48</v>
      </c>
      <c r="F118" s="5">
        <v>12.26</v>
      </c>
      <c r="G118" s="5">
        <v>20.34</v>
      </c>
      <c r="H118" s="6">
        <f t="shared" si="2"/>
        <v>14.75</v>
      </c>
      <c r="I118" s="6">
        <f t="shared" si="3"/>
        <v>708</v>
      </c>
    </row>
    <row r="119" spans="1:9" ht="35.1" customHeight="1">
      <c r="A119" s="3" t="s">
        <v>335</v>
      </c>
      <c r="B119" s="4" t="s">
        <v>336</v>
      </c>
      <c r="C119" s="8" t="s">
        <v>337</v>
      </c>
      <c r="D119" s="4" t="s">
        <v>19</v>
      </c>
      <c r="E119" s="5">
        <v>48</v>
      </c>
      <c r="F119" s="5">
        <v>16.52</v>
      </c>
      <c r="G119" s="5">
        <v>20.34</v>
      </c>
      <c r="H119" s="6">
        <f t="shared" si="2"/>
        <v>19.88</v>
      </c>
      <c r="I119" s="6">
        <f t="shared" si="3"/>
        <v>954.24</v>
      </c>
    </row>
    <row r="120" spans="1:9" ht="35.1" customHeight="1">
      <c r="A120" s="3" t="s">
        <v>338</v>
      </c>
      <c r="B120" s="4" t="s">
        <v>339</v>
      </c>
      <c r="C120" s="8" t="s">
        <v>340</v>
      </c>
      <c r="D120" s="4" t="s">
        <v>19</v>
      </c>
      <c r="E120" s="5">
        <v>12</v>
      </c>
      <c r="F120" s="5">
        <v>29.85</v>
      </c>
      <c r="G120" s="5">
        <v>20.34</v>
      </c>
      <c r="H120" s="6">
        <f t="shared" si="2"/>
        <v>35.92</v>
      </c>
      <c r="I120" s="6">
        <f t="shared" si="3"/>
        <v>431.04</v>
      </c>
    </row>
    <row r="121" spans="1:9" ht="35.1" customHeight="1">
      <c r="A121" s="3" t="s">
        <v>341</v>
      </c>
      <c r="B121" s="4" t="s">
        <v>342</v>
      </c>
      <c r="C121" s="4" t="s">
        <v>343</v>
      </c>
      <c r="D121" s="4" t="s">
        <v>19</v>
      </c>
      <c r="E121" s="5">
        <v>12</v>
      </c>
      <c r="F121" s="5">
        <v>12.11</v>
      </c>
      <c r="G121" s="5">
        <v>20.34</v>
      </c>
      <c r="H121" s="6">
        <f t="shared" si="2"/>
        <v>14.57</v>
      </c>
      <c r="I121" s="6">
        <f t="shared" si="3"/>
        <v>174.84</v>
      </c>
    </row>
    <row r="122" spans="1:9" ht="35.1" customHeight="1">
      <c r="A122" s="3" t="s">
        <v>344</v>
      </c>
      <c r="B122" s="4" t="s">
        <v>345</v>
      </c>
      <c r="C122" s="8" t="s">
        <v>346</v>
      </c>
      <c r="D122" s="4" t="s">
        <v>19</v>
      </c>
      <c r="E122" s="5">
        <v>12</v>
      </c>
      <c r="F122" s="5">
        <v>28.63</v>
      </c>
      <c r="G122" s="5">
        <v>20.34</v>
      </c>
      <c r="H122" s="6">
        <f t="shared" si="2"/>
        <v>34.450000000000003</v>
      </c>
      <c r="I122" s="6">
        <f t="shared" si="3"/>
        <v>413.4</v>
      </c>
    </row>
    <row r="123" spans="1:9" ht="35.1" customHeight="1">
      <c r="A123" s="3" t="s">
        <v>347</v>
      </c>
      <c r="B123" s="4" t="s">
        <v>348</v>
      </c>
      <c r="C123" s="8" t="s">
        <v>349</v>
      </c>
      <c r="D123" s="4" t="s">
        <v>19</v>
      </c>
      <c r="E123" s="5">
        <v>24</v>
      </c>
      <c r="F123" s="5">
        <v>45.3</v>
      </c>
      <c r="G123" s="5">
        <v>20.34</v>
      </c>
      <c r="H123" s="6">
        <f t="shared" si="2"/>
        <v>54.51</v>
      </c>
      <c r="I123" s="6">
        <f t="shared" si="3"/>
        <v>1308.24</v>
      </c>
    </row>
    <row r="124" spans="1:9" ht="35.1" customHeight="1">
      <c r="A124" s="3" t="s">
        <v>350</v>
      </c>
      <c r="B124" s="4" t="s">
        <v>351</v>
      </c>
      <c r="C124" s="4" t="s">
        <v>352</v>
      </c>
      <c r="D124" s="4" t="s">
        <v>19</v>
      </c>
      <c r="E124" s="5">
        <v>12</v>
      </c>
      <c r="F124" s="5">
        <v>43.51</v>
      </c>
      <c r="G124" s="5">
        <v>20.34</v>
      </c>
      <c r="H124" s="6">
        <f t="shared" si="2"/>
        <v>52.36</v>
      </c>
      <c r="I124" s="6">
        <f t="shared" si="3"/>
        <v>628.32000000000005</v>
      </c>
    </row>
    <row r="125" spans="1:9" ht="35.1" customHeight="1">
      <c r="A125" s="3" t="s">
        <v>353</v>
      </c>
      <c r="B125" s="4" t="s">
        <v>354</v>
      </c>
      <c r="C125" s="8" t="s">
        <v>355</v>
      </c>
      <c r="D125" s="4" t="s">
        <v>19</v>
      </c>
      <c r="E125" s="5">
        <v>72</v>
      </c>
      <c r="F125" s="5">
        <v>10.75</v>
      </c>
      <c r="G125" s="5">
        <v>20.34</v>
      </c>
      <c r="H125" s="6">
        <f t="shared" si="2"/>
        <v>12.94</v>
      </c>
      <c r="I125" s="6">
        <f t="shared" si="3"/>
        <v>931.68</v>
      </c>
    </row>
    <row r="126" spans="1:9" ht="35.1" customHeight="1">
      <c r="A126" s="3" t="s">
        <v>356</v>
      </c>
      <c r="B126" s="4" t="s">
        <v>357</v>
      </c>
      <c r="C126" s="8" t="s">
        <v>358</v>
      </c>
      <c r="D126" s="4" t="s">
        <v>19</v>
      </c>
      <c r="E126" s="5">
        <v>72</v>
      </c>
      <c r="F126" s="5">
        <v>20.32</v>
      </c>
      <c r="G126" s="5">
        <v>20.34</v>
      </c>
      <c r="H126" s="6">
        <f t="shared" si="2"/>
        <v>24.45</v>
      </c>
      <c r="I126" s="6">
        <f t="shared" si="3"/>
        <v>1760.4</v>
      </c>
    </row>
    <row r="127" spans="1:9" ht="35.1" customHeight="1">
      <c r="A127" s="3" t="s">
        <v>359</v>
      </c>
      <c r="B127" s="4" t="s">
        <v>360</v>
      </c>
      <c r="C127" s="8" t="s">
        <v>361</v>
      </c>
      <c r="D127" s="4" t="s">
        <v>116</v>
      </c>
      <c r="E127" s="5">
        <v>38.400000000000006</v>
      </c>
      <c r="F127" s="5">
        <v>25.23</v>
      </c>
      <c r="G127" s="5">
        <v>20.34</v>
      </c>
      <c r="H127" s="6">
        <f t="shared" si="2"/>
        <v>30.36</v>
      </c>
      <c r="I127" s="6">
        <f t="shared" si="3"/>
        <v>1165.82</v>
      </c>
    </row>
    <row r="128" spans="1:9" ht="35.1" customHeight="1">
      <c r="A128" s="3" t="s">
        <v>362</v>
      </c>
      <c r="B128" s="4" t="s">
        <v>363</v>
      </c>
      <c r="C128" s="8" t="s">
        <v>364</v>
      </c>
      <c r="D128" s="4" t="s">
        <v>116</v>
      </c>
      <c r="E128" s="5">
        <v>54</v>
      </c>
      <c r="F128" s="5">
        <v>31.31</v>
      </c>
      <c r="G128" s="5">
        <v>20.34</v>
      </c>
      <c r="H128" s="6">
        <f t="shared" si="2"/>
        <v>37.68</v>
      </c>
      <c r="I128" s="6">
        <f t="shared" si="3"/>
        <v>2034.72</v>
      </c>
    </row>
    <row r="129" spans="1:9" ht="35.1" customHeight="1">
      <c r="A129" s="3" t="s">
        <v>365</v>
      </c>
      <c r="B129" s="4" t="s">
        <v>366</v>
      </c>
      <c r="C129" s="8" t="s">
        <v>367</v>
      </c>
      <c r="D129" s="4" t="s">
        <v>116</v>
      </c>
      <c r="E129" s="5">
        <v>354</v>
      </c>
      <c r="F129" s="5">
        <v>43.62</v>
      </c>
      <c r="G129" s="5">
        <v>20.34</v>
      </c>
      <c r="H129" s="6">
        <f t="shared" si="2"/>
        <v>52.49</v>
      </c>
      <c r="I129" s="6">
        <f t="shared" si="3"/>
        <v>18581.46</v>
      </c>
    </row>
    <row r="130" spans="1:9" ht="35.1" customHeight="1">
      <c r="A130" s="3" t="s">
        <v>368</v>
      </c>
      <c r="B130" s="4" t="s">
        <v>299</v>
      </c>
      <c r="C130" s="8" t="s">
        <v>300</v>
      </c>
      <c r="D130" s="4" t="s">
        <v>116</v>
      </c>
      <c r="E130" s="5">
        <v>27.599999999999998</v>
      </c>
      <c r="F130" s="5">
        <v>11.2</v>
      </c>
      <c r="G130" s="5">
        <v>20.34</v>
      </c>
      <c r="H130" s="6">
        <f t="shared" si="2"/>
        <v>13.48</v>
      </c>
      <c r="I130" s="6">
        <f t="shared" si="3"/>
        <v>372.05</v>
      </c>
    </row>
    <row r="131" spans="1:9" ht="35.1" customHeight="1">
      <c r="A131" s="3" t="s">
        <v>369</v>
      </c>
      <c r="B131" s="8" t="s">
        <v>370</v>
      </c>
      <c r="C131" s="8" t="s">
        <v>371</v>
      </c>
      <c r="D131" s="4" t="s">
        <v>60</v>
      </c>
      <c r="E131" s="5">
        <v>98.76</v>
      </c>
      <c r="F131" s="5">
        <v>8.2799999999999994</v>
      </c>
      <c r="G131" s="5">
        <v>20.34</v>
      </c>
      <c r="H131" s="6">
        <f t="shared" si="2"/>
        <v>9.9600000000000009</v>
      </c>
      <c r="I131" s="6">
        <f t="shared" si="3"/>
        <v>983.65</v>
      </c>
    </row>
    <row r="132" spans="1:9" ht="35.1" customHeight="1">
      <c r="A132" s="3" t="s">
        <v>372</v>
      </c>
      <c r="B132" s="4" t="s">
        <v>373</v>
      </c>
      <c r="C132" s="8" t="s">
        <v>374</v>
      </c>
      <c r="D132" s="4" t="s">
        <v>19</v>
      </c>
      <c r="E132" s="5">
        <v>48</v>
      </c>
      <c r="F132" s="5">
        <v>82.13</v>
      </c>
      <c r="G132" s="5">
        <v>20.34</v>
      </c>
      <c r="H132" s="6">
        <f t="shared" si="2"/>
        <v>98.84</v>
      </c>
      <c r="I132" s="6">
        <f t="shared" si="3"/>
        <v>4744.32</v>
      </c>
    </row>
    <row r="133" spans="1:9" ht="35.1" customHeight="1">
      <c r="A133" s="3" t="s">
        <v>375</v>
      </c>
      <c r="B133" s="4" t="s">
        <v>376</v>
      </c>
      <c r="C133" s="8" t="s">
        <v>377</v>
      </c>
      <c r="D133" s="4" t="s">
        <v>19</v>
      </c>
      <c r="E133" s="5">
        <v>12</v>
      </c>
      <c r="F133" s="6">
        <v>2200.64</v>
      </c>
      <c r="G133" s="5">
        <v>20.34</v>
      </c>
      <c r="H133" s="6">
        <f t="shared" si="2"/>
        <v>2648.25</v>
      </c>
      <c r="I133" s="6">
        <f t="shared" si="3"/>
        <v>31779</v>
      </c>
    </row>
    <row r="134" spans="1:9" ht="35.1" customHeight="1">
      <c r="A134" s="3" t="s">
        <v>378</v>
      </c>
      <c r="B134" s="4" t="s">
        <v>379</v>
      </c>
      <c r="C134" s="8" t="s">
        <v>380</v>
      </c>
      <c r="D134" s="4" t="s">
        <v>19</v>
      </c>
      <c r="E134" s="5">
        <v>12</v>
      </c>
      <c r="F134" s="6">
        <v>1803.93</v>
      </c>
      <c r="G134" s="5">
        <v>20.34</v>
      </c>
      <c r="H134" s="6">
        <f t="shared" si="2"/>
        <v>2170.85</v>
      </c>
      <c r="I134" s="6">
        <f t="shared" si="3"/>
        <v>26050.2</v>
      </c>
    </row>
    <row r="135" spans="1:9" ht="35.1" customHeight="1">
      <c r="A135" s="3" t="s">
        <v>381</v>
      </c>
      <c r="B135" s="4" t="s">
        <v>382</v>
      </c>
      <c r="C135" s="8" t="s">
        <v>383</v>
      </c>
      <c r="D135" s="4" t="s">
        <v>19</v>
      </c>
      <c r="E135" s="5">
        <v>12</v>
      </c>
      <c r="F135" s="6">
        <v>2225.08</v>
      </c>
      <c r="G135" s="5">
        <v>20.34</v>
      </c>
      <c r="H135" s="6">
        <f t="shared" si="2"/>
        <v>2677.66</v>
      </c>
      <c r="I135" s="6">
        <f t="shared" si="3"/>
        <v>32131.919999999998</v>
      </c>
    </row>
    <row r="136" spans="1:9" ht="35.1" customHeight="1">
      <c r="A136" s="3" t="s">
        <v>384</v>
      </c>
      <c r="B136" s="4" t="s">
        <v>385</v>
      </c>
      <c r="C136" s="8" t="s">
        <v>386</v>
      </c>
      <c r="D136" s="4" t="s">
        <v>19</v>
      </c>
      <c r="E136" s="5">
        <v>12</v>
      </c>
      <c r="F136" s="5">
        <v>10.78</v>
      </c>
      <c r="G136" s="5">
        <v>20.34</v>
      </c>
      <c r="H136" s="6">
        <f t="shared" si="2"/>
        <v>12.97</v>
      </c>
      <c r="I136" s="6">
        <f t="shared" si="3"/>
        <v>155.63999999999999</v>
      </c>
    </row>
    <row r="137" spans="1:9" ht="35.1" customHeight="1">
      <c r="A137" s="3" t="s">
        <v>387</v>
      </c>
      <c r="B137" s="4" t="s">
        <v>388</v>
      </c>
      <c r="C137" s="8" t="s">
        <v>389</v>
      </c>
      <c r="D137" s="4" t="s">
        <v>19</v>
      </c>
      <c r="E137" s="5">
        <v>12</v>
      </c>
      <c r="F137" s="5">
        <v>10.050000000000001</v>
      </c>
      <c r="G137" s="5">
        <v>20.34</v>
      </c>
      <c r="H137" s="6">
        <f t="shared" si="2"/>
        <v>12.09</v>
      </c>
      <c r="I137" s="6">
        <f t="shared" si="3"/>
        <v>145.08000000000001</v>
      </c>
    </row>
    <row r="138" spans="1:9" ht="35.1" customHeight="1">
      <c r="A138" s="3" t="s">
        <v>390</v>
      </c>
      <c r="B138" s="4" t="s">
        <v>391</v>
      </c>
      <c r="C138" s="8" t="s">
        <v>392</v>
      </c>
      <c r="D138" s="4" t="s">
        <v>19</v>
      </c>
      <c r="E138" s="5">
        <v>24</v>
      </c>
      <c r="F138" s="5">
        <v>6.35</v>
      </c>
      <c r="G138" s="5">
        <v>20.34</v>
      </c>
      <c r="H138" s="6">
        <f t="shared" si="2"/>
        <v>7.64</v>
      </c>
      <c r="I138" s="6">
        <f t="shared" si="3"/>
        <v>183.36</v>
      </c>
    </row>
    <row r="139" spans="1:9" ht="35.1" customHeight="1">
      <c r="A139" s="3" t="s">
        <v>393</v>
      </c>
      <c r="B139" s="4" t="s">
        <v>394</v>
      </c>
      <c r="C139" s="4" t="s">
        <v>395</v>
      </c>
      <c r="D139" s="4" t="s">
        <v>19</v>
      </c>
      <c r="E139" s="5">
        <v>12</v>
      </c>
      <c r="F139" s="5">
        <v>11.5</v>
      </c>
      <c r="G139" s="5">
        <v>20.34</v>
      </c>
      <c r="H139" s="6">
        <f t="shared" ref="H139:H186" si="4">ROUND(F139+(F139*G139/100),2)</f>
        <v>13.84</v>
      </c>
      <c r="I139" s="6">
        <f t="shared" ref="I139:I186" si="5">ROUND(H139*E139,2)</f>
        <v>166.08</v>
      </c>
    </row>
    <row r="140" spans="1:9" ht="35.1" customHeight="1">
      <c r="A140" s="3" t="s">
        <v>396</v>
      </c>
      <c r="B140" s="4" t="s">
        <v>397</v>
      </c>
      <c r="C140" s="8" t="s">
        <v>398</v>
      </c>
      <c r="D140" s="4" t="s">
        <v>116</v>
      </c>
      <c r="E140" s="5">
        <v>61.199999999999996</v>
      </c>
      <c r="F140" s="5">
        <v>14.03</v>
      </c>
      <c r="G140" s="5">
        <v>20.34</v>
      </c>
      <c r="H140" s="6">
        <f t="shared" si="4"/>
        <v>16.88</v>
      </c>
      <c r="I140" s="6">
        <f t="shared" si="5"/>
        <v>1033.06</v>
      </c>
    </row>
    <row r="141" spans="1:9" ht="35.1" customHeight="1">
      <c r="A141" s="3" t="s">
        <v>399</v>
      </c>
      <c r="B141" s="4" t="s">
        <v>299</v>
      </c>
      <c r="C141" s="8" t="s">
        <v>300</v>
      </c>
      <c r="D141" s="4" t="s">
        <v>116</v>
      </c>
      <c r="E141" s="5">
        <v>38.64</v>
      </c>
      <c r="F141" s="5">
        <v>11.2</v>
      </c>
      <c r="G141" s="5">
        <v>20.34</v>
      </c>
      <c r="H141" s="6">
        <f t="shared" si="4"/>
        <v>13.48</v>
      </c>
      <c r="I141" s="6">
        <f t="shared" si="5"/>
        <v>520.87</v>
      </c>
    </row>
    <row r="142" spans="1:9" ht="35.1" customHeight="1">
      <c r="A142" s="3" t="s">
        <v>400</v>
      </c>
      <c r="B142" s="4" t="s">
        <v>401</v>
      </c>
      <c r="C142" s="8" t="s">
        <v>402</v>
      </c>
      <c r="D142" s="4" t="s">
        <v>19</v>
      </c>
      <c r="E142" s="5">
        <v>48</v>
      </c>
      <c r="F142" s="5">
        <v>100.44</v>
      </c>
      <c r="G142" s="5">
        <v>20.34</v>
      </c>
      <c r="H142" s="6">
        <f t="shared" si="4"/>
        <v>120.87</v>
      </c>
      <c r="I142" s="6">
        <f t="shared" si="5"/>
        <v>5801.76</v>
      </c>
    </row>
    <row r="143" spans="1:9" ht="35.1" customHeight="1">
      <c r="A143" s="3" t="s">
        <v>403</v>
      </c>
      <c r="B143" s="4" t="s">
        <v>404</v>
      </c>
      <c r="C143" s="8" t="s">
        <v>405</v>
      </c>
      <c r="D143" s="4" t="s">
        <v>19</v>
      </c>
      <c r="E143" s="5">
        <v>12</v>
      </c>
      <c r="F143" s="5">
        <v>95.52</v>
      </c>
      <c r="G143" s="5">
        <v>20.34</v>
      </c>
      <c r="H143" s="6">
        <f t="shared" si="4"/>
        <v>114.95</v>
      </c>
      <c r="I143" s="6">
        <f t="shared" si="5"/>
        <v>1379.4</v>
      </c>
    </row>
    <row r="144" spans="1:9" ht="35.1" customHeight="1">
      <c r="A144" s="3" t="s">
        <v>406</v>
      </c>
      <c r="B144" s="4" t="s">
        <v>407</v>
      </c>
      <c r="C144" s="8" t="s">
        <v>408</v>
      </c>
      <c r="D144" s="4" t="s">
        <v>19</v>
      </c>
      <c r="E144" s="5">
        <v>108</v>
      </c>
      <c r="F144" s="5">
        <v>7.95</v>
      </c>
      <c r="G144" s="5">
        <v>20.34</v>
      </c>
      <c r="H144" s="6">
        <f t="shared" si="4"/>
        <v>9.57</v>
      </c>
      <c r="I144" s="6">
        <f t="shared" si="5"/>
        <v>1033.56</v>
      </c>
    </row>
    <row r="145" spans="1:9" ht="35.1" customHeight="1">
      <c r="A145" s="3" t="s">
        <v>409</v>
      </c>
      <c r="B145" s="4" t="s">
        <v>290</v>
      </c>
      <c r="C145" s="8" t="s">
        <v>291</v>
      </c>
      <c r="D145" s="4" t="s">
        <v>19</v>
      </c>
      <c r="E145" s="5">
        <v>12</v>
      </c>
      <c r="F145" s="5">
        <v>12.88</v>
      </c>
      <c r="G145" s="5">
        <v>20.34</v>
      </c>
      <c r="H145" s="6">
        <f t="shared" si="4"/>
        <v>15.5</v>
      </c>
      <c r="I145" s="6">
        <f t="shared" si="5"/>
        <v>186</v>
      </c>
    </row>
    <row r="146" spans="1:9" ht="35.1" customHeight="1">
      <c r="A146" s="3" t="s">
        <v>410</v>
      </c>
      <c r="B146" s="4" t="s">
        <v>411</v>
      </c>
      <c r="C146" s="8" t="s">
        <v>412</v>
      </c>
      <c r="D146" s="4" t="s">
        <v>19</v>
      </c>
      <c r="E146" s="5">
        <v>36</v>
      </c>
      <c r="F146" s="5">
        <v>48.47</v>
      </c>
      <c r="G146" s="5">
        <v>20.34</v>
      </c>
      <c r="H146" s="6">
        <f t="shared" si="4"/>
        <v>58.33</v>
      </c>
      <c r="I146" s="6">
        <f t="shared" si="5"/>
        <v>2099.88</v>
      </c>
    </row>
    <row r="147" spans="1:9" ht="35.1" customHeight="1">
      <c r="A147" s="3" t="s">
        <v>413</v>
      </c>
      <c r="B147" s="4" t="s">
        <v>414</v>
      </c>
      <c r="C147" s="8" t="s">
        <v>415</v>
      </c>
      <c r="D147" s="4" t="s">
        <v>19</v>
      </c>
      <c r="E147" s="5">
        <v>12</v>
      </c>
      <c r="F147" s="5">
        <v>68.06</v>
      </c>
      <c r="G147" s="5">
        <v>20.34</v>
      </c>
      <c r="H147" s="6">
        <f t="shared" si="4"/>
        <v>81.900000000000006</v>
      </c>
      <c r="I147" s="6">
        <f t="shared" si="5"/>
        <v>982.8</v>
      </c>
    </row>
    <row r="148" spans="1:9" ht="35.1" customHeight="1">
      <c r="A148" s="3" t="s">
        <v>416</v>
      </c>
      <c r="B148" s="4" t="s">
        <v>417</v>
      </c>
      <c r="C148" s="8" t="s">
        <v>418</v>
      </c>
      <c r="D148" s="4" t="s">
        <v>19</v>
      </c>
      <c r="E148" s="5">
        <v>24</v>
      </c>
      <c r="F148" s="5">
        <v>36.58</v>
      </c>
      <c r="G148" s="5">
        <v>20.34</v>
      </c>
      <c r="H148" s="6">
        <f t="shared" si="4"/>
        <v>44.02</v>
      </c>
      <c r="I148" s="6">
        <f t="shared" si="5"/>
        <v>1056.48</v>
      </c>
    </row>
    <row r="149" spans="1:9" ht="35.1" customHeight="1">
      <c r="A149" s="3" t="s">
        <v>419</v>
      </c>
      <c r="B149" s="4" t="s">
        <v>420</v>
      </c>
      <c r="C149" s="8" t="s">
        <v>421</v>
      </c>
      <c r="D149" s="4" t="s">
        <v>19</v>
      </c>
      <c r="E149" s="5">
        <v>24</v>
      </c>
      <c r="F149" s="5">
        <v>27.63</v>
      </c>
      <c r="G149" s="5">
        <v>20.34</v>
      </c>
      <c r="H149" s="6">
        <f t="shared" si="4"/>
        <v>33.25</v>
      </c>
      <c r="I149" s="6">
        <f t="shared" si="5"/>
        <v>798</v>
      </c>
    </row>
    <row r="150" spans="1:9" ht="35.1" customHeight="1">
      <c r="A150" s="3" t="s">
        <v>422</v>
      </c>
      <c r="B150" s="4" t="s">
        <v>423</v>
      </c>
      <c r="C150" s="8" t="s">
        <v>424</v>
      </c>
      <c r="D150" s="4" t="s">
        <v>19</v>
      </c>
      <c r="E150" s="5">
        <v>12</v>
      </c>
      <c r="F150" s="5">
        <v>19.98</v>
      </c>
      <c r="G150" s="5">
        <v>20.34</v>
      </c>
      <c r="H150" s="6">
        <f t="shared" si="4"/>
        <v>24.04</v>
      </c>
      <c r="I150" s="6">
        <f t="shared" si="5"/>
        <v>288.48</v>
      </c>
    </row>
    <row r="151" spans="1:9" ht="35.1" customHeight="1">
      <c r="A151" s="3" t="s">
        <v>425</v>
      </c>
      <c r="B151" s="4" t="s">
        <v>426</v>
      </c>
      <c r="C151" s="4" t="s">
        <v>427</v>
      </c>
      <c r="D151" s="4" t="s">
        <v>19</v>
      </c>
      <c r="E151" s="5">
        <v>36</v>
      </c>
      <c r="F151" s="5">
        <v>7.37</v>
      </c>
      <c r="G151" s="5">
        <v>20.34</v>
      </c>
      <c r="H151" s="6">
        <f t="shared" si="4"/>
        <v>8.8699999999999992</v>
      </c>
      <c r="I151" s="6">
        <f t="shared" si="5"/>
        <v>319.32</v>
      </c>
    </row>
    <row r="152" spans="1:9" ht="35.1" customHeight="1">
      <c r="A152" s="3" t="s">
        <v>428</v>
      </c>
      <c r="B152" s="4" t="s">
        <v>429</v>
      </c>
      <c r="C152" s="4" t="s">
        <v>430</v>
      </c>
      <c r="D152" s="4" t="s">
        <v>19</v>
      </c>
      <c r="E152" s="5">
        <v>36</v>
      </c>
      <c r="F152" s="5">
        <v>10.55</v>
      </c>
      <c r="G152" s="5">
        <v>20.34</v>
      </c>
      <c r="H152" s="6">
        <f t="shared" si="4"/>
        <v>12.7</v>
      </c>
      <c r="I152" s="6">
        <f t="shared" si="5"/>
        <v>457.2</v>
      </c>
    </row>
    <row r="153" spans="1:9" ht="35.1" customHeight="1">
      <c r="A153" s="3" t="s">
        <v>431</v>
      </c>
      <c r="B153" s="4" t="s">
        <v>432</v>
      </c>
      <c r="C153" s="4" t="s">
        <v>433</v>
      </c>
      <c r="D153" s="4" t="s">
        <v>19</v>
      </c>
      <c r="E153" s="5">
        <v>24</v>
      </c>
      <c r="F153" s="5">
        <v>19.489999999999998</v>
      </c>
      <c r="G153" s="5">
        <v>20.34</v>
      </c>
      <c r="H153" s="6">
        <f t="shared" si="4"/>
        <v>23.45</v>
      </c>
      <c r="I153" s="6">
        <f t="shared" si="5"/>
        <v>562.79999999999995</v>
      </c>
    </row>
    <row r="154" spans="1:9" ht="35.1" customHeight="1">
      <c r="A154" s="3" t="s">
        <v>434</v>
      </c>
      <c r="B154" s="4" t="s">
        <v>435</v>
      </c>
      <c r="C154" s="8" t="s">
        <v>436</v>
      </c>
      <c r="D154" s="4" t="s">
        <v>19</v>
      </c>
      <c r="E154" s="5">
        <v>60</v>
      </c>
      <c r="F154" s="5">
        <v>11.58</v>
      </c>
      <c r="G154" s="5">
        <v>20.34</v>
      </c>
      <c r="H154" s="6">
        <f t="shared" si="4"/>
        <v>13.94</v>
      </c>
      <c r="I154" s="6">
        <f t="shared" si="5"/>
        <v>836.4</v>
      </c>
    </row>
    <row r="155" spans="1:9" ht="35.1" customHeight="1">
      <c r="A155" s="3" t="s">
        <v>437</v>
      </c>
      <c r="B155" s="4" t="s">
        <v>438</v>
      </c>
      <c r="C155" s="8" t="s">
        <v>439</v>
      </c>
      <c r="D155" s="4" t="s">
        <v>19</v>
      </c>
      <c r="E155" s="5">
        <v>36</v>
      </c>
      <c r="F155" s="5">
        <v>8.86</v>
      </c>
      <c r="G155" s="5">
        <v>20.34</v>
      </c>
      <c r="H155" s="6">
        <f t="shared" si="4"/>
        <v>10.66</v>
      </c>
      <c r="I155" s="6">
        <f t="shared" si="5"/>
        <v>383.76</v>
      </c>
    </row>
    <row r="156" spans="1:9" ht="35.1" customHeight="1">
      <c r="A156" s="3" t="s">
        <v>440</v>
      </c>
      <c r="B156" s="4" t="s">
        <v>441</v>
      </c>
      <c r="C156" s="8" t="s">
        <v>442</v>
      </c>
      <c r="D156" s="4" t="s">
        <v>19</v>
      </c>
      <c r="E156" s="5">
        <v>12</v>
      </c>
      <c r="F156" s="5">
        <v>17.05</v>
      </c>
      <c r="G156" s="5">
        <v>20.34</v>
      </c>
      <c r="H156" s="6">
        <f t="shared" si="4"/>
        <v>20.52</v>
      </c>
      <c r="I156" s="6">
        <f t="shared" si="5"/>
        <v>246.24</v>
      </c>
    </row>
    <row r="157" spans="1:9" ht="35.1" customHeight="1">
      <c r="A157" s="3" t="s">
        <v>443</v>
      </c>
      <c r="B157" s="4" t="s">
        <v>275</v>
      </c>
      <c r="C157" s="8" t="s">
        <v>276</v>
      </c>
      <c r="D157" s="4" t="s">
        <v>19</v>
      </c>
      <c r="E157" s="5">
        <v>24</v>
      </c>
      <c r="F157" s="5">
        <v>7.83</v>
      </c>
      <c r="G157" s="5">
        <v>20.34</v>
      </c>
      <c r="H157" s="6">
        <f t="shared" si="4"/>
        <v>9.42</v>
      </c>
      <c r="I157" s="6">
        <f t="shared" si="5"/>
        <v>226.08</v>
      </c>
    </row>
    <row r="158" spans="1:9" ht="35.1" customHeight="1">
      <c r="A158" s="3" t="s">
        <v>444</v>
      </c>
      <c r="B158" s="4" t="s">
        <v>445</v>
      </c>
      <c r="C158" s="8" t="s">
        <v>446</v>
      </c>
      <c r="D158" s="4" t="s">
        <v>19</v>
      </c>
      <c r="E158" s="5">
        <v>24</v>
      </c>
      <c r="F158" s="5">
        <v>10.57</v>
      </c>
      <c r="G158" s="5">
        <v>20.34</v>
      </c>
      <c r="H158" s="6">
        <f t="shared" si="4"/>
        <v>12.72</v>
      </c>
      <c r="I158" s="6">
        <f t="shared" si="5"/>
        <v>305.27999999999997</v>
      </c>
    </row>
    <row r="159" spans="1:9" ht="35.1" customHeight="1">
      <c r="A159" s="3" t="s">
        <v>447</v>
      </c>
      <c r="B159" s="4" t="s">
        <v>448</v>
      </c>
      <c r="C159" s="8" t="s">
        <v>449</v>
      </c>
      <c r="D159" s="4" t="s">
        <v>19</v>
      </c>
      <c r="E159" s="5">
        <v>24</v>
      </c>
      <c r="F159" s="5">
        <v>10.62</v>
      </c>
      <c r="G159" s="5">
        <v>20.34</v>
      </c>
      <c r="H159" s="6">
        <f t="shared" si="4"/>
        <v>12.78</v>
      </c>
      <c r="I159" s="6">
        <f t="shared" si="5"/>
        <v>306.72000000000003</v>
      </c>
    </row>
    <row r="160" spans="1:9" ht="35.1" customHeight="1">
      <c r="A160" s="3" t="s">
        <v>450</v>
      </c>
      <c r="B160" s="4" t="s">
        <v>451</v>
      </c>
      <c r="C160" s="8" t="s">
        <v>452</v>
      </c>
      <c r="D160" s="4" t="s">
        <v>19</v>
      </c>
      <c r="E160" s="5">
        <v>24</v>
      </c>
      <c r="F160" s="5">
        <v>13.51</v>
      </c>
      <c r="G160" s="5">
        <v>20.34</v>
      </c>
      <c r="H160" s="6">
        <f t="shared" si="4"/>
        <v>16.260000000000002</v>
      </c>
      <c r="I160" s="6">
        <f t="shared" si="5"/>
        <v>390.24</v>
      </c>
    </row>
    <row r="161" spans="1:9" ht="35.1" customHeight="1">
      <c r="A161" s="3" t="s">
        <v>453</v>
      </c>
      <c r="B161" s="8" t="s">
        <v>454</v>
      </c>
      <c r="C161" s="8" t="s">
        <v>455</v>
      </c>
      <c r="D161" s="4" t="s">
        <v>19</v>
      </c>
      <c r="E161" s="5">
        <v>24</v>
      </c>
      <c r="F161" s="5">
        <v>15.91</v>
      </c>
      <c r="G161" s="5">
        <v>20.34</v>
      </c>
      <c r="H161" s="6">
        <f t="shared" si="4"/>
        <v>19.149999999999999</v>
      </c>
      <c r="I161" s="6">
        <f t="shared" si="5"/>
        <v>459.6</v>
      </c>
    </row>
    <row r="162" spans="1:9" ht="35.1" customHeight="1">
      <c r="A162" s="3" t="s">
        <v>456</v>
      </c>
      <c r="B162" s="4" t="s">
        <v>457</v>
      </c>
      <c r="C162" s="8" t="s">
        <v>458</v>
      </c>
      <c r="D162" s="4" t="s">
        <v>19</v>
      </c>
      <c r="E162" s="5">
        <v>24</v>
      </c>
      <c r="F162" s="5">
        <v>20</v>
      </c>
      <c r="G162" s="5">
        <v>20.34</v>
      </c>
      <c r="H162" s="6">
        <f t="shared" si="4"/>
        <v>24.07</v>
      </c>
      <c r="I162" s="6">
        <f t="shared" si="5"/>
        <v>577.67999999999995</v>
      </c>
    </row>
    <row r="163" spans="1:9" ht="35.1" customHeight="1">
      <c r="A163" s="3" t="s">
        <v>459</v>
      </c>
      <c r="B163" s="4" t="s">
        <v>460</v>
      </c>
      <c r="C163" s="4" t="s">
        <v>461</v>
      </c>
      <c r="D163" s="4" t="s">
        <v>19</v>
      </c>
      <c r="E163" s="5">
        <v>24</v>
      </c>
      <c r="F163" s="5">
        <v>33.81</v>
      </c>
      <c r="G163" s="5">
        <v>20.34</v>
      </c>
      <c r="H163" s="6">
        <f t="shared" si="4"/>
        <v>40.69</v>
      </c>
      <c r="I163" s="6">
        <f t="shared" si="5"/>
        <v>976.56</v>
      </c>
    </row>
    <row r="164" spans="1:9" ht="35.1" customHeight="1">
      <c r="A164" s="3" t="s">
        <v>462</v>
      </c>
      <c r="B164" s="4" t="s">
        <v>463</v>
      </c>
      <c r="C164" s="8" t="s">
        <v>464</v>
      </c>
      <c r="D164" s="4" t="s">
        <v>116</v>
      </c>
      <c r="E164" s="5">
        <v>139.19999999999999</v>
      </c>
      <c r="F164" s="5">
        <v>28.21</v>
      </c>
      <c r="G164" s="5">
        <v>20.34</v>
      </c>
      <c r="H164" s="6">
        <f t="shared" si="4"/>
        <v>33.950000000000003</v>
      </c>
      <c r="I164" s="6">
        <f t="shared" si="5"/>
        <v>4725.84</v>
      </c>
    </row>
    <row r="165" spans="1:9" ht="35.1" customHeight="1">
      <c r="A165" s="3" t="s">
        <v>465</v>
      </c>
      <c r="B165" s="8" t="s">
        <v>466</v>
      </c>
      <c r="C165" s="8" t="s">
        <v>467</v>
      </c>
      <c r="D165" s="4" t="s">
        <v>116</v>
      </c>
      <c r="E165" s="5">
        <v>60</v>
      </c>
      <c r="F165" s="5">
        <v>12.99</v>
      </c>
      <c r="G165" s="5">
        <v>20.34</v>
      </c>
      <c r="H165" s="6">
        <f t="shared" si="4"/>
        <v>15.63</v>
      </c>
      <c r="I165" s="6">
        <f t="shared" si="5"/>
        <v>937.8</v>
      </c>
    </row>
    <row r="166" spans="1:9" ht="35.1" customHeight="1">
      <c r="A166" s="3" t="s">
        <v>468</v>
      </c>
      <c r="B166" s="8" t="s">
        <v>469</v>
      </c>
      <c r="C166" s="8" t="s">
        <v>470</v>
      </c>
      <c r="D166" s="4" t="s">
        <v>116</v>
      </c>
      <c r="E166" s="5">
        <v>45.24</v>
      </c>
      <c r="F166" s="5">
        <v>19.52</v>
      </c>
      <c r="G166" s="5">
        <v>20.34</v>
      </c>
      <c r="H166" s="6">
        <f t="shared" si="4"/>
        <v>23.49</v>
      </c>
      <c r="I166" s="6">
        <f t="shared" si="5"/>
        <v>1062.69</v>
      </c>
    </row>
    <row r="167" spans="1:9" ht="35.1" customHeight="1">
      <c r="A167" s="3" t="s">
        <v>471</v>
      </c>
      <c r="B167" s="8" t="s">
        <v>472</v>
      </c>
      <c r="C167" s="8" t="s">
        <v>473</v>
      </c>
      <c r="D167" s="4" t="s">
        <v>116</v>
      </c>
      <c r="E167" s="5">
        <v>60</v>
      </c>
      <c r="F167" s="5">
        <v>22.93</v>
      </c>
      <c r="G167" s="5">
        <v>20.34</v>
      </c>
      <c r="H167" s="6">
        <f t="shared" si="4"/>
        <v>27.59</v>
      </c>
      <c r="I167" s="6">
        <f t="shared" si="5"/>
        <v>1655.4</v>
      </c>
    </row>
    <row r="168" spans="1:9" ht="35.1" customHeight="1">
      <c r="A168" s="3" t="s">
        <v>474</v>
      </c>
      <c r="B168" s="4" t="s">
        <v>287</v>
      </c>
      <c r="C168" s="8" t="s">
        <v>288</v>
      </c>
      <c r="D168" s="4" t="s">
        <v>19</v>
      </c>
      <c r="E168" s="5">
        <v>72</v>
      </c>
      <c r="F168" s="5">
        <v>14.63</v>
      </c>
      <c r="G168" s="5">
        <v>20.34</v>
      </c>
      <c r="H168" s="6">
        <f t="shared" si="4"/>
        <v>17.61</v>
      </c>
      <c r="I168" s="6">
        <f t="shared" si="5"/>
        <v>1267.92</v>
      </c>
    </row>
    <row r="169" spans="1:9" ht="35.1" customHeight="1">
      <c r="A169" s="3" t="s">
        <v>475</v>
      </c>
      <c r="B169" s="4" t="s">
        <v>299</v>
      </c>
      <c r="C169" s="8" t="s">
        <v>300</v>
      </c>
      <c r="D169" s="4" t="s">
        <v>116</v>
      </c>
      <c r="E169" s="5">
        <v>130.67999999999998</v>
      </c>
      <c r="F169" s="5">
        <v>11.2</v>
      </c>
      <c r="G169" s="5">
        <v>20.34</v>
      </c>
      <c r="H169" s="6">
        <f t="shared" si="4"/>
        <v>13.48</v>
      </c>
      <c r="I169" s="6">
        <f t="shared" si="5"/>
        <v>1761.57</v>
      </c>
    </row>
    <row r="170" spans="1:9" ht="35.1" customHeight="1">
      <c r="A170" s="3" t="s">
        <v>476</v>
      </c>
      <c r="B170" s="4" t="s">
        <v>477</v>
      </c>
      <c r="C170" s="8" t="s">
        <v>478</v>
      </c>
      <c r="D170" s="4" t="s">
        <v>313</v>
      </c>
      <c r="E170" s="5">
        <v>72</v>
      </c>
      <c r="F170" s="5">
        <v>3.84</v>
      </c>
      <c r="G170" s="5">
        <v>20.34</v>
      </c>
      <c r="H170" s="6">
        <f t="shared" si="4"/>
        <v>4.62</v>
      </c>
      <c r="I170" s="6">
        <f t="shared" si="5"/>
        <v>332.64</v>
      </c>
    </row>
    <row r="171" spans="1:9" ht="35.1" customHeight="1">
      <c r="A171" s="3" t="s">
        <v>479</v>
      </c>
      <c r="B171" s="4" t="s">
        <v>480</v>
      </c>
      <c r="C171" s="8" t="s">
        <v>481</v>
      </c>
      <c r="D171" s="4" t="s">
        <v>313</v>
      </c>
      <c r="E171" s="5">
        <v>12</v>
      </c>
      <c r="F171" s="5">
        <v>720.93</v>
      </c>
      <c r="G171" s="5">
        <v>20.34</v>
      </c>
      <c r="H171" s="6">
        <f t="shared" si="4"/>
        <v>867.57</v>
      </c>
      <c r="I171" s="6">
        <f t="shared" si="5"/>
        <v>10410.84</v>
      </c>
    </row>
    <row r="172" spans="1:9" ht="35.1" customHeight="1">
      <c r="A172" s="3" t="s">
        <v>482</v>
      </c>
      <c r="B172" s="4" t="s">
        <v>483</v>
      </c>
      <c r="C172" s="4" t="s">
        <v>484</v>
      </c>
      <c r="D172" s="4" t="s">
        <v>19</v>
      </c>
      <c r="E172" s="5">
        <v>12</v>
      </c>
      <c r="F172" s="5">
        <v>266.60000000000002</v>
      </c>
      <c r="G172" s="5">
        <v>20.34</v>
      </c>
      <c r="H172" s="6">
        <f t="shared" si="4"/>
        <v>320.83</v>
      </c>
      <c r="I172" s="6">
        <f t="shared" si="5"/>
        <v>3849.96</v>
      </c>
    </row>
    <row r="173" spans="1:9" ht="35.1" customHeight="1">
      <c r="A173" s="3" t="s">
        <v>485</v>
      </c>
      <c r="B173" s="8" t="s">
        <v>486</v>
      </c>
      <c r="C173" s="4" t="s">
        <v>487</v>
      </c>
      <c r="D173" s="4" t="s">
        <v>19</v>
      </c>
      <c r="E173" s="5">
        <v>12</v>
      </c>
      <c r="F173" s="5">
        <v>7.29</v>
      </c>
      <c r="G173" s="5">
        <v>20.34</v>
      </c>
      <c r="H173" s="6">
        <f t="shared" si="4"/>
        <v>8.77</v>
      </c>
      <c r="I173" s="6">
        <f t="shared" si="5"/>
        <v>105.24</v>
      </c>
    </row>
    <row r="174" spans="1:9" ht="35.1" customHeight="1">
      <c r="A174" s="3" t="s">
        <v>488</v>
      </c>
      <c r="B174" s="8" t="s">
        <v>486</v>
      </c>
      <c r="C174" s="4" t="s">
        <v>487</v>
      </c>
      <c r="D174" s="4" t="s">
        <v>19</v>
      </c>
      <c r="E174" s="5">
        <v>12</v>
      </c>
      <c r="F174" s="5">
        <v>7.29</v>
      </c>
      <c r="G174" s="5">
        <v>20.34</v>
      </c>
      <c r="H174" s="6">
        <f t="shared" si="4"/>
        <v>8.77</v>
      </c>
      <c r="I174" s="6">
        <f t="shared" si="5"/>
        <v>105.24</v>
      </c>
    </row>
    <row r="175" spans="1:9" ht="35.1" customHeight="1">
      <c r="A175" s="3" t="s">
        <v>489</v>
      </c>
      <c r="B175" s="8" t="s">
        <v>490</v>
      </c>
      <c r="C175" s="4" t="s">
        <v>491</v>
      </c>
      <c r="D175" s="4" t="s">
        <v>19</v>
      </c>
      <c r="E175" s="5">
        <v>48</v>
      </c>
      <c r="F175" s="5">
        <v>7.99</v>
      </c>
      <c r="G175" s="5">
        <v>20.34</v>
      </c>
      <c r="H175" s="6">
        <f t="shared" si="4"/>
        <v>9.6199999999999992</v>
      </c>
      <c r="I175" s="6">
        <f t="shared" si="5"/>
        <v>461.76</v>
      </c>
    </row>
    <row r="176" spans="1:9" ht="35.1" customHeight="1">
      <c r="A176" s="3" t="s">
        <v>492</v>
      </c>
      <c r="B176" s="8" t="s">
        <v>493</v>
      </c>
      <c r="C176" s="4" t="s">
        <v>494</v>
      </c>
      <c r="D176" s="4" t="s">
        <v>19</v>
      </c>
      <c r="E176" s="5">
        <v>24</v>
      </c>
      <c r="F176" s="5">
        <v>9.76</v>
      </c>
      <c r="G176" s="5">
        <v>20.34</v>
      </c>
      <c r="H176" s="6">
        <f t="shared" si="4"/>
        <v>11.75</v>
      </c>
      <c r="I176" s="6">
        <f t="shared" si="5"/>
        <v>282</v>
      </c>
    </row>
    <row r="177" spans="1:10" ht="35.1" customHeight="1">
      <c r="A177" s="3" t="s">
        <v>495</v>
      </c>
      <c r="B177" s="4" t="s">
        <v>420</v>
      </c>
      <c r="C177" s="8" t="s">
        <v>421</v>
      </c>
      <c r="D177" s="4" t="s">
        <v>19</v>
      </c>
      <c r="E177" s="5">
        <v>24</v>
      </c>
      <c r="F177" s="5">
        <v>27.63</v>
      </c>
      <c r="G177" s="5">
        <v>20.34</v>
      </c>
      <c r="H177" s="6">
        <f t="shared" si="4"/>
        <v>33.25</v>
      </c>
      <c r="I177" s="6">
        <f t="shared" si="5"/>
        <v>798</v>
      </c>
    </row>
    <row r="178" spans="1:10" ht="35.1" customHeight="1">
      <c r="A178" s="3" t="s">
        <v>496</v>
      </c>
      <c r="B178" s="4" t="s">
        <v>497</v>
      </c>
      <c r="C178" s="8" t="s">
        <v>498</v>
      </c>
      <c r="D178" s="4" t="s">
        <v>19</v>
      </c>
      <c r="E178" s="5">
        <v>24</v>
      </c>
      <c r="F178" s="5">
        <v>11.24</v>
      </c>
      <c r="G178" s="5">
        <v>20.34</v>
      </c>
      <c r="H178" s="6">
        <f t="shared" si="4"/>
        <v>13.53</v>
      </c>
      <c r="I178" s="6">
        <f t="shared" si="5"/>
        <v>324.72000000000003</v>
      </c>
    </row>
    <row r="179" spans="1:10" ht="35.1" customHeight="1">
      <c r="A179" s="3" t="s">
        <v>499</v>
      </c>
      <c r="B179" s="4" t="s">
        <v>438</v>
      </c>
      <c r="C179" s="8" t="s">
        <v>439</v>
      </c>
      <c r="D179" s="4" t="s">
        <v>19</v>
      </c>
      <c r="E179" s="5">
        <v>12</v>
      </c>
      <c r="F179" s="5">
        <v>8.86</v>
      </c>
      <c r="G179" s="5">
        <v>20.34</v>
      </c>
      <c r="H179" s="6">
        <f t="shared" si="4"/>
        <v>10.66</v>
      </c>
      <c r="I179" s="6">
        <f t="shared" si="5"/>
        <v>127.92</v>
      </c>
    </row>
    <row r="180" spans="1:10" ht="35.1" customHeight="1">
      <c r="A180" s="3" t="s">
        <v>500</v>
      </c>
      <c r="B180" s="8" t="s">
        <v>466</v>
      </c>
      <c r="C180" s="8" t="s">
        <v>467</v>
      </c>
      <c r="D180" s="4" t="s">
        <v>116</v>
      </c>
      <c r="E180" s="5">
        <v>18</v>
      </c>
      <c r="F180" s="5">
        <v>12.99</v>
      </c>
      <c r="G180" s="5">
        <v>20.34</v>
      </c>
      <c r="H180" s="6">
        <f t="shared" si="4"/>
        <v>15.63</v>
      </c>
      <c r="I180" s="6">
        <f t="shared" si="5"/>
        <v>281.33999999999997</v>
      </c>
    </row>
    <row r="181" spans="1:10" ht="35.1" customHeight="1">
      <c r="A181" s="3" t="s">
        <v>501</v>
      </c>
      <c r="B181" s="4" t="s">
        <v>502</v>
      </c>
      <c r="C181" s="8" t="s">
        <v>503</v>
      </c>
      <c r="D181" s="4" t="s">
        <v>19</v>
      </c>
      <c r="E181" s="5">
        <v>12</v>
      </c>
      <c r="F181" s="5">
        <v>13.62</v>
      </c>
      <c r="G181" s="5">
        <v>20.34</v>
      </c>
      <c r="H181" s="6">
        <f t="shared" si="4"/>
        <v>16.39</v>
      </c>
      <c r="I181" s="6">
        <f t="shared" si="5"/>
        <v>196.68</v>
      </c>
    </row>
    <row r="182" spans="1:10" ht="35.1" customHeight="1">
      <c r="A182" s="3" t="s">
        <v>504</v>
      </c>
      <c r="B182" s="4" t="s">
        <v>505</v>
      </c>
      <c r="C182" s="8" t="s">
        <v>506</v>
      </c>
      <c r="D182" s="4" t="s">
        <v>19</v>
      </c>
      <c r="E182" s="5">
        <v>12</v>
      </c>
      <c r="F182" s="5">
        <v>537.05999999999995</v>
      </c>
      <c r="G182" s="5">
        <v>20.34</v>
      </c>
      <c r="H182" s="6">
        <f t="shared" si="4"/>
        <v>646.29999999999995</v>
      </c>
      <c r="I182" s="6">
        <f t="shared" si="5"/>
        <v>7755.6</v>
      </c>
    </row>
    <row r="183" spans="1:10" ht="35.1" customHeight="1">
      <c r="A183" s="3" t="s">
        <v>507</v>
      </c>
      <c r="B183" s="8" t="s">
        <v>508</v>
      </c>
      <c r="C183" s="8" t="s">
        <v>509</v>
      </c>
      <c r="D183" s="4" t="s">
        <v>19</v>
      </c>
      <c r="E183" s="5">
        <v>12</v>
      </c>
      <c r="F183" s="5">
        <v>487.78</v>
      </c>
      <c r="G183" s="5">
        <v>20.34</v>
      </c>
      <c r="H183" s="6">
        <f t="shared" si="4"/>
        <v>586.99</v>
      </c>
      <c r="I183" s="6">
        <f t="shared" si="5"/>
        <v>7043.88</v>
      </c>
    </row>
    <row r="184" spans="1:10" ht="35.1" customHeight="1">
      <c r="A184" s="3" t="s">
        <v>510</v>
      </c>
      <c r="B184" s="4" t="s">
        <v>511</v>
      </c>
      <c r="C184" s="4" t="s">
        <v>512</v>
      </c>
      <c r="D184" s="4" t="s">
        <v>19</v>
      </c>
      <c r="E184" s="5">
        <v>12</v>
      </c>
      <c r="F184" s="5">
        <v>50.55</v>
      </c>
      <c r="G184" s="5">
        <v>20.34</v>
      </c>
      <c r="H184" s="6">
        <f t="shared" si="4"/>
        <v>60.83</v>
      </c>
      <c r="I184" s="6">
        <f t="shared" si="5"/>
        <v>729.96</v>
      </c>
    </row>
    <row r="185" spans="1:10" ht="35.1" customHeight="1">
      <c r="A185" s="2">
        <v>11</v>
      </c>
      <c r="B185" s="21" t="s">
        <v>513</v>
      </c>
      <c r="C185" s="22"/>
      <c r="D185" s="22"/>
      <c r="E185" s="22"/>
      <c r="F185" s="22"/>
      <c r="G185" s="22"/>
      <c r="H185" s="23"/>
      <c r="I185" s="13">
        <f>I186</f>
        <v>1942.17</v>
      </c>
    </row>
    <row r="186" spans="1:10" ht="35.1" customHeight="1">
      <c r="A186" s="3" t="s">
        <v>514</v>
      </c>
      <c r="B186" s="4" t="s">
        <v>515</v>
      </c>
      <c r="C186" s="8" t="s">
        <v>516</v>
      </c>
      <c r="D186" s="4" t="s">
        <v>34</v>
      </c>
      <c r="E186" s="6">
        <v>645.24</v>
      </c>
      <c r="F186" s="5">
        <v>2.5</v>
      </c>
      <c r="G186" s="5">
        <v>20.34</v>
      </c>
      <c r="H186" s="6">
        <f t="shared" si="4"/>
        <v>3.01</v>
      </c>
      <c r="I186" s="6">
        <f t="shared" si="5"/>
        <v>1942.17</v>
      </c>
    </row>
    <row r="187" spans="1:10" ht="35.1" customHeight="1">
      <c r="A187" s="19"/>
      <c r="B187" s="19"/>
      <c r="C187" s="19"/>
      <c r="D187" s="19"/>
      <c r="E187" s="19"/>
      <c r="F187" s="19"/>
      <c r="G187" s="20"/>
      <c r="H187" s="10" t="s">
        <v>517</v>
      </c>
      <c r="I187" s="14">
        <f>I9+I17+I19+I28+I33+I35+I43+I47+I62+I95+I185</f>
        <v>1442046.2599999998</v>
      </c>
    </row>
    <row r="189" spans="1:10">
      <c r="H189" s="18" t="s">
        <v>519</v>
      </c>
      <c r="I189" s="17">
        <f>I187/12</f>
        <v>120170.52166666665</v>
      </c>
      <c r="J189" s="16"/>
    </row>
    <row r="190" spans="1:10">
      <c r="I190" s="16"/>
      <c r="J190" s="16"/>
    </row>
  </sheetData>
  <mergeCells count="23">
    <mergeCell ref="A4:B4"/>
    <mergeCell ref="C4:I4"/>
    <mergeCell ref="A5:B5"/>
    <mergeCell ref="C5:I5"/>
    <mergeCell ref="B1:I1"/>
    <mergeCell ref="B2:I2"/>
    <mergeCell ref="A3:I3"/>
    <mergeCell ref="B9:H9"/>
    <mergeCell ref="A6:B6"/>
    <mergeCell ref="C6:I6"/>
    <mergeCell ref="A7:B7"/>
    <mergeCell ref="C7:I7"/>
    <mergeCell ref="B17:H17"/>
    <mergeCell ref="B19:H19"/>
    <mergeCell ref="B28:H28"/>
    <mergeCell ref="B33:H33"/>
    <mergeCell ref="B35:H35"/>
    <mergeCell ref="A187:G187"/>
    <mergeCell ref="B43:H43"/>
    <mergeCell ref="B47:H47"/>
    <mergeCell ref="B62:H62"/>
    <mergeCell ref="B95:H95"/>
    <mergeCell ref="B185:H185"/>
  </mergeCells>
  <pageMargins left="0.7" right="0.7" top="0.75" bottom="0.75" header="0.3" footer="0.3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Table 1</vt:lpstr>
      <vt:lpstr>'Table 1'!Area_de_impressao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Licitação Compras</dc:creator>
  <cp:lastModifiedBy>PMTM Volnei</cp:lastModifiedBy>
  <cp:lastPrinted>2026-04-10T18:59:16Z</cp:lastPrinted>
  <dcterms:created xsi:type="dcterms:W3CDTF">2026-02-03T10:22:13Z</dcterms:created>
  <dcterms:modified xsi:type="dcterms:W3CDTF">2026-04-14T16:10:32Z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2026-01-28T00:00:00Z</vt:filetime>
  </property>
  <property fmtid="{D5CDD505-2E9C-101B-9397-08002B2CF9AE}" pid="3" name="Creator">
    <vt:lpwstr>JasperReports Library version 6.5.1</vt:lpwstr>
  </property>
  <property fmtid="{D5CDD505-2E9C-101B-9397-08002B2CF9AE}" pid="4" name="LastSaved">
    <vt:filetime>2026-02-03T00:00:00Z</vt:filetime>
  </property>
  <property fmtid="{D5CDD505-2E9C-101B-9397-08002B2CF9AE}" pid="5" name="Producer">
    <vt:lpwstr>iText 2.1.7 by 1T3XT</vt:lpwstr>
  </property>
</Properties>
</file>