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CITAÇÕES\LICITAÇÕES 2026\FMS\PL 20-2026 - Reforma SAMU\"/>
    </mc:Choice>
  </mc:AlternateContent>
  <xr:revisionPtr revIDLastSave="0" documentId="8_{8C6F5B7A-96CB-4E17-BFFE-A58BBCCEF12E}" xr6:coauthVersionLast="47" xr6:coauthVersionMax="47" xr10:uidLastSave="{00000000-0000-0000-0000-000000000000}"/>
  <workbookProtection lockStructure="1"/>
  <bookViews>
    <workbookView xWindow="-120" yWindow="-120" windowWidth="29040" windowHeight="15720" activeTab="1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BDI Especifico" sheetId="7" r:id="rId7"/>
    <sheet name="Repositório" sheetId="8" state="very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7" l="1"/>
  <c r="E29" i="7"/>
  <c r="I18" i="7"/>
  <c r="J16" i="7"/>
  <c r="J15" i="7"/>
  <c r="J12" i="7"/>
  <c r="J11" i="7"/>
  <c r="J10" i="7"/>
  <c r="J9" i="7"/>
  <c r="J8" i="7"/>
  <c r="I5" i="7"/>
  <c r="E5" i="7"/>
  <c r="B5" i="7"/>
  <c r="H4" i="7"/>
  <c r="B4" i="7"/>
  <c r="B3" i="7"/>
  <c r="E24" i="6"/>
  <c r="E23" i="6"/>
  <c r="B13" i="6"/>
  <c r="A4" i="8" s="1"/>
  <c r="B12" i="6"/>
  <c r="A3" i="8" s="1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I5" i="5"/>
  <c r="E5" i="5"/>
  <c r="B5" i="5"/>
  <c r="H4" i="5"/>
  <c r="B4" i="5"/>
  <c r="B3" i="5"/>
  <c r="E30" i="4"/>
  <c r="E29" i="4"/>
  <c r="I18" i="4"/>
  <c r="J18" i="4" s="1"/>
  <c r="J16" i="4"/>
  <c r="J15" i="4"/>
  <c r="J12" i="4"/>
  <c r="J11" i="4"/>
  <c r="J10" i="4"/>
  <c r="J9" i="4"/>
  <c r="J8" i="4"/>
  <c r="I5" i="4"/>
  <c r="E5" i="4"/>
  <c r="B5" i="4"/>
  <c r="H4" i="4"/>
  <c r="B4" i="4"/>
  <c r="B3" i="4"/>
  <c r="DT8" i="3"/>
  <c r="I5" i="3"/>
  <c r="E5" i="3"/>
  <c r="B5" i="3"/>
  <c r="H4" i="3"/>
  <c r="B4" i="3"/>
  <c r="B3" i="3"/>
  <c r="E175" i="2"/>
  <c r="E174" i="2"/>
  <c r="M163" i="2"/>
  <c r="M162" i="2" s="1"/>
  <c r="M161" i="2"/>
  <c r="M160" i="2"/>
  <c r="M159" i="2"/>
  <c r="M158" i="2"/>
  <c r="M157" i="2"/>
  <c r="M156" i="2"/>
  <c r="M155" i="2"/>
  <c r="M154" i="2"/>
  <c r="M153" i="2"/>
  <c r="M152" i="2" s="1"/>
  <c r="M151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6" i="2" s="1"/>
  <c r="M127" i="2"/>
  <c r="M124" i="2"/>
  <c r="M123" i="2" s="1"/>
  <c r="M122" i="2"/>
  <c r="M121" i="2" s="1"/>
  <c r="M120" i="2"/>
  <c r="M119" i="2"/>
  <c r="M118" i="2"/>
  <c r="M117" i="2"/>
  <c r="M116" i="2"/>
  <c r="M115" i="2"/>
  <c r="M114" i="2"/>
  <c r="M113" i="2"/>
  <c r="M112" i="2"/>
  <c r="M111" i="2"/>
  <c r="M110" i="2"/>
  <c r="M109" i="2"/>
  <c r="M108" i="2"/>
  <c r="M107" i="2"/>
  <c r="M106" i="2"/>
  <c r="M105" i="2"/>
  <c r="M104" i="2"/>
  <c r="M103" i="2"/>
  <c r="M102" i="2"/>
  <c r="M101" i="2"/>
  <c r="M100" i="2"/>
  <c r="M99" i="2"/>
  <c r="M98" i="2"/>
  <c r="M97" i="2"/>
  <c r="M96" i="2"/>
  <c r="M94" i="2"/>
  <c r="M93" i="2"/>
  <c r="M92" i="2"/>
  <c r="M91" i="2"/>
  <c r="M90" i="2"/>
  <c r="M89" i="2"/>
  <c r="M88" i="2"/>
  <c r="M87" i="2"/>
  <c r="M86" i="2" s="1"/>
  <c r="M84" i="2"/>
  <c r="M83" i="2"/>
  <c r="M82" i="2"/>
  <c r="M81" i="2"/>
  <c r="M79" i="2" s="1"/>
  <c r="M80" i="2"/>
  <c r="M78" i="2"/>
  <c r="M77" i="2"/>
  <c r="M76" i="2"/>
  <c r="M75" i="2"/>
  <c r="M74" i="2"/>
  <c r="M73" i="2"/>
  <c r="M72" i="2"/>
  <c r="M71" i="2"/>
  <c r="M69" i="2" s="1"/>
  <c r="M70" i="2"/>
  <c r="M68" i="2"/>
  <c r="M67" i="2"/>
  <c r="M66" i="2"/>
  <c r="M65" i="2"/>
  <c r="M64" i="2"/>
  <c r="M63" i="2"/>
  <c r="M62" i="2"/>
  <c r="M61" i="2"/>
  <c r="M60" i="2"/>
  <c r="M59" i="2"/>
  <c r="M58" i="2" s="1"/>
  <c r="M57" i="2"/>
  <c r="M56" i="2"/>
  <c r="M54" i="2" s="1"/>
  <c r="M55" i="2"/>
  <c r="M53" i="2"/>
  <c r="M52" i="2"/>
  <c r="M51" i="2"/>
  <c r="M50" i="2"/>
  <c r="M49" i="2"/>
  <c r="M48" i="2"/>
  <c r="M47" i="2"/>
  <c r="M46" i="2"/>
  <c r="M45" i="2"/>
  <c r="M44" i="2" s="1"/>
  <c r="M43" i="2"/>
  <c r="M42" i="2" s="1"/>
  <c r="M40" i="2"/>
  <c r="M39" i="2"/>
  <c r="M38" i="2" s="1"/>
  <c r="M37" i="2"/>
  <c r="M36" i="2"/>
  <c r="M35" i="2"/>
  <c r="M34" i="2"/>
  <c r="M33" i="2" s="1"/>
  <c r="M32" i="2"/>
  <c r="M31" i="2"/>
  <c r="M30" i="2"/>
  <c r="M29" i="2"/>
  <c r="M28" i="2"/>
  <c r="M27" i="2"/>
  <c r="M26" i="2"/>
  <c r="M25" i="2"/>
  <c r="M24" i="2"/>
  <c r="M23" i="2"/>
  <c r="M22" i="2" s="1"/>
  <c r="M21" i="2"/>
  <c r="M20" i="2"/>
  <c r="M19" i="2"/>
  <c r="M18" i="2"/>
  <c r="M17" i="2"/>
  <c r="M16" i="2"/>
  <c r="M15" i="2" s="1"/>
  <c r="M14" i="2"/>
  <c r="M13" i="2"/>
  <c r="M12" i="2"/>
  <c r="M11" i="2"/>
  <c r="M10" i="2"/>
  <c r="M9" i="2" s="1"/>
  <c r="I5" i="2"/>
  <c r="E5" i="2"/>
  <c r="B5" i="2"/>
  <c r="H4" i="2"/>
  <c r="B4" i="2"/>
  <c r="B3" i="2"/>
  <c r="M164" i="2" l="1"/>
  <c r="D14" i="5"/>
  <c r="A2" i="8" s="1"/>
  <c r="D14" i="4"/>
  <c r="D13" i="7"/>
  <c r="J13" i="7" s="1"/>
  <c r="J18" i="7"/>
  <c r="D14" i="7" s="1"/>
  <c r="D13" i="4"/>
  <c r="J13" i="4" s="1"/>
  <c r="I160" i="2" l="1"/>
  <c r="J160" i="2" s="1"/>
  <c r="I158" i="2"/>
  <c r="J158" i="2" s="1"/>
  <c r="I156" i="2"/>
  <c r="J156" i="2" s="1"/>
  <c r="I154" i="2"/>
  <c r="J154" i="2" s="1"/>
  <c r="I124" i="2"/>
  <c r="J124" i="2" s="1"/>
  <c r="I119" i="2"/>
  <c r="J119" i="2" s="1"/>
  <c r="A1" i="8"/>
  <c r="I93" i="2"/>
  <c r="J93" i="2" s="1"/>
  <c r="I91" i="2"/>
  <c r="J91" i="2" s="1"/>
  <c r="I89" i="2"/>
  <c r="J89" i="2" s="1"/>
  <c r="I87" i="2"/>
  <c r="J87" i="2" s="1"/>
  <c r="I163" i="2"/>
  <c r="J163" i="2" s="1"/>
  <c r="I94" i="2"/>
  <c r="J94" i="2" s="1"/>
  <c r="I92" i="2"/>
  <c r="J92" i="2" s="1"/>
  <c r="I90" i="2"/>
  <c r="J90" i="2" s="1"/>
  <c r="I88" i="2"/>
  <c r="J88" i="2" s="1"/>
  <c r="I157" i="2"/>
  <c r="J157" i="2" s="1"/>
  <c r="I110" i="2"/>
  <c r="J110" i="2" s="1"/>
  <c r="I81" i="2"/>
  <c r="J81" i="2" s="1"/>
  <c r="I78" i="2"/>
  <c r="J78" i="2" s="1"/>
  <c r="I68" i="2"/>
  <c r="J68" i="2" s="1"/>
  <c r="I18" i="2"/>
  <c r="J18" i="2" s="1"/>
  <c r="I72" i="2"/>
  <c r="J72" i="2" s="1"/>
  <c r="I138" i="2"/>
  <c r="J138" i="2" s="1"/>
  <c r="I148" i="2"/>
  <c r="J148" i="2" s="1"/>
  <c r="I144" i="2"/>
  <c r="J144" i="2" s="1"/>
  <c r="I140" i="2"/>
  <c r="J140" i="2" s="1"/>
  <c r="I136" i="2"/>
  <c r="J136" i="2" s="1"/>
  <c r="I132" i="2"/>
  <c r="J132" i="2" s="1"/>
  <c r="I128" i="2"/>
  <c r="J128" i="2" s="1"/>
  <c r="I113" i="2"/>
  <c r="J113" i="2" s="1"/>
  <c r="I107" i="2"/>
  <c r="J107" i="2" s="1"/>
  <c r="I104" i="2"/>
  <c r="J104" i="2" s="1"/>
  <c r="I98" i="2"/>
  <c r="J98" i="2" s="1"/>
  <c r="I73" i="2"/>
  <c r="J73" i="2" s="1"/>
  <c r="I63" i="2"/>
  <c r="J63" i="2" s="1"/>
  <c r="I50" i="2"/>
  <c r="J50" i="2" s="1"/>
  <c r="I28" i="2"/>
  <c r="J28" i="2" s="1"/>
  <c r="I17" i="2"/>
  <c r="J17" i="2" s="1"/>
  <c r="I106" i="2"/>
  <c r="J106" i="2" s="1"/>
  <c r="I97" i="2"/>
  <c r="J97" i="2" s="1"/>
  <c r="I161" i="2"/>
  <c r="J161" i="2" s="1"/>
  <c r="I101" i="2"/>
  <c r="J101" i="2" s="1"/>
  <c r="I83" i="2"/>
  <c r="J83" i="2" s="1"/>
  <c r="I55" i="2"/>
  <c r="J55" i="2" s="1"/>
  <c r="I45" i="2"/>
  <c r="J45" i="2" s="1"/>
  <c r="I23" i="2"/>
  <c r="J23" i="2" s="1"/>
  <c r="I20" i="2"/>
  <c r="J20" i="2" s="1"/>
  <c r="I10" i="2"/>
  <c r="J10" i="2" s="1"/>
  <c r="I40" i="2"/>
  <c r="J40" i="2" s="1"/>
  <c r="I51" i="2"/>
  <c r="J51" i="2" s="1"/>
  <c r="I151" i="2"/>
  <c r="J151" i="2" s="1"/>
  <c r="I147" i="2"/>
  <c r="J147" i="2" s="1"/>
  <c r="I143" i="2"/>
  <c r="J143" i="2" s="1"/>
  <c r="I139" i="2"/>
  <c r="J139" i="2" s="1"/>
  <c r="I135" i="2"/>
  <c r="J135" i="2" s="1"/>
  <c r="I131" i="2"/>
  <c r="J131" i="2" s="1"/>
  <c r="I127" i="2"/>
  <c r="J127" i="2" s="1"/>
  <c r="I122" i="2"/>
  <c r="J122" i="2" s="1"/>
  <c r="I75" i="2"/>
  <c r="J75" i="2" s="1"/>
  <c r="I65" i="2"/>
  <c r="J65" i="2" s="1"/>
  <c r="I52" i="2"/>
  <c r="J52" i="2" s="1"/>
  <c r="I30" i="2"/>
  <c r="J30" i="2" s="1"/>
  <c r="I150" i="2"/>
  <c r="J150" i="2" s="1"/>
  <c r="I142" i="2"/>
  <c r="J142" i="2" s="1"/>
  <c r="I130" i="2"/>
  <c r="J130" i="2" s="1"/>
  <c r="I100" i="2"/>
  <c r="J100" i="2" s="1"/>
  <c r="I114" i="2"/>
  <c r="J114" i="2" s="1"/>
  <c r="I74" i="2"/>
  <c r="J74" i="2" s="1"/>
  <c r="I118" i="2"/>
  <c r="J118" i="2" s="1"/>
  <c r="I115" i="2"/>
  <c r="J115" i="2" s="1"/>
  <c r="I109" i="2"/>
  <c r="J109" i="2" s="1"/>
  <c r="I70" i="2"/>
  <c r="J70" i="2" s="1"/>
  <c r="I60" i="2"/>
  <c r="J60" i="2" s="1"/>
  <c r="I57" i="2"/>
  <c r="J57" i="2" s="1"/>
  <c r="I47" i="2"/>
  <c r="J47" i="2" s="1"/>
  <c r="I35" i="2"/>
  <c r="J35" i="2" s="1"/>
  <c r="I25" i="2"/>
  <c r="J25" i="2" s="1"/>
  <c r="I12" i="2"/>
  <c r="J12" i="2" s="1"/>
  <c r="I37" i="2"/>
  <c r="J37" i="2" s="1"/>
  <c r="I64" i="2"/>
  <c r="J64" i="2" s="1"/>
  <c r="I155" i="2"/>
  <c r="J155" i="2" s="1"/>
  <c r="I112" i="2"/>
  <c r="J112" i="2" s="1"/>
  <c r="I103" i="2"/>
  <c r="J103" i="2" s="1"/>
  <c r="I80" i="2"/>
  <c r="J80" i="2" s="1"/>
  <c r="I77" i="2"/>
  <c r="J77" i="2" s="1"/>
  <c r="I67" i="2"/>
  <c r="J67" i="2" s="1"/>
  <c r="I32" i="2"/>
  <c r="J32" i="2" s="1"/>
  <c r="I49" i="2"/>
  <c r="J49" i="2" s="1"/>
  <c r="I14" i="2"/>
  <c r="J14" i="2" s="1"/>
  <c r="I134" i="2"/>
  <c r="J134" i="2" s="1"/>
  <c r="I82" i="2"/>
  <c r="J82" i="2" s="1"/>
  <c r="I19" i="2"/>
  <c r="J19" i="2" s="1"/>
  <c r="I120" i="2"/>
  <c r="J120" i="2" s="1"/>
  <c r="I149" i="2"/>
  <c r="J149" i="2" s="1"/>
  <c r="I145" i="2"/>
  <c r="J145" i="2" s="1"/>
  <c r="I141" i="2"/>
  <c r="J141" i="2" s="1"/>
  <c r="I137" i="2"/>
  <c r="J137" i="2" s="1"/>
  <c r="I133" i="2"/>
  <c r="J133" i="2" s="1"/>
  <c r="I129" i="2"/>
  <c r="J129" i="2" s="1"/>
  <c r="I108" i="2"/>
  <c r="J108" i="2" s="1"/>
  <c r="I84" i="2"/>
  <c r="J84" i="2" s="1"/>
  <c r="I59" i="2"/>
  <c r="J59" i="2" s="1"/>
  <c r="I56" i="2"/>
  <c r="J56" i="2" s="1"/>
  <c r="I46" i="2"/>
  <c r="J46" i="2" s="1"/>
  <c r="I43" i="2"/>
  <c r="J43" i="2" s="1"/>
  <c r="I34" i="2"/>
  <c r="J34" i="2" s="1"/>
  <c r="I24" i="2"/>
  <c r="J24" i="2" s="1"/>
  <c r="I21" i="2"/>
  <c r="J21" i="2" s="1"/>
  <c r="I11" i="2"/>
  <c r="J11" i="2" s="1"/>
  <c r="I153" i="2"/>
  <c r="J153" i="2" s="1"/>
  <c r="I102" i="2"/>
  <c r="J102" i="2" s="1"/>
  <c r="I76" i="2"/>
  <c r="J76" i="2" s="1"/>
  <c r="I66" i="2"/>
  <c r="J66" i="2" s="1"/>
  <c r="I53" i="2"/>
  <c r="J53" i="2" s="1"/>
  <c r="I31" i="2"/>
  <c r="J31" i="2" s="1"/>
  <c r="I16" i="2"/>
  <c r="J16" i="2" s="1"/>
  <c r="I146" i="2"/>
  <c r="J146" i="2" s="1"/>
  <c r="I116" i="2"/>
  <c r="J116" i="2" s="1"/>
  <c r="I71" i="2"/>
  <c r="J71" i="2" s="1"/>
  <c r="I61" i="2"/>
  <c r="J61" i="2" s="1"/>
  <c r="I48" i="2"/>
  <c r="J48" i="2" s="1"/>
  <c r="I39" i="2"/>
  <c r="J39" i="2" s="1"/>
  <c r="I36" i="2"/>
  <c r="J36" i="2" s="1"/>
  <c r="I26" i="2"/>
  <c r="J26" i="2" s="1"/>
  <c r="I13" i="2"/>
  <c r="J13" i="2" s="1"/>
  <c r="I62" i="2"/>
  <c r="J62" i="2" s="1"/>
  <c r="I27" i="2"/>
  <c r="J27" i="2" s="1"/>
  <c r="I159" i="2"/>
  <c r="J159" i="2" s="1"/>
  <c r="I29" i="2"/>
  <c r="J29" i="2" s="1"/>
  <c r="L34" i="2" l="1"/>
  <c r="O34" i="2"/>
  <c r="L149" i="2"/>
  <c r="O149" i="2"/>
  <c r="N149" i="2" s="1"/>
  <c r="L112" i="2"/>
  <c r="O112" i="2"/>
  <c r="O115" i="2"/>
  <c r="N115" i="2" s="1"/>
  <c r="L115" i="2"/>
  <c r="O122" i="2"/>
  <c r="L122" i="2"/>
  <c r="O23" i="2"/>
  <c r="L23" i="2"/>
  <c r="L73" i="2"/>
  <c r="O73" i="2"/>
  <c r="N73" i="2" s="1"/>
  <c r="O72" i="2"/>
  <c r="N72" i="2" s="1"/>
  <c r="L72" i="2"/>
  <c r="O87" i="2"/>
  <c r="L87" i="2"/>
  <c r="L103" i="2"/>
  <c r="O103" i="2"/>
  <c r="N103" i="2" s="1"/>
  <c r="O146" i="2"/>
  <c r="N146" i="2" s="1"/>
  <c r="L146" i="2"/>
  <c r="O120" i="2"/>
  <c r="N120" i="2" s="1"/>
  <c r="L120" i="2"/>
  <c r="O155" i="2"/>
  <c r="N155" i="2" s="1"/>
  <c r="L155" i="2"/>
  <c r="O118" i="2"/>
  <c r="L118" i="2"/>
  <c r="L127" i="2"/>
  <c r="O127" i="2"/>
  <c r="L45" i="2"/>
  <c r="O45" i="2"/>
  <c r="O98" i="2"/>
  <c r="N98" i="2" s="1"/>
  <c r="L98" i="2"/>
  <c r="L18" i="2"/>
  <c r="O18" i="2"/>
  <c r="N18" i="2" s="1"/>
  <c r="L89" i="2"/>
  <c r="O89" i="2"/>
  <c r="N89" i="2" s="1"/>
  <c r="O29" i="2"/>
  <c r="N29" i="2" s="1"/>
  <c r="L29" i="2"/>
  <c r="L19" i="2"/>
  <c r="O19" i="2"/>
  <c r="N19" i="2" s="1"/>
  <c r="L64" i="2"/>
  <c r="O64" i="2"/>
  <c r="N64" i="2" s="1"/>
  <c r="L74" i="2"/>
  <c r="O74" i="2"/>
  <c r="N74" i="2" s="1"/>
  <c r="L131" i="2"/>
  <c r="O131" i="2"/>
  <c r="N131" i="2" s="1"/>
  <c r="L55" i="2"/>
  <c r="O55" i="2"/>
  <c r="O104" i="2"/>
  <c r="N104" i="2" s="1"/>
  <c r="L104" i="2"/>
  <c r="O68" i="2"/>
  <c r="N68" i="2" s="1"/>
  <c r="L68" i="2"/>
  <c r="O91" i="2"/>
  <c r="N91" i="2" s="1"/>
  <c r="L91" i="2"/>
  <c r="O109" i="2"/>
  <c r="N109" i="2" s="1"/>
  <c r="L109" i="2"/>
  <c r="O159" i="2"/>
  <c r="N159" i="2" s="1"/>
  <c r="L159" i="2"/>
  <c r="L56" i="2"/>
  <c r="O56" i="2"/>
  <c r="N56" i="2" s="1"/>
  <c r="O82" i="2"/>
  <c r="N82" i="2" s="1"/>
  <c r="L82" i="2"/>
  <c r="L37" i="2"/>
  <c r="O37" i="2"/>
  <c r="N37" i="2" s="1"/>
  <c r="L114" i="2"/>
  <c r="O114" i="2"/>
  <c r="N114" i="2" s="1"/>
  <c r="L135" i="2"/>
  <c r="O135" i="2"/>
  <c r="N135" i="2" s="1"/>
  <c r="L83" i="2"/>
  <c r="O83" i="2"/>
  <c r="N83" i="2" s="1"/>
  <c r="O107" i="2"/>
  <c r="N107" i="2" s="1"/>
  <c r="L107" i="2"/>
  <c r="O78" i="2"/>
  <c r="N78" i="2" s="1"/>
  <c r="L78" i="2"/>
  <c r="O93" i="2"/>
  <c r="N93" i="2" s="1"/>
  <c r="L93" i="2"/>
  <c r="L20" i="2"/>
  <c r="O20" i="2"/>
  <c r="N20" i="2" s="1"/>
  <c r="L16" i="2"/>
  <c r="O16" i="2"/>
  <c r="O62" i="2"/>
  <c r="N62" i="2" s="1"/>
  <c r="L62" i="2"/>
  <c r="O53" i="2"/>
  <c r="N53" i="2" s="1"/>
  <c r="L53" i="2"/>
  <c r="O59" i="2"/>
  <c r="L59" i="2"/>
  <c r="O134" i="2"/>
  <c r="N134" i="2" s="1"/>
  <c r="L134" i="2"/>
  <c r="O12" i="2"/>
  <c r="N12" i="2" s="1"/>
  <c r="L12" i="2"/>
  <c r="O100" i="2"/>
  <c r="L100" i="2"/>
  <c r="L139" i="2"/>
  <c r="O139" i="2"/>
  <c r="N139" i="2" s="1"/>
  <c r="L101" i="2"/>
  <c r="O101" i="2"/>
  <c r="N101" i="2" s="1"/>
  <c r="O113" i="2"/>
  <c r="N113" i="2" s="1"/>
  <c r="L113" i="2"/>
  <c r="O81" i="2"/>
  <c r="N81" i="2" s="1"/>
  <c r="L81" i="2"/>
  <c r="L75" i="2"/>
  <c r="O75" i="2"/>
  <c r="N75" i="2" s="1"/>
  <c r="L46" i="2"/>
  <c r="O46" i="2"/>
  <c r="N46" i="2" s="1"/>
  <c r="O13" i="2"/>
  <c r="N13" i="2" s="1"/>
  <c r="L13" i="2"/>
  <c r="O66" i="2"/>
  <c r="N66" i="2" s="1"/>
  <c r="L66" i="2"/>
  <c r="L84" i="2"/>
  <c r="O84" i="2"/>
  <c r="N84" i="2" s="1"/>
  <c r="O14" i="2"/>
  <c r="N14" i="2" s="1"/>
  <c r="L14" i="2"/>
  <c r="O25" i="2"/>
  <c r="N25" i="2" s="1"/>
  <c r="L25" i="2"/>
  <c r="O130" i="2"/>
  <c r="N130" i="2" s="1"/>
  <c r="L130" i="2"/>
  <c r="L143" i="2"/>
  <c r="O143" i="2"/>
  <c r="N143" i="2" s="1"/>
  <c r="O161" i="2"/>
  <c r="N161" i="2" s="1"/>
  <c r="L161" i="2"/>
  <c r="O128" i="2"/>
  <c r="N128" i="2" s="1"/>
  <c r="L128" i="2"/>
  <c r="L110" i="2"/>
  <c r="O110" i="2"/>
  <c r="N110" i="2" s="1"/>
  <c r="L119" i="2"/>
  <c r="O119" i="2"/>
  <c r="N119" i="2" s="1"/>
  <c r="L71" i="2"/>
  <c r="O71" i="2"/>
  <c r="N71" i="2" s="1"/>
  <c r="L43" i="2"/>
  <c r="O43" i="2"/>
  <c r="O76" i="2"/>
  <c r="N76" i="2" s="1"/>
  <c r="L76" i="2"/>
  <c r="L108" i="2"/>
  <c r="O108" i="2"/>
  <c r="N108" i="2" s="1"/>
  <c r="O49" i="2"/>
  <c r="N49" i="2" s="1"/>
  <c r="L49" i="2"/>
  <c r="L35" i="2"/>
  <c r="O35" i="2"/>
  <c r="N35" i="2" s="1"/>
  <c r="O142" i="2"/>
  <c r="N142" i="2" s="1"/>
  <c r="L142" i="2"/>
  <c r="L147" i="2"/>
  <c r="O147" i="2"/>
  <c r="N147" i="2" s="1"/>
  <c r="L97" i="2"/>
  <c r="O97" i="2"/>
  <c r="O132" i="2"/>
  <c r="N132" i="2" s="1"/>
  <c r="L132" i="2"/>
  <c r="O157" i="2"/>
  <c r="N157" i="2" s="1"/>
  <c r="L157" i="2"/>
  <c r="L124" i="2"/>
  <c r="O124" i="2"/>
  <c r="L145" i="2"/>
  <c r="O145" i="2"/>
  <c r="N145" i="2" s="1"/>
  <c r="L116" i="2"/>
  <c r="O116" i="2"/>
  <c r="N116" i="2" s="1"/>
  <c r="O27" i="2"/>
  <c r="N27" i="2" s="1"/>
  <c r="L27" i="2"/>
  <c r="L129" i="2"/>
  <c r="O129" i="2"/>
  <c r="N129" i="2" s="1"/>
  <c r="O32" i="2"/>
  <c r="N32" i="2" s="1"/>
  <c r="L32" i="2"/>
  <c r="O47" i="2"/>
  <c r="N47" i="2" s="1"/>
  <c r="L47" i="2"/>
  <c r="O150" i="2"/>
  <c r="N150" i="2" s="1"/>
  <c r="L150" i="2"/>
  <c r="L151" i="2"/>
  <c r="O151" i="2"/>
  <c r="N151" i="2" s="1"/>
  <c r="L106" i="2"/>
  <c r="O106" i="2"/>
  <c r="O136" i="2"/>
  <c r="N136" i="2" s="1"/>
  <c r="L136" i="2"/>
  <c r="O88" i="2"/>
  <c r="N88" i="2" s="1"/>
  <c r="L88" i="2"/>
  <c r="L154" i="2"/>
  <c r="O154" i="2"/>
  <c r="N154" i="2" s="1"/>
  <c r="O163" i="2"/>
  <c r="L163" i="2"/>
  <c r="O26" i="2"/>
  <c r="N26" i="2" s="1"/>
  <c r="L26" i="2"/>
  <c r="O39" i="2"/>
  <c r="L39" i="2"/>
  <c r="O153" i="2"/>
  <c r="L153" i="2"/>
  <c r="L133" i="2"/>
  <c r="O133" i="2"/>
  <c r="N133" i="2" s="1"/>
  <c r="O67" i="2"/>
  <c r="N67" i="2" s="1"/>
  <c r="L67" i="2"/>
  <c r="O57" i="2"/>
  <c r="N57" i="2" s="1"/>
  <c r="L57" i="2"/>
  <c r="O30" i="2"/>
  <c r="N30" i="2" s="1"/>
  <c r="L30" i="2"/>
  <c r="O51" i="2"/>
  <c r="N51" i="2" s="1"/>
  <c r="L51" i="2"/>
  <c r="L17" i="2"/>
  <c r="O17" i="2"/>
  <c r="N17" i="2" s="1"/>
  <c r="O140" i="2"/>
  <c r="N140" i="2" s="1"/>
  <c r="L140" i="2"/>
  <c r="O90" i="2"/>
  <c r="N90" i="2" s="1"/>
  <c r="L90" i="2"/>
  <c r="L156" i="2"/>
  <c r="O156" i="2"/>
  <c r="N156" i="2" s="1"/>
  <c r="O24" i="2"/>
  <c r="N24" i="2" s="1"/>
  <c r="L24" i="2"/>
  <c r="O63" i="2"/>
  <c r="N63" i="2" s="1"/>
  <c r="L63" i="2"/>
  <c r="L36" i="2"/>
  <c r="O36" i="2"/>
  <c r="N36" i="2" s="1"/>
  <c r="O102" i="2"/>
  <c r="N102" i="2" s="1"/>
  <c r="L102" i="2"/>
  <c r="O11" i="2"/>
  <c r="N11" i="2" s="1"/>
  <c r="L11" i="2"/>
  <c r="L137" i="2"/>
  <c r="O137" i="2"/>
  <c r="N137" i="2" s="1"/>
  <c r="O77" i="2"/>
  <c r="N77" i="2" s="1"/>
  <c r="L77" i="2"/>
  <c r="O60" i="2"/>
  <c r="N60" i="2" s="1"/>
  <c r="L60" i="2"/>
  <c r="L52" i="2"/>
  <c r="O52" i="2"/>
  <c r="N52" i="2" s="1"/>
  <c r="O40" i="2"/>
  <c r="N40" i="2" s="1"/>
  <c r="L40" i="2"/>
  <c r="O28" i="2"/>
  <c r="N28" i="2" s="1"/>
  <c r="L28" i="2"/>
  <c r="O144" i="2"/>
  <c r="N144" i="2" s="1"/>
  <c r="L144" i="2"/>
  <c r="L92" i="2"/>
  <c r="O92" i="2"/>
  <c r="N92" i="2" s="1"/>
  <c r="L158" i="2"/>
  <c r="O158" i="2"/>
  <c r="N158" i="2" s="1"/>
  <c r="O138" i="2"/>
  <c r="N138" i="2" s="1"/>
  <c r="L138" i="2"/>
  <c r="O31" i="2"/>
  <c r="N31" i="2" s="1"/>
  <c r="L31" i="2"/>
  <c r="L48" i="2"/>
  <c r="O48" i="2"/>
  <c r="N48" i="2" s="1"/>
  <c r="L61" i="2"/>
  <c r="O61" i="2"/>
  <c r="N61" i="2" s="1"/>
  <c r="L21" i="2"/>
  <c r="O21" i="2"/>
  <c r="N21" i="2" s="1"/>
  <c r="L141" i="2"/>
  <c r="O141" i="2"/>
  <c r="N141" i="2" s="1"/>
  <c r="O80" i="2"/>
  <c r="L80" i="2"/>
  <c r="O70" i="2"/>
  <c r="L70" i="2"/>
  <c r="L65" i="2"/>
  <c r="O65" i="2"/>
  <c r="N65" i="2" s="1"/>
  <c r="O10" i="2"/>
  <c r="L10" i="2"/>
  <c r="O50" i="2"/>
  <c r="N50" i="2" s="1"/>
  <c r="L50" i="2"/>
  <c r="O148" i="2"/>
  <c r="N148" i="2" s="1"/>
  <c r="L148" i="2"/>
  <c r="L94" i="2"/>
  <c r="O94" i="2"/>
  <c r="N94" i="2" s="1"/>
  <c r="L160" i="2"/>
  <c r="O160" i="2"/>
  <c r="N160" i="2" s="1"/>
  <c r="N16" i="2" l="1"/>
  <c r="N15" i="2" s="1"/>
  <c r="O15" i="2"/>
  <c r="N163" i="2"/>
  <c r="N162" i="2" s="1"/>
  <c r="O162" i="2"/>
  <c r="O99" i="2"/>
  <c r="N100" i="2"/>
  <c r="N99" i="2" s="1"/>
  <c r="O121" i="2"/>
  <c r="N122" i="2"/>
  <c r="N121" i="2" s="1"/>
  <c r="O123" i="2"/>
  <c r="N124" i="2"/>
  <c r="N123" i="2" s="1"/>
  <c r="N45" i="2"/>
  <c r="N44" i="2" s="1"/>
  <c r="O44" i="2"/>
  <c r="O126" i="2"/>
  <c r="N127" i="2"/>
  <c r="N126" i="2" s="1"/>
  <c r="O111" i="2"/>
  <c r="N112" i="2"/>
  <c r="N111" i="2" s="1"/>
  <c r="O86" i="2"/>
  <c r="O85" i="2" s="1"/>
  <c r="N87" i="2"/>
  <c r="N86" i="2" s="1"/>
  <c r="O22" i="2"/>
  <c r="N23" i="2"/>
  <c r="N22" i="2" s="1"/>
  <c r="N153" i="2"/>
  <c r="N152" i="2" s="1"/>
  <c r="O152" i="2"/>
  <c r="N59" i="2"/>
  <c r="N58" i="2" s="1"/>
  <c r="O58" i="2"/>
  <c r="N118" i="2"/>
  <c r="N117" i="2" s="1"/>
  <c r="O117" i="2"/>
  <c r="N43" i="2"/>
  <c r="N42" i="2" s="1"/>
  <c r="O42" i="2"/>
  <c r="O9" i="2"/>
  <c r="N10" i="2"/>
  <c r="N9" i="2" s="1"/>
  <c r="N70" i="2"/>
  <c r="N69" i="2" s="1"/>
  <c r="O69" i="2"/>
  <c r="N80" i="2"/>
  <c r="N79" i="2" s="1"/>
  <c r="O79" i="2"/>
  <c r="O105" i="2"/>
  <c r="N106" i="2"/>
  <c r="N105" i="2" s="1"/>
  <c r="O96" i="2"/>
  <c r="N97" i="2"/>
  <c r="N96" i="2" s="1"/>
  <c r="O54" i="2"/>
  <c r="N55" i="2"/>
  <c r="N54" i="2" s="1"/>
  <c r="N34" i="2"/>
  <c r="N33" i="2" s="1"/>
  <c r="O33" i="2"/>
  <c r="O38" i="2"/>
  <c r="N39" i="2"/>
  <c r="N38" i="2" s="1"/>
  <c r="N164" i="2" l="1"/>
  <c r="O164" i="2"/>
  <c r="O41" i="2"/>
  <c r="O8" i="2" s="1"/>
  <c r="C8" i="3" s="1"/>
  <c r="O95" i="2"/>
  <c r="O125" i="2"/>
  <c r="DC8" i="3" l="1"/>
  <c r="DB9" i="3" s="1"/>
  <c r="CE8" i="3"/>
  <c r="CD9" i="3" s="1"/>
  <c r="BG8" i="3"/>
  <c r="BF9" i="3" s="1"/>
  <c r="AI8" i="3"/>
  <c r="AH9" i="3" s="1"/>
  <c r="K8" i="3"/>
  <c r="J9" i="3" s="1"/>
  <c r="C9" i="3"/>
  <c r="DA8" i="3"/>
  <c r="CZ9" i="3" s="1"/>
  <c r="CC8" i="3"/>
  <c r="CB9" i="3" s="1"/>
  <c r="BE8" i="3"/>
  <c r="BD9" i="3" s="1"/>
  <c r="AG8" i="3"/>
  <c r="AF9" i="3" s="1"/>
  <c r="I8" i="3"/>
  <c r="H9" i="3" s="1"/>
  <c r="CY8" i="3"/>
  <c r="CX9" i="3" s="1"/>
  <c r="CA8" i="3"/>
  <c r="BZ9" i="3" s="1"/>
  <c r="BC8" i="3"/>
  <c r="BB9" i="3" s="1"/>
  <c r="AE8" i="3"/>
  <c r="AD9" i="3" s="1"/>
  <c r="G8" i="3"/>
  <c r="F9" i="3" s="1"/>
  <c r="CW8" i="3"/>
  <c r="CV9" i="3" s="1"/>
  <c r="BY8" i="3"/>
  <c r="BX9" i="3" s="1"/>
  <c r="BA8" i="3"/>
  <c r="AZ9" i="3" s="1"/>
  <c r="AC8" i="3"/>
  <c r="AB9" i="3" s="1"/>
  <c r="E8" i="3"/>
  <c r="DS8" i="3"/>
  <c r="DR9" i="3" s="1"/>
  <c r="CU8" i="3"/>
  <c r="CT9" i="3" s="1"/>
  <c r="BW8" i="3"/>
  <c r="BV9" i="3" s="1"/>
  <c r="AY8" i="3"/>
  <c r="AX9" i="3" s="1"/>
  <c r="AA8" i="3"/>
  <c r="Z9" i="3" s="1"/>
  <c r="DQ8" i="3"/>
  <c r="DP9" i="3" s="1"/>
  <c r="CS8" i="3"/>
  <c r="CR9" i="3" s="1"/>
  <c r="BU8" i="3"/>
  <c r="BT9" i="3" s="1"/>
  <c r="AW8" i="3"/>
  <c r="AV9" i="3" s="1"/>
  <c r="Y8" i="3"/>
  <c r="X9" i="3" s="1"/>
  <c r="DI8" i="3"/>
  <c r="DH9" i="3" s="1"/>
  <c r="CK8" i="3"/>
  <c r="CJ9" i="3" s="1"/>
  <c r="BM8" i="3"/>
  <c r="BL9" i="3" s="1"/>
  <c r="AO8" i="3"/>
  <c r="AN9" i="3" s="1"/>
  <c r="Q8" i="3"/>
  <c r="P9" i="3" s="1"/>
  <c r="DG8" i="3"/>
  <c r="DF9" i="3" s="1"/>
  <c r="CI8" i="3"/>
  <c r="CH9" i="3" s="1"/>
  <c r="BK8" i="3"/>
  <c r="BJ9" i="3" s="1"/>
  <c r="AM8" i="3"/>
  <c r="AL9" i="3" s="1"/>
  <c r="O8" i="3"/>
  <c r="N9" i="3" s="1"/>
  <c r="DE8" i="3"/>
  <c r="DD9" i="3" s="1"/>
  <c r="CG8" i="3"/>
  <c r="CF9" i="3" s="1"/>
  <c r="BI8" i="3"/>
  <c r="BH9" i="3" s="1"/>
  <c r="AK8" i="3"/>
  <c r="AJ9" i="3" s="1"/>
  <c r="M8" i="3"/>
  <c r="L9" i="3" s="1"/>
  <c r="DM8" i="3"/>
  <c r="DL9" i="3" s="1"/>
  <c r="U8" i="3"/>
  <c r="T9" i="3" s="1"/>
  <c r="DK8" i="3"/>
  <c r="DJ9" i="3" s="1"/>
  <c r="S8" i="3"/>
  <c r="R9" i="3" s="1"/>
  <c r="BO8" i="3"/>
  <c r="BN9" i="3" s="1"/>
  <c r="CQ8" i="3"/>
  <c r="CP9" i="3" s="1"/>
  <c r="CO8" i="3"/>
  <c r="CN9" i="3" s="1"/>
  <c r="AU8" i="3"/>
  <c r="AT9" i="3" s="1"/>
  <c r="CM8" i="3"/>
  <c r="CL9" i="3" s="1"/>
  <c r="BS8" i="3"/>
  <c r="BR9" i="3" s="1"/>
  <c r="BQ8" i="3"/>
  <c r="BP9" i="3" s="1"/>
  <c r="AS8" i="3"/>
  <c r="AR9" i="3" s="1"/>
  <c r="AQ8" i="3"/>
  <c r="AP9" i="3" s="1"/>
  <c r="DO8" i="3"/>
  <c r="DN9" i="3" s="1"/>
  <c r="W8" i="3"/>
  <c r="V9" i="3" s="1"/>
  <c r="D9" i="3" l="1"/>
  <c r="DU8" i="3"/>
  <c r="DU9" i="3" s="1"/>
  <c r="DT9" i="3" s="1"/>
</calcChain>
</file>

<file path=xl/sharedStrings.xml><?xml version="1.0" encoding="utf-8"?>
<sst xmlns="http://schemas.openxmlformats.org/spreadsheetml/2006/main" count="910" uniqueCount="524">
  <si>
    <t>Prefeitura Municipal de Ibicaré - SC</t>
  </si>
  <si>
    <t>SEMUS - Secretaria de Saúde</t>
  </si>
  <si>
    <t>Data do documento:</t>
  </si>
  <si>
    <t>15/05/2026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</si>
  <si>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</si>
  <si>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</si>
  <si>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</si>
  <si>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</si>
  <si>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</si>
  <si>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</si>
  <si>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</si>
  <si>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</si>
  <si>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</si>
  <si>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</si>
  <si>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</si>
  <si>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</si>
  <si>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INSTRUÇÕES DE PREENCHIMENTO DA PLANILHA</t>
  </si>
  <si>
    <t>PLANILHA DE ORÇAMENTO</t>
  </si>
  <si>
    <t>Na planilha de orçamento apresenta dois campos editáveis: Coluna de custo e a coluna de valor do material.</t>
  </si>
  <si>
    <t>A coluna de custo unitário é referente ao custo unitário de cada item.</t>
  </si>
  <si>
    <t>A coluna de material deverá ser informado quanto do valor total do item corresponde ao custo do material. Caso nenhum valor seja informado, todo o custo será considerado como custo de serviço. Ao preencher o campo de material, a planilha recalculará automaticamente o valor do custo de serviço.</t>
  </si>
  <si>
    <t>Orcamento de obra - SAMU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</si>
  <si>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</si>
  <si>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</si>
  <si>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</si>
  <si>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</si>
  <si>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</si>
  <si>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</si>
  <si>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</si>
  <si>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</si>
  <si>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</si>
  <si>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</si>
  <si>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</si>
  <si>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</si>
  <si>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</si>
  <si>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</si>
  <si>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</si>
  <si>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</si>
  <si>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Material R$</t>
  </si>
  <si>
    <t>Serviço R$</t>
  </si>
  <si>
    <t>Total Material R$</t>
  </si>
  <si>
    <t>Total Serviço R$</t>
  </si>
  <si>
    <t>Total R$</t>
  </si>
  <si>
    <t>1</t>
  </si>
  <si>
    <t>GERAIS</t>
  </si>
  <si>
    <t>Etapa</t>
  </si>
  <si>
    <t>1.1</t>
  </si>
  <si>
    <t>SERVIÇOS INICIAIS</t>
  </si>
  <si>
    <t>1.1.1</t>
  </si>
  <si>
    <t>FORNECIMENTO E INSTALAÇÃO DE PLACA DE OBRA COM CHAPA GALVANIZADA E ESTRUTURA DE MADEIRA. AF_03/2022_PS</t>
  </si>
  <si>
    <t>M2</t>
  </si>
  <si>
    <t>1.1.2</t>
  </si>
  <si>
    <t>EXECUÇÃO DE ALMOXARIFADO EM CANTEIRO DE OBRA EM CHAPA DE MADEIRA COMPENSADA, TELHA EM FIBROCIMENTO, E PISO BRITADO 10CM, COM PONTO DE TOMADA E ILUMINAÇÃO</t>
  </si>
  <si>
    <t>1.1.3</t>
  </si>
  <si>
    <t>MONTAGEM E DESMONTAGEM DE ANDAIME MODULAR FACHADEIRO, COM PISO METÁLICO</t>
  </si>
  <si>
    <t>1.1.4</t>
  </si>
  <si>
    <t>LOCACAO DE ANDAIME METALICO TIPO FACHADEIRO, INCLUINDO DIAGONAIS EM X, BARRAS DE LIGACAO, SAPATAS E DEMAIS ITENS NECESSARIOS A MONTAGEM</t>
  </si>
  <si>
    <t>M2XMES</t>
  </si>
  <si>
    <t>1.1.5</t>
  </si>
  <si>
    <t>ADMINISTRAÇÃO LOCAL DE OBRA</t>
  </si>
  <si>
    <t>H</t>
  </si>
  <si>
    <t>1.2</t>
  </si>
  <si>
    <t>REMOÇÕES E DEMOLIÇÕES</t>
  </si>
  <si>
    <t>1.2.1</t>
  </si>
  <si>
    <t>REMOÇÃO DE TELHAS DE FIBROCIMENTO, AÇO OU SIMILAR COM REAPROVEITAMENTO, DESTINO DADO PELO MUNICÍPIO</t>
  </si>
  <si>
    <t>1.2.2</t>
  </si>
  <si>
    <t>REMOÇÃO DE TESOURAS METÁLICAS, DE FORMA MECANIZADA, COM REAPROVEITAMENTO , DESTINO DADO PELO MUNICÍPIO</t>
  </si>
  <si>
    <t>UN</t>
  </si>
  <si>
    <t>1.2.3</t>
  </si>
  <si>
    <t>REMOÇÃO DE TRAMA METÁLICA PARA COBERTURA, DE FORMA MANUAL, COM REAPROVEITAMENTO , DESTINO DADO PELO MUNICÍPIO</t>
  </si>
  <si>
    <t>1.2.4</t>
  </si>
  <si>
    <t>DEMOLIÇÃO DE ALVENARIA PARA QUALQUER TIPO DE BLOCO, DE FORMA MECANIZADA</t>
  </si>
  <si>
    <t>M3</t>
  </si>
  <si>
    <t>1.2.5</t>
  </si>
  <si>
    <t>REMOÇÃO DE ENTULHO CLASSE A (ALVENARIA, CONCRETO, ARGAMASSAS E CERÂMICOS) POR DUTO DE ENTULHO E ACONDICIONAMENTO FINAL EM CAÇAMBA ESTACIONÁRIA. EXCLUSO FRETE. AF_09/2025</t>
  </si>
  <si>
    <t>1.2.6</t>
  </si>
  <si>
    <t>TRANSPORTE COM CAMINHÃO BASCULANTE DE 6 M³, EM VIA URBANA PAVIMENTADA</t>
  </si>
  <si>
    <t>M3XKM</t>
  </si>
  <si>
    <t>1.3</t>
  </si>
  <si>
    <t xml:space="preserve">COBERTURA </t>
  </si>
  <si>
    <t>1.3.1</t>
  </si>
  <si>
    <t>FABRICAÇÃO E INSTALAÇÃO DE TESOURA INTEIRA EM AÇO, VÃO DE 13,30 M, PARA TELHA  TERMOACÚSTICA, INCLUSO IÇAMENTO</t>
  </si>
  <si>
    <t>1.3.2</t>
  </si>
  <si>
    <t>FABRICAÇÃO E INSTALAÇÃO DE TESOURA INTEIRA EM AÇO, VÃO DE 8 M, PARA TELHA  TERMOACÚSTICA, INCLUSO IÇAMENTO</t>
  </si>
  <si>
    <t>1.3.3</t>
  </si>
  <si>
    <t>FABRICAÇÃO E INSTALAÇÃO DE TESOURA INTEIRA EM AÇO, VÃO DE 6 M, PARA TELHA  TERMOACÚSTICA, INCLUSO IÇAMENTO</t>
  </si>
  <si>
    <t>1.3.4</t>
  </si>
  <si>
    <t>FABRICAÇÃO E INSTALAÇÃO DE TESOURA INTEIRA EM AÇO, VÃO DE 4 M, PARA TELHA  TERMOACÚSTICA, INCLUSO IÇAMENTO</t>
  </si>
  <si>
    <t>1.3.5</t>
  </si>
  <si>
    <t>TRAMA DE AÇO COMPOSTA POR TERÇAS PARA TELHADOS DE ATÉ 2 ÁGUAS PARA TELHA TERMOACÚSTICA E POLICARBONATO, INCLUSO TRANSPORTE VERTICAL</t>
  </si>
  <si>
    <t>1.3.6</t>
  </si>
  <si>
    <t>PINTURA COM TINTA EPOXÍDICA DE ACABAMENTO PULVERIZADA SOBRE PERFIL METÁLICO EXECUTADO EM FÁBRICA (02 DEMÃOS)</t>
  </si>
  <si>
    <t>1.3.7</t>
  </si>
  <si>
    <t>TELHAMENTO COM TELHA TERMOISOLANTE REVESTIDA EM ACO GALVANIZADO, FACE SUPERIOR EM TELHA TIPO TRAPEZOIDAL,  E FACE INFERIOR EM CHAPA FORRO PLANA, REVESTIMENTO COM ESPESSURA DE 0,50 MM, NUCLEO EM EPS, DE 30 MM. ÁREA PREVE TRANSPASSE E INCLINAÇÃO DE PROJETO</t>
  </si>
  <si>
    <t>1.3.8</t>
  </si>
  <si>
    <t>CUMEEIRA TERMOACÚSTICA NO MESMO MODELO E COR DO TELHAMENTO FORNECIMENTO E INSTALAÇÃO</t>
  </si>
  <si>
    <t>M</t>
  </si>
  <si>
    <t>1.3.9</t>
  </si>
  <si>
    <t>ACABAMENTO METÁLICO LATERAL PARA TELHA TERMOACÚSTICA, PINTADA NA COR DA TELHA - FORNECIMENTO E INSTALAÇÃO</t>
  </si>
  <si>
    <t>1.3.10</t>
  </si>
  <si>
    <t>TESTEIRA DE MADEIRA 17 CM, INCLUSO PINTURA - FORNECIMENTO E INSTALAÇÃO</t>
  </si>
  <si>
    <t>1.4</t>
  </si>
  <si>
    <t>DISPOSITIVOS PLUVIAIS</t>
  </si>
  <si>
    <t>1.4.1</t>
  </si>
  <si>
    <t>CALHA EM CHAPA DE AÇO GALVANIZADO NÚMERO 24, DESENVOLVIMENTO DE 33 CM, INCLUSO TRANSPORTE VERTICAL</t>
  </si>
  <si>
    <t>1.4.2</t>
  </si>
  <si>
    <t>RUFO EM CHAPA DE AÇO GALVANIZADO NÚMERO 24, CORTE DE 25 CM, INCLUSO TRANSPORTE VERTICAL. AF_07/2019</t>
  </si>
  <si>
    <t>1.4.3</t>
  </si>
  <si>
    <t>TUBO PVC, SÉRIE R, ÁGUA PLUVIAL, DN 100 MM, FORNECIDO E INSTALADO EM CONDUTORES VERTICAIS DE ÁGUAS PLUVIAIS. AF_06/2022</t>
  </si>
  <si>
    <t>1.4.4</t>
  </si>
  <si>
    <t>CAIXA ENTERRADA HIDRÁULICA RETANGULAR EM ALVENARIA COM TIJOLOS CERÂMICOS MACIÇOS, DIMENSÕES INTERNAS: 0,4X0,4X0,4 M PARA REDE DE DRENAGEM. AF_12/2020</t>
  </si>
  <si>
    <t>1.5</t>
  </si>
  <si>
    <t>FORRO</t>
  </si>
  <si>
    <t>1.5.1</t>
  </si>
  <si>
    <t>FORRO EM RÉGUAS DE PVC, LISO, E=10MM, ANTICHAMAS COM LAUDO CBMSC,  PARA AMBIENTES COMERCIAIS, INCLUSIVE ESTRUTURA METÁLICA  BIDIRECIONAL DE FIXAÇÃO NOS LOCAIS INDICADOS EM PLANTA</t>
  </si>
  <si>
    <t>1.5.2</t>
  </si>
  <si>
    <t>ACABAMENTOS PARA FORRO (RODA-FORRO) EM PVC INCLUSO INSTALAÇÃO E CONEXÕES</t>
  </si>
  <si>
    <t>1.6</t>
  </si>
  <si>
    <t>ESTRUTURA E FECHAMENTO</t>
  </si>
  <si>
    <t>1.6.1</t>
  </si>
  <si>
    <t>RADIER</t>
  </si>
  <si>
    <t>1.6.1.1</t>
  </si>
  <si>
    <t>EXECUÇÃO DE RADIER, ESPESSURA DE 15 CM, FCK = 30 MPA, COM USO DE FORMAS EM MADEIRA SERRADA. AF_09/2021</t>
  </si>
  <si>
    <t>1.6.2</t>
  </si>
  <si>
    <t>ALVENARIA ESTRUTURAL</t>
  </si>
  <si>
    <t>1.6.2.1</t>
  </si>
  <si>
    <t>ALVENARIA DE BLOCOS DE CONCRETO ESTRUTURAL 14X19X39 CM (ESPESSURA 14 CM), FBK = 14 MPA, UTILIZANDO COLHER DE PEDREIRO, INCLUSO FECHAMENTO DE OITÕES</t>
  </si>
  <si>
    <t>1.6.2.2</t>
  </si>
  <si>
    <t>ARMAÇÃO VERTICAL DE ALVENARIA ESTRUTURAL; DIÂMETRO DE 10,0 MM. AF_09/2021</t>
  </si>
  <si>
    <t>KG</t>
  </si>
  <si>
    <t>1.6.2.3</t>
  </si>
  <si>
    <t>ARMAÇÃO DE CINTA DE ALVENARIA ESTRUTURAL; DIÂMETRO DE 10,0 MM. AF_09/2021</t>
  </si>
  <si>
    <t>1.6.2.4</t>
  </si>
  <si>
    <t>GRAUTEAMENTO VERTICAL EM ALVENARIA ESTRUTURAL. AF_09/2021</t>
  </si>
  <si>
    <t>1.6.2.5</t>
  </si>
  <si>
    <t>GRAUTEAMENTO DE CINTA SUPERIOR OU DE VERGA EM ALVENARIA ESTRUTURAL. AF_09/2021</t>
  </si>
  <si>
    <t>1.6.2.6</t>
  </si>
  <si>
    <t>VERGA MOLDADA IN LOCO EM CONCRETO, ESPESSURA DE *10* CM. AF_03/2024</t>
  </si>
  <si>
    <t>1.6.2.7</t>
  </si>
  <si>
    <t>CONTRAVERGA MOLDADA IN LOCO COM UTILIZAÇÃO DE BLOCOS CANALETA, ESPESSURA DE *10* CM. AF_03/2024</t>
  </si>
  <si>
    <t>1.6.2.8</t>
  </si>
  <si>
    <t>FECHAMENTO E PORTA EM GRADE DE FERRO, COM GUARNIÇÕES PARA ABRIGO DE CILINDROS DE GÁS</t>
  </si>
  <si>
    <t>1.6.2.9</t>
  </si>
  <si>
    <t xml:space="preserve">PILAR METÁLICO QUADRADO, EM AÇO GALVANIZADO,  COMPOSTO POR DOIS PERFIS U SOLDADOS (75X40MM), INCLUSO PINTURA DE PROTEÇÃO </t>
  </si>
  <si>
    <t>1.7</t>
  </si>
  <si>
    <t>REVESTIMENTOS</t>
  </si>
  <si>
    <t>1.7.1</t>
  </si>
  <si>
    <t>CHAPISCO APLICADO EM ALVENARIAS E ESTRUTURAS DE CONCRETO INTERNAS, COM COLHER DE PEDREIRO. ARGAMASSA TRAÇO 1:3 COM PREPARO EM BETONEIRA 400L, INCLUINDO REQUADRO EM ÁREA DE DEMOLIÇÃO E AJUSTE DE ABERTURAS E OITÕES</t>
  </si>
  <si>
    <t>1.7.2</t>
  </si>
  <si>
    <t>MASSA ÚNICA, EM ARGAMASSA TRAÇO 1:2:8, PREPARO MECÂNICO, APLICADA MANUALMENTE EM PAREDES INTERNAS, COM TALISCAS, INCLUINDO EMBOÇO INCLUINDO REQUADRO EM ÁREA DE DEMOLIÇÃO E AJUSTE DE ABERTURAS E OITÕES</t>
  </si>
  <si>
    <t>1.7.3</t>
  </si>
  <si>
    <t>REVESTIMENTO CERÂMICO PARA PAREDES INTERNAS COM PLACAS TIPO ESMALTADA, RETIFICADAS, DE DIMENSÕES 33X45 CM, PODENDO SER ASSENTADA SOBRE REVESTIMENTO EXISTENTE</t>
  </si>
  <si>
    <t>1.8</t>
  </si>
  <si>
    <t>PINTURAS</t>
  </si>
  <si>
    <t>1.8.1</t>
  </si>
  <si>
    <t>LIMPEZA DE RUA COM JATO DE ALTA PRESSÃO. AF_10/2025</t>
  </si>
  <si>
    <t>1.8.2</t>
  </si>
  <si>
    <t>FUNDO SELADOR ACRÍLICO, APLICAÇÃO MANUAL EM PAREDE, UMA DEMÃO. AF_04/2023</t>
  </si>
  <si>
    <t>1.8.3</t>
  </si>
  <si>
    <t>EMASSAMENTO COM MASSA LÁTEX, APLICAÇÃO EM PAREDE, DUAS DEMÃOS, LIXAMENTO MANUAL. AF_04/2023</t>
  </si>
  <si>
    <t>1.8.4</t>
  </si>
  <si>
    <t>PINTURA LÁTEX ACRÍLICA PREMIUM, APLICAÇÃO MANUAL EM PAREDES, DUAS DEMÃOS. AF_04/2023</t>
  </si>
  <si>
    <t>1.8.5</t>
  </si>
  <si>
    <t xml:space="preserve">PINTURA LÁTEX ACRÍLICA , APLICAÇÃO MANUAL EM PAREDES EXTERNAS </t>
  </si>
  <si>
    <t>1.8.6</t>
  </si>
  <si>
    <t>FUNDO SELADOR ACRÍLICO, APLICAÇÃO MANUAL EM TETO, UMA DEMÃO. AF_04/2023</t>
  </si>
  <si>
    <t>1.8.7</t>
  </si>
  <si>
    <t>PINTURA LÁTEX ACRÍLICA PREMIUM, APLICAÇÃO MANUAL EM TETO, DUAS DEMÃOS. AF_04/2023</t>
  </si>
  <si>
    <t>1.8.8</t>
  </si>
  <si>
    <t>PINTURA COM TINTA ALQUÍDICA DE ACABAMENTO (ESMALTE SINTÉTICO BRILHANTE) APLICADA A ROLO OU PINCEL EM ESQUADRIAS DE AÇO</t>
  </si>
  <si>
    <t>1.8.9</t>
  </si>
  <si>
    <t>PINTURA TINTA DE ACABAMENTO (PIGMENTADA) ESMALTE SINTÉTICO ACETINADO EM MADEIRA, 2 DEMÃOS. AF_01/2021</t>
  </si>
  <si>
    <t>1.8.10</t>
  </si>
  <si>
    <t>PINTURA COM TINTA ACRÍLICA DE ACABAMENTO PULVERIZADA SOBRE MUROS EXECUTADO EM OBRA (02 DEMÃOS)</t>
  </si>
  <si>
    <t>1.9</t>
  </si>
  <si>
    <t>PAVIMENTAÇÃO</t>
  </si>
  <si>
    <t>1.9.1</t>
  </si>
  <si>
    <t>LASTRO COM MATERIAL GRANULAR (PEDRA BRITADA N.2), APLICADO EM PISOS OU LAJES SOBRE SOLO, ESPESSURA DE *10 CM*. AF_01/2024</t>
  </si>
  <si>
    <t>1.9.2</t>
  </si>
  <si>
    <t>PISO INDUSTRIAL EM CONCRETO ARMADO DE ACABAMENTO POLIDO, ESPESSURA 12 CM (CIMENTO QUEIMADO) (INCLUSO MATERIAIS E  EXECUCAO)</t>
  </si>
  <si>
    <t>1.9.3</t>
  </si>
  <si>
    <t>CONTRAPISO EM ARGAMASSA TRAÇO 1:4 (CIMENTO E AREIA), PREPARO MANUAL, APLICADO EM ÁREAS SECAS SOBRE LAJE, ADERIDO, ACABAMENTO NÃO REFORÇADO, ESPESSURA 2CM, INCLUSO ESCADA, EXCETO PALCO E PISTA DE DANÇA</t>
  </si>
  <si>
    <t>1.9.4</t>
  </si>
  <si>
    <t>REVESTIMENTO CERÂMICO PARA PISO COM PLACAS TIPO PORCELANATO DE DIMENSÕES 80X80 CM APLICADA CONFORME DESCRITO EM PLANTA</t>
  </si>
  <si>
    <t>1.9.5</t>
  </si>
  <si>
    <t>RODAPÉ CERÂMICO DE 7CM DE ALTURA COM PLACAS TIPO PORCELANATO DE DIMENSÕES 80X80CM</t>
  </si>
  <si>
    <t>1.9.6</t>
  </si>
  <si>
    <t xml:space="preserve">PINTURA DE PISO COM TINTA PU (POLIURETANO), BICOMPONENTE, 02 DEMÃOS, INCLUSO PRIMER </t>
  </si>
  <si>
    <t>1.9.7</t>
  </si>
  <si>
    <t>GUIA DE BALIZAMENTO  5CM X 15CM,  EM CONCRETO ARMADO FCK 20 MPA, MOLDADO IN LOCO, COM PINTURA ACRILICA PARA SUPERFÍCIES DE CONCRETO, COR AMARELA</t>
  </si>
  <si>
    <t>1.9.8</t>
  </si>
  <si>
    <t>CALHA PLUVIAL DE PISO REFORÇADA EM PVC COM DIMENSÕES DE 13X7,5X100CM, INCLUSO GRELHA REFORÇADA - FORNECIMENTO E INSTALAÇÃO</t>
  </si>
  <si>
    <t>1.9.9</t>
  </si>
  <si>
    <t>CAIXA ENTERRADA SEPARADORA PARA ÁREA DE HIGIENIZAÇÃO DE AMBULANCIAS CONFORME NORMAS INCLUSO MATERIAIS, TUBULAÇÃO E MÃO DE OBRA</t>
  </si>
  <si>
    <t>1.10</t>
  </si>
  <si>
    <t>ESQUADRIAS/ FERRAGENS</t>
  </si>
  <si>
    <t>1.10.1</t>
  </si>
  <si>
    <t xml:space="preserve">JANELA DE ALUMÍNIO BASCULANTE, BATENTE/ REQUADRO 3 A 14 CM, VIDRO INCLUSO, FIXAÇÃO COM PARAFUSO, SEM GUARNIÇÃO/ ALIZAR, VEDAÇÃO COM SILICONE, COM DISPOSITIVO DE ABERTURA ATENDENDO A NBR 9050 - FORNECIMENTO E INSTALAÇÃO </t>
  </si>
  <si>
    <t>1.10.2</t>
  </si>
  <si>
    <t xml:space="preserve">JANELA DE ALUMÍNIO DE CORRER COM 4 FOLHAS PARA VIDROSVIDRO INCLUSO, FIXAÇÃO COM PARAFUSO, SEM GUARNIÇÃO/ ALIZAR, VEDAÇÃO COM SILICONE, COM DISPOSITIVO DE ABERTURA ATENDENDO A NBR 9050 - FORNECIMENTO E INSTALAÇÃO </t>
  </si>
  <si>
    <t>1.10.3</t>
  </si>
  <si>
    <t>PORTA DE ALUMÍNIO DE ABRIR COM LAMBRI, COM GUARNIÇÃO, FIXAÇÃO COM PARAFUSOS - FORNECIMENTO E INSTALAÇÃO. AF_12/2019</t>
  </si>
  <si>
    <t>1.10.4</t>
  </si>
  <si>
    <t xml:space="preserve">KIT DE PORTA DE MADEIRA LAQUEADA EM FÁBRICA, SEMI-OCA (LEVE OU MÉDIA) 80X210CM, ESPESSURA DE 3,5CM, ITENS INCLUSOS: DOBRADIÇAS, MONTAGEM E INSTALAÇÃO DO BATENTE, FECHADURA COM EXECUÇÃO DO FURO - FORNECIMENTO E INSTALAÇÃO - NÃO SERÃO ACEITAS IMPERFEIÇÕES </t>
  </si>
  <si>
    <t>1.10.5</t>
  </si>
  <si>
    <t xml:space="preserve">KIT DE PORTA DE MADEIRA LAQUEADA EM FÁBRICA, SEMI-OCA (LEVE OU MÉDIA) 90X210CM, ESPESSURA DE 3,5CM, ITENS INCLUSOS: DOBRADIÇAS, MONTAGEM E INSTALAÇÃO DO BATENTE, FECHADURA COM EXECUÇÃO DO FURO - FORNECIMENTO E INSTALAÇÃO - NÃO SERÃO ACEITAS IMPERFEIÇÕES </t>
  </si>
  <si>
    <t>1.11</t>
  </si>
  <si>
    <t>LOUÇAS, EQUIPAMENTOS E APARELHOS SANITÁRIOS</t>
  </si>
  <si>
    <t>1.11.1</t>
  </si>
  <si>
    <t>SANITÁRIOS</t>
  </si>
  <si>
    <t>1.11.1.1</t>
  </si>
  <si>
    <t xml:space="preserve">BANCADA GRANITO CINZA, 50 X 60 CM, INCL. CUBA DE EMBUTIR OVAL LOUÇA BRANCA 35 X 50 CM, VÁLVULA METAL CROMADO, SIFÃO FLEXÍVEL PVC, ENGATE 30 CM FLEXÍVEL PLÁSTICO E TORNEIRA CROMADA DE MESA - FORNEC. E INSTALAÇÃO - SANITÁRIOS </t>
  </si>
  <si>
    <t>1.11.1.2</t>
  </si>
  <si>
    <t>VASO SANITÁRIO SIFONADO COM CAIXA ACOPLADA LOUÇA BRANCA - PADRÃO MÉDIO, INCLUSO ENGATE FLEXÍVEL EM METAL CROMADO, 1/2 X 40CM - FORNECIMENTO E INSTALAÇÃO. AF_01/2020</t>
  </si>
  <si>
    <t>1.11.1.3</t>
  </si>
  <si>
    <t>ASSENTO SANITÁRIO CONVENCIONAL - FORNECIMENTO E INSTALACAO. AF_01/2020</t>
  </si>
  <si>
    <t>1.11.1.4</t>
  </si>
  <si>
    <t>PAPELEIRA PLASTICA TIPO DISPENSER PARA PAPEL HIGIENICO ROLAO</t>
  </si>
  <si>
    <t>1.11.1.5</t>
  </si>
  <si>
    <t>TOALHEIRO PLASTICO TIPO DISPENSER PARA PAPEL TOALHA INTERFOLHADO</t>
  </si>
  <si>
    <t>1.11.1.6</t>
  </si>
  <si>
    <t>SABONETEIRA PLASTICA TIPO DISPENSER PARA SABONETE LIQUIDO COM RESERVATORIO 800 A 1500 ML</t>
  </si>
  <si>
    <t>1.11.1.7</t>
  </si>
  <si>
    <t>ESPELHO CRISTAL E = 4 MM - BORDA BISOTE</t>
  </si>
  <si>
    <t>1.11.1.8</t>
  </si>
  <si>
    <t>CABIDE/GANCHO DE BANHEIRO SIMPLES EM METAL CROMADO</t>
  </si>
  <si>
    <t>1.12</t>
  </si>
  <si>
    <t>INSTALACÕES ELÉTRICAS</t>
  </si>
  <si>
    <t>1.12.1</t>
  </si>
  <si>
    <t>ACESSÓRIOS ELETRODUTOS</t>
  </si>
  <si>
    <t>1.12.1.1</t>
  </si>
  <si>
    <t>CAIXA OCTOGONAL 3" X 3", PVC, INSTALADA EM LAJE - FORNECIMENTO E INSTALAÇÃO. AF_03/2023</t>
  </si>
  <si>
    <t>1.12.1.2</t>
  </si>
  <si>
    <t>CAIXA RETANGULAR 4" X 2" BAIXA (0,30 M DO PISO), PVC, INSTALADA EM PAREDE - FORNECIMENTO E INSTALAÇÃO. AF_03/2023</t>
  </si>
  <si>
    <t>1.12.2</t>
  </si>
  <si>
    <t>CABOS</t>
  </si>
  <si>
    <t>1.12.2.1</t>
  </si>
  <si>
    <t>CABO DE COBRE FLEXÍVEL ISOLADO, 10 MM², 0,6/1,0 KV, PARA REDE AÉREA DE DISTRIBUIÇÃO DE ENERGIA ELÉTRICA DE BAIXA TENSÃO - FORNECIMENTO E INSTALAÇÃO. AF_12/2025</t>
  </si>
  <si>
    <t>1.12.2.2</t>
  </si>
  <si>
    <t>CABO DE COBRE FLEXÍVEL ISOLADO, 1,5 MM², ANTI-CHAMA 450/750 V, PARA CIRCUITOS TERMINAIS - FORNECIMENTO E INSTALAÇÃO. AF_03/2023</t>
  </si>
  <si>
    <t>1.12.2.3</t>
  </si>
  <si>
    <t>CABO DE COBRE FLEXÍVEL ISOLADO, 2,5 MM², ANTI-CHAMA 450/750 V, PARA CIRCUITOS TERMINAIS - FORNECIMENTO E INSTALAÇÃO</t>
  </si>
  <si>
    <t>1.12.2.4</t>
  </si>
  <si>
    <t>CABO DE COBRE FLEXÍVEL ISOLADO, 4 MM², ANTI-CHAMA 450/750 V, PARA CIRCUITOS TERMINAIS - FORNECIMENTO E INSTALAÇÃO. AF_03/2023</t>
  </si>
  <si>
    <t>1.12.2.5</t>
  </si>
  <si>
    <t>CABO DE COBRE FLEXÍVEL ISOLADO, 6 MM², ANTI-CHAMA 450/750 V, PARA CIRCUITOS TERMINAIS - FORNECIMENTO E INSTALAÇÃO. AF_03/2023</t>
  </si>
  <si>
    <t>1.12.3</t>
  </si>
  <si>
    <t>DISPOSITIVO ELÉTRICO - EMBUTIDO</t>
  </si>
  <si>
    <t>1.12.3.1</t>
  </si>
  <si>
    <t>INTERRUPTOR PARALELO (1 MÓDULO) COM 1 TOMADA DE EMBUTIR 2P+T 10 A, INCLUINDO SUPORTE E PLACA - FORNECIMENTO E INSTALAÇÃO. AF_03/2023</t>
  </si>
  <si>
    <t>1.12.3.2</t>
  </si>
  <si>
    <t>INTERRUPTOR SIMPLES (1 MÓDULO) COM 1 TOMADA DE EMBUTIR 2P+T 10 A, INCLUINDO SUPORTE E PLACA - FORNECIMENTO E INSTALAÇÃO. AF_03/2023</t>
  </si>
  <si>
    <t>1.12.3.3</t>
  </si>
  <si>
    <t>INTERRUPTOR PARALELO (2 MÓDULOS) COM 1 TOMADA DE EMBUTIR 2P+T 10 A, INCLUINDO SUPORTE E PLACA - FORNECIMENTO E INSTALAÇÃO. AF_03/2023</t>
  </si>
  <si>
    <t>1.12.3.4</t>
  </si>
  <si>
    <t>TOMADA MÉDIA DE EMBUTIR (1 MÓDULO), 2P+T 20 A, INCLUINDO SUPORTE E PLACA - FORNECIMENTO E INSTALAÇÃO. AF_03/2023</t>
  </si>
  <si>
    <t>1.12.3.5</t>
  </si>
  <si>
    <t>TOMADA MÉDIA DE EMBUTIR (1 MÓDULO), 2P+T 10 A, INCLUINDO SUPORTE E PLACA - FORNECIMENTO E INSTALAÇÃO. AF_03/2023</t>
  </si>
  <si>
    <t>1.12.4</t>
  </si>
  <si>
    <t>DISPOSITIVO DE PROTEÇÃO</t>
  </si>
  <si>
    <t>1.12.4.1</t>
  </si>
  <si>
    <t>DISJUNTOR MONOPOLAR TIPO DIN, CORRENTE NOMINAL DE 10A - FORNECIMENTO E INSTALAÇÃO. AF_07/2025</t>
  </si>
  <si>
    <t>1.12.4.2</t>
  </si>
  <si>
    <t>DISJUNTOR MONOPOLAR TIPO DIN, CORRENTE NOMINAL DE 20A - FORNECIMENTO E INSTALAÇÃO. AF_07/2025</t>
  </si>
  <si>
    <t>1.12.4.3</t>
  </si>
  <si>
    <t>DISJUNTOR MONOPOLAR TIPO DIN, CORRENTE NOMINAL DE 25A - FORNECIMENTO E INSTALAÇÃO. AF_07/2025</t>
  </si>
  <si>
    <t>1.12.4.4</t>
  </si>
  <si>
    <t>DISJUNTOR MONOPOLAR TIPO DIN, CORRENTE NOMINAL DE 32A - FORNECIMENTO E INSTALAÇÃO. AF_07/2025</t>
  </si>
  <si>
    <t>1.12.4.5</t>
  </si>
  <si>
    <t>DISJUNTOR TRIPOLAR TIPO NEMA, CORRENTE NOMINAL DE 60 ATÉ 100A - FORNECIMENTO E INSTALAÇÃO. AF_07/2025</t>
  </si>
  <si>
    <t>1.12.5</t>
  </si>
  <si>
    <t>ELETRODUTO</t>
  </si>
  <si>
    <t>1.12.5.1</t>
  </si>
  <si>
    <t>ELETRODUTO FLEXÍVEL CORRUGADO REFORÇADO, PVC, DN 25 MM (3/4"), PARA CIRCUITOS TERMINAIS, INSTALADO EM LAJE - FORNECIMENTO E INSTALAÇÃO. AF_03/2023</t>
  </si>
  <si>
    <t>1.12.5.2</t>
  </si>
  <si>
    <t>ELETRODUTO FLEXÍVEL CORRUGADO REFORÇADO, PVC, DN 32 MM (1"), PARA CIRCUITOS TERMINAIS, INSTALADO EM LAJE - FORNECIMENTO E INSTALAÇÃO. AF_03/2023</t>
  </si>
  <si>
    <t>1.12.5.3</t>
  </si>
  <si>
    <t>ELETRODUTO FLEXÍVEL CORRUGADO, PEAD, DN 40 MM (1 1/4"), PARA CIRCUITOS TERMINAIS, INSTALADO EM LAJE - FORNECIMENTO E INSTALAÇÃO. AF_03/2023</t>
  </si>
  <si>
    <t>1.12.6</t>
  </si>
  <si>
    <t>ILUMINAÇÃO</t>
  </si>
  <si>
    <t>1.12.6.1</t>
  </si>
  <si>
    <t>LUMINÁRIA TIPO PLAFON CIRCULAR, DE SOBREPOR, COM LED - FORNECIMENTO E INSTALAÇÃO</t>
  </si>
  <si>
    <t>1.12.7</t>
  </si>
  <si>
    <t>QUADRO DE DISTRIBUIÇÃO</t>
  </si>
  <si>
    <t>1.12.7.1</t>
  </si>
  <si>
    <t>QUADRO DE DISTRIBUICAO, EM PVC, DE EMBUTIR, COM BARRAMENTO TERRA / NEUTRO, PARA 18 DISJUNTORES NEMA OU 24 DISJUNTORES DIN</t>
  </si>
  <si>
    <t>1.13</t>
  </si>
  <si>
    <t>INSTALAÇÕES HIDROSANITARIAS</t>
  </si>
  <si>
    <t>1.13.1</t>
  </si>
  <si>
    <t>ESGOTO</t>
  </si>
  <si>
    <t>1.13.1.1</t>
  </si>
  <si>
    <t>CAIXA DE GORDURA PEQUENA (CAPACIDADE: 19 L), CIRCULAR, EM PVC, DIÂMETRO INTERNO= 0,3 M. AF_12/2020</t>
  </si>
  <si>
    <t>1.13.1.2</t>
  </si>
  <si>
    <t>CAIXA ENTERRADA HIDRÁULICA RETANGULAR EM ALVENARIA COM TIJOLOS CERÂMICOS MACIÇOS, DIMENSÕES INTERNAS: 0,4X0,4X0,4 M PARA REDE DE ESGOTO. AF_12/2020</t>
  </si>
  <si>
    <t>1.13.1.3</t>
  </si>
  <si>
    <t>CAIXA SIFONADA, COM GRELHA QUADRADA, PVC, DN 150 X 150 X 50 MM, JUNTA SOLDÁVEL, FORNECIDA E INSTALADA EM RAMAL DE DESCARGA OU EM RAMAL DE ESGOTO SANITÁRIO. AF_08/2022</t>
  </si>
  <si>
    <t>1.13.1.4</t>
  </si>
  <si>
    <t>ANEL BORRACHA, PARA TUBO PVC, REDE COLETOR ESGOTO, DN 100 MM (NBR 7362)</t>
  </si>
  <si>
    <t>1.13.1.5</t>
  </si>
  <si>
    <t>ANEL BORRACHA, PARA TUBO/CONEXAO PVC PBA, DN 50 MM, PARA ESGOTO</t>
  </si>
  <si>
    <t>1.13.1.6</t>
  </si>
  <si>
    <t>ANEL BORRACHA, PARA TUBO/CONEXAO PVC PBA, DN 75 MM, PARA ESGOTO</t>
  </si>
  <si>
    <t>1.13.1.7</t>
  </si>
  <si>
    <t>CURVA CURTA 90 GRAUS, PVC, SERIE NORMAL, ESGOTO PREDIAL, DN 40 MM, JUNTA SOLDÁVEL, FORNECIDO E INSTALADO EM RAMAL DE DESCARGA OU RAMAL DE ESGOTO SANITÁRIO. AF_08/2022</t>
  </si>
  <si>
    <t>1.13.1.8</t>
  </si>
  <si>
    <t>JOELHO 45 GRAUS, PVC, SERIE NORMAL, ESGOTO PREDIAL, DN 40 MM, JUNTA SOLDÁVEL, FORNECIDO E INSTALADO EM RAMAL DE DESCARGA OU RAMAL DE ESGOTO SANITÁRIO. AF_08/2022</t>
  </si>
  <si>
    <t>1.13.1.9</t>
  </si>
  <si>
    <t>JOELHO 45 GRAUS, PVC, SERIE NORMAL, ESGOTO PREDIAL, DN 50 MM, JUNTA ELÁSTICA, FORNECIDO E INSTALADO EM PRUMADA DE ESGOTO SANITÁRIO OU VENTILAÇÃO. AF_08/2022</t>
  </si>
  <si>
    <t>1.13.1.10</t>
  </si>
  <si>
    <t>JOELHO 45 GRAUS, PVC, SERIE NORMAL, ESGOTO PREDIAL, DN 75 MM, JUNTA ELÁSTICA, FORNECIDO E INSTALADO EM PRUMADA DE ESGOTO SANITÁRIO OU VENTILAÇÃO. AF_08/2022</t>
  </si>
  <si>
    <t>1.13.1.11</t>
  </si>
  <si>
    <t>JOELHO 90 GRAUS, PVC, SERIE NORMAL, ESGOTO PREDIAL, DN 50 MM, JUNTA ELÁSTICA, FORNECIDO E INSTALADO EM PRUMADA DE ESGOTO SANITÁRIO OU VENTILAÇÃO. AF_08/2022</t>
  </si>
  <si>
    <t>1.13.1.12</t>
  </si>
  <si>
    <t>JOELHO 90 GRAUS, PVC, SERIE NORMAL, ESGOTO PREDIAL, DN 100 MM, JUNTA ELÁSTICA, FORNECIDO E INSTALADO EM RAMAL DE DESCARGA OU RAMAL DE ESGOTO SANITÁRIO. AF_08/2022</t>
  </si>
  <si>
    <t>1.13.1.13</t>
  </si>
  <si>
    <t>JUNÇÃO SIMPLES, PVC, SERIE NORMAL, ESGOTO PREDIAL, DN 50 X 50 MM, JUNTA ELÁSTICA, FORNECIDO E INSTALADO EM PRUMADA DE ESGOTO SANITÁRIO OU VENTILAÇÃO. AF_08/2022</t>
  </si>
  <si>
    <t>1.13.1.14</t>
  </si>
  <si>
    <t>JUNÇÃO SIMPLES, PVC, SERIE NORMAL, ESGOTO PREDIAL, DN 100 X 50 MM, JUNTA ELÁSTICA, FORNECIDO E INSTALADO EM PRUMADA DE ESGOTO SANITÁRIO OU VENTILAÇÃO. AF_08/2022</t>
  </si>
  <si>
    <t>1.13.1.15</t>
  </si>
  <si>
    <t>LUVA SIMPLES, PVC, SERIE NORMAL, ESGOTO PREDIAL, DN 50 MM, JUNTA ELÁSTICA, FORNECIDO E INSTALADO EM PRUMADA DE ESGOTO SANITÁRIO OU VENTILAÇÃO. AF_08/2022</t>
  </si>
  <si>
    <t>1.13.1.16</t>
  </si>
  <si>
    <t>REDUCAO EXCENTRICA PVC, DN 100 X 50 MM, PARA ESGOTO PREDIAL</t>
  </si>
  <si>
    <t>1.13.1.17</t>
  </si>
  <si>
    <t>REDUCAO EXCENTRICA PVC, DN 100 X 75 MM, PARA ESGOTO PREDIAL</t>
  </si>
  <si>
    <t>1.13.1.18</t>
  </si>
  <si>
    <t>REDUCAO EXCENTRICA PVC, DN 75 X 50 MM, PARA ESGOTO PREDIAL</t>
  </si>
  <si>
    <t>1.13.1.19</t>
  </si>
  <si>
    <t>TUBO PVC, SERIE NORMAL, ESGOTO PREDIAL, DN 100 MM, FORNECIDO E INSTALADO EM SUBCOLETOR AÉREO DE ESGOTO SANITÁRIO. AF_08/2022</t>
  </si>
  <si>
    <t>1.13.1.20</t>
  </si>
  <si>
    <t>TUBO PVC, SERIE NORMAL, ESGOTO PREDIAL, DN 50 MM, FORNECIDO E INSTALADO EM PRUMADA DE ESGOTO SANITÁRIO OU VENTILAÇÃO. AF_08/2022</t>
  </si>
  <si>
    <t>1.13.1.21</t>
  </si>
  <si>
    <t>TUBO PVC, SERIE NORMAL, ESGOTO PREDIAL, DN 75 MM, FORNECIDO E INSTALADO EM PRUMADA DE ESGOTO SANITÁRIO OU VENTILAÇÃO. AF_08/2022</t>
  </si>
  <si>
    <t>1.13.1.22</t>
  </si>
  <si>
    <t>TUBO PVC, SERIE NORMAL, ESGOTO PREDIAL, DN 40 MM, FORNECIDO E INSTALADO EM RAMAL DE DESCARGA OU RAMAL DE ESGOTO SANITÁRIO. AF_08/2022</t>
  </si>
  <si>
    <t>1.13.1.23</t>
  </si>
  <si>
    <t>TE, PVC, SERIE NORMAL, ESGOTO PREDIAL, DN 100 X 100 MM, JUNTA ELÁSTICA, FORNECIDO E INSTALADO EM RAMAL DE DESCARGA OU RAMAL DE ESGOTO SANITÁRIO. AF_08/2022</t>
  </si>
  <si>
    <t>1.13.1.24</t>
  </si>
  <si>
    <t>TE, PVC, SERIE NORMAL, ESGOTO PREDIAL, DN 50 X 50 MM, JUNTA ELÁSTICA, FORNECIDO E INSTALADO EM PRUMADA DE ESGOTO SANITÁRIO OU VENTILAÇÃO. AF_08/2022</t>
  </si>
  <si>
    <t>1.13.1.25</t>
  </si>
  <si>
    <t>ANEL DE VEDACAO, PVC FLEXIVEL, 100 MM, PARA SAIDA DE BACIA / VASO SANITARIO</t>
  </si>
  <si>
    <t>1.13.2</t>
  </si>
  <si>
    <t>ÁGUA FRIA</t>
  </si>
  <si>
    <t>1.13.2.1</t>
  </si>
  <si>
    <t>REGISTRO DE GAVETA BRUTO, LATÃO, ROSCÁVEL, 3/4", COM ACABAMENTO E CANOPLA CROMADOS - FORNECIMENTO E INSTALAÇÃO. AF_08/2021</t>
  </si>
  <si>
    <t>1.13.2.2</t>
  </si>
  <si>
    <t>REGISTRO DE PRESSÃO BRUTO, LATÃO, ROSCÁVEL, 3/4", COM ACABAMENTO E CANOPLA CROMADOS - FORNECIMENTO E INSTALAÇÃO. AF_08/2021</t>
  </si>
  <si>
    <t>1.13.2.3</t>
  </si>
  <si>
    <t>ADAPTADOR CURTO COM BOLSA E ROSCA PARA REGISTRO, PVC, SOLDÁVEL, DN 25MM X 3/4, INSTALADO EM RAMAL DE DISTRIBUIÇÃO DE ÁGUA - FORNECIMENTO E INSTALAÇÃO. AF_06/2022</t>
  </si>
  <si>
    <t>1.13.2.4</t>
  </si>
  <si>
    <t>CURVA 90 GRAUS, PVC, SOLDÁVEL, DN 25 MM, INSTALADO EM RESERVAÇÃO PREDIAL DE ÁGUA - FORNECIMENTO E INSTALAÇÃO. AF_04/2024</t>
  </si>
  <si>
    <t>1.13.2.5</t>
  </si>
  <si>
    <t>JOELHO 90 GRAUS, PVC, SOLDÁVEL, DN 25MM, INSTALADO EM PRUMADA DE ÁGUA - FORNECIMENTO E INSTALAÇÃO. AF_06/2022</t>
  </si>
  <si>
    <t>1.13.2.6</t>
  </si>
  <si>
    <t>TUBO, PVC, SOLDÁVEL, DE 25MM, INSTALADO EM PRUMADA DE ÁGUA - FORNECIMENTO E INSTALAÇÃO. AF_06/2022</t>
  </si>
  <si>
    <t>1.13.2.7</t>
  </si>
  <si>
    <t>TE SOLDAVEL, PVC, 90 GRAUS, 25 MM, PARA AGUA FRIA PREDIAL (NBR 5648)</t>
  </si>
  <si>
    <t>1.13.2.8</t>
  </si>
  <si>
    <t>JOELHO 90 GRAUS COM BUCHA DE LATÃO, PVC, SOLDÁVEL, DN 25 MM X 3/4", INSTALADO EM RESERVAÇÃO PREDIAL DE ÁGUA - FORNECIMENTO E INSTALAÇÃO. AF_04/2024</t>
  </si>
  <si>
    <t>1.13.2.9</t>
  </si>
  <si>
    <t>JOELHO DE REDUÇÃO, 90 GRAUS, PVC, SOLDÁVEL, DN 25 MM X 20 MM, INSTALADO EM RAMAL DE DISTRIBUIÇÃO DE ÁGUA - FORNECIMENTO E INSTALAÇÃO. AF_06/2022</t>
  </si>
  <si>
    <t>1.14</t>
  </si>
  <si>
    <t>SERVIÇOS FINAIS</t>
  </si>
  <si>
    <t>1.14.1</t>
  </si>
  <si>
    <t>LIMPEZA DA OBRA- REMOÇÃO E DESCARTE DE ENTULHOS COM EMPRESA LICENCIADA PELO IMA PARA SERVIÇOS DE COLETA DE RESÍDUOS DA CONSTRUÇÃO CIVIL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</si>
  <si>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</si>
  <si>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</si>
  <si>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</si>
  <si>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</si>
  <si>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</si>
  <si>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</si>
  <si>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</si>
  <si>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</si>
  <si>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</si>
  <si>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</si>
  <si>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</si>
  <si>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</si>
  <si>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</si>
  <si>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</si>
  <si>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</si>
  <si>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</si>
  <si>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</si>
  <si>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</si>
  <si>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</si>
  <si>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Mês 9</t>
  </si>
  <si>
    <t>R$ Mês 9</t>
  </si>
  <si>
    <t>% Mês 10</t>
  </si>
  <si>
    <t>R$ Mês 10</t>
  </si>
  <si>
    <t>% Mês 11</t>
  </si>
  <si>
    <t>R$ Mês 11</t>
  </si>
  <si>
    <t>% Mês 12</t>
  </si>
  <si>
    <t>R$ Mês 12</t>
  </si>
  <si>
    <t>% Mês 13</t>
  </si>
  <si>
    <t>R$ Mês 13</t>
  </si>
  <si>
    <t>% Mês 14</t>
  </si>
  <si>
    <t>R$ Mês 14</t>
  </si>
  <si>
    <t>% Mês 15</t>
  </si>
  <si>
    <t>R$ Mês 15</t>
  </si>
  <si>
    <t>% Mês 16</t>
  </si>
  <si>
    <t>R$ Mês 16</t>
  </si>
  <si>
    <t>% Mês 17</t>
  </si>
  <si>
    <t>R$ Mês 17</t>
  </si>
  <si>
    <t>% Mês 18</t>
  </si>
  <si>
    <t>R$ Mês 18</t>
  </si>
  <si>
    <t>% Mês 19</t>
  </si>
  <si>
    <t>R$ Mês 19</t>
  </si>
  <si>
    <t>% Mês 20</t>
  </si>
  <si>
    <t>R$ Mês 20</t>
  </si>
  <si>
    <t>% Mês 21</t>
  </si>
  <si>
    <t>R$ Mês 21</t>
  </si>
  <si>
    <t>% Mês 22</t>
  </si>
  <si>
    <t>R$ Mês 22</t>
  </si>
  <si>
    <t>% Mês 23</t>
  </si>
  <si>
    <t>R$ Mês 23</t>
  </si>
  <si>
    <t>% Mês 24</t>
  </si>
  <si>
    <t>R$ Mês 24</t>
  </si>
  <si>
    <t>% Mês 25</t>
  </si>
  <si>
    <t>R$ Mês 25</t>
  </si>
  <si>
    <t>% Mês 26</t>
  </si>
  <si>
    <t>R$ Mês 26</t>
  </si>
  <si>
    <t>% Mês 27</t>
  </si>
  <si>
    <t>R$ Mês 27</t>
  </si>
  <si>
    <t>% Mês 28</t>
  </si>
  <si>
    <t>R$ Mês 28</t>
  </si>
  <si>
    <t>% Mês 29</t>
  </si>
  <si>
    <t>R$ Mês 29</t>
  </si>
  <si>
    <t>% Mês 30</t>
  </si>
  <si>
    <t>R$ Mês 30</t>
  </si>
  <si>
    <t>% Mês 31</t>
  </si>
  <si>
    <t>R$ Mês 31</t>
  </si>
  <si>
    <t>% Mês 32</t>
  </si>
  <si>
    <t>R$ Mês 32</t>
  </si>
  <si>
    <t>% Mês 33</t>
  </si>
  <si>
    <t>R$ Mês 33</t>
  </si>
  <si>
    <t>% Mês 34</t>
  </si>
  <si>
    <t>R$ Mês 34</t>
  </si>
  <si>
    <t>% Mês 35</t>
  </si>
  <si>
    <t>R$ Mês 35</t>
  </si>
  <si>
    <t>% Mês 36</t>
  </si>
  <si>
    <t>R$ Mês 36</t>
  </si>
  <si>
    <t>% Mês 37</t>
  </si>
  <si>
    <t>R$ Mês 37</t>
  </si>
  <si>
    <t>% Mês 38</t>
  </si>
  <si>
    <t>R$ Mês 38</t>
  </si>
  <si>
    <t>% Mês 39</t>
  </si>
  <si>
    <t>R$ Mês 39</t>
  </si>
  <si>
    <t>% Mês 40</t>
  </si>
  <si>
    <t>R$ Mês 40</t>
  </si>
  <si>
    <t>% Mês 41</t>
  </si>
  <si>
    <t>R$ Mês 41</t>
  </si>
  <si>
    <t>% Mês 42</t>
  </si>
  <si>
    <t>R$ Mês 42</t>
  </si>
  <si>
    <t>% Mês 43</t>
  </si>
  <si>
    <t>R$ Mês 43</t>
  </si>
  <si>
    <t>% Mês 44</t>
  </si>
  <si>
    <t>R$ Mês 44</t>
  </si>
  <si>
    <t>% Mês 45</t>
  </si>
  <si>
    <t>R$ Mês 45</t>
  </si>
  <si>
    <t>% Mês 46</t>
  </si>
  <si>
    <t>R$ Mês 46</t>
  </si>
  <si>
    <t>% Mês 47</t>
  </si>
  <si>
    <t>R$ Mês 47</t>
  </si>
  <si>
    <t>% Mês 48</t>
  </si>
  <si>
    <t>R$ Mês 48</t>
  </si>
  <si>
    <t>% Mês 49</t>
  </si>
  <si>
    <t>R$ Mês 49</t>
  </si>
  <si>
    <t>% Mês 50</t>
  </si>
  <si>
    <t>R$ Mês 50</t>
  </si>
  <si>
    <t>% Mês 51</t>
  </si>
  <si>
    <t>R$ Mês 51</t>
  </si>
  <si>
    <t>% Mês 52</t>
  </si>
  <si>
    <t>R$ Mês 52</t>
  </si>
  <si>
    <t>% Mês 53</t>
  </si>
  <si>
    <t>R$ Mês 53</t>
  </si>
  <si>
    <t>% Mês 54</t>
  </si>
  <si>
    <t>R$ Mês 54</t>
  </si>
  <si>
    <t>% Mês 55</t>
  </si>
  <si>
    <t>R$ Mês 55</t>
  </si>
  <si>
    <t>% Mês 56</t>
  </si>
  <si>
    <t>R$ Mês 56</t>
  </si>
  <si>
    <t>% Mês 57</t>
  </si>
  <si>
    <t>R$ Mês 57</t>
  </si>
  <si>
    <t>% Mês 58</t>
  </si>
  <si>
    <t>R$ Mês 58</t>
  </si>
  <si>
    <t>% Mês 59</t>
  </si>
  <si>
    <t>R$ Mês 59</t>
  </si>
  <si>
    <t>% Mês 60</t>
  </si>
  <si>
    <t>R$ Mês 60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</si>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</sst>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3220" x14ac:knownFonts="1">
    <font>
      <sz val="11"/>
      <color indexed="8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11"/>
      <color indexed="9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name val="Calibri"/>
      <family val="2"/>
    </font>
    <font>
      <b/>
      <sz val="8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C0C0C0"/>
        <bgColor indexed="22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3228">
    <xf numFmtId="0" fontId="0" fillId="0" borderId="0" xfId="0"/>
    <xf numFmtId="0" fontId="7" fillId="0" borderId="0" xfId="0" applyFont="1" applyAlignment="1">
      <alignment horizontal="left" vertical="top"/>
    </xf>
    <xf numFmtId="14" fontId="0" fillId="0" borderId="0" xfId="0" applyNumberFormat="1"/>
    <xf numFmtId="0" fontId="10" fillId="3" borderId="0" xfId="0" applyFont="1" applyFill="1" applyAlignment="1">
      <alignment horizontal="left"/>
    </xf>
    <xf numFmtId="0" fontId="11" fillId="3" borderId="1" xfId="0" applyFont="1" applyFill="1" applyBorder="1" applyAlignment="1">
      <alignment horizontal="left"/>
    </xf>
    <xf numFmtId="4" fontId="23" fillId="3" borderId="1" xfId="0" applyNumberFormat="1" applyFont="1" applyFill="1" applyBorder="1" applyAlignment="1">
      <alignment horizontal="right"/>
    </xf>
    <xf numFmtId="4" fontId="24" fillId="3" borderId="1" xfId="0" applyNumberFormat="1" applyFont="1" applyFill="1" applyBorder="1" applyAlignment="1">
      <alignment horizontal="right"/>
    </xf>
    <xf numFmtId="0" fontId="25" fillId="0" borderId="0" xfId="0" applyFont="1"/>
    <xf numFmtId="0" fontId="26" fillId="3" borderId="1" xfId="0" applyFont="1" applyFill="1" applyBorder="1" applyAlignment="1">
      <alignment horizontal="left"/>
    </xf>
    <xf numFmtId="4" fontId="38" fillId="3" borderId="1" xfId="0" applyNumberFormat="1" applyFont="1" applyFill="1" applyBorder="1" applyAlignment="1">
      <alignment horizontal="right"/>
    </xf>
    <xf numFmtId="4" fontId="39" fillId="3" borderId="1" xfId="0" applyNumberFormat="1" applyFont="1" applyFill="1" applyBorder="1" applyAlignment="1">
      <alignment horizontal="right"/>
    </xf>
    <xf numFmtId="4" fontId="40" fillId="3" borderId="1" xfId="0" applyNumberFormat="1" applyFont="1" applyFill="1" applyBorder="1" applyAlignment="1">
      <alignment horizontal="right"/>
    </xf>
    <xf numFmtId="0" fontId="41" fillId="0" borderId="0" xfId="0" applyFont="1"/>
    <xf numFmtId="0" fontId="42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left" vertical="top" wrapText="1"/>
    </xf>
    <xf numFmtId="0" fontId="44" fillId="0" borderId="1" xfId="0" applyFont="1" applyBorder="1" applyAlignment="1">
      <alignment horizontal="center" vertical="top"/>
    </xf>
    <xf numFmtId="168" fontId="45" fillId="0" borderId="1" xfId="0" applyNumberFormat="1" applyFont="1" applyBorder="1" applyAlignment="1">
      <alignment horizontal="right" vertical="top"/>
    </xf>
    <xf numFmtId="169" fontId="46" fillId="0" borderId="1" xfId="0" applyNumberFormat="1" applyFont="1" applyBorder="1" applyAlignment="1">
      <alignment horizontal="right" vertical="top"/>
    </xf>
    <xf numFmtId="169" fontId="47" fillId="0" borderId="1" xfId="0" applyNumberFormat="1" applyFont="1" applyBorder="1" applyAlignment="1">
      <alignment horizontal="right" vertical="top"/>
    </xf>
    <xf numFmtId="169" fontId="48" fillId="0" borderId="1" xfId="0" applyNumberFormat="1" applyFont="1" applyBorder="1" applyAlignment="1">
      <alignment horizontal="right" vertical="top"/>
    </xf>
    <xf numFmtId="170" fontId="49" fillId="2" borderId="1" xfId="0" applyNumberFormat="1" applyFont="1" applyFill="1" applyBorder="1" applyAlignment="1" applyProtection="1">
      <alignment horizontal="right" vertical="top"/>
      <protection locked="0"/>
    </xf>
    <xf numFmtId="171" fontId="50" fillId="0" borderId="1" xfId="0" applyNumberFormat="1" applyFont="1" applyBorder="1" applyAlignment="1">
      <alignment horizontal="right" vertical="top"/>
    </xf>
    <xf numFmtId="4" fontId="51" fillId="0" borderId="1" xfId="0" applyNumberFormat="1" applyFont="1" applyBorder="1" applyAlignment="1">
      <alignment horizontal="right" vertical="top"/>
    </xf>
    <xf numFmtId="170" fontId="52" fillId="2" borderId="1" xfId="0" applyNumberFormat="1" applyFont="1" applyFill="1" applyBorder="1" applyAlignment="1" applyProtection="1">
      <alignment horizontal="right" vertical="top"/>
      <protection locked="0"/>
    </xf>
    <xf numFmtId="169" fontId="53" fillId="0" borderId="1" xfId="0" applyNumberFormat="1" applyFont="1" applyBorder="1" applyAlignment="1">
      <alignment horizontal="right" vertical="top"/>
    </xf>
    <xf numFmtId="169" fontId="54" fillId="0" borderId="1" xfId="0" applyNumberFormat="1" applyFont="1" applyBorder="1" applyAlignment="1">
      <alignment horizontal="right" vertical="top"/>
    </xf>
    <xf numFmtId="169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70" fontId="65" fillId="2" borderId="1" xfId="0" applyNumberFormat="1" applyFont="1" applyFill="1" applyBorder="1" applyAlignment="1" applyProtection="1">
      <alignment horizontal="right" vertical="top"/>
      <protection locked="0"/>
    </xf>
    <xf numFmtId="171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170" fontId="68" fillId="2" borderId="1" xfId="0" applyNumberFormat="1" applyFont="1" applyFill="1" applyBorder="1" applyAlignment="1" applyProtection="1">
      <alignment horizontal="right" vertical="top"/>
      <protection locked="0"/>
    </xf>
    <xf numFmtId="169" fontId="69" fillId="0" borderId="1" xfId="0" applyNumberFormat="1" applyFont="1" applyBorder="1" applyAlignment="1">
      <alignment horizontal="right" vertical="top"/>
    </xf>
    <xf numFmtId="169" fontId="70" fillId="0" borderId="1" xfId="0" applyNumberFormat="1" applyFont="1" applyBorder="1" applyAlignment="1">
      <alignment horizontal="right" vertical="top"/>
    </xf>
    <xf numFmtId="169" fontId="71" fillId="0" borderId="1" xfId="0" applyNumberFormat="1" applyFont="1" applyBorder="1" applyAlignment="1">
      <alignment horizontal="right" vertical="top"/>
    </xf>
    <xf numFmtId="4" fontId="72" fillId="0" borderId="1" xfId="0" applyNumberFormat="1" applyFont="1" applyBorder="1" applyAlignment="1">
      <alignment horizontal="right" vertical="top"/>
    </xf>
    <xf numFmtId="0" fontId="73" fillId="0" borderId="0" xfId="0" applyFont="1"/>
    <xf numFmtId="0" fontId="74" fillId="0" borderId="1" xfId="0" applyFont="1" applyBorder="1" applyAlignment="1">
      <alignment horizontal="left" vertical="top"/>
    </xf>
    <xf numFmtId="0" fontId="75" fillId="0" borderId="1" xfId="0" applyFont="1" applyBorder="1" applyAlignment="1">
      <alignment horizontal="left" vertical="top" wrapText="1"/>
    </xf>
    <xf numFmtId="0" fontId="76" fillId="0" borderId="1" xfId="0" applyFont="1" applyBorder="1" applyAlignment="1">
      <alignment horizontal="center" vertical="top"/>
    </xf>
    <xf numFmtId="168" fontId="77" fillId="0" borderId="1" xfId="0" applyNumberFormat="1" applyFont="1" applyBorder="1" applyAlignment="1">
      <alignment horizontal="right" vertical="top"/>
    </xf>
    <xf numFmtId="169" fontId="78" fillId="0" borderId="1" xfId="0" applyNumberFormat="1" applyFont="1" applyBorder="1" applyAlignment="1">
      <alignment horizontal="right" vertical="top"/>
    </xf>
    <xf numFmtId="169" fontId="79" fillId="0" borderId="1" xfId="0" applyNumberFormat="1" applyFont="1" applyBorder="1" applyAlignment="1">
      <alignment horizontal="right" vertical="top"/>
    </xf>
    <xf numFmtId="169" fontId="80" fillId="0" borderId="1" xfId="0" applyNumberFormat="1" applyFont="1" applyBorder="1" applyAlignment="1">
      <alignment horizontal="right" vertical="top"/>
    </xf>
    <xf numFmtId="170" fontId="81" fillId="2" borderId="1" xfId="0" applyNumberFormat="1" applyFont="1" applyFill="1" applyBorder="1" applyAlignment="1" applyProtection="1">
      <alignment horizontal="right" vertical="top"/>
      <protection locked="0"/>
    </xf>
    <xf numFmtId="171" fontId="82" fillId="0" borderId="1" xfId="0" applyNumberFormat="1" applyFont="1" applyBorder="1" applyAlignment="1">
      <alignment horizontal="right" vertical="top"/>
    </xf>
    <xf numFmtId="4" fontId="83" fillId="0" borderId="1" xfId="0" applyNumberFormat="1" applyFont="1" applyBorder="1" applyAlignment="1">
      <alignment horizontal="right" vertical="top"/>
    </xf>
    <xf numFmtId="170" fontId="84" fillId="2" borderId="1" xfId="0" applyNumberFormat="1" applyFont="1" applyFill="1" applyBorder="1" applyAlignment="1" applyProtection="1">
      <alignment horizontal="right" vertical="top"/>
      <protection locked="0"/>
    </xf>
    <xf numFmtId="169" fontId="85" fillId="0" borderId="1" xfId="0" applyNumberFormat="1" applyFont="1" applyBorder="1" applyAlignment="1">
      <alignment horizontal="right" vertical="top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4" fontId="88" fillId="0" borderId="1" xfId="0" applyNumberFormat="1" applyFont="1" applyBorder="1" applyAlignment="1">
      <alignment horizontal="right" vertical="top"/>
    </xf>
    <xf numFmtId="0" fontId="89" fillId="0" borderId="0" xfId="0" applyFont="1"/>
    <xf numFmtId="0" fontId="90" fillId="0" borderId="1" xfId="0" applyFont="1" applyBorder="1" applyAlignment="1">
      <alignment horizontal="left" vertical="top"/>
    </xf>
    <xf numFmtId="0" fontId="91" fillId="0" borderId="1" xfId="0" applyFont="1" applyBorder="1" applyAlignment="1">
      <alignment horizontal="left" vertical="top" wrapText="1"/>
    </xf>
    <xf numFmtId="0" fontId="92" fillId="0" borderId="1" xfId="0" applyFont="1" applyBorder="1" applyAlignment="1">
      <alignment horizontal="center" vertical="top"/>
    </xf>
    <xf numFmtId="168" fontId="93" fillId="0" borderId="1" xfId="0" applyNumberFormat="1" applyFont="1" applyBorder="1" applyAlignment="1">
      <alignment horizontal="right" vertical="top"/>
    </xf>
    <xf numFmtId="169" fontId="94" fillId="0" borderId="1" xfId="0" applyNumberFormat="1" applyFont="1" applyBorder="1" applyAlignment="1">
      <alignment horizontal="right" vertical="top"/>
    </xf>
    <xf numFmtId="169" fontId="95" fillId="0" borderId="1" xfId="0" applyNumberFormat="1" applyFont="1" applyBorder="1" applyAlignment="1">
      <alignment horizontal="right" vertical="top"/>
    </xf>
    <xf numFmtId="169" fontId="96" fillId="0" borderId="1" xfId="0" applyNumberFormat="1" applyFont="1" applyBorder="1" applyAlignment="1">
      <alignment horizontal="right" vertical="top"/>
    </xf>
    <xf numFmtId="170" fontId="97" fillId="2" borderId="1" xfId="0" applyNumberFormat="1" applyFont="1" applyFill="1" applyBorder="1" applyAlignment="1" applyProtection="1">
      <alignment horizontal="right" vertical="top"/>
      <protection locked="0"/>
    </xf>
    <xf numFmtId="171" fontId="98" fillId="0" borderId="1" xfId="0" applyNumberFormat="1" applyFont="1" applyBorder="1" applyAlignment="1">
      <alignment horizontal="right" vertical="top"/>
    </xf>
    <xf numFmtId="4" fontId="99" fillId="0" borderId="1" xfId="0" applyNumberFormat="1" applyFont="1" applyBorder="1" applyAlignment="1">
      <alignment horizontal="right" vertical="top"/>
    </xf>
    <xf numFmtId="170" fontId="100" fillId="2" borderId="1" xfId="0" applyNumberFormat="1" applyFont="1" applyFill="1" applyBorder="1" applyAlignment="1" applyProtection="1">
      <alignment horizontal="right" vertical="top"/>
      <protection locked="0"/>
    </xf>
    <xf numFmtId="169" fontId="101" fillId="0" borderId="1" xfId="0" applyNumberFormat="1" applyFont="1" applyBorder="1" applyAlignment="1">
      <alignment horizontal="right" vertical="top"/>
    </xf>
    <xf numFmtId="169" fontId="102" fillId="0" borderId="1" xfId="0" applyNumberFormat="1" applyFont="1" applyBorder="1" applyAlignment="1">
      <alignment horizontal="right" vertical="top"/>
    </xf>
    <xf numFmtId="169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0" borderId="1" xfId="0" applyFont="1" applyBorder="1" applyAlignment="1">
      <alignment horizontal="left" vertical="top"/>
    </xf>
    <xf numFmtId="0" fontId="107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center" vertical="top"/>
    </xf>
    <xf numFmtId="168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170" fontId="113" fillId="2" borderId="1" xfId="0" applyNumberFormat="1" applyFont="1" applyFill="1" applyBorder="1" applyAlignment="1" applyProtection="1">
      <alignment horizontal="right" vertical="top"/>
      <protection locked="0"/>
    </xf>
    <xf numFmtId="171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170" fontId="116" fillId="2" borderId="1" xfId="0" applyNumberFormat="1" applyFont="1" applyFill="1" applyBorder="1" applyAlignment="1" applyProtection="1">
      <alignment horizontal="right" vertical="top"/>
      <protection locked="0"/>
    </xf>
    <xf numFmtId="169" fontId="117" fillId="0" borderId="1" xfId="0" applyNumberFormat="1" applyFont="1" applyBorder="1" applyAlignment="1">
      <alignment horizontal="right" vertical="top"/>
    </xf>
    <xf numFmtId="169" fontId="118" fillId="0" borderId="1" xfId="0" applyNumberFormat="1" applyFont="1" applyBorder="1" applyAlignment="1">
      <alignment horizontal="right" vertical="top"/>
    </xf>
    <xf numFmtId="169" fontId="119" fillId="0" borderId="1" xfId="0" applyNumberFormat="1" applyFont="1" applyBorder="1" applyAlignment="1">
      <alignment horizontal="right" vertical="top"/>
    </xf>
    <xf numFmtId="4" fontId="120" fillId="0" borderId="1" xfId="0" applyNumberFormat="1" applyFont="1" applyBorder="1" applyAlignment="1">
      <alignment horizontal="right" vertical="top"/>
    </xf>
    <xf numFmtId="0" fontId="121" fillId="0" borderId="0" xfId="0" applyFont="1"/>
    <xf numFmtId="0" fontId="122" fillId="3" borderId="1" xfId="0" applyFont="1" applyFill="1" applyBorder="1" applyAlignment="1">
      <alignment horizontal="left"/>
    </xf>
    <xf numFmtId="4" fontId="134" fillId="3" borderId="1" xfId="0" applyNumberFormat="1" applyFont="1" applyFill="1" applyBorder="1" applyAlignment="1">
      <alignment horizontal="right"/>
    </xf>
    <xf numFmtId="4" fontId="135" fillId="3" borderId="1" xfId="0" applyNumberFormat="1" applyFont="1" applyFill="1" applyBorder="1" applyAlignment="1">
      <alignment horizontal="right"/>
    </xf>
    <xf numFmtId="4" fontId="136" fillId="3" borderId="1" xfId="0" applyNumberFormat="1" applyFont="1" applyFill="1" applyBorder="1" applyAlignment="1">
      <alignment horizontal="right"/>
    </xf>
    <xf numFmtId="0" fontId="137" fillId="0" borderId="0" xfId="0" applyFont="1"/>
    <xf numFmtId="0" fontId="138" fillId="0" borderId="1" xfId="0" applyFont="1" applyBorder="1" applyAlignment="1">
      <alignment horizontal="left" vertical="top"/>
    </xf>
    <xf numFmtId="0" fontId="139" fillId="0" borderId="1" xfId="0" applyFont="1" applyBorder="1" applyAlignment="1">
      <alignment horizontal="left" vertical="top" wrapText="1"/>
    </xf>
    <xf numFmtId="0" fontId="140" fillId="0" borderId="1" xfId="0" applyFont="1" applyBorder="1" applyAlignment="1">
      <alignment horizontal="center" vertical="top"/>
    </xf>
    <xf numFmtId="168" fontId="141" fillId="0" borderId="1" xfId="0" applyNumberFormat="1" applyFont="1" applyBorder="1" applyAlignment="1">
      <alignment horizontal="right" vertical="top"/>
    </xf>
    <xf numFmtId="169" fontId="142" fillId="0" borderId="1" xfId="0" applyNumberFormat="1" applyFont="1" applyBorder="1" applyAlignment="1">
      <alignment horizontal="right" vertical="top"/>
    </xf>
    <xf numFmtId="169" fontId="143" fillId="0" borderId="1" xfId="0" applyNumberFormat="1" applyFont="1" applyBorder="1" applyAlignment="1">
      <alignment horizontal="right" vertical="top"/>
    </xf>
    <xf numFmtId="169" fontId="144" fillId="0" borderId="1" xfId="0" applyNumberFormat="1" applyFont="1" applyBorder="1" applyAlignment="1">
      <alignment horizontal="right" vertical="top"/>
    </xf>
    <xf numFmtId="170" fontId="145" fillId="2" borderId="1" xfId="0" applyNumberFormat="1" applyFont="1" applyFill="1" applyBorder="1" applyAlignment="1" applyProtection="1">
      <alignment horizontal="right" vertical="top"/>
      <protection locked="0"/>
    </xf>
    <xf numFmtId="171" fontId="146" fillId="0" borderId="1" xfId="0" applyNumberFormat="1" applyFont="1" applyBorder="1" applyAlignment="1">
      <alignment horizontal="right" vertical="top"/>
    </xf>
    <xf numFmtId="4" fontId="147" fillId="0" borderId="1" xfId="0" applyNumberFormat="1" applyFont="1" applyBorder="1" applyAlignment="1">
      <alignment horizontal="right" vertical="top"/>
    </xf>
    <xf numFmtId="170" fontId="148" fillId="2" borderId="1" xfId="0" applyNumberFormat="1" applyFont="1" applyFill="1" applyBorder="1" applyAlignment="1" applyProtection="1">
      <alignment horizontal="right" vertical="top"/>
      <protection locked="0"/>
    </xf>
    <xf numFmtId="169" fontId="149" fillId="0" borderId="1" xfId="0" applyNumberFormat="1" applyFont="1" applyBorder="1" applyAlignment="1">
      <alignment horizontal="right" vertical="top"/>
    </xf>
    <xf numFmtId="169" fontId="150" fillId="0" borderId="1" xfId="0" applyNumberFormat="1" applyFont="1" applyBorder="1" applyAlignment="1">
      <alignment horizontal="right" vertical="top"/>
    </xf>
    <xf numFmtId="169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170" fontId="161" fillId="2" borderId="1" xfId="0" applyNumberFormat="1" applyFont="1" applyFill="1" applyBorder="1" applyAlignment="1" applyProtection="1">
      <alignment horizontal="right" vertical="top"/>
      <protection locked="0"/>
    </xf>
    <xf numFmtId="171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170" fontId="164" fillId="2" borderId="1" xfId="0" applyNumberFormat="1" applyFont="1" applyFill="1" applyBorder="1" applyAlignment="1" applyProtection="1">
      <alignment horizontal="right" vertical="top"/>
      <protection locked="0"/>
    </xf>
    <xf numFmtId="169" fontId="165" fillId="0" borderId="1" xfId="0" applyNumberFormat="1" applyFont="1" applyBorder="1" applyAlignment="1">
      <alignment horizontal="right" vertical="top"/>
    </xf>
    <xf numFmtId="169" fontId="166" fillId="0" borderId="1" xfId="0" applyNumberFormat="1" applyFont="1" applyBorder="1" applyAlignment="1">
      <alignment horizontal="right" vertical="top"/>
    </xf>
    <xf numFmtId="169" fontId="167" fillId="0" borderId="1" xfId="0" applyNumberFormat="1" applyFont="1" applyBorder="1" applyAlignment="1">
      <alignment horizontal="right" vertical="top"/>
    </xf>
    <xf numFmtId="4" fontId="168" fillId="0" borderId="1" xfId="0" applyNumberFormat="1" applyFont="1" applyBorder="1" applyAlignment="1">
      <alignment horizontal="right" vertical="top"/>
    </xf>
    <xf numFmtId="0" fontId="169" fillId="0" borderId="0" xfId="0" applyFont="1"/>
    <xf numFmtId="0" fontId="170" fillId="0" borderId="1" xfId="0" applyFont="1" applyBorder="1" applyAlignment="1">
      <alignment horizontal="left" vertical="top"/>
    </xf>
    <xf numFmtId="0" fontId="171" fillId="0" borderId="1" xfId="0" applyFont="1" applyBorder="1" applyAlignment="1">
      <alignment horizontal="left" vertical="top" wrapText="1"/>
    </xf>
    <xf numFmtId="0" fontId="172" fillId="0" borderId="1" xfId="0" applyFont="1" applyBorder="1" applyAlignment="1">
      <alignment horizontal="center" vertical="top"/>
    </xf>
    <xf numFmtId="168" fontId="173" fillId="0" borderId="1" xfId="0" applyNumberFormat="1" applyFont="1" applyBorder="1" applyAlignment="1">
      <alignment horizontal="right" vertical="top"/>
    </xf>
    <xf numFmtId="169" fontId="174" fillId="0" borderId="1" xfId="0" applyNumberFormat="1" applyFont="1" applyBorder="1" applyAlignment="1">
      <alignment horizontal="right" vertical="top"/>
    </xf>
    <xf numFmtId="169" fontId="175" fillId="0" borderId="1" xfId="0" applyNumberFormat="1" applyFont="1" applyBorder="1" applyAlignment="1">
      <alignment horizontal="right" vertical="top"/>
    </xf>
    <xf numFmtId="169" fontId="176" fillId="0" borderId="1" xfId="0" applyNumberFormat="1" applyFont="1" applyBorder="1" applyAlignment="1">
      <alignment horizontal="right" vertical="top"/>
    </xf>
    <xf numFmtId="170" fontId="177" fillId="2" borderId="1" xfId="0" applyNumberFormat="1" applyFont="1" applyFill="1" applyBorder="1" applyAlignment="1" applyProtection="1">
      <alignment horizontal="right" vertical="top"/>
      <protection locked="0"/>
    </xf>
    <xf numFmtId="171" fontId="178" fillId="0" borderId="1" xfId="0" applyNumberFormat="1" applyFont="1" applyBorder="1" applyAlignment="1">
      <alignment horizontal="right" vertical="top"/>
    </xf>
    <xf numFmtId="4" fontId="179" fillId="0" borderId="1" xfId="0" applyNumberFormat="1" applyFont="1" applyBorder="1" applyAlignment="1">
      <alignment horizontal="right" vertical="top"/>
    </xf>
    <xf numFmtId="170" fontId="180" fillId="2" borderId="1" xfId="0" applyNumberFormat="1" applyFont="1" applyFill="1" applyBorder="1" applyAlignment="1" applyProtection="1">
      <alignment horizontal="right" vertical="top"/>
      <protection locked="0"/>
    </xf>
    <xf numFmtId="169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4" fontId="184" fillId="0" borderId="1" xfId="0" applyNumberFormat="1" applyFont="1" applyBorder="1" applyAlignment="1">
      <alignment horizontal="right" vertical="top"/>
    </xf>
    <xf numFmtId="0" fontId="185" fillId="0" borderId="0" xfId="0" applyFont="1"/>
    <xf numFmtId="0" fontId="186" fillId="0" borderId="1" xfId="0" applyFont="1" applyBorder="1" applyAlignment="1">
      <alignment horizontal="left" vertical="top"/>
    </xf>
    <xf numFmtId="0" fontId="187" fillId="0" borderId="1" xfId="0" applyFont="1" applyBorder="1" applyAlignment="1">
      <alignment horizontal="left" vertical="top" wrapText="1"/>
    </xf>
    <xf numFmtId="0" fontId="188" fillId="0" borderId="1" xfId="0" applyFont="1" applyBorder="1" applyAlignment="1">
      <alignment horizontal="center" vertical="top"/>
    </xf>
    <xf numFmtId="168" fontId="189" fillId="0" borderId="1" xfId="0" applyNumberFormat="1" applyFont="1" applyBorder="1" applyAlignment="1">
      <alignment horizontal="right" vertical="top"/>
    </xf>
    <xf numFmtId="169" fontId="190" fillId="0" borderId="1" xfId="0" applyNumberFormat="1" applyFont="1" applyBorder="1" applyAlignment="1">
      <alignment horizontal="right" vertical="top"/>
    </xf>
    <xf numFmtId="169" fontId="191" fillId="0" borderId="1" xfId="0" applyNumberFormat="1" applyFont="1" applyBorder="1" applyAlignment="1">
      <alignment horizontal="right" vertical="top"/>
    </xf>
    <xf numFmtId="169" fontId="192" fillId="0" borderId="1" xfId="0" applyNumberFormat="1" applyFont="1" applyBorder="1" applyAlignment="1">
      <alignment horizontal="right" vertical="top"/>
    </xf>
    <xf numFmtId="170" fontId="193" fillId="2" borderId="1" xfId="0" applyNumberFormat="1" applyFont="1" applyFill="1" applyBorder="1" applyAlignment="1" applyProtection="1">
      <alignment horizontal="right" vertical="top"/>
      <protection locked="0"/>
    </xf>
    <xf numFmtId="171" fontId="194" fillId="0" borderId="1" xfId="0" applyNumberFormat="1" applyFont="1" applyBorder="1" applyAlignment="1">
      <alignment horizontal="right" vertical="top"/>
    </xf>
    <xf numFmtId="4" fontId="195" fillId="0" borderId="1" xfId="0" applyNumberFormat="1" applyFont="1" applyBorder="1" applyAlignment="1">
      <alignment horizontal="right" vertical="top"/>
    </xf>
    <xf numFmtId="170" fontId="196" fillId="2" borderId="1" xfId="0" applyNumberFormat="1" applyFont="1" applyFill="1" applyBorder="1" applyAlignment="1" applyProtection="1">
      <alignment horizontal="right" vertical="top"/>
      <protection locked="0"/>
    </xf>
    <xf numFmtId="169" fontId="197" fillId="0" borderId="1" xfId="0" applyNumberFormat="1" applyFont="1" applyBorder="1" applyAlignment="1">
      <alignment horizontal="right" vertical="top"/>
    </xf>
    <xf numFmtId="169" fontId="198" fillId="0" borderId="1" xfId="0" applyNumberFormat="1" applyFont="1" applyBorder="1" applyAlignment="1">
      <alignment horizontal="right" vertical="top"/>
    </xf>
    <xf numFmtId="169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0" fontId="202" fillId="0" borderId="1" xfId="0" applyFont="1" applyBorder="1" applyAlignment="1">
      <alignment horizontal="left" vertical="top"/>
    </xf>
    <xf numFmtId="0" fontId="203" fillId="0" borderId="1" xfId="0" applyFont="1" applyBorder="1" applyAlignment="1">
      <alignment horizontal="left" vertical="top" wrapText="1"/>
    </xf>
    <xf numFmtId="0" fontId="204" fillId="0" borderId="1" xfId="0" applyFont="1" applyBorder="1" applyAlignment="1">
      <alignment horizontal="center" vertical="top"/>
    </xf>
    <xf numFmtId="168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170" fontId="209" fillId="2" borderId="1" xfId="0" applyNumberFormat="1" applyFont="1" applyFill="1" applyBorder="1" applyAlignment="1" applyProtection="1">
      <alignment horizontal="right" vertical="top"/>
      <protection locked="0"/>
    </xf>
    <xf numFmtId="171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170" fontId="212" fillId="2" borderId="1" xfId="0" applyNumberFormat="1" applyFont="1" applyFill="1" applyBorder="1" applyAlignment="1" applyProtection="1">
      <alignment horizontal="right" vertical="top"/>
      <protection locked="0"/>
    </xf>
    <xf numFmtId="169" fontId="213" fillId="0" borderId="1" xfId="0" applyNumberFormat="1" applyFont="1" applyBorder="1" applyAlignment="1">
      <alignment horizontal="right" vertical="top"/>
    </xf>
    <xf numFmtId="169" fontId="214" fillId="0" borderId="1" xfId="0" applyNumberFormat="1" applyFont="1" applyBorder="1" applyAlignment="1">
      <alignment horizontal="right" vertical="top"/>
    </xf>
    <xf numFmtId="169" fontId="215" fillId="0" borderId="1" xfId="0" applyNumberFormat="1" applyFont="1" applyBorder="1" applyAlignment="1">
      <alignment horizontal="right" vertical="top"/>
    </xf>
    <xf numFmtId="4" fontId="216" fillId="0" borderId="1" xfId="0" applyNumberFormat="1" applyFont="1" applyBorder="1" applyAlignment="1">
      <alignment horizontal="right" vertical="top"/>
    </xf>
    <xf numFmtId="0" fontId="217" fillId="0" borderId="0" xfId="0" applyFont="1"/>
    <xf numFmtId="0" fontId="218" fillId="0" borderId="1" xfId="0" applyFont="1" applyBorder="1" applyAlignment="1">
      <alignment horizontal="left" vertical="top"/>
    </xf>
    <xf numFmtId="0" fontId="219" fillId="0" borderId="1" xfId="0" applyFont="1" applyBorder="1" applyAlignment="1">
      <alignment horizontal="left" vertical="top" wrapText="1"/>
    </xf>
    <xf numFmtId="0" fontId="220" fillId="0" borderId="1" xfId="0" applyFont="1" applyBorder="1" applyAlignment="1">
      <alignment horizontal="center" vertical="top"/>
    </xf>
    <xf numFmtId="168" fontId="221" fillId="0" borderId="1" xfId="0" applyNumberFormat="1" applyFont="1" applyBorder="1" applyAlignment="1">
      <alignment horizontal="right" vertical="top"/>
    </xf>
    <xf numFmtId="169" fontId="222" fillId="0" borderId="1" xfId="0" applyNumberFormat="1" applyFont="1" applyBorder="1" applyAlignment="1">
      <alignment horizontal="right" vertical="top"/>
    </xf>
    <xf numFmtId="169" fontId="223" fillId="0" borderId="1" xfId="0" applyNumberFormat="1" applyFont="1" applyBorder="1" applyAlignment="1">
      <alignment horizontal="right" vertical="top"/>
    </xf>
    <xf numFmtId="169" fontId="224" fillId="0" borderId="1" xfId="0" applyNumberFormat="1" applyFont="1" applyBorder="1" applyAlignment="1">
      <alignment horizontal="right" vertical="top"/>
    </xf>
    <xf numFmtId="170" fontId="225" fillId="2" borderId="1" xfId="0" applyNumberFormat="1" applyFont="1" applyFill="1" applyBorder="1" applyAlignment="1" applyProtection="1">
      <alignment horizontal="right" vertical="top"/>
      <protection locked="0"/>
    </xf>
    <xf numFmtId="171" fontId="226" fillId="0" borderId="1" xfId="0" applyNumberFormat="1" applyFont="1" applyBorder="1" applyAlignment="1">
      <alignment horizontal="right" vertical="top"/>
    </xf>
    <xf numFmtId="4" fontId="227" fillId="0" borderId="1" xfId="0" applyNumberFormat="1" applyFont="1" applyBorder="1" applyAlignment="1">
      <alignment horizontal="right" vertical="top"/>
    </xf>
    <xf numFmtId="170" fontId="228" fillId="2" borderId="1" xfId="0" applyNumberFormat="1" applyFont="1" applyFill="1" applyBorder="1" applyAlignment="1" applyProtection="1">
      <alignment horizontal="right" vertical="top"/>
      <protection locked="0"/>
    </xf>
    <xf numFmtId="169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4" fontId="232" fillId="0" borderId="1" xfId="0" applyNumberFormat="1" applyFont="1" applyBorder="1" applyAlignment="1">
      <alignment horizontal="right" vertical="top"/>
    </xf>
    <xf numFmtId="0" fontId="233" fillId="0" borderId="0" xfId="0" applyFont="1"/>
    <xf numFmtId="0" fontId="234" fillId="3" borderId="1" xfId="0" applyFont="1" applyFill="1" applyBorder="1" applyAlignment="1">
      <alignment horizontal="left"/>
    </xf>
    <xf numFmtId="4" fontId="246" fillId="3" borderId="1" xfId="0" applyNumberFormat="1" applyFont="1" applyFill="1" applyBorder="1" applyAlignment="1">
      <alignment horizontal="right"/>
    </xf>
    <xf numFmtId="4" fontId="247" fillId="3" borderId="1" xfId="0" applyNumberFormat="1" applyFont="1" applyFill="1" applyBorder="1" applyAlignment="1">
      <alignment horizontal="right"/>
    </xf>
    <xf numFmtId="4" fontId="248" fillId="3" borderId="1" xfId="0" applyNumberFormat="1" applyFont="1" applyFill="1" applyBorder="1" applyAlignment="1">
      <alignment horizontal="right"/>
    </xf>
    <xf numFmtId="0" fontId="249" fillId="0" borderId="0" xfId="0" applyFont="1"/>
    <xf numFmtId="0" fontId="250" fillId="0" borderId="1" xfId="0" applyFont="1" applyBorder="1" applyAlignment="1">
      <alignment horizontal="left" vertical="top"/>
    </xf>
    <xf numFmtId="0" fontId="251" fillId="0" borderId="1" xfId="0" applyFont="1" applyBorder="1" applyAlignment="1">
      <alignment horizontal="left" vertical="top" wrapText="1"/>
    </xf>
    <xf numFmtId="0" fontId="252" fillId="0" borderId="1" xfId="0" applyFont="1" applyBorder="1" applyAlignment="1">
      <alignment horizontal="center" vertical="top"/>
    </xf>
    <xf numFmtId="168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170" fontId="257" fillId="2" borderId="1" xfId="0" applyNumberFormat="1" applyFont="1" applyFill="1" applyBorder="1" applyAlignment="1" applyProtection="1">
      <alignment horizontal="right" vertical="top"/>
      <protection locked="0"/>
    </xf>
    <xf numFmtId="171" fontId="258" fillId="0" borderId="1" xfId="0" applyNumberFormat="1" applyFont="1" applyBorder="1" applyAlignment="1">
      <alignment horizontal="right" vertical="top"/>
    </xf>
    <xf numFmtId="4" fontId="259" fillId="0" borderId="1" xfId="0" applyNumberFormat="1" applyFont="1" applyBorder="1" applyAlignment="1">
      <alignment horizontal="right" vertical="top"/>
    </xf>
    <xf numFmtId="170" fontId="260" fillId="2" borderId="1" xfId="0" applyNumberFormat="1" applyFont="1" applyFill="1" applyBorder="1" applyAlignment="1" applyProtection="1">
      <alignment horizontal="right" vertical="top"/>
      <protection locked="0"/>
    </xf>
    <xf numFmtId="169" fontId="261" fillId="0" borderId="1" xfId="0" applyNumberFormat="1" applyFont="1" applyBorder="1" applyAlignment="1">
      <alignment horizontal="right" vertical="top"/>
    </xf>
    <xf numFmtId="169" fontId="262" fillId="0" borderId="1" xfId="0" applyNumberFormat="1" applyFont="1" applyBorder="1" applyAlignment="1">
      <alignment horizontal="right" vertical="top"/>
    </xf>
    <xf numFmtId="169" fontId="263" fillId="0" borderId="1" xfId="0" applyNumberFormat="1" applyFont="1" applyBorder="1" applyAlignment="1">
      <alignment horizontal="right" vertical="top"/>
    </xf>
    <xf numFmtId="4" fontId="264" fillId="0" borderId="1" xfId="0" applyNumberFormat="1" applyFont="1" applyBorder="1" applyAlignment="1">
      <alignment horizontal="right" vertical="top"/>
    </xf>
    <xf numFmtId="0" fontId="265" fillId="0" borderId="0" xfId="0" applyFont="1"/>
    <xf numFmtId="0" fontId="266" fillId="0" borderId="1" xfId="0" applyFont="1" applyBorder="1" applyAlignment="1">
      <alignment horizontal="left" vertical="top"/>
    </xf>
    <xf numFmtId="0" fontId="267" fillId="0" borderId="1" xfId="0" applyFont="1" applyBorder="1" applyAlignment="1">
      <alignment horizontal="left" vertical="top" wrapText="1"/>
    </xf>
    <xf numFmtId="0" fontId="268" fillId="0" borderId="1" xfId="0" applyFont="1" applyBorder="1" applyAlignment="1">
      <alignment horizontal="center" vertical="top"/>
    </xf>
    <xf numFmtId="168" fontId="269" fillId="0" borderId="1" xfId="0" applyNumberFormat="1" applyFont="1" applyBorder="1" applyAlignment="1">
      <alignment horizontal="right" vertical="top"/>
    </xf>
    <xf numFmtId="169" fontId="270" fillId="0" borderId="1" xfId="0" applyNumberFormat="1" applyFont="1" applyBorder="1" applyAlignment="1">
      <alignment horizontal="right" vertical="top"/>
    </xf>
    <xf numFmtId="169" fontId="271" fillId="0" borderId="1" xfId="0" applyNumberFormat="1" applyFont="1" applyBorder="1" applyAlignment="1">
      <alignment horizontal="right" vertical="top"/>
    </xf>
    <xf numFmtId="169" fontId="272" fillId="0" borderId="1" xfId="0" applyNumberFormat="1" applyFont="1" applyBorder="1" applyAlignment="1">
      <alignment horizontal="right" vertical="top"/>
    </xf>
    <xf numFmtId="170" fontId="273" fillId="2" borderId="1" xfId="0" applyNumberFormat="1" applyFont="1" applyFill="1" applyBorder="1" applyAlignment="1" applyProtection="1">
      <alignment horizontal="right" vertical="top"/>
      <protection locked="0"/>
    </xf>
    <xf numFmtId="171" fontId="274" fillId="0" borderId="1" xfId="0" applyNumberFormat="1" applyFont="1" applyBorder="1" applyAlignment="1">
      <alignment horizontal="right" vertical="top"/>
    </xf>
    <xf numFmtId="4" fontId="275" fillId="0" borderId="1" xfId="0" applyNumberFormat="1" applyFont="1" applyBorder="1" applyAlignment="1">
      <alignment horizontal="right" vertical="top"/>
    </xf>
    <xf numFmtId="170" fontId="276" fillId="2" borderId="1" xfId="0" applyNumberFormat="1" applyFont="1" applyFill="1" applyBorder="1" applyAlignment="1" applyProtection="1">
      <alignment horizontal="right" vertical="top"/>
      <protection locked="0"/>
    </xf>
    <xf numFmtId="169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4" fontId="280" fillId="0" borderId="1" xfId="0" applyNumberFormat="1" applyFont="1" applyBorder="1" applyAlignment="1">
      <alignment horizontal="right" vertical="top"/>
    </xf>
    <xf numFmtId="0" fontId="281" fillId="0" borderId="0" xfId="0" applyFont="1"/>
    <xf numFmtId="0" fontId="282" fillId="0" borderId="1" xfId="0" applyFont="1" applyBorder="1" applyAlignment="1">
      <alignment horizontal="left" vertical="top"/>
    </xf>
    <xf numFmtId="0" fontId="283" fillId="0" borderId="1" xfId="0" applyFont="1" applyBorder="1" applyAlignment="1">
      <alignment horizontal="left" vertical="top" wrapText="1"/>
    </xf>
    <xf numFmtId="0" fontId="284" fillId="0" borderId="1" xfId="0" applyFont="1" applyBorder="1" applyAlignment="1">
      <alignment horizontal="center" vertical="top"/>
    </xf>
    <xf numFmtId="168" fontId="285" fillId="0" borderId="1" xfId="0" applyNumberFormat="1" applyFont="1" applyBorder="1" applyAlignment="1">
      <alignment horizontal="right" vertical="top"/>
    </xf>
    <xf numFmtId="169" fontId="286" fillId="0" borderId="1" xfId="0" applyNumberFormat="1" applyFont="1" applyBorder="1" applyAlignment="1">
      <alignment horizontal="right" vertical="top"/>
    </xf>
    <xf numFmtId="169" fontId="287" fillId="0" borderId="1" xfId="0" applyNumberFormat="1" applyFont="1" applyBorder="1" applyAlignment="1">
      <alignment horizontal="right" vertical="top"/>
    </xf>
    <xf numFmtId="169" fontId="288" fillId="0" borderId="1" xfId="0" applyNumberFormat="1" applyFont="1" applyBorder="1" applyAlignment="1">
      <alignment horizontal="right" vertical="top"/>
    </xf>
    <xf numFmtId="170" fontId="289" fillId="2" borderId="1" xfId="0" applyNumberFormat="1" applyFont="1" applyFill="1" applyBorder="1" applyAlignment="1" applyProtection="1">
      <alignment horizontal="right" vertical="top"/>
      <protection locked="0"/>
    </xf>
    <xf numFmtId="171" fontId="290" fillId="0" borderId="1" xfId="0" applyNumberFormat="1" applyFont="1" applyBorder="1" applyAlignment="1">
      <alignment horizontal="right" vertical="top"/>
    </xf>
    <xf numFmtId="4" fontId="291" fillId="0" borderId="1" xfId="0" applyNumberFormat="1" applyFont="1" applyBorder="1" applyAlignment="1">
      <alignment horizontal="right" vertical="top"/>
    </xf>
    <xf numFmtId="170" fontId="292" fillId="2" borderId="1" xfId="0" applyNumberFormat="1" applyFont="1" applyFill="1" applyBorder="1" applyAlignment="1" applyProtection="1">
      <alignment horizontal="right" vertical="top"/>
      <protection locked="0"/>
    </xf>
    <xf numFmtId="169" fontId="293" fillId="0" borderId="1" xfId="0" applyNumberFormat="1" applyFont="1" applyBorder="1" applyAlignment="1">
      <alignment horizontal="right" vertical="top"/>
    </xf>
    <xf numFmtId="169" fontId="294" fillId="0" borderId="1" xfId="0" applyNumberFormat="1" applyFont="1" applyBorder="1" applyAlignment="1">
      <alignment horizontal="right" vertical="top"/>
    </xf>
    <xf numFmtId="169" fontId="295" fillId="0" borderId="1" xfId="0" applyNumberFormat="1" applyFont="1" applyBorder="1" applyAlignment="1">
      <alignment horizontal="right" vertical="top"/>
    </xf>
    <xf numFmtId="4" fontId="296" fillId="0" borderId="1" xfId="0" applyNumberFormat="1" applyFont="1" applyBorder="1" applyAlignment="1">
      <alignment horizontal="right" vertical="top"/>
    </xf>
    <xf numFmtId="0" fontId="297" fillId="0" borderId="0" xfId="0" applyFont="1"/>
    <xf numFmtId="0" fontId="298" fillId="0" borderId="1" xfId="0" applyFont="1" applyBorder="1" applyAlignment="1">
      <alignment horizontal="left" vertical="top"/>
    </xf>
    <xf numFmtId="0" fontId="299" fillId="0" borderId="1" xfId="0" applyFont="1" applyBorder="1" applyAlignment="1">
      <alignment horizontal="left" vertical="top" wrapText="1"/>
    </xf>
    <xf numFmtId="0" fontId="300" fillId="0" borderId="1" xfId="0" applyFont="1" applyBorder="1" applyAlignment="1">
      <alignment horizontal="center" vertical="top"/>
    </xf>
    <xf numFmtId="168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170" fontId="305" fillId="2" borderId="1" xfId="0" applyNumberFormat="1" applyFont="1" applyFill="1" applyBorder="1" applyAlignment="1" applyProtection="1">
      <alignment horizontal="right" vertical="top"/>
      <protection locked="0"/>
    </xf>
    <xf numFmtId="171" fontId="306" fillId="0" borderId="1" xfId="0" applyNumberFormat="1" applyFont="1" applyBorder="1" applyAlignment="1">
      <alignment horizontal="right" vertical="top"/>
    </xf>
    <xf numFmtId="4" fontId="307" fillId="0" borderId="1" xfId="0" applyNumberFormat="1" applyFont="1" applyBorder="1" applyAlignment="1">
      <alignment horizontal="right" vertical="top"/>
    </xf>
    <xf numFmtId="170" fontId="308" fillId="2" borderId="1" xfId="0" applyNumberFormat="1" applyFont="1" applyFill="1" applyBorder="1" applyAlignment="1" applyProtection="1">
      <alignment horizontal="right" vertical="top"/>
      <protection locked="0"/>
    </xf>
    <xf numFmtId="169" fontId="309" fillId="0" borderId="1" xfId="0" applyNumberFormat="1" applyFont="1" applyBorder="1" applyAlignment="1">
      <alignment horizontal="right" vertical="top"/>
    </xf>
    <xf numFmtId="169" fontId="310" fillId="0" borderId="1" xfId="0" applyNumberFormat="1" applyFont="1" applyBorder="1" applyAlignment="1">
      <alignment horizontal="right" vertical="top"/>
    </xf>
    <xf numFmtId="169" fontId="311" fillId="0" borderId="1" xfId="0" applyNumberFormat="1" applyFont="1" applyBorder="1" applyAlignment="1">
      <alignment horizontal="right" vertical="top"/>
    </xf>
    <xf numFmtId="4" fontId="312" fillId="0" borderId="1" xfId="0" applyNumberFormat="1" applyFont="1" applyBorder="1" applyAlignment="1">
      <alignment horizontal="right" vertical="top"/>
    </xf>
    <xf numFmtId="0" fontId="313" fillId="0" borderId="0" xfId="0" applyFont="1"/>
    <xf numFmtId="0" fontId="314" fillId="0" borderId="1" xfId="0" applyFont="1" applyBorder="1" applyAlignment="1">
      <alignment horizontal="left" vertical="top"/>
    </xf>
    <xf numFmtId="0" fontId="315" fillId="0" borderId="1" xfId="0" applyFont="1" applyBorder="1" applyAlignment="1">
      <alignment horizontal="left" vertical="top" wrapText="1"/>
    </xf>
    <xf numFmtId="0" fontId="316" fillId="0" borderId="1" xfId="0" applyFont="1" applyBorder="1" applyAlignment="1">
      <alignment horizontal="center" vertical="top"/>
    </xf>
    <xf numFmtId="168" fontId="317" fillId="0" borderId="1" xfId="0" applyNumberFormat="1" applyFont="1" applyBorder="1" applyAlignment="1">
      <alignment horizontal="right" vertical="top"/>
    </xf>
    <xf numFmtId="169" fontId="318" fillId="0" borderId="1" xfId="0" applyNumberFormat="1" applyFont="1" applyBorder="1" applyAlignment="1">
      <alignment horizontal="right" vertical="top"/>
    </xf>
    <xf numFmtId="169" fontId="319" fillId="0" borderId="1" xfId="0" applyNumberFormat="1" applyFont="1" applyBorder="1" applyAlignment="1">
      <alignment horizontal="right" vertical="top"/>
    </xf>
    <xf numFmtId="169" fontId="320" fillId="0" borderId="1" xfId="0" applyNumberFormat="1" applyFont="1" applyBorder="1" applyAlignment="1">
      <alignment horizontal="right" vertical="top"/>
    </xf>
    <xf numFmtId="170" fontId="321" fillId="2" borderId="1" xfId="0" applyNumberFormat="1" applyFont="1" applyFill="1" applyBorder="1" applyAlignment="1" applyProtection="1">
      <alignment horizontal="right" vertical="top"/>
      <protection locked="0"/>
    </xf>
    <xf numFmtId="171" fontId="322" fillId="0" borderId="1" xfId="0" applyNumberFormat="1" applyFont="1" applyBorder="1" applyAlignment="1">
      <alignment horizontal="right" vertical="top"/>
    </xf>
    <xf numFmtId="4" fontId="323" fillId="0" borderId="1" xfId="0" applyNumberFormat="1" applyFont="1" applyBorder="1" applyAlignment="1">
      <alignment horizontal="right" vertical="top"/>
    </xf>
    <xf numFmtId="170" fontId="324" fillId="2" borderId="1" xfId="0" applyNumberFormat="1" applyFont="1" applyFill="1" applyBorder="1" applyAlignment="1" applyProtection="1">
      <alignment horizontal="right" vertical="top"/>
      <protection locked="0"/>
    </xf>
    <xf numFmtId="169" fontId="325" fillId="0" borderId="1" xfId="0" applyNumberFormat="1" applyFont="1" applyBorder="1" applyAlignment="1">
      <alignment horizontal="right" vertical="top"/>
    </xf>
    <xf numFmtId="169" fontId="326" fillId="0" borderId="1" xfId="0" applyNumberFormat="1" applyFont="1" applyBorder="1" applyAlignment="1">
      <alignment horizontal="right" vertical="top"/>
    </xf>
    <xf numFmtId="169" fontId="327" fillId="0" borderId="1" xfId="0" applyNumberFormat="1" applyFont="1" applyBorder="1" applyAlignment="1">
      <alignment horizontal="right" vertical="top"/>
    </xf>
    <xf numFmtId="4" fontId="328" fillId="0" borderId="1" xfId="0" applyNumberFormat="1" applyFont="1" applyBorder="1" applyAlignment="1">
      <alignment horizontal="right" vertical="top"/>
    </xf>
    <xf numFmtId="0" fontId="329" fillId="0" borderId="0" xfId="0" applyFont="1"/>
    <xf numFmtId="0" fontId="330" fillId="0" borderId="1" xfId="0" applyFont="1" applyBorder="1" applyAlignment="1">
      <alignment horizontal="left" vertical="top"/>
    </xf>
    <xf numFmtId="0" fontId="331" fillId="0" borderId="1" xfId="0" applyFont="1" applyBorder="1" applyAlignment="1">
      <alignment horizontal="left" vertical="top" wrapText="1"/>
    </xf>
    <xf numFmtId="0" fontId="332" fillId="0" borderId="1" xfId="0" applyFont="1" applyBorder="1" applyAlignment="1">
      <alignment horizontal="center" vertical="top"/>
    </xf>
    <xf numFmtId="168" fontId="333" fillId="0" borderId="1" xfId="0" applyNumberFormat="1" applyFont="1" applyBorder="1" applyAlignment="1">
      <alignment horizontal="right" vertical="top"/>
    </xf>
    <xf numFmtId="169" fontId="334" fillId="0" borderId="1" xfId="0" applyNumberFormat="1" applyFont="1" applyBorder="1" applyAlignment="1">
      <alignment horizontal="right" vertical="top"/>
    </xf>
    <xf numFmtId="169" fontId="335" fillId="0" borderId="1" xfId="0" applyNumberFormat="1" applyFont="1" applyBorder="1" applyAlignment="1">
      <alignment horizontal="right" vertical="top"/>
    </xf>
    <xf numFmtId="169" fontId="336" fillId="0" borderId="1" xfId="0" applyNumberFormat="1" applyFont="1" applyBorder="1" applyAlignment="1">
      <alignment horizontal="right" vertical="top"/>
    </xf>
    <xf numFmtId="170" fontId="337" fillId="2" borderId="1" xfId="0" applyNumberFormat="1" applyFont="1" applyFill="1" applyBorder="1" applyAlignment="1" applyProtection="1">
      <alignment horizontal="right" vertical="top"/>
      <protection locked="0"/>
    </xf>
    <xf numFmtId="171" fontId="338" fillId="0" borderId="1" xfId="0" applyNumberFormat="1" applyFont="1" applyBorder="1" applyAlignment="1">
      <alignment horizontal="right" vertical="top"/>
    </xf>
    <xf numFmtId="4" fontId="339" fillId="0" borderId="1" xfId="0" applyNumberFormat="1" applyFont="1" applyBorder="1" applyAlignment="1">
      <alignment horizontal="right" vertical="top"/>
    </xf>
    <xf numFmtId="170" fontId="340" fillId="2" borderId="1" xfId="0" applyNumberFormat="1" applyFont="1" applyFill="1" applyBorder="1" applyAlignment="1" applyProtection="1">
      <alignment horizontal="right" vertical="top"/>
      <protection locked="0"/>
    </xf>
    <xf numFmtId="169" fontId="341" fillId="0" borderId="1" xfId="0" applyNumberFormat="1" applyFont="1" applyBorder="1" applyAlignment="1">
      <alignment horizontal="right" vertical="top"/>
    </xf>
    <xf numFmtId="169" fontId="342" fillId="0" borderId="1" xfId="0" applyNumberFormat="1" applyFont="1" applyBorder="1" applyAlignment="1">
      <alignment horizontal="right" vertical="top"/>
    </xf>
    <xf numFmtId="169" fontId="343" fillId="0" borderId="1" xfId="0" applyNumberFormat="1" applyFont="1" applyBorder="1" applyAlignment="1">
      <alignment horizontal="right" vertical="top"/>
    </xf>
    <xf numFmtId="4" fontId="344" fillId="0" borderId="1" xfId="0" applyNumberFormat="1" applyFont="1" applyBorder="1" applyAlignment="1">
      <alignment horizontal="right" vertical="top"/>
    </xf>
    <xf numFmtId="0" fontId="345" fillId="0" borderId="0" xfId="0" applyFont="1"/>
    <xf numFmtId="0" fontId="346" fillId="0" borderId="1" xfId="0" applyFont="1" applyBorder="1" applyAlignment="1">
      <alignment horizontal="left" vertical="top"/>
    </xf>
    <xf numFmtId="0" fontId="347" fillId="0" borderId="1" xfId="0" applyFont="1" applyBorder="1" applyAlignment="1">
      <alignment horizontal="left" vertical="top" wrapText="1"/>
    </xf>
    <xf numFmtId="0" fontId="348" fillId="0" borderId="1" xfId="0" applyFont="1" applyBorder="1" applyAlignment="1">
      <alignment horizontal="center" vertical="top"/>
    </xf>
    <xf numFmtId="168" fontId="349" fillId="0" borderId="1" xfId="0" applyNumberFormat="1" applyFont="1" applyBorder="1" applyAlignment="1">
      <alignment horizontal="right" vertical="top"/>
    </xf>
    <xf numFmtId="169" fontId="350" fillId="0" borderId="1" xfId="0" applyNumberFormat="1" applyFont="1" applyBorder="1" applyAlignment="1">
      <alignment horizontal="right" vertical="top"/>
    </xf>
    <xf numFmtId="169" fontId="351" fillId="0" borderId="1" xfId="0" applyNumberFormat="1" applyFont="1" applyBorder="1" applyAlignment="1">
      <alignment horizontal="right" vertical="top"/>
    </xf>
    <xf numFmtId="169" fontId="352" fillId="0" borderId="1" xfId="0" applyNumberFormat="1" applyFont="1" applyBorder="1" applyAlignment="1">
      <alignment horizontal="right" vertical="top"/>
    </xf>
    <xf numFmtId="170" fontId="353" fillId="2" borderId="1" xfId="0" applyNumberFormat="1" applyFont="1" applyFill="1" applyBorder="1" applyAlignment="1" applyProtection="1">
      <alignment horizontal="right" vertical="top"/>
      <protection locked="0"/>
    </xf>
    <xf numFmtId="171" fontId="354" fillId="0" borderId="1" xfId="0" applyNumberFormat="1" applyFont="1" applyBorder="1" applyAlignment="1">
      <alignment horizontal="right" vertical="top"/>
    </xf>
    <xf numFmtId="4" fontId="355" fillId="0" borderId="1" xfId="0" applyNumberFormat="1" applyFont="1" applyBorder="1" applyAlignment="1">
      <alignment horizontal="right" vertical="top"/>
    </xf>
    <xf numFmtId="170" fontId="356" fillId="2" borderId="1" xfId="0" applyNumberFormat="1" applyFont="1" applyFill="1" applyBorder="1" applyAlignment="1" applyProtection="1">
      <alignment horizontal="right" vertical="top"/>
      <protection locked="0"/>
    </xf>
    <xf numFmtId="169" fontId="357" fillId="0" borderId="1" xfId="0" applyNumberFormat="1" applyFont="1" applyBorder="1" applyAlignment="1">
      <alignment horizontal="right" vertical="top"/>
    </xf>
    <xf numFmtId="169" fontId="358" fillId="0" borderId="1" xfId="0" applyNumberFormat="1" applyFont="1" applyBorder="1" applyAlignment="1">
      <alignment horizontal="right" vertical="top"/>
    </xf>
    <xf numFmtId="169" fontId="359" fillId="0" borderId="1" xfId="0" applyNumberFormat="1" applyFont="1" applyBorder="1" applyAlignment="1">
      <alignment horizontal="right" vertical="top"/>
    </xf>
    <xf numFmtId="4" fontId="360" fillId="0" borderId="1" xfId="0" applyNumberFormat="1" applyFont="1" applyBorder="1" applyAlignment="1">
      <alignment horizontal="right" vertical="top"/>
    </xf>
    <xf numFmtId="0" fontId="361" fillId="0" borderId="0" xfId="0" applyFont="1"/>
    <xf numFmtId="0" fontId="362" fillId="0" borderId="1" xfId="0" applyFont="1" applyBorder="1" applyAlignment="1">
      <alignment horizontal="left" vertical="top"/>
    </xf>
    <xf numFmtId="0" fontId="363" fillId="0" borderId="1" xfId="0" applyFont="1" applyBorder="1" applyAlignment="1">
      <alignment horizontal="left" vertical="top" wrapText="1"/>
    </xf>
    <xf numFmtId="0" fontId="364" fillId="0" borderId="1" xfId="0" applyFont="1" applyBorder="1" applyAlignment="1">
      <alignment horizontal="center" vertical="top"/>
    </xf>
    <xf numFmtId="168" fontId="365" fillId="0" borderId="1" xfId="0" applyNumberFormat="1" applyFont="1" applyBorder="1" applyAlignment="1">
      <alignment horizontal="right" vertical="top"/>
    </xf>
    <xf numFmtId="169" fontId="366" fillId="0" borderId="1" xfId="0" applyNumberFormat="1" applyFont="1" applyBorder="1" applyAlignment="1">
      <alignment horizontal="right" vertical="top"/>
    </xf>
    <xf numFmtId="169" fontId="367" fillId="0" borderId="1" xfId="0" applyNumberFormat="1" applyFont="1" applyBorder="1" applyAlignment="1">
      <alignment horizontal="right" vertical="top"/>
    </xf>
    <xf numFmtId="169" fontId="368" fillId="0" borderId="1" xfId="0" applyNumberFormat="1" applyFont="1" applyBorder="1" applyAlignment="1">
      <alignment horizontal="right" vertical="top"/>
    </xf>
    <xf numFmtId="170" fontId="369" fillId="2" borderId="1" xfId="0" applyNumberFormat="1" applyFont="1" applyFill="1" applyBorder="1" applyAlignment="1" applyProtection="1">
      <alignment horizontal="right" vertical="top"/>
      <protection locked="0"/>
    </xf>
    <xf numFmtId="171" fontId="370" fillId="0" borderId="1" xfId="0" applyNumberFormat="1" applyFont="1" applyBorder="1" applyAlignment="1">
      <alignment horizontal="right" vertical="top"/>
    </xf>
    <xf numFmtId="4" fontId="371" fillId="0" borderId="1" xfId="0" applyNumberFormat="1" applyFont="1" applyBorder="1" applyAlignment="1">
      <alignment horizontal="right" vertical="top"/>
    </xf>
    <xf numFmtId="170" fontId="372" fillId="2" borderId="1" xfId="0" applyNumberFormat="1" applyFont="1" applyFill="1" applyBorder="1" applyAlignment="1" applyProtection="1">
      <alignment horizontal="right" vertical="top"/>
      <protection locked="0"/>
    </xf>
    <xf numFmtId="169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169" fontId="375" fillId="0" borderId="1" xfId="0" applyNumberFormat="1" applyFont="1" applyBorder="1" applyAlignment="1">
      <alignment horizontal="right" vertical="top"/>
    </xf>
    <xf numFmtId="4" fontId="376" fillId="0" borderId="1" xfId="0" applyNumberFormat="1" applyFont="1" applyBorder="1" applyAlignment="1">
      <alignment horizontal="right" vertical="top"/>
    </xf>
    <xf numFmtId="0" fontId="377" fillId="0" borderId="0" xfId="0" applyFont="1"/>
    <xf numFmtId="0" fontId="378" fillId="0" borderId="1" xfId="0" applyFont="1" applyBorder="1" applyAlignment="1">
      <alignment horizontal="left" vertical="top"/>
    </xf>
    <xf numFmtId="0" fontId="379" fillId="0" borderId="1" xfId="0" applyFont="1" applyBorder="1" applyAlignment="1">
      <alignment horizontal="left" vertical="top" wrapText="1"/>
    </xf>
    <xf numFmtId="0" fontId="380" fillId="0" borderId="1" xfId="0" applyFont="1" applyBorder="1" applyAlignment="1">
      <alignment horizontal="center" vertical="top"/>
    </xf>
    <xf numFmtId="168" fontId="381" fillId="0" borderId="1" xfId="0" applyNumberFormat="1" applyFont="1" applyBorder="1" applyAlignment="1">
      <alignment horizontal="right" vertical="top"/>
    </xf>
    <xf numFmtId="169" fontId="382" fillId="0" borderId="1" xfId="0" applyNumberFormat="1" applyFont="1" applyBorder="1" applyAlignment="1">
      <alignment horizontal="right" vertical="top"/>
    </xf>
    <xf numFmtId="169" fontId="383" fillId="0" borderId="1" xfId="0" applyNumberFormat="1" applyFont="1" applyBorder="1" applyAlignment="1">
      <alignment horizontal="right" vertical="top"/>
    </xf>
    <xf numFmtId="169" fontId="384" fillId="0" borderId="1" xfId="0" applyNumberFormat="1" applyFont="1" applyBorder="1" applyAlignment="1">
      <alignment horizontal="right" vertical="top"/>
    </xf>
    <xf numFmtId="170" fontId="385" fillId="2" borderId="1" xfId="0" applyNumberFormat="1" applyFont="1" applyFill="1" applyBorder="1" applyAlignment="1" applyProtection="1">
      <alignment horizontal="right" vertical="top"/>
      <protection locked="0"/>
    </xf>
    <xf numFmtId="171" fontId="386" fillId="0" borderId="1" xfId="0" applyNumberFormat="1" applyFont="1" applyBorder="1" applyAlignment="1">
      <alignment horizontal="right" vertical="top"/>
    </xf>
    <xf numFmtId="4" fontId="387" fillId="0" borderId="1" xfId="0" applyNumberFormat="1" applyFont="1" applyBorder="1" applyAlignment="1">
      <alignment horizontal="right" vertical="top"/>
    </xf>
    <xf numFmtId="170" fontId="388" fillId="2" borderId="1" xfId="0" applyNumberFormat="1" applyFont="1" applyFill="1" applyBorder="1" applyAlignment="1" applyProtection="1">
      <alignment horizontal="right" vertical="top"/>
      <protection locked="0"/>
    </xf>
    <xf numFmtId="169" fontId="389" fillId="0" borderId="1" xfId="0" applyNumberFormat="1" applyFont="1" applyBorder="1" applyAlignment="1">
      <alignment horizontal="right" vertical="top"/>
    </xf>
    <xf numFmtId="169" fontId="390" fillId="0" borderId="1" xfId="0" applyNumberFormat="1" applyFont="1" applyBorder="1" applyAlignment="1">
      <alignment horizontal="right" vertical="top"/>
    </xf>
    <xf numFmtId="169" fontId="391" fillId="0" borderId="1" xfId="0" applyNumberFormat="1" applyFont="1" applyBorder="1" applyAlignment="1">
      <alignment horizontal="right" vertical="top"/>
    </xf>
    <xf numFmtId="4" fontId="392" fillId="0" borderId="1" xfId="0" applyNumberFormat="1" applyFont="1" applyBorder="1" applyAlignment="1">
      <alignment horizontal="right" vertical="top"/>
    </xf>
    <xf numFmtId="0" fontId="393" fillId="0" borderId="0" xfId="0" applyFont="1"/>
    <xf numFmtId="0" fontId="394" fillId="0" borderId="1" xfId="0" applyFont="1" applyBorder="1" applyAlignment="1">
      <alignment horizontal="left" vertical="top"/>
    </xf>
    <xf numFmtId="0" fontId="395" fillId="0" borderId="1" xfId="0" applyFont="1" applyBorder="1" applyAlignment="1">
      <alignment horizontal="left" vertical="top" wrapText="1"/>
    </xf>
    <xf numFmtId="0" fontId="396" fillId="0" borderId="1" xfId="0" applyFont="1" applyBorder="1" applyAlignment="1">
      <alignment horizontal="center" vertical="top"/>
    </xf>
    <xf numFmtId="168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69" fontId="399" fillId="0" borderId="1" xfId="0" applyNumberFormat="1" applyFont="1" applyBorder="1" applyAlignment="1">
      <alignment horizontal="right" vertical="top"/>
    </xf>
    <xf numFmtId="169" fontId="400" fillId="0" borderId="1" xfId="0" applyNumberFormat="1" applyFont="1" applyBorder="1" applyAlignment="1">
      <alignment horizontal="right" vertical="top"/>
    </xf>
    <xf numFmtId="170" fontId="401" fillId="2" borderId="1" xfId="0" applyNumberFormat="1" applyFont="1" applyFill="1" applyBorder="1" applyAlignment="1" applyProtection="1">
      <alignment horizontal="right" vertical="top"/>
      <protection locked="0"/>
    </xf>
    <xf numFmtId="171" fontId="402" fillId="0" borderId="1" xfId="0" applyNumberFormat="1" applyFont="1" applyBorder="1" applyAlignment="1">
      <alignment horizontal="right" vertical="top"/>
    </xf>
    <xf numFmtId="4" fontId="403" fillId="0" borderId="1" xfId="0" applyNumberFormat="1" applyFont="1" applyBorder="1" applyAlignment="1">
      <alignment horizontal="right" vertical="top"/>
    </xf>
    <xf numFmtId="170" fontId="404" fillId="2" borderId="1" xfId="0" applyNumberFormat="1" applyFont="1" applyFill="1" applyBorder="1" applyAlignment="1" applyProtection="1">
      <alignment horizontal="right" vertical="top"/>
      <protection locked="0"/>
    </xf>
    <xf numFmtId="169" fontId="405" fillId="0" borderId="1" xfId="0" applyNumberFormat="1" applyFont="1" applyBorder="1" applyAlignment="1">
      <alignment horizontal="right" vertical="top"/>
    </xf>
    <xf numFmtId="169" fontId="406" fillId="0" borderId="1" xfId="0" applyNumberFormat="1" applyFont="1" applyBorder="1" applyAlignment="1">
      <alignment horizontal="right" vertical="top"/>
    </xf>
    <xf numFmtId="169" fontId="407" fillId="0" borderId="1" xfId="0" applyNumberFormat="1" applyFont="1" applyBorder="1" applyAlignment="1">
      <alignment horizontal="right" vertical="top"/>
    </xf>
    <xf numFmtId="4" fontId="408" fillId="0" borderId="1" xfId="0" applyNumberFormat="1" applyFont="1" applyBorder="1" applyAlignment="1">
      <alignment horizontal="right" vertical="top"/>
    </xf>
    <xf numFmtId="0" fontId="409" fillId="0" borderId="0" xfId="0" applyFont="1"/>
    <xf numFmtId="0" fontId="410" fillId="3" borderId="1" xfId="0" applyFont="1" applyFill="1" applyBorder="1" applyAlignment="1">
      <alignment horizontal="left"/>
    </xf>
    <xf numFmtId="4" fontId="422" fillId="3" borderId="1" xfId="0" applyNumberFormat="1" applyFont="1" applyFill="1" applyBorder="1" applyAlignment="1">
      <alignment horizontal="right"/>
    </xf>
    <xf numFmtId="4" fontId="423" fillId="3" borderId="1" xfId="0" applyNumberFormat="1" applyFont="1" applyFill="1" applyBorder="1" applyAlignment="1">
      <alignment horizontal="right"/>
    </xf>
    <xf numFmtId="4" fontId="424" fillId="3" borderId="1" xfId="0" applyNumberFormat="1" applyFont="1" applyFill="1" applyBorder="1" applyAlignment="1">
      <alignment horizontal="right"/>
    </xf>
    <xf numFmtId="0" fontId="425" fillId="0" borderId="0" xfId="0" applyFont="1"/>
    <xf numFmtId="0" fontId="426" fillId="0" borderId="1" xfId="0" applyFont="1" applyBorder="1" applyAlignment="1">
      <alignment horizontal="left" vertical="top"/>
    </xf>
    <xf numFmtId="0" fontId="427" fillId="0" borderId="1" xfId="0" applyFont="1" applyBorder="1" applyAlignment="1">
      <alignment horizontal="left" vertical="top" wrapText="1"/>
    </xf>
    <xf numFmtId="0" fontId="428" fillId="0" borderId="1" xfId="0" applyFont="1" applyBorder="1" applyAlignment="1">
      <alignment horizontal="center" vertical="top"/>
    </xf>
    <xf numFmtId="168" fontId="429" fillId="0" borderId="1" xfId="0" applyNumberFormat="1" applyFont="1" applyBorder="1" applyAlignment="1">
      <alignment horizontal="right" vertical="top"/>
    </xf>
    <xf numFmtId="169" fontId="430" fillId="0" borderId="1" xfId="0" applyNumberFormat="1" applyFont="1" applyBorder="1" applyAlignment="1">
      <alignment horizontal="right" vertical="top"/>
    </xf>
    <xf numFmtId="169" fontId="431" fillId="0" borderId="1" xfId="0" applyNumberFormat="1" applyFont="1" applyBorder="1" applyAlignment="1">
      <alignment horizontal="right" vertical="top"/>
    </xf>
    <xf numFmtId="169" fontId="432" fillId="0" borderId="1" xfId="0" applyNumberFormat="1" applyFont="1" applyBorder="1" applyAlignment="1">
      <alignment horizontal="right" vertical="top"/>
    </xf>
    <xf numFmtId="170" fontId="433" fillId="2" borderId="1" xfId="0" applyNumberFormat="1" applyFont="1" applyFill="1" applyBorder="1" applyAlignment="1" applyProtection="1">
      <alignment horizontal="right" vertical="top"/>
      <protection locked="0"/>
    </xf>
    <xf numFmtId="171" fontId="434" fillId="0" borderId="1" xfId="0" applyNumberFormat="1" applyFont="1" applyBorder="1" applyAlignment="1">
      <alignment horizontal="right" vertical="top"/>
    </xf>
    <xf numFmtId="4" fontId="435" fillId="0" borderId="1" xfId="0" applyNumberFormat="1" applyFont="1" applyBorder="1" applyAlignment="1">
      <alignment horizontal="right" vertical="top"/>
    </xf>
    <xf numFmtId="170" fontId="436" fillId="2" borderId="1" xfId="0" applyNumberFormat="1" applyFont="1" applyFill="1" applyBorder="1" applyAlignment="1" applyProtection="1">
      <alignment horizontal="right" vertical="top"/>
      <protection locked="0"/>
    </xf>
    <xf numFmtId="169" fontId="437" fillId="0" borderId="1" xfId="0" applyNumberFormat="1" applyFont="1" applyBorder="1" applyAlignment="1">
      <alignment horizontal="right" vertical="top"/>
    </xf>
    <xf numFmtId="169" fontId="438" fillId="0" borderId="1" xfId="0" applyNumberFormat="1" applyFont="1" applyBorder="1" applyAlignment="1">
      <alignment horizontal="right" vertical="top"/>
    </xf>
    <xf numFmtId="169" fontId="439" fillId="0" borderId="1" xfId="0" applyNumberFormat="1" applyFont="1" applyBorder="1" applyAlignment="1">
      <alignment horizontal="right" vertical="top"/>
    </xf>
    <xf numFmtId="4" fontId="440" fillId="0" borderId="1" xfId="0" applyNumberFormat="1" applyFont="1" applyBorder="1" applyAlignment="1">
      <alignment horizontal="right" vertical="top"/>
    </xf>
    <xf numFmtId="0" fontId="441" fillId="0" borderId="0" xfId="0" applyFont="1"/>
    <xf numFmtId="0" fontId="442" fillId="0" borderId="1" xfId="0" applyFont="1" applyBorder="1" applyAlignment="1">
      <alignment horizontal="left" vertical="top"/>
    </xf>
    <xf numFmtId="0" fontId="443" fillId="0" borderId="1" xfId="0" applyFont="1" applyBorder="1" applyAlignment="1">
      <alignment horizontal="left" vertical="top" wrapText="1"/>
    </xf>
    <xf numFmtId="0" fontId="444" fillId="0" borderId="1" xfId="0" applyFont="1" applyBorder="1" applyAlignment="1">
      <alignment horizontal="center" vertical="top"/>
    </xf>
    <xf numFmtId="168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69" fontId="447" fillId="0" borderId="1" xfId="0" applyNumberFormat="1" applyFont="1" applyBorder="1" applyAlignment="1">
      <alignment horizontal="right" vertical="top"/>
    </xf>
    <xf numFmtId="169" fontId="448" fillId="0" borderId="1" xfId="0" applyNumberFormat="1" applyFont="1" applyBorder="1" applyAlignment="1">
      <alignment horizontal="right" vertical="top"/>
    </xf>
    <xf numFmtId="170" fontId="449" fillId="2" borderId="1" xfId="0" applyNumberFormat="1" applyFont="1" applyFill="1" applyBorder="1" applyAlignment="1" applyProtection="1">
      <alignment horizontal="right" vertical="top"/>
      <protection locked="0"/>
    </xf>
    <xf numFmtId="171" fontId="450" fillId="0" borderId="1" xfId="0" applyNumberFormat="1" applyFont="1" applyBorder="1" applyAlignment="1">
      <alignment horizontal="right" vertical="top"/>
    </xf>
    <xf numFmtId="4" fontId="451" fillId="0" borderId="1" xfId="0" applyNumberFormat="1" applyFont="1" applyBorder="1" applyAlignment="1">
      <alignment horizontal="right" vertical="top"/>
    </xf>
    <xf numFmtId="170" fontId="452" fillId="2" borderId="1" xfId="0" applyNumberFormat="1" applyFont="1" applyFill="1" applyBorder="1" applyAlignment="1" applyProtection="1">
      <alignment horizontal="right" vertical="top"/>
      <protection locked="0"/>
    </xf>
    <xf numFmtId="169" fontId="453" fillId="0" borderId="1" xfId="0" applyNumberFormat="1" applyFont="1" applyBorder="1" applyAlignment="1">
      <alignment horizontal="right" vertical="top"/>
    </xf>
    <xf numFmtId="169" fontId="454" fillId="0" borderId="1" xfId="0" applyNumberFormat="1" applyFont="1" applyBorder="1" applyAlignment="1">
      <alignment horizontal="right" vertical="top"/>
    </xf>
    <xf numFmtId="169" fontId="455" fillId="0" borderId="1" xfId="0" applyNumberFormat="1" applyFont="1" applyBorder="1" applyAlignment="1">
      <alignment horizontal="right" vertical="top"/>
    </xf>
    <xf numFmtId="4" fontId="456" fillId="0" borderId="1" xfId="0" applyNumberFormat="1" applyFont="1" applyBorder="1" applyAlignment="1">
      <alignment horizontal="right" vertical="top"/>
    </xf>
    <xf numFmtId="0" fontId="457" fillId="0" borderId="0" xfId="0" applyFont="1"/>
    <xf numFmtId="0" fontId="458" fillId="0" borderId="1" xfId="0" applyFont="1" applyBorder="1" applyAlignment="1">
      <alignment horizontal="left" vertical="top"/>
    </xf>
    <xf numFmtId="0" fontId="459" fillId="0" borderId="1" xfId="0" applyFont="1" applyBorder="1" applyAlignment="1">
      <alignment horizontal="left" vertical="top" wrapText="1"/>
    </xf>
    <xf numFmtId="0" fontId="460" fillId="0" borderId="1" xfId="0" applyFont="1" applyBorder="1" applyAlignment="1">
      <alignment horizontal="center" vertical="top"/>
    </xf>
    <xf numFmtId="168" fontId="461" fillId="0" borderId="1" xfId="0" applyNumberFormat="1" applyFont="1" applyBorder="1" applyAlignment="1">
      <alignment horizontal="right" vertical="top"/>
    </xf>
    <xf numFmtId="169" fontId="462" fillId="0" borderId="1" xfId="0" applyNumberFormat="1" applyFont="1" applyBorder="1" applyAlignment="1">
      <alignment horizontal="right" vertical="top"/>
    </xf>
    <xf numFmtId="169" fontId="463" fillId="0" borderId="1" xfId="0" applyNumberFormat="1" applyFont="1" applyBorder="1" applyAlignment="1">
      <alignment horizontal="right" vertical="top"/>
    </xf>
    <xf numFmtId="169" fontId="464" fillId="0" borderId="1" xfId="0" applyNumberFormat="1" applyFont="1" applyBorder="1" applyAlignment="1">
      <alignment horizontal="right" vertical="top"/>
    </xf>
    <xf numFmtId="170" fontId="465" fillId="2" borderId="1" xfId="0" applyNumberFormat="1" applyFont="1" applyFill="1" applyBorder="1" applyAlignment="1" applyProtection="1">
      <alignment horizontal="right" vertical="top"/>
      <protection locked="0"/>
    </xf>
    <xf numFmtId="171" fontId="466" fillId="0" borderId="1" xfId="0" applyNumberFormat="1" applyFont="1" applyBorder="1" applyAlignment="1">
      <alignment horizontal="right" vertical="top"/>
    </xf>
    <xf numFmtId="4" fontId="467" fillId="0" borderId="1" xfId="0" applyNumberFormat="1" applyFont="1" applyBorder="1" applyAlignment="1">
      <alignment horizontal="right" vertical="top"/>
    </xf>
    <xf numFmtId="170" fontId="468" fillId="2" borderId="1" xfId="0" applyNumberFormat="1" applyFont="1" applyFill="1" applyBorder="1" applyAlignment="1" applyProtection="1">
      <alignment horizontal="right" vertical="top"/>
      <protection locked="0"/>
    </xf>
    <xf numFmtId="169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169" fontId="471" fillId="0" borderId="1" xfId="0" applyNumberFormat="1" applyFont="1" applyBorder="1" applyAlignment="1">
      <alignment horizontal="right" vertical="top"/>
    </xf>
    <xf numFmtId="4" fontId="472" fillId="0" borderId="1" xfId="0" applyNumberFormat="1" applyFont="1" applyBorder="1" applyAlignment="1">
      <alignment horizontal="right" vertical="top"/>
    </xf>
    <xf numFmtId="0" fontId="473" fillId="0" borderId="0" xfId="0" applyFont="1"/>
    <xf numFmtId="0" fontId="474" fillId="0" borderId="1" xfId="0" applyFont="1" applyBorder="1" applyAlignment="1">
      <alignment horizontal="left" vertical="top"/>
    </xf>
    <xf numFmtId="0" fontId="475" fillId="0" borderId="1" xfId="0" applyFont="1" applyBorder="1" applyAlignment="1">
      <alignment horizontal="left" vertical="top" wrapText="1"/>
    </xf>
    <xf numFmtId="0" fontId="476" fillId="0" borderId="1" xfId="0" applyFont="1" applyBorder="1" applyAlignment="1">
      <alignment horizontal="center" vertical="top"/>
    </xf>
    <xf numFmtId="168" fontId="477" fillId="0" borderId="1" xfId="0" applyNumberFormat="1" applyFont="1" applyBorder="1" applyAlignment="1">
      <alignment horizontal="right" vertical="top"/>
    </xf>
    <xf numFmtId="169" fontId="478" fillId="0" borderId="1" xfId="0" applyNumberFormat="1" applyFont="1" applyBorder="1" applyAlignment="1">
      <alignment horizontal="right" vertical="top"/>
    </xf>
    <xf numFmtId="169" fontId="479" fillId="0" borderId="1" xfId="0" applyNumberFormat="1" applyFont="1" applyBorder="1" applyAlignment="1">
      <alignment horizontal="right" vertical="top"/>
    </xf>
    <xf numFmtId="169" fontId="480" fillId="0" borderId="1" xfId="0" applyNumberFormat="1" applyFont="1" applyBorder="1" applyAlignment="1">
      <alignment horizontal="right" vertical="top"/>
    </xf>
    <xf numFmtId="170" fontId="481" fillId="2" borderId="1" xfId="0" applyNumberFormat="1" applyFont="1" applyFill="1" applyBorder="1" applyAlignment="1" applyProtection="1">
      <alignment horizontal="right" vertical="top"/>
      <protection locked="0"/>
    </xf>
    <xf numFmtId="171" fontId="482" fillId="0" borderId="1" xfId="0" applyNumberFormat="1" applyFont="1" applyBorder="1" applyAlignment="1">
      <alignment horizontal="right" vertical="top"/>
    </xf>
    <xf numFmtId="4" fontId="483" fillId="0" borderId="1" xfId="0" applyNumberFormat="1" applyFont="1" applyBorder="1" applyAlignment="1">
      <alignment horizontal="right" vertical="top"/>
    </xf>
    <xf numFmtId="170" fontId="484" fillId="2" borderId="1" xfId="0" applyNumberFormat="1" applyFont="1" applyFill="1" applyBorder="1" applyAlignment="1" applyProtection="1">
      <alignment horizontal="right" vertical="top"/>
      <protection locked="0"/>
    </xf>
    <xf numFmtId="169" fontId="485" fillId="0" borderId="1" xfId="0" applyNumberFormat="1" applyFont="1" applyBorder="1" applyAlignment="1">
      <alignment horizontal="right" vertical="top"/>
    </xf>
    <xf numFmtId="169" fontId="486" fillId="0" borderId="1" xfId="0" applyNumberFormat="1" applyFont="1" applyBorder="1" applyAlignment="1">
      <alignment horizontal="right" vertical="top"/>
    </xf>
    <xf numFmtId="169" fontId="487" fillId="0" borderId="1" xfId="0" applyNumberFormat="1" applyFont="1" applyBorder="1" applyAlignment="1">
      <alignment horizontal="right" vertical="top"/>
    </xf>
    <xf numFmtId="4" fontId="488" fillId="0" borderId="1" xfId="0" applyNumberFormat="1" applyFont="1" applyBorder="1" applyAlignment="1">
      <alignment horizontal="right" vertical="top"/>
    </xf>
    <xf numFmtId="0" fontId="489" fillId="0" borderId="0" xfId="0" applyFont="1"/>
    <xf numFmtId="0" fontId="490" fillId="3" borderId="1" xfId="0" applyFont="1" applyFill="1" applyBorder="1" applyAlignment="1">
      <alignment horizontal="left"/>
    </xf>
    <xf numFmtId="4" fontId="502" fillId="3" borderId="1" xfId="0" applyNumberFormat="1" applyFont="1" applyFill="1" applyBorder="1" applyAlignment="1">
      <alignment horizontal="right"/>
    </xf>
    <xf numFmtId="4" fontId="503" fillId="3" borderId="1" xfId="0" applyNumberFormat="1" applyFont="1" applyFill="1" applyBorder="1" applyAlignment="1">
      <alignment horizontal="right"/>
    </xf>
    <xf numFmtId="4" fontId="504" fillId="3" borderId="1" xfId="0" applyNumberFormat="1" applyFont="1" applyFill="1" applyBorder="1" applyAlignment="1">
      <alignment horizontal="right"/>
    </xf>
    <xf numFmtId="0" fontId="505" fillId="0" borderId="0" xfId="0" applyFont="1"/>
    <xf numFmtId="0" fontId="506" fillId="0" borderId="1" xfId="0" applyFont="1" applyBorder="1" applyAlignment="1">
      <alignment horizontal="left" vertical="top"/>
    </xf>
    <xf numFmtId="0" fontId="507" fillId="0" borderId="1" xfId="0" applyFont="1" applyBorder="1" applyAlignment="1">
      <alignment horizontal="left" vertical="top" wrapText="1"/>
    </xf>
    <xf numFmtId="0" fontId="508" fillId="0" borderId="1" xfId="0" applyFont="1" applyBorder="1" applyAlignment="1">
      <alignment horizontal="center" vertical="top"/>
    </xf>
    <xf numFmtId="168" fontId="509" fillId="0" borderId="1" xfId="0" applyNumberFormat="1" applyFont="1" applyBorder="1" applyAlignment="1">
      <alignment horizontal="right" vertical="top"/>
    </xf>
    <xf numFmtId="169" fontId="510" fillId="0" borderId="1" xfId="0" applyNumberFormat="1" applyFont="1" applyBorder="1" applyAlignment="1">
      <alignment horizontal="right" vertical="top"/>
    </xf>
    <xf numFmtId="169" fontId="511" fillId="0" borderId="1" xfId="0" applyNumberFormat="1" applyFont="1" applyBorder="1" applyAlignment="1">
      <alignment horizontal="right" vertical="top"/>
    </xf>
    <xf numFmtId="169" fontId="512" fillId="0" borderId="1" xfId="0" applyNumberFormat="1" applyFont="1" applyBorder="1" applyAlignment="1">
      <alignment horizontal="right" vertical="top"/>
    </xf>
    <xf numFmtId="170" fontId="513" fillId="2" borderId="1" xfId="0" applyNumberFormat="1" applyFont="1" applyFill="1" applyBorder="1" applyAlignment="1" applyProtection="1">
      <alignment horizontal="right" vertical="top"/>
      <protection locked="0"/>
    </xf>
    <xf numFmtId="171" fontId="514" fillId="0" borderId="1" xfId="0" applyNumberFormat="1" applyFont="1" applyBorder="1" applyAlignment="1">
      <alignment horizontal="right" vertical="top"/>
    </xf>
    <xf numFmtId="4" fontId="515" fillId="0" borderId="1" xfId="0" applyNumberFormat="1" applyFont="1" applyBorder="1" applyAlignment="1">
      <alignment horizontal="right" vertical="top"/>
    </xf>
    <xf numFmtId="170" fontId="516" fillId="2" borderId="1" xfId="0" applyNumberFormat="1" applyFont="1" applyFill="1" applyBorder="1" applyAlignment="1" applyProtection="1">
      <alignment horizontal="right" vertical="top"/>
      <protection locked="0"/>
    </xf>
    <xf numFmtId="169" fontId="517" fillId="0" borderId="1" xfId="0" applyNumberFormat="1" applyFont="1" applyBorder="1" applyAlignment="1">
      <alignment horizontal="right" vertical="top"/>
    </xf>
    <xf numFmtId="169" fontId="518" fillId="0" borderId="1" xfId="0" applyNumberFormat="1" applyFont="1" applyBorder="1" applyAlignment="1">
      <alignment horizontal="right" vertical="top"/>
    </xf>
    <xf numFmtId="169" fontId="519" fillId="0" borderId="1" xfId="0" applyNumberFormat="1" applyFont="1" applyBorder="1" applyAlignment="1">
      <alignment horizontal="right" vertical="top"/>
    </xf>
    <xf numFmtId="4" fontId="520" fillId="0" borderId="1" xfId="0" applyNumberFormat="1" applyFont="1" applyBorder="1" applyAlignment="1">
      <alignment horizontal="right" vertical="top"/>
    </xf>
    <xf numFmtId="0" fontId="521" fillId="0" borderId="0" xfId="0" applyFont="1"/>
    <xf numFmtId="0" fontId="522" fillId="0" borderId="1" xfId="0" applyFont="1" applyBorder="1" applyAlignment="1">
      <alignment horizontal="left" vertical="top"/>
    </xf>
    <xf numFmtId="0" fontId="523" fillId="0" borderId="1" xfId="0" applyFont="1" applyBorder="1" applyAlignment="1">
      <alignment horizontal="left" vertical="top" wrapText="1"/>
    </xf>
    <xf numFmtId="0" fontId="524" fillId="0" borderId="1" xfId="0" applyFont="1" applyBorder="1" applyAlignment="1">
      <alignment horizontal="center" vertical="top"/>
    </xf>
    <xf numFmtId="168" fontId="525" fillId="0" borderId="1" xfId="0" applyNumberFormat="1" applyFont="1" applyBorder="1" applyAlignment="1">
      <alignment horizontal="right" vertical="top"/>
    </xf>
    <xf numFmtId="169" fontId="526" fillId="0" borderId="1" xfId="0" applyNumberFormat="1" applyFont="1" applyBorder="1" applyAlignment="1">
      <alignment horizontal="right" vertical="top"/>
    </xf>
    <xf numFmtId="169" fontId="527" fillId="0" borderId="1" xfId="0" applyNumberFormat="1" applyFont="1" applyBorder="1" applyAlignment="1">
      <alignment horizontal="right" vertical="top"/>
    </xf>
    <xf numFmtId="169" fontId="528" fillId="0" borderId="1" xfId="0" applyNumberFormat="1" applyFont="1" applyBorder="1" applyAlignment="1">
      <alignment horizontal="right" vertical="top"/>
    </xf>
    <xf numFmtId="170" fontId="529" fillId="2" borderId="1" xfId="0" applyNumberFormat="1" applyFont="1" applyFill="1" applyBorder="1" applyAlignment="1" applyProtection="1">
      <alignment horizontal="right" vertical="top"/>
      <protection locked="0"/>
    </xf>
    <xf numFmtId="171" fontId="530" fillId="0" borderId="1" xfId="0" applyNumberFormat="1" applyFont="1" applyBorder="1" applyAlignment="1">
      <alignment horizontal="right" vertical="top"/>
    </xf>
    <xf numFmtId="4" fontId="531" fillId="0" borderId="1" xfId="0" applyNumberFormat="1" applyFont="1" applyBorder="1" applyAlignment="1">
      <alignment horizontal="right" vertical="top"/>
    </xf>
    <xf numFmtId="170" fontId="532" fillId="2" borderId="1" xfId="0" applyNumberFormat="1" applyFont="1" applyFill="1" applyBorder="1" applyAlignment="1" applyProtection="1">
      <alignment horizontal="right" vertical="top"/>
      <protection locked="0"/>
    </xf>
    <xf numFmtId="169" fontId="533" fillId="0" borderId="1" xfId="0" applyNumberFormat="1" applyFont="1" applyBorder="1" applyAlignment="1">
      <alignment horizontal="right" vertical="top"/>
    </xf>
    <xf numFmtId="169" fontId="534" fillId="0" borderId="1" xfId="0" applyNumberFormat="1" applyFont="1" applyBorder="1" applyAlignment="1">
      <alignment horizontal="right" vertical="top"/>
    </xf>
    <xf numFmtId="169" fontId="535" fillId="0" borderId="1" xfId="0" applyNumberFormat="1" applyFont="1" applyBorder="1" applyAlignment="1">
      <alignment horizontal="right" vertical="top"/>
    </xf>
    <xf numFmtId="4" fontId="536" fillId="0" borderId="1" xfId="0" applyNumberFormat="1" applyFont="1" applyBorder="1" applyAlignment="1">
      <alignment horizontal="right" vertical="top"/>
    </xf>
    <xf numFmtId="0" fontId="537" fillId="0" borderId="0" xfId="0" applyFont="1"/>
    <xf numFmtId="0" fontId="538" fillId="3" borderId="1" xfId="0" applyFont="1" applyFill="1" applyBorder="1" applyAlignment="1">
      <alignment horizontal="left"/>
    </xf>
    <xf numFmtId="4" fontId="550" fillId="3" borderId="1" xfId="0" applyNumberFormat="1" applyFont="1" applyFill="1" applyBorder="1" applyAlignment="1">
      <alignment horizontal="right"/>
    </xf>
    <xf numFmtId="4" fontId="551" fillId="3" borderId="1" xfId="0" applyNumberFormat="1" applyFont="1" applyFill="1" applyBorder="1" applyAlignment="1">
      <alignment horizontal="right"/>
    </xf>
    <xf numFmtId="0" fontId="552" fillId="0" borderId="0" xfId="0" applyFont="1"/>
    <xf numFmtId="0" fontId="553" fillId="3" borderId="1" xfId="0" applyFont="1" applyFill="1" applyBorder="1" applyAlignment="1">
      <alignment horizontal="left"/>
    </xf>
    <xf numFmtId="4" fontId="565" fillId="3" borderId="1" xfId="0" applyNumberFormat="1" applyFont="1" applyFill="1" applyBorder="1" applyAlignment="1">
      <alignment horizontal="right"/>
    </xf>
    <xf numFmtId="4" fontId="566" fillId="3" borderId="1" xfId="0" applyNumberFormat="1" applyFont="1" applyFill="1" applyBorder="1" applyAlignment="1">
      <alignment horizontal="right"/>
    </xf>
    <xf numFmtId="4" fontId="567" fillId="3" borderId="1" xfId="0" applyNumberFormat="1" applyFont="1" applyFill="1" applyBorder="1" applyAlignment="1">
      <alignment horizontal="right"/>
    </xf>
    <xf numFmtId="0" fontId="568" fillId="0" borderId="0" xfId="0" applyFont="1"/>
    <xf numFmtId="0" fontId="569" fillId="0" borderId="1" xfId="0" applyFont="1" applyBorder="1" applyAlignment="1">
      <alignment horizontal="left" vertical="top"/>
    </xf>
    <xf numFmtId="0" fontId="570" fillId="0" borderId="1" xfId="0" applyFont="1" applyBorder="1" applyAlignment="1">
      <alignment horizontal="left" vertical="top" wrapText="1"/>
    </xf>
    <xf numFmtId="0" fontId="571" fillId="0" borderId="1" xfId="0" applyFont="1" applyBorder="1" applyAlignment="1">
      <alignment horizontal="center" vertical="top"/>
    </xf>
    <xf numFmtId="168" fontId="572" fillId="0" borderId="1" xfId="0" applyNumberFormat="1" applyFont="1" applyBorder="1" applyAlignment="1">
      <alignment horizontal="right" vertical="top"/>
    </xf>
    <xf numFmtId="169" fontId="573" fillId="0" borderId="1" xfId="0" applyNumberFormat="1" applyFont="1" applyBorder="1" applyAlignment="1">
      <alignment horizontal="right" vertical="top"/>
    </xf>
    <xf numFmtId="169" fontId="574" fillId="0" borderId="1" xfId="0" applyNumberFormat="1" applyFont="1" applyBorder="1" applyAlignment="1">
      <alignment horizontal="right" vertical="top"/>
    </xf>
    <xf numFmtId="169" fontId="575" fillId="0" borderId="1" xfId="0" applyNumberFormat="1" applyFont="1" applyBorder="1" applyAlignment="1">
      <alignment horizontal="right" vertical="top"/>
    </xf>
    <xf numFmtId="170" fontId="576" fillId="2" borderId="1" xfId="0" applyNumberFormat="1" applyFont="1" applyFill="1" applyBorder="1" applyAlignment="1" applyProtection="1">
      <alignment horizontal="right" vertical="top"/>
      <protection locked="0"/>
    </xf>
    <xf numFmtId="171" fontId="577" fillId="0" borderId="1" xfId="0" applyNumberFormat="1" applyFont="1" applyBorder="1" applyAlignment="1">
      <alignment horizontal="right" vertical="top"/>
    </xf>
    <xf numFmtId="4" fontId="578" fillId="0" borderId="1" xfId="0" applyNumberFormat="1" applyFont="1" applyBorder="1" applyAlignment="1">
      <alignment horizontal="right" vertical="top"/>
    </xf>
    <xf numFmtId="170" fontId="579" fillId="2" borderId="1" xfId="0" applyNumberFormat="1" applyFont="1" applyFill="1" applyBorder="1" applyAlignment="1" applyProtection="1">
      <alignment horizontal="right" vertical="top"/>
      <protection locked="0"/>
    </xf>
    <xf numFmtId="169" fontId="580" fillId="0" borderId="1" xfId="0" applyNumberFormat="1" applyFont="1" applyBorder="1" applyAlignment="1">
      <alignment horizontal="right" vertical="top"/>
    </xf>
    <xf numFmtId="169" fontId="581" fillId="0" borderId="1" xfId="0" applyNumberFormat="1" applyFont="1" applyBorder="1" applyAlignment="1">
      <alignment horizontal="right" vertical="top"/>
    </xf>
    <xf numFmtId="169" fontId="582" fillId="0" borderId="1" xfId="0" applyNumberFormat="1" applyFont="1" applyBorder="1" applyAlignment="1">
      <alignment horizontal="right" vertical="top"/>
    </xf>
    <xf numFmtId="4" fontId="583" fillId="0" borderId="1" xfId="0" applyNumberFormat="1" applyFont="1" applyBorder="1" applyAlignment="1">
      <alignment horizontal="right" vertical="top"/>
    </xf>
    <xf numFmtId="0" fontId="584" fillId="0" borderId="0" xfId="0" applyFont="1"/>
    <xf numFmtId="0" fontId="585" fillId="3" borderId="1" xfId="0" applyFont="1" applyFill="1" applyBorder="1" applyAlignment="1">
      <alignment horizontal="left"/>
    </xf>
    <xf numFmtId="4" fontId="597" fillId="3" borderId="1" xfId="0" applyNumberFormat="1" applyFont="1" applyFill="1" applyBorder="1" applyAlignment="1">
      <alignment horizontal="right"/>
    </xf>
    <xf numFmtId="4" fontId="598" fillId="3" borderId="1" xfId="0" applyNumberFormat="1" applyFont="1" applyFill="1" applyBorder="1" applyAlignment="1">
      <alignment horizontal="right"/>
    </xf>
    <xf numFmtId="4" fontId="599" fillId="3" borderId="1" xfId="0" applyNumberFormat="1" applyFont="1" applyFill="1" applyBorder="1" applyAlignment="1">
      <alignment horizontal="right"/>
    </xf>
    <xf numFmtId="0" fontId="600" fillId="0" borderId="0" xfId="0" applyFont="1"/>
    <xf numFmtId="0" fontId="601" fillId="0" borderId="1" xfId="0" applyFont="1" applyBorder="1" applyAlignment="1">
      <alignment horizontal="left" vertical="top"/>
    </xf>
    <xf numFmtId="0" fontId="602" fillId="0" borderId="1" xfId="0" applyFont="1" applyBorder="1" applyAlignment="1">
      <alignment horizontal="left" vertical="top" wrapText="1"/>
    </xf>
    <xf numFmtId="0" fontId="603" fillId="0" borderId="1" xfId="0" applyFont="1" applyBorder="1" applyAlignment="1">
      <alignment horizontal="center" vertical="top"/>
    </xf>
    <xf numFmtId="168" fontId="604" fillId="0" borderId="1" xfId="0" applyNumberFormat="1" applyFont="1" applyBorder="1" applyAlignment="1">
      <alignment horizontal="right" vertical="top"/>
    </xf>
    <xf numFmtId="169" fontId="605" fillId="0" borderId="1" xfId="0" applyNumberFormat="1" applyFont="1" applyBorder="1" applyAlignment="1">
      <alignment horizontal="right" vertical="top"/>
    </xf>
    <xf numFmtId="169" fontId="606" fillId="0" borderId="1" xfId="0" applyNumberFormat="1" applyFont="1" applyBorder="1" applyAlignment="1">
      <alignment horizontal="right" vertical="top"/>
    </xf>
    <xf numFmtId="169" fontId="607" fillId="0" borderId="1" xfId="0" applyNumberFormat="1" applyFont="1" applyBorder="1" applyAlignment="1">
      <alignment horizontal="right" vertical="top"/>
    </xf>
    <xf numFmtId="170" fontId="608" fillId="2" borderId="1" xfId="0" applyNumberFormat="1" applyFont="1" applyFill="1" applyBorder="1" applyAlignment="1" applyProtection="1">
      <alignment horizontal="right" vertical="top"/>
      <protection locked="0"/>
    </xf>
    <xf numFmtId="171" fontId="609" fillId="0" borderId="1" xfId="0" applyNumberFormat="1" applyFont="1" applyBorder="1" applyAlignment="1">
      <alignment horizontal="right" vertical="top"/>
    </xf>
    <xf numFmtId="4" fontId="610" fillId="0" borderId="1" xfId="0" applyNumberFormat="1" applyFont="1" applyBorder="1" applyAlignment="1">
      <alignment horizontal="right" vertical="top"/>
    </xf>
    <xf numFmtId="170" fontId="611" fillId="2" borderId="1" xfId="0" applyNumberFormat="1" applyFont="1" applyFill="1" applyBorder="1" applyAlignment="1" applyProtection="1">
      <alignment horizontal="right" vertical="top"/>
      <protection locked="0"/>
    </xf>
    <xf numFmtId="169" fontId="612" fillId="0" borderId="1" xfId="0" applyNumberFormat="1" applyFont="1" applyBorder="1" applyAlignment="1">
      <alignment horizontal="right" vertical="top"/>
    </xf>
    <xf numFmtId="169" fontId="613" fillId="0" borderId="1" xfId="0" applyNumberFormat="1" applyFont="1" applyBorder="1" applyAlignment="1">
      <alignment horizontal="right" vertical="top"/>
    </xf>
    <xf numFmtId="169" fontId="614" fillId="0" borderId="1" xfId="0" applyNumberFormat="1" applyFont="1" applyBorder="1" applyAlignment="1">
      <alignment horizontal="right" vertical="top"/>
    </xf>
    <xf numFmtId="4" fontId="615" fillId="0" borderId="1" xfId="0" applyNumberFormat="1" applyFont="1" applyBorder="1" applyAlignment="1">
      <alignment horizontal="right" vertical="top"/>
    </xf>
    <xf numFmtId="0" fontId="616" fillId="0" borderId="0" xfId="0" applyFont="1"/>
    <xf numFmtId="0" fontId="617" fillId="0" borderId="1" xfId="0" applyFont="1" applyBorder="1" applyAlignment="1">
      <alignment horizontal="left" vertical="top"/>
    </xf>
    <xf numFmtId="0" fontId="618" fillId="0" borderId="1" xfId="0" applyFont="1" applyBorder="1" applyAlignment="1">
      <alignment horizontal="left" vertical="top" wrapText="1"/>
    </xf>
    <xf numFmtId="0" fontId="619" fillId="0" borderId="1" xfId="0" applyFont="1" applyBorder="1" applyAlignment="1">
      <alignment horizontal="center" vertical="top"/>
    </xf>
    <xf numFmtId="168" fontId="620" fillId="0" borderId="1" xfId="0" applyNumberFormat="1" applyFont="1" applyBorder="1" applyAlignment="1">
      <alignment horizontal="right" vertical="top"/>
    </xf>
    <xf numFmtId="169" fontId="621" fillId="0" borderId="1" xfId="0" applyNumberFormat="1" applyFont="1" applyBorder="1" applyAlignment="1">
      <alignment horizontal="right" vertical="top"/>
    </xf>
    <xf numFmtId="169" fontId="622" fillId="0" borderId="1" xfId="0" applyNumberFormat="1" applyFont="1" applyBorder="1" applyAlignment="1">
      <alignment horizontal="right" vertical="top"/>
    </xf>
    <xf numFmtId="169" fontId="623" fillId="0" borderId="1" xfId="0" applyNumberFormat="1" applyFont="1" applyBorder="1" applyAlignment="1">
      <alignment horizontal="right" vertical="top"/>
    </xf>
    <xf numFmtId="170" fontId="624" fillId="2" borderId="1" xfId="0" applyNumberFormat="1" applyFont="1" applyFill="1" applyBorder="1" applyAlignment="1" applyProtection="1">
      <alignment horizontal="right" vertical="top"/>
      <protection locked="0"/>
    </xf>
    <xf numFmtId="171" fontId="625" fillId="0" borderId="1" xfId="0" applyNumberFormat="1" applyFont="1" applyBorder="1" applyAlignment="1">
      <alignment horizontal="right" vertical="top"/>
    </xf>
    <xf numFmtId="4" fontId="626" fillId="0" borderId="1" xfId="0" applyNumberFormat="1" applyFont="1" applyBorder="1" applyAlignment="1">
      <alignment horizontal="right" vertical="top"/>
    </xf>
    <xf numFmtId="170" fontId="627" fillId="2" borderId="1" xfId="0" applyNumberFormat="1" applyFont="1" applyFill="1" applyBorder="1" applyAlignment="1" applyProtection="1">
      <alignment horizontal="right" vertical="top"/>
      <protection locked="0"/>
    </xf>
    <xf numFmtId="169" fontId="628" fillId="0" borderId="1" xfId="0" applyNumberFormat="1" applyFont="1" applyBorder="1" applyAlignment="1">
      <alignment horizontal="right" vertical="top"/>
    </xf>
    <xf numFmtId="169" fontId="629" fillId="0" borderId="1" xfId="0" applyNumberFormat="1" applyFont="1" applyBorder="1" applyAlignment="1">
      <alignment horizontal="right" vertical="top"/>
    </xf>
    <xf numFmtId="169" fontId="630" fillId="0" borderId="1" xfId="0" applyNumberFormat="1" applyFont="1" applyBorder="1" applyAlignment="1">
      <alignment horizontal="right" vertical="top"/>
    </xf>
    <xf numFmtId="4" fontId="631" fillId="0" borderId="1" xfId="0" applyNumberFormat="1" applyFont="1" applyBorder="1" applyAlignment="1">
      <alignment horizontal="right" vertical="top"/>
    </xf>
    <xf numFmtId="0" fontId="632" fillId="0" borderId="0" xfId="0" applyFont="1"/>
    <xf numFmtId="0" fontId="633" fillId="0" borderId="1" xfId="0" applyFont="1" applyBorder="1" applyAlignment="1">
      <alignment horizontal="left" vertical="top"/>
    </xf>
    <xf numFmtId="0" fontId="634" fillId="0" borderId="1" xfId="0" applyFont="1" applyBorder="1" applyAlignment="1">
      <alignment horizontal="left" vertical="top" wrapText="1"/>
    </xf>
    <xf numFmtId="0" fontId="635" fillId="0" borderId="1" xfId="0" applyFont="1" applyBorder="1" applyAlignment="1">
      <alignment horizontal="center" vertical="top"/>
    </xf>
    <xf numFmtId="168" fontId="636" fillId="0" borderId="1" xfId="0" applyNumberFormat="1" applyFont="1" applyBorder="1" applyAlignment="1">
      <alignment horizontal="right" vertical="top"/>
    </xf>
    <xf numFmtId="169" fontId="637" fillId="0" borderId="1" xfId="0" applyNumberFormat="1" applyFont="1" applyBorder="1" applyAlignment="1">
      <alignment horizontal="right" vertical="top"/>
    </xf>
    <xf numFmtId="169" fontId="638" fillId="0" borderId="1" xfId="0" applyNumberFormat="1" applyFont="1" applyBorder="1" applyAlignment="1">
      <alignment horizontal="right" vertical="top"/>
    </xf>
    <xf numFmtId="169" fontId="639" fillId="0" borderId="1" xfId="0" applyNumberFormat="1" applyFont="1" applyBorder="1" applyAlignment="1">
      <alignment horizontal="right" vertical="top"/>
    </xf>
    <xf numFmtId="170" fontId="640" fillId="2" borderId="1" xfId="0" applyNumberFormat="1" applyFont="1" applyFill="1" applyBorder="1" applyAlignment="1" applyProtection="1">
      <alignment horizontal="right" vertical="top"/>
      <protection locked="0"/>
    </xf>
    <xf numFmtId="171" fontId="641" fillId="0" borderId="1" xfId="0" applyNumberFormat="1" applyFont="1" applyBorder="1" applyAlignment="1">
      <alignment horizontal="right" vertical="top"/>
    </xf>
    <xf numFmtId="4" fontId="642" fillId="0" borderId="1" xfId="0" applyNumberFormat="1" applyFont="1" applyBorder="1" applyAlignment="1">
      <alignment horizontal="right" vertical="top"/>
    </xf>
    <xf numFmtId="170" fontId="643" fillId="2" borderId="1" xfId="0" applyNumberFormat="1" applyFont="1" applyFill="1" applyBorder="1" applyAlignment="1" applyProtection="1">
      <alignment horizontal="right" vertical="top"/>
      <protection locked="0"/>
    </xf>
    <xf numFmtId="169" fontId="644" fillId="0" borderId="1" xfId="0" applyNumberFormat="1" applyFont="1" applyBorder="1" applyAlignment="1">
      <alignment horizontal="right" vertical="top"/>
    </xf>
    <xf numFmtId="169" fontId="645" fillId="0" borderId="1" xfId="0" applyNumberFormat="1" applyFont="1" applyBorder="1" applyAlignment="1">
      <alignment horizontal="right" vertical="top"/>
    </xf>
    <xf numFmtId="169" fontId="646" fillId="0" borderId="1" xfId="0" applyNumberFormat="1" applyFont="1" applyBorder="1" applyAlignment="1">
      <alignment horizontal="right" vertical="top"/>
    </xf>
    <xf numFmtId="4" fontId="647" fillId="0" borderId="1" xfId="0" applyNumberFormat="1" applyFont="1" applyBorder="1" applyAlignment="1">
      <alignment horizontal="right" vertical="top"/>
    </xf>
    <xf numFmtId="0" fontId="648" fillId="0" borderId="0" xfId="0" applyFont="1"/>
    <xf numFmtId="0" fontId="649" fillId="0" borderId="1" xfId="0" applyFont="1" applyBorder="1" applyAlignment="1">
      <alignment horizontal="left" vertical="top"/>
    </xf>
    <xf numFmtId="0" fontId="650" fillId="0" borderId="1" xfId="0" applyFont="1" applyBorder="1" applyAlignment="1">
      <alignment horizontal="left" vertical="top" wrapText="1"/>
    </xf>
    <xf numFmtId="0" fontId="651" fillId="0" borderId="1" xfId="0" applyFont="1" applyBorder="1" applyAlignment="1">
      <alignment horizontal="center" vertical="top"/>
    </xf>
    <xf numFmtId="168" fontId="652" fillId="0" borderId="1" xfId="0" applyNumberFormat="1" applyFont="1" applyBorder="1" applyAlignment="1">
      <alignment horizontal="right" vertical="top"/>
    </xf>
    <xf numFmtId="169" fontId="653" fillId="0" borderId="1" xfId="0" applyNumberFormat="1" applyFont="1" applyBorder="1" applyAlignment="1">
      <alignment horizontal="right" vertical="top"/>
    </xf>
    <xf numFmtId="169" fontId="654" fillId="0" borderId="1" xfId="0" applyNumberFormat="1" applyFont="1" applyBorder="1" applyAlignment="1">
      <alignment horizontal="right" vertical="top"/>
    </xf>
    <xf numFmtId="169" fontId="655" fillId="0" borderId="1" xfId="0" applyNumberFormat="1" applyFont="1" applyBorder="1" applyAlignment="1">
      <alignment horizontal="right" vertical="top"/>
    </xf>
    <xf numFmtId="170" fontId="656" fillId="2" borderId="1" xfId="0" applyNumberFormat="1" applyFont="1" applyFill="1" applyBorder="1" applyAlignment="1" applyProtection="1">
      <alignment horizontal="right" vertical="top"/>
      <protection locked="0"/>
    </xf>
    <xf numFmtId="171" fontId="657" fillId="0" borderId="1" xfId="0" applyNumberFormat="1" applyFont="1" applyBorder="1" applyAlignment="1">
      <alignment horizontal="right" vertical="top"/>
    </xf>
    <xf numFmtId="4" fontId="658" fillId="0" borderId="1" xfId="0" applyNumberFormat="1" applyFont="1" applyBorder="1" applyAlignment="1">
      <alignment horizontal="right" vertical="top"/>
    </xf>
    <xf numFmtId="170" fontId="659" fillId="2" borderId="1" xfId="0" applyNumberFormat="1" applyFont="1" applyFill="1" applyBorder="1" applyAlignment="1" applyProtection="1">
      <alignment horizontal="right" vertical="top"/>
      <protection locked="0"/>
    </xf>
    <xf numFmtId="169" fontId="660" fillId="0" borderId="1" xfId="0" applyNumberFormat="1" applyFont="1" applyBorder="1" applyAlignment="1">
      <alignment horizontal="right" vertical="top"/>
    </xf>
    <xf numFmtId="169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4" fontId="663" fillId="0" borderId="1" xfId="0" applyNumberFormat="1" applyFont="1" applyBorder="1" applyAlignment="1">
      <alignment horizontal="right" vertical="top"/>
    </xf>
    <xf numFmtId="0" fontId="664" fillId="0" borderId="0" xfId="0" applyFont="1"/>
    <xf numFmtId="0" fontId="665" fillId="0" borderId="1" xfId="0" applyFont="1" applyBorder="1" applyAlignment="1">
      <alignment horizontal="left" vertical="top"/>
    </xf>
    <xf numFmtId="0" fontId="666" fillId="0" borderId="1" xfId="0" applyFont="1" applyBorder="1" applyAlignment="1">
      <alignment horizontal="left" vertical="top" wrapText="1"/>
    </xf>
    <xf numFmtId="0" fontId="667" fillId="0" borderId="1" xfId="0" applyFont="1" applyBorder="1" applyAlignment="1">
      <alignment horizontal="center" vertical="top"/>
    </xf>
    <xf numFmtId="168" fontId="668" fillId="0" borderId="1" xfId="0" applyNumberFormat="1" applyFont="1" applyBorder="1" applyAlignment="1">
      <alignment horizontal="right" vertical="top"/>
    </xf>
    <xf numFmtId="169" fontId="669" fillId="0" borderId="1" xfId="0" applyNumberFormat="1" applyFont="1" applyBorder="1" applyAlignment="1">
      <alignment horizontal="right" vertical="top"/>
    </xf>
    <xf numFmtId="169" fontId="670" fillId="0" borderId="1" xfId="0" applyNumberFormat="1" applyFont="1" applyBorder="1" applyAlignment="1">
      <alignment horizontal="right" vertical="top"/>
    </xf>
    <xf numFmtId="169" fontId="671" fillId="0" borderId="1" xfId="0" applyNumberFormat="1" applyFont="1" applyBorder="1" applyAlignment="1">
      <alignment horizontal="right" vertical="top"/>
    </xf>
    <xf numFmtId="170" fontId="672" fillId="2" borderId="1" xfId="0" applyNumberFormat="1" applyFont="1" applyFill="1" applyBorder="1" applyAlignment="1" applyProtection="1">
      <alignment horizontal="right" vertical="top"/>
      <protection locked="0"/>
    </xf>
    <xf numFmtId="171" fontId="673" fillId="0" borderId="1" xfId="0" applyNumberFormat="1" applyFont="1" applyBorder="1" applyAlignment="1">
      <alignment horizontal="right" vertical="top"/>
    </xf>
    <xf numFmtId="4" fontId="674" fillId="0" borderId="1" xfId="0" applyNumberFormat="1" applyFont="1" applyBorder="1" applyAlignment="1">
      <alignment horizontal="right" vertical="top"/>
    </xf>
    <xf numFmtId="170" fontId="675" fillId="2" borderId="1" xfId="0" applyNumberFormat="1" applyFont="1" applyFill="1" applyBorder="1" applyAlignment="1" applyProtection="1">
      <alignment horizontal="right" vertical="top"/>
      <protection locked="0"/>
    </xf>
    <xf numFmtId="169" fontId="676" fillId="0" borderId="1" xfId="0" applyNumberFormat="1" applyFont="1" applyBorder="1" applyAlignment="1">
      <alignment horizontal="right" vertical="top"/>
    </xf>
    <xf numFmtId="169" fontId="677" fillId="0" borderId="1" xfId="0" applyNumberFormat="1" applyFont="1" applyBorder="1" applyAlignment="1">
      <alignment horizontal="right" vertical="top"/>
    </xf>
    <xf numFmtId="169" fontId="678" fillId="0" borderId="1" xfId="0" applyNumberFormat="1" applyFont="1" applyBorder="1" applyAlignment="1">
      <alignment horizontal="right" vertical="top"/>
    </xf>
    <xf numFmtId="4" fontId="679" fillId="0" borderId="1" xfId="0" applyNumberFormat="1" applyFont="1" applyBorder="1" applyAlignment="1">
      <alignment horizontal="right" vertical="top"/>
    </xf>
    <xf numFmtId="0" fontId="680" fillId="0" borderId="0" xfId="0" applyFont="1"/>
    <xf numFmtId="0" fontId="681" fillId="0" borderId="1" xfId="0" applyFont="1" applyBorder="1" applyAlignment="1">
      <alignment horizontal="left" vertical="top"/>
    </xf>
    <xf numFmtId="0" fontId="682" fillId="0" borderId="1" xfId="0" applyFont="1" applyBorder="1" applyAlignment="1">
      <alignment horizontal="left" vertical="top" wrapText="1"/>
    </xf>
    <xf numFmtId="0" fontId="683" fillId="0" borderId="1" xfId="0" applyFont="1" applyBorder="1" applyAlignment="1">
      <alignment horizontal="center" vertical="top"/>
    </xf>
    <xf numFmtId="168" fontId="684" fillId="0" borderId="1" xfId="0" applyNumberFormat="1" applyFont="1" applyBorder="1" applyAlignment="1">
      <alignment horizontal="right" vertical="top"/>
    </xf>
    <xf numFmtId="169" fontId="685" fillId="0" borderId="1" xfId="0" applyNumberFormat="1" applyFont="1" applyBorder="1" applyAlignment="1">
      <alignment horizontal="right" vertical="top"/>
    </xf>
    <xf numFmtId="169" fontId="686" fillId="0" borderId="1" xfId="0" applyNumberFormat="1" applyFont="1" applyBorder="1" applyAlignment="1">
      <alignment horizontal="right" vertical="top"/>
    </xf>
    <xf numFmtId="169" fontId="687" fillId="0" borderId="1" xfId="0" applyNumberFormat="1" applyFont="1" applyBorder="1" applyAlignment="1">
      <alignment horizontal="right" vertical="top"/>
    </xf>
    <xf numFmtId="170" fontId="688" fillId="2" borderId="1" xfId="0" applyNumberFormat="1" applyFont="1" applyFill="1" applyBorder="1" applyAlignment="1" applyProtection="1">
      <alignment horizontal="right" vertical="top"/>
      <protection locked="0"/>
    </xf>
    <xf numFmtId="171" fontId="689" fillId="0" borderId="1" xfId="0" applyNumberFormat="1" applyFont="1" applyBorder="1" applyAlignment="1">
      <alignment horizontal="right" vertical="top"/>
    </xf>
    <xf numFmtId="4" fontId="690" fillId="0" borderId="1" xfId="0" applyNumberFormat="1" applyFont="1" applyBorder="1" applyAlignment="1">
      <alignment horizontal="right" vertical="top"/>
    </xf>
    <xf numFmtId="170" fontId="691" fillId="2" borderId="1" xfId="0" applyNumberFormat="1" applyFont="1" applyFill="1" applyBorder="1" applyAlignment="1" applyProtection="1">
      <alignment horizontal="right" vertical="top"/>
      <protection locked="0"/>
    </xf>
    <xf numFmtId="169" fontId="692" fillId="0" borderId="1" xfId="0" applyNumberFormat="1" applyFont="1" applyBorder="1" applyAlignment="1">
      <alignment horizontal="right" vertical="top"/>
    </xf>
    <xf numFmtId="169" fontId="693" fillId="0" borderId="1" xfId="0" applyNumberFormat="1" applyFont="1" applyBorder="1" applyAlignment="1">
      <alignment horizontal="right" vertical="top"/>
    </xf>
    <xf numFmtId="169" fontId="694" fillId="0" borderId="1" xfId="0" applyNumberFormat="1" applyFont="1" applyBorder="1" applyAlignment="1">
      <alignment horizontal="right" vertical="top"/>
    </xf>
    <xf numFmtId="4" fontId="695" fillId="0" borderId="1" xfId="0" applyNumberFormat="1" applyFont="1" applyBorder="1" applyAlignment="1">
      <alignment horizontal="right" vertical="top"/>
    </xf>
    <xf numFmtId="0" fontId="696" fillId="0" borderId="0" xfId="0" applyFont="1"/>
    <xf numFmtId="0" fontId="697" fillId="0" borderId="1" xfId="0" applyFont="1" applyBorder="1" applyAlignment="1">
      <alignment horizontal="left" vertical="top"/>
    </xf>
    <xf numFmtId="0" fontId="698" fillId="0" borderId="1" xfId="0" applyFont="1" applyBorder="1" applyAlignment="1">
      <alignment horizontal="left" vertical="top" wrapText="1"/>
    </xf>
    <xf numFmtId="0" fontId="699" fillId="0" borderId="1" xfId="0" applyFont="1" applyBorder="1" applyAlignment="1">
      <alignment horizontal="center" vertical="top"/>
    </xf>
    <xf numFmtId="168" fontId="700" fillId="0" borderId="1" xfId="0" applyNumberFormat="1" applyFont="1" applyBorder="1" applyAlignment="1">
      <alignment horizontal="right" vertical="top"/>
    </xf>
    <xf numFmtId="169" fontId="701" fillId="0" borderId="1" xfId="0" applyNumberFormat="1" applyFont="1" applyBorder="1" applyAlignment="1">
      <alignment horizontal="right" vertical="top"/>
    </xf>
    <xf numFmtId="169" fontId="702" fillId="0" borderId="1" xfId="0" applyNumberFormat="1" applyFont="1" applyBorder="1" applyAlignment="1">
      <alignment horizontal="right" vertical="top"/>
    </xf>
    <xf numFmtId="169" fontId="703" fillId="0" borderId="1" xfId="0" applyNumberFormat="1" applyFont="1" applyBorder="1" applyAlignment="1">
      <alignment horizontal="right" vertical="top"/>
    </xf>
    <xf numFmtId="170" fontId="704" fillId="2" borderId="1" xfId="0" applyNumberFormat="1" applyFont="1" applyFill="1" applyBorder="1" applyAlignment="1" applyProtection="1">
      <alignment horizontal="right" vertical="top"/>
      <protection locked="0"/>
    </xf>
    <xf numFmtId="171" fontId="705" fillId="0" borderId="1" xfId="0" applyNumberFormat="1" applyFont="1" applyBorder="1" applyAlignment="1">
      <alignment horizontal="right" vertical="top"/>
    </xf>
    <xf numFmtId="4" fontId="706" fillId="0" borderId="1" xfId="0" applyNumberFormat="1" applyFont="1" applyBorder="1" applyAlignment="1">
      <alignment horizontal="right" vertical="top"/>
    </xf>
    <xf numFmtId="170" fontId="707" fillId="2" borderId="1" xfId="0" applyNumberFormat="1" applyFont="1" applyFill="1" applyBorder="1" applyAlignment="1" applyProtection="1">
      <alignment horizontal="right" vertical="top"/>
      <protection locked="0"/>
    </xf>
    <xf numFmtId="169" fontId="708" fillId="0" borderId="1" xfId="0" applyNumberFormat="1" applyFont="1" applyBorder="1" applyAlignment="1">
      <alignment horizontal="right" vertical="top"/>
    </xf>
    <xf numFmtId="169" fontId="709" fillId="0" borderId="1" xfId="0" applyNumberFormat="1" applyFont="1" applyBorder="1" applyAlignment="1">
      <alignment horizontal="right" vertical="top"/>
    </xf>
    <xf numFmtId="169" fontId="710" fillId="0" borderId="1" xfId="0" applyNumberFormat="1" applyFont="1" applyBorder="1" applyAlignment="1">
      <alignment horizontal="right" vertical="top"/>
    </xf>
    <xf numFmtId="4" fontId="711" fillId="0" borderId="1" xfId="0" applyNumberFormat="1" applyFont="1" applyBorder="1" applyAlignment="1">
      <alignment horizontal="right" vertical="top"/>
    </xf>
    <xf numFmtId="0" fontId="712" fillId="0" borderId="0" xfId="0" applyFont="1"/>
    <xf numFmtId="0" fontId="713" fillId="0" borderId="1" xfId="0" applyFont="1" applyBorder="1" applyAlignment="1">
      <alignment horizontal="left" vertical="top"/>
    </xf>
    <xf numFmtId="0" fontId="714" fillId="0" borderId="1" xfId="0" applyFont="1" applyBorder="1" applyAlignment="1">
      <alignment horizontal="left" vertical="top" wrapText="1"/>
    </xf>
    <xf numFmtId="0" fontId="715" fillId="0" borderId="1" xfId="0" applyFont="1" applyBorder="1" applyAlignment="1">
      <alignment horizontal="center" vertical="top"/>
    </xf>
    <xf numFmtId="168" fontId="716" fillId="0" borderId="1" xfId="0" applyNumberFormat="1" applyFont="1" applyBorder="1" applyAlignment="1">
      <alignment horizontal="right" vertical="top"/>
    </xf>
    <xf numFmtId="169" fontId="717" fillId="0" borderId="1" xfId="0" applyNumberFormat="1" applyFont="1" applyBorder="1" applyAlignment="1">
      <alignment horizontal="right" vertical="top"/>
    </xf>
    <xf numFmtId="169" fontId="718" fillId="0" borderId="1" xfId="0" applyNumberFormat="1" applyFont="1" applyBorder="1" applyAlignment="1">
      <alignment horizontal="right" vertical="top"/>
    </xf>
    <xf numFmtId="169" fontId="719" fillId="0" borderId="1" xfId="0" applyNumberFormat="1" applyFont="1" applyBorder="1" applyAlignment="1">
      <alignment horizontal="right" vertical="top"/>
    </xf>
    <xf numFmtId="170" fontId="720" fillId="2" borderId="1" xfId="0" applyNumberFormat="1" applyFont="1" applyFill="1" applyBorder="1" applyAlignment="1" applyProtection="1">
      <alignment horizontal="right" vertical="top"/>
      <protection locked="0"/>
    </xf>
    <xf numFmtId="171" fontId="721" fillId="0" borderId="1" xfId="0" applyNumberFormat="1" applyFont="1" applyBorder="1" applyAlignment="1">
      <alignment horizontal="right" vertical="top"/>
    </xf>
    <xf numFmtId="4" fontId="722" fillId="0" borderId="1" xfId="0" applyNumberFormat="1" applyFont="1" applyBorder="1" applyAlignment="1">
      <alignment horizontal="right" vertical="top"/>
    </xf>
    <xf numFmtId="170" fontId="723" fillId="2" borderId="1" xfId="0" applyNumberFormat="1" applyFont="1" applyFill="1" applyBorder="1" applyAlignment="1" applyProtection="1">
      <alignment horizontal="right" vertical="top"/>
      <protection locked="0"/>
    </xf>
    <xf numFmtId="169" fontId="724" fillId="0" borderId="1" xfId="0" applyNumberFormat="1" applyFont="1" applyBorder="1" applyAlignment="1">
      <alignment horizontal="right" vertical="top"/>
    </xf>
    <xf numFmtId="169" fontId="725" fillId="0" borderId="1" xfId="0" applyNumberFormat="1" applyFont="1" applyBorder="1" applyAlignment="1">
      <alignment horizontal="right" vertical="top"/>
    </xf>
    <xf numFmtId="169" fontId="726" fillId="0" borderId="1" xfId="0" applyNumberFormat="1" applyFont="1" applyBorder="1" applyAlignment="1">
      <alignment horizontal="right" vertical="top"/>
    </xf>
    <xf numFmtId="4" fontId="727" fillId="0" borderId="1" xfId="0" applyNumberFormat="1" applyFont="1" applyBorder="1" applyAlignment="1">
      <alignment horizontal="right" vertical="top"/>
    </xf>
    <xf numFmtId="0" fontId="728" fillId="0" borderId="0" xfId="0" applyFont="1"/>
    <xf numFmtId="0" fontId="729" fillId="0" borderId="1" xfId="0" applyFont="1" applyBorder="1" applyAlignment="1">
      <alignment horizontal="left" vertical="top"/>
    </xf>
    <xf numFmtId="0" fontId="730" fillId="0" borderId="1" xfId="0" applyFont="1" applyBorder="1" applyAlignment="1">
      <alignment horizontal="left" vertical="top" wrapText="1"/>
    </xf>
    <xf numFmtId="0" fontId="731" fillId="0" borderId="1" xfId="0" applyFont="1" applyBorder="1" applyAlignment="1">
      <alignment horizontal="center" vertical="top"/>
    </xf>
    <xf numFmtId="168" fontId="732" fillId="0" borderId="1" xfId="0" applyNumberFormat="1" applyFont="1" applyBorder="1" applyAlignment="1">
      <alignment horizontal="right" vertical="top"/>
    </xf>
    <xf numFmtId="169" fontId="733" fillId="0" borderId="1" xfId="0" applyNumberFormat="1" applyFont="1" applyBorder="1" applyAlignment="1">
      <alignment horizontal="right" vertical="top"/>
    </xf>
    <xf numFmtId="169" fontId="734" fillId="0" borderId="1" xfId="0" applyNumberFormat="1" applyFont="1" applyBorder="1" applyAlignment="1">
      <alignment horizontal="right" vertical="top"/>
    </xf>
    <xf numFmtId="169" fontId="735" fillId="0" borderId="1" xfId="0" applyNumberFormat="1" applyFont="1" applyBorder="1" applyAlignment="1">
      <alignment horizontal="right" vertical="top"/>
    </xf>
    <xf numFmtId="170" fontId="736" fillId="2" borderId="1" xfId="0" applyNumberFormat="1" applyFont="1" applyFill="1" applyBorder="1" applyAlignment="1" applyProtection="1">
      <alignment horizontal="right" vertical="top"/>
      <protection locked="0"/>
    </xf>
    <xf numFmtId="171" fontId="737" fillId="0" borderId="1" xfId="0" applyNumberFormat="1" applyFont="1" applyBorder="1" applyAlignment="1">
      <alignment horizontal="right" vertical="top"/>
    </xf>
    <xf numFmtId="4" fontId="738" fillId="0" borderId="1" xfId="0" applyNumberFormat="1" applyFont="1" applyBorder="1" applyAlignment="1">
      <alignment horizontal="right" vertical="top"/>
    </xf>
    <xf numFmtId="170" fontId="739" fillId="2" borderId="1" xfId="0" applyNumberFormat="1" applyFont="1" applyFill="1" applyBorder="1" applyAlignment="1" applyProtection="1">
      <alignment horizontal="right" vertical="top"/>
      <protection locked="0"/>
    </xf>
    <xf numFmtId="169" fontId="740" fillId="0" borderId="1" xfId="0" applyNumberFormat="1" applyFont="1" applyBorder="1" applyAlignment="1">
      <alignment horizontal="right" vertical="top"/>
    </xf>
    <xf numFmtId="169" fontId="741" fillId="0" borderId="1" xfId="0" applyNumberFormat="1" applyFont="1" applyBorder="1" applyAlignment="1">
      <alignment horizontal="right" vertical="top"/>
    </xf>
    <xf numFmtId="169" fontId="742" fillId="0" borderId="1" xfId="0" applyNumberFormat="1" applyFont="1" applyBorder="1" applyAlignment="1">
      <alignment horizontal="right" vertical="top"/>
    </xf>
    <xf numFmtId="4" fontId="743" fillId="0" borderId="1" xfId="0" applyNumberFormat="1" applyFont="1" applyBorder="1" applyAlignment="1">
      <alignment horizontal="right" vertical="top"/>
    </xf>
    <xf numFmtId="0" fontId="744" fillId="0" borderId="0" xfId="0" applyFont="1"/>
    <xf numFmtId="0" fontId="745" fillId="3" borderId="1" xfId="0" applyFont="1" applyFill="1" applyBorder="1" applyAlignment="1">
      <alignment horizontal="left"/>
    </xf>
    <xf numFmtId="4" fontId="757" fillId="3" borderId="1" xfId="0" applyNumberFormat="1" applyFont="1" applyFill="1" applyBorder="1" applyAlignment="1">
      <alignment horizontal="right"/>
    </xf>
    <xf numFmtId="4" fontId="758" fillId="3" borderId="1" xfId="0" applyNumberFormat="1" applyFont="1" applyFill="1" applyBorder="1" applyAlignment="1">
      <alignment horizontal="right"/>
    </xf>
    <xf numFmtId="4" fontId="759" fillId="3" borderId="1" xfId="0" applyNumberFormat="1" applyFont="1" applyFill="1" applyBorder="1" applyAlignment="1">
      <alignment horizontal="right"/>
    </xf>
    <xf numFmtId="0" fontId="760" fillId="0" borderId="0" xfId="0" applyFont="1"/>
    <xf numFmtId="0" fontId="761" fillId="0" borderId="1" xfId="0" applyFont="1" applyBorder="1" applyAlignment="1">
      <alignment horizontal="left" vertical="top"/>
    </xf>
    <xf numFmtId="0" fontId="762" fillId="0" borderId="1" xfId="0" applyFont="1" applyBorder="1" applyAlignment="1">
      <alignment horizontal="left" vertical="top" wrapText="1"/>
    </xf>
    <xf numFmtId="0" fontId="763" fillId="0" borderId="1" xfId="0" applyFont="1" applyBorder="1" applyAlignment="1">
      <alignment horizontal="center" vertical="top"/>
    </xf>
    <xf numFmtId="168" fontId="764" fillId="0" borderId="1" xfId="0" applyNumberFormat="1" applyFont="1" applyBorder="1" applyAlignment="1">
      <alignment horizontal="right" vertical="top"/>
    </xf>
    <xf numFmtId="169" fontId="765" fillId="0" borderId="1" xfId="0" applyNumberFormat="1" applyFont="1" applyBorder="1" applyAlignment="1">
      <alignment horizontal="right" vertical="top"/>
    </xf>
    <xf numFmtId="169" fontId="766" fillId="0" borderId="1" xfId="0" applyNumberFormat="1" applyFont="1" applyBorder="1" applyAlignment="1">
      <alignment horizontal="right" vertical="top"/>
    </xf>
    <xf numFmtId="169" fontId="767" fillId="0" borderId="1" xfId="0" applyNumberFormat="1" applyFont="1" applyBorder="1" applyAlignment="1">
      <alignment horizontal="right" vertical="top"/>
    </xf>
    <xf numFmtId="170" fontId="768" fillId="2" borderId="1" xfId="0" applyNumberFormat="1" applyFont="1" applyFill="1" applyBorder="1" applyAlignment="1" applyProtection="1">
      <alignment horizontal="right" vertical="top"/>
      <protection locked="0"/>
    </xf>
    <xf numFmtId="171" fontId="769" fillId="0" borderId="1" xfId="0" applyNumberFormat="1" applyFont="1" applyBorder="1" applyAlignment="1">
      <alignment horizontal="right" vertical="top"/>
    </xf>
    <xf numFmtId="4" fontId="770" fillId="0" borderId="1" xfId="0" applyNumberFormat="1" applyFont="1" applyBorder="1" applyAlignment="1">
      <alignment horizontal="right" vertical="top"/>
    </xf>
    <xf numFmtId="170" fontId="771" fillId="2" borderId="1" xfId="0" applyNumberFormat="1" applyFont="1" applyFill="1" applyBorder="1" applyAlignment="1" applyProtection="1">
      <alignment horizontal="right" vertical="top"/>
      <protection locked="0"/>
    </xf>
    <xf numFmtId="169" fontId="772" fillId="0" borderId="1" xfId="0" applyNumberFormat="1" applyFont="1" applyBorder="1" applyAlignment="1">
      <alignment horizontal="right" vertical="top"/>
    </xf>
    <xf numFmtId="169" fontId="773" fillId="0" borderId="1" xfId="0" applyNumberFormat="1" applyFont="1" applyBorder="1" applyAlignment="1">
      <alignment horizontal="right" vertical="top"/>
    </xf>
    <xf numFmtId="169" fontId="774" fillId="0" borderId="1" xfId="0" applyNumberFormat="1" applyFont="1" applyBorder="1" applyAlignment="1">
      <alignment horizontal="right" vertical="top"/>
    </xf>
    <xf numFmtId="4" fontId="775" fillId="0" borderId="1" xfId="0" applyNumberFormat="1" applyFont="1" applyBorder="1" applyAlignment="1">
      <alignment horizontal="right" vertical="top"/>
    </xf>
    <xf numFmtId="0" fontId="776" fillId="0" borderId="0" xfId="0" applyFont="1"/>
    <xf numFmtId="0" fontId="777" fillId="0" borderId="1" xfId="0" applyFont="1" applyBorder="1" applyAlignment="1">
      <alignment horizontal="left" vertical="top"/>
    </xf>
    <xf numFmtId="0" fontId="778" fillId="0" borderId="1" xfId="0" applyFont="1" applyBorder="1" applyAlignment="1">
      <alignment horizontal="left" vertical="top" wrapText="1"/>
    </xf>
    <xf numFmtId="0" fontId="779" fillId="0" borderId="1" xfId="0" applyFont="1" applyBorder="1" applyAlignment="1">
      <alignment horizontal="center" vertical="top"/>
    </xf>
    <xf numFmtId="168" fontId="780" fillId="0" borderId="1" xfId="0" applyNumberFormat="1" applyFont="1" applyBorder="1" applyAlignment="1">
      <alignment horizontal="right" vertical="top"/>
    </xf>
    <xf numFmtId="169" fontId="781" fillId="0" borderId="1" xfId="0" applyNumberFormat="1" applyFont="1" applyBorder="1" applyAlignment="1">
      <alignment horizontal="right" vertical="top"/>
    </xf>
    <xf numFmtId="169" fontId="782" fillId="0" borderId="1" xfId="0" applyNumberFormat="1" applyFont="1" applyBorder="1" applyAlignment="1">
      <alignment horizontal="right" vertical="top"/>
    </xf>
    <xf numFmtId="169" fontId="783" fillId="0" borderId="1" xfId="0" applyNumberFormat="1" applyFont="1" applyBorder="1" applyAlignment="1">
      <alignment horizontal="right" vertical="top"/>
    </xf>
    <xf numFmtId="170" fontId="784" fillId="2" borderId="1" xfId="0" applyNumberFormat="1" applyFont="1" applyFill="1" applyBorder="1" applyAlignment="1" applyProtection="1">
      <alignment horizontal="right" vertical="top"/>
      <protection locked="0"/>
    </xf>
    <xf numFmtId="171" fontId="785" fillId="0" borderId="1" xfId="0" applyNumberFormat="1" applyFont="1" applyBorder="1" applyAlignment="1">
      <alignment horizontal="right" vertical="top"/>
    </xf>
    <xf numFmtId="4" fontId="786" fillId="0" borderId="1" xfId="0" applyNumberFormat="1" applyFont="1" applyBorder="1" applyAlignment="1">
      <alignment horizontal="right" vertical="top"/>
    </xf>
    <xf numFmtId="170" fontId="787" fillId="2" borderId="1" xfId="0" applyNumberFormat="1" applyFont="1" applyFill="1" applyBorder="1" applyAlignment="1" applyProtection="1">
      <alignment horizontal="right" vertical="top"/>
      <protection locked="0"/>
    </xf>
    <xf numFmtId="169" fontId="788" fillId="0" borderId="1" xfId="0" applyNumberFormat="1" applyFont="1" applyBorder="1" applyAlignment="1">
      <alignment horizontal="right" vertical="top"/>
    </xf>
    <xf numFmtId="169" fontId="789" fillId="0" borderId="1" xfId="0" applyNumberFormat="1" applyFont="1" applyBorder="1" applyAlignment="1">
      <alignment horizontal="right" vertical="top"/>
    </xf>
    <xf numFmtId="169" fontId="790" fillId="0" borderId="1" xfId="0" applyNumberFormat="1" applyFont="1" applyBorder="1" applyAlignment="1">
      <alignment horizontal="right" vertical="top"/>
    </xf>
    <xf numFmtId="4" fontId="791" fillId="0" borderId="1" xfId="0" applyNumberFormat="1" applyFont="1" applyBorder="1" applyAlignment="1">
      <alignment horizontal="right" vertical="top"/>
    </xf>
    <xf numFmtId="0" fontId="792" fillId="0" borderId="0" xfId="0" applyFont="1"/>
    <xf numFmtId="0" fontId="793" fillId="0" borderId="1" xfId="0" applyFont="1" applyBorder="1" applyAlignment="1">
      <alignment horizontal="left" vertical="top"/>
    </xf>
    <xf numFmtId="0" fontId="794" fillId="0" borderId="1" xfId="0" applyFont="1" applyBorder="1" applyAlignment="1">
      <alignment horizontal="left" vertical="top" wrapText="1"/>
    </xf>
    <xf numFmtId="0" fontId="795" fillId="0" borderId="1" xfId="0" applyFont="1" applyBorder="1" applyAlignment="1">
      <alignment horizontal="center" vertical="top"/>
    </xf>
    <xf numFmtId="168" fontId="796" fillId="0" borderId="1" xfId="0" applyNumberFormat="1" applyFont="1" applyBorder="1" applyAlignment="1">
      <alignment horizontal="right" vertical="top"/>
    </xf>
    <xf numFmtId="169" fontId="797" fillId="0" borderId="1" xfId="0" applyNumberFormat="1" applyFont="1" applyBorder="1" applyAlignment="1">
      <alignment horizontal="right" vertical="top"/>
    </xf>
    <xf numFmtId="169" fontId="798" fillId="0" borderId="1" xfId="0" applyNumberFormat="1" applyFont="1" applyBorder="1" applyAlignment="1">
      <alignment horizontal="right" vertical="top"/>
    </xf>
    <xf numFmtId="169" fontId="799" fillId="0" borderId="1" xfId="0" applyNumberFormat="1" applyFont="1" applyBorder="1" applyAlignment="1">
      <alignment horizontal="right" vertical="top"/>
    </xf>
    <xf numFmtId="170" fontId="800" fillId="2" borderId="1" xfId="0" applyNumberFormat="1" applyFont="1" applyFill="1" applyBorder="1" applyAlignment="1" applyProtection="1">
      <alignment horizontal="right" vertical="top"/>
      <protection locked="0"/>
    </xf>
    <xf numFmtId="171" fontId="801" fillId="0" borderId="1" xfId="0" applyNumberFormat="1" applyFont="1" applyBorder="1" applyAlignment="1">
      <alignment horizontal="right" vertical="top"/>
    </xf>
    <xf numFmtId="4" fontId="802" fillId="0" borderId="1" xfId="0" applyNumberFormat="1" applyFont="1" applyBorder="1" applyAlignment="1">
      <alignment horizontal="right" vertical="top"/>
    </xf>
    <xf numFmtId="170" fontId="803" fillId="2" borderId="1" xfId="0" applyNumberFormat="1" applyFont="1" applyFill="1" applyBorder="1" applyAlignment="1" applyProtection="1">
      <alignment horizontal="right" vertical="top"/>
      <protection locked="0"/>
    </xf>
    <xf numFmtId="169" fontId="804" fillId="0" borderId="1" xfId="0" applyNumberFormat="1" applyFont="1" applyBorder="1" applyAlignment="1">
      <alignment horizontal="right" vertical="top"/>
    </xf>
    <xf numFmtId="169" fontId="805" fillId="0" borderId="1" xfId="0" applyNumberFormat="1" applyFont="1" applyBorder="1" applyAlignment="1">
      <alignment horizontal="right" vertical="top"/>
    </xf>
    <xf numFmtId="169" fontId="806" fillId="0" borderId="1" xfId="0" applyNumberFormat="1" applyFont="1" applyBorder="1" applyAlignment="1">
      <alignment horizontal="right" vertical="top"/>
    </xf>
    <xf numFmtId="4" fontId="807" fillId="0" borderId="1" xfId="0" applyNumberFormat="1" applyFont="1" applyBorder="1" applyAlignment="1">
      <alignment horizontal="right" vertical="top"/>
    </xf>
    <xf numFmtId="0" fontId="808" fillId="0" borderId="0" xfId="0" applyFont="1"/>
    <xf numFmtId="0" fontId="809" fillId="3" borderId="1" xfId="0" applyFont="1" applyFill="1" applyBorder="1" applyAlignment="1">
      <alignment horizontal="left"/>
    </xf>
    <xf numFmtId="4" fontId="821" fillId="3" borderId="1" xfId="0" applyNumberFormat="1" applyFont="1" applyFill="1" applyBorder="1" applyAlignment="1">
      <alignment horizontal="right"/>
    </xf>
    <xf numFmtId="4" fontId="822" fillId="3" borderId="1" xfId="0" applyNumberFormat="1" applyFont="1" applyFill="1" applyBorder="1" applyAlignment="1">
      <alignment horizontal="right"/>
    </xf>
    <xf numFmtId="4" fontId="823" fillId="3" borderId="1" xfId="0" applyNumberFormat="1" applyFont="1" applyFill="1" applyBorder="1" applyAlignment="1">
      <alignment horizontal="right"/>
    </xf>
    <xf numFmtId="0" fontId="824" fillId="0" borderId="0" xfId="0" applyFont="1"/>
    <xf numFmtId="0" fontId="825" fillId="0" borderId="1" xfId="0" applyFont="1" applyBorder="1" applyAlignment="1">
      <alignment horizontal="left" vertical="top"/>
    </xf>
    <xf numFmtId="0" fontId="826" fillId="0" borderId="1" xfId="0" applyFont="1" applyBorder="1" applyAlignment="1">
      <alignment horizontal="left" vertical="top" wrapText="1"/>
    </xf>
    <xf numFmtId="0" fontId="827" fillId="0" borderId="1" xfId="0" applyFont="1" applyBorder="1" applyAlignment="1">
      <alignment horizontal="center" vertical="top"/>
    </xf>
    <xf numFmtId="168" fontId="828" fillId="0" borderId="1" xfId="0" applyNumberFormat="1" applyFont="1" applyBorder="1" applyAlignment="1">
      <alignment horizontal="right" vertical="top"/>
    </xf>
    <xf numFmtId="169" fontId="829" fillId="0" borderId="1" xfId="0" applyNumberFormat="1" applyFont="1" applyBorder="1" applyAlignment="1">
      <alignment horizontal="right" vertical="top"/>
    </xf>
    <xf numFmtId="169" fontId="830" fillId="0" borderId="1" xfId="0" applyNumberFormat="1" applyFont="1" applyBorder="1" applyAlignment="1">
      <alignment horizontal="right" vertical="top"/>
    </xf>
    <xf numFmtId="169" fontId="831" fillId="0" borderId="1" xfId="0" applyNumberFormat="1" applyFont="1" applyBorder="1" applyAlignment="1">
      <alignment horizontal="right" vertical="top"/>
    </xf>
    <xf numFmtId="170" fontId="832" fillId="2" borderId="1" xfId="0" applyNumberFormat="1" applyFont="1" applyFill="1" applyBorder="1" applyAlignment="1" applyProtection="1">
      <alignment horizontal="right" vertical="top"/>
      <protection locked="0"/>
    </xf>
    <xf numFmtId="171" fontId="833" fillId="0" borderId="1" xfId="0" applyNumberFormat="1" applyFont="1" applyBorder="1" applyAlignment="1">
      <alignment horizontal="right" vertical="top"/>
    </xf>
    <xf numFmtId="4" fontId="834" fillId="0" borderId="1" xfId="0" applyNumberFormat="1" applyFont="1" applyBorder="1" applyAlignment="1">
      <alignment horizontal="right" vertical="top"/>
    </xf>
    <xf numFmtId="170" fontId="835" fillId="2" borderId="1" xfId="0" applyNumberFormat="1" applyFont="1" applyFill="1" applyBorder="1" applyAlignment="1" applyProtection="1">
      <alignment horizontal="right" vertical="top"/>
      <protection locked="0"/>
    </xf>
    <xf numFmtId="169" fontId="836" fillId="0" borderId="1" xfId="0" applyNumberFormat="1" applyFont="1" applyBorder="1" applyAlignment="1">
      <alignment horizontal="right" vertical="top"/>
    </xf>
    <xf numFmtId="169" fontId="837" fillId="0" borderId="1" xfId="0" applyNumberFormat="1" applyFont="1" applyBorder="1" applyAlignment="1">
      <alignment horizontal="right" vertical="top"/>
    </xf>
    <xf numFmtId="169" fontId="838" fillId="0" borderId="1" xfId="0" applyNumberFormat="1" applyFont="1" applyBorder="1" applyAlignment="1">
      <alignment horizontal="right" vertical="top"/>
    </xf>
    <xf numFmtId="4" fontId="839" fillId="0" borderId="1" xfId="0" applyNumberFormat="1" applyFont="1" applyBorder="1" applyAlignment="1">
      <alignment horizontal="right" vertical="top"/>
    </xf>
    <xf numFmtId="0" fontId="840" fillId="0" borderId="0" xfId="0" applyFont="1"/>
    <xf numFmtId="0" fontId="841" fillId="0" borderId="1" xfId="0" applyFont="1" applyBorder="1" applyAlignment="1">
      <alignment horizontal="left" vertical="top"/>
    </xf>
    <xf numFmtId="0" fontId="842" fillId="0" borderId="1" xfId="0" applyFont="1" applyBorder="1" applyAlignment="1">
      <alignment horizontal="left" vertical="top" wrapText="1"/>
    </xf>
    <xf numFmtId="0" fontId="843" fillId="0" borderId="1" xfId="0" applyFont="1" applyBorder="1" applyAlignment="1">
      <alignment horizontal="center" vertical="top"/>
    </xf>
    <xf numFmtId="168" fontId="844" fillId="0" borderId="1" xfId="0" applyNumberFormat="1" applyFont="1" applyBorder="1" applyAlignment="1">
      <alignment horizontal="right" vertical="top"/>
    </xf>
    <xf numFmtId="169" fontId="845" fillId="0" borderId="1" xfId="0" applyNumberFormat="1" applyFont="1" applyBorder="1" applyAlignment="1">
      <alignment horizontal="right" vertical="top"/>
    </xf>
    <xf numFmtId="169" fontId="846" fillId="0" borderId="1" xfId="0" applyNumberFormat="1" applyFont="1" applyBorder="1" applyAlignment="1">
      <alignment horizontal="right" vertical="top"/>
    </xf>
    <xf numFmtId="169" fontId="847" fillId="0" borderId="1" xfId="0" applyNumberFormat="1" applyFont="1" applyBorder="1" applyAlignment="1">
      <alignment horizontal="right" vertical="top"/>
    </xf>
    <xf numFmtId="170" fontId="848" fillId="2" borderId="1" xfId="0" applyNumberFormat="1" applyFont="1" applyFill="1" applyBorder="1" applyAlignment="1" applyProtection="1">
      <alignment horizontal="right" vertical="top"/>
      <protection locked="0"/>
    </xf>
    <xf numFmtId="171" fontId="849" fillId="0" borderId="1" xfId="0" applyNumberFormat="1" applyFont="1" applyBorder="1" applyAlignment="1">
      <alignment horizontal="right" vertical="top"/>
    </xf>
    <xf numFmtId="4" fontId="850" fillId="0" borderId="1" xfId="0" applyNumberFormat="1" applyFont="1" applyBorder="1" applyAlignment="1">
      <alignment horizontal="right" vertical="top"/>
    </xf>
    <xf numFmtId="170" fontId="851" fillId="2" borderId="1" xfId="0" applyNumberFormat="1" applyFont="1" applyFill="1" applyBorder="1" applyAlignment="1" applyProtection="1">
      <alignment horizontal="right" vertical="top"/>
      <protection locked="0"/>
    </xf>
    <xf numFmtId="169" fontId="852" fillId="0" borderId="1" xfId="0" applyNumberFormat="1" applyFont="1" applyBorder="1" applyAlignment="1">
      <alignment horizontal="right" vertical="top"/>
    </xf>
    <xf numFmtId="169" fontId="853" fillId="0" borderId="1" xfId="0" applyNumberFormat="1" applyFont="1" applyBorder="1" applyAlignment="1">
      <alignment horizontal="right" vertical="top"/>
    </xf>
    <xf numFmtId="169" fontId="854" fillId="0" borderId="1" xfId="0" applyNumberFormat="1" applyFont="1" applyBorder="1" applyAlignment="1">
      <alignment horizontal="right" vertical="top"/>
    </xf>
    <xf numFmtId="4" fontId="855" fillId="0" borderId="1" xfId="0" applyNumberFormat="1" applyFont="1" applyBorder="1" applyAlignment="1">
      <alignment horizontal="right" vertical="top"/>
    </xf>
    <xf numFmtId="0" fontId="856" fillId="0" borderId="0" xfId="0" applyFont="1"/>
    <xf numFmtId="0" fontId="857" fillId="0" borderId="1" xfId="0" applyFont="1" applyBorder="1" applyAlignment="1">
      <alignment horizontal="left" vertical="top"/>
    </xf>
    <xf numFmtId="0" fontId="858" fillId="0" borderId="1" xfId="0" applyFont="1" applyBorder="1" applyAlignment="1">
      <alignment horizontal="left" vertical="top" wrapText="1"/>
    </xf>
    <xf numFmtId="0" fontId="859" fillId="0" borderId="1" xfId="0" applyFont="1" applyBorder="1" applyAlignment="1">
      <alignment horizontal="center" vertical="top"/>
    </xf>
    <xf numFmtId="168" fontId="860" fillId="0" borderId="1" xfId="0" applyNumberFormat="1" applyFont="1" applyBorder="1" applyAlignment="1">
      <alignment horizontal="right" vertical="top"/>
    </xf>
    <xf numFmtId="169" fontId="861" fillId="0" borderId="1" xfId="0" applyNumberFormat="1" applyFont="1" applyBorder="1" applyAlignment="1">
      <alignment horizontal="right" vertical="top"/>
    </xf>
    <xf numFmtId="169" fontId="862" fillId="0" borderId="1" xfId="0" applyNumberFormat="1" applyFont="1" applyBorder="1" applyAlignment="1">
      <alignment horizontal="right" vertical="top"/>
    </xf>
    <xf numFmtId="169" fontId="863" fillId="0" borderId="1" xfId="0" applyNumberFormat="1" applyFont="1" applyBorder="1" applyAlignment="1">
      <alignment horizontal="right" vertical="top"/>
    </xf>
    <xf numFmtId="170" fontId="864" fillId="2" borderId="1" xfId="0" applyNumberFormat="1" applyFont="1" applyFill="1" applyBorder="1" applyAlignment="1" applyProtection="1">
      <alignment horizontal="right" vertical="top"/>
      <protection locked="0"/>
    </xf>
    <xf numFmtId="171" fontId="865" fillId="0" borderId="1" xfId="0" applyNumberFormat="1" applyFont="1" applyBorder="1" applyAlignment="1">
      <alignment horizontal="right" vertical="top"/>
    </xf>
    <xf numFmtId="4" fontId="866" fillId="0" borderId="1" xfId="0" applyNumberFormat="1" applyFont="1" applyBorder="1" applyAlignment="1">
      <alignment horizontal="right" vertical="top"/>
    </xf>
    <xf numFmtId="170" fontId="867" fillId="2" borderId="1" xfId="0" applyNumberFormat="1" applyFont="1" applyFill="1" applyBorder="1" applyAlignment="1" applyProtection="1">
      <alignment horizontal="right" vertical="top"/>
      <protection locked="0"/>
    </xf>
    <xf numFmtId="169" fontId="868" fillId="0" borderId="1" xfId="0" applyNumberFormat="1" applyFont="1" applyBorder="1" applyAlignment="1">
      <alignment horizontal="right" vertical="top"/>
    </xf>
    <xf numFmtId="169" fontId="869" fillId="0" borderId="1" xfId="0" applyNumberFormat="1" applyFont="1" applyBorder="1" applyAlignment="1">
      <alignment horizontal="right" vertical="top"/>
    </xf>
    <xf numFmtId="169" fontId="870" fillId="0" borderId="1" xfId="0" applyNumberFormat="1" applyFont="1" applyBorder="1" applyAlignment="1">
      <alignment horizontal="right" vertical="top"/>
    </xf>
    <xf numFmtId="4" fontId="871" fillId="0" borderId="1" xfId="0" applyNumberFormat="1" applyFont="1" applyBorder="1" applyAlignment="1">
      <alignment horizontal="right" vertical="top"/>
    </xf>
    <xf numFmtId="0" fontId="872" fillId="0" borderId="0" xfId="0" applyFont="1"/>
    <xf numFmtId="0" fontId="873" fillId="0" borderId="1" xfId="0" applyFont="1" applyBorder="1" applyAlignment="1">
      <alignment horizontal="left" vertical="top"/>
    </xf>
    <xf numFmtId="0" fontId="874" fillId="0" borderId="1" xfId="0" applyFont="1" applyBorder="1" applyAlignment="1">
      <alignment horizontal="left" vertical="top" wrapText="1"/>
    </xf>
    <xf numFmtId="0" fontId="875" fillId="0" borderId="1" xfId="0" applyFont="1" applyBorder="1" applyAlignment="1">
      <alignment horizontal="center" vertical="top"/>
    </xf>
    <xf numFmtId="168" fontId="876" fillId="0" borderId="1" xfId="0" applyNumberFormat="1" applyFont="1" applyBorder="1" applyAlignment="1">
      <alignment horizontal="right" vertical="top"/>
    </xf>
    <xf numFmtId="169" fontId="877" fillId="0" borderId="1" xfId="0" applyNumberFormat="1" applyFont="1" applyBorder="1" applyAlignment="1">
      <alignment horizontal="right" vertical="top"/>
    </xf>
    <xf numFmtId="169" fontId="878" fillId="0" borderId="1" xfId="0" applyNumberFormat="1" applyFont="1" applyBorder="1" applyAlignment="1">
      <alignment horizontal="right" vertical="top"/>
    </xf>
    <xf numFmtId="169" fontId="879" fillId="0" borderId="1" xfId="0" applyNumberFormat="1" applyFont="1" applyBorder="1" applyAlignment="1">
      <alignment horizontal="right" vertical="top"/>
    </xf>
    <xf numFmtId="170" fontId="880" fillId="2" borderId="1" xfId="0" applyNumberFormat="1" applyFont="1" applyFill="1" applyBorder="1" applyAlignment="1" applyProtection="1">
      <alignment horizontal="right" vertical="top"/>
      <protection locked="0"/>
    </xf>
    <xf numFmtId="171" fontId="881" fillId="0" borderId="1" xfId="0" applyNumberFormat="1" applyFont="1" applyBorder="1" applyAlignment="1">
      <alignment horizontal="right" vertical="top"/>
    </xf>
    <xf numFmtId="4" fontId="882" fillId="0" borderId="1" xfId="0" applyNumberFormat="1" applyFont="1" applyBorder="1" applyAlignment="1">
      <alignment horizontal="right" vertical="top"/>
    </xf>
    <xf numFmtId="170" fontId="883" fillId="2" borderId="1" xfId="0" applyNumberFormat="1" applyFont="1" applyFill="1" applyBorder="1" applyAlignment="1" applyProtection="1">
      <alignment horizontal="right" vertical="top"/>
      <protection locked="0"/>
    </xf>
    <xf numFmtId="169" fontId="884" fillId="0" borderId="1" xfId="0" applyNumberFormat="1" applyFont="1" applyBorder="1" applyAlignment="1">
      <alignment horizontal="right" vertical="top"/>
    </xf>
    <xf numFmtId="169" fontId="885" fillId="0" borderId="1" xfId="0" applyNumberFormat="1" applyFont="1" applyBorder="1" applyAlignment="1">
      <alignment horizontal="right" vertical="top"/>
    </xf>
    <xf numFmtId="169" fontId="886" fillId="0" borderId="1" xfId="0" applyNumberFormat="1" applyFont="1" applyBorder="1" applyAlignment="1">
      <alignment horizontal="right" vertical="top"/>
    </xf>
    <xf numFmtId="4" fontId="887" fillId="0" borderId="1" xfId="0" applyNumberFormat="1" applyFont="1" applyBorder="1" applyAlignment="1">
      <alignment horizontal="right" vertical="top"/>
    </xf>
    <xf numFmtId="0" fontId="888" fillId="0" borderId="0" xfId="0" applyFont="1"/>
    <xf numFmtId="0" fontId="889" fillId="0" borderId="1" xfId="0" applyFont="1" applyBorder="1" applyAlignment="1">
      <alignment horizontal="left" vertical="top"/>
    </xf>
    <xf numFmtId="0" fontId="890" fillId="0" borderId="1" xfId="0" applyFont="1" applyBorder="1" applyAlignment="1">
      <alignment horizontal="left" vertical="top" wrapText="1"/>
    </xf>
    <xf numFmtId="0" fontId="891" fillId="0" borderId="1" xfId="0" applyFont="1" applyBorder="1" applyAlignment="1">
      <alignment horizontal="center" vertical="top"/>
    </xf>
    <xf numFmtId="168" fontId="892" fillId="0" borderId="1" xfId="0" applyNumberFormat="1" applyFont="1" applyBorder="1" applyAlignment="1">
      <alignment horizontal="right" vertical="top"/>
    </xf>
    <xf numFmtId="169" fontId="893" fillId="0" borderId="1" xfId="0" applyNumberFormat="1" applyFont="1" applyBorder="1" applyAlignment="1">
      <alignment horizontal="right" vertical="top"/>
    </xf>
    <xf numFmtId="169" fontId="894" fillId="0" borderId="1" xfId="0" applyNumberFormat="1" applyFont="1" applyBorder="1" applyAlignment="1">
      <alignment horizontal="right" vertical="top"/>
    </xf>
    <xf numFmtId="169" fontId="895" fillId="0" borderId="1" xfId="0" applyNumberFormat="1" applyFont="1" applyBorder="1" applyAlignment="1">
      <alignment horizontal="right" vertical="top"/>
    </xf>
    <xf numFmtId="170" fontId="896" fillId="2" borderId="1" xfId="0" applyNumberFormat="1" applyFont="1" applyFill="1" applyBorder="1" applyAlignment="1" applyProtection="1">
      <alignment horizontal="right" vertical="top"/>
      <protection locked="0"/>
    </xf>
    <xf numFmtId="171" fontId="897" fillId="0" borderId="1" xfId="0" applyNumberFormat="1" applyFont="1" applyBorder="1" applyAlignment="1">
      <alignment horizontal="right" vertical="top"/>
    </xf>
    <xf numFmtId="4" fontId="898" fillId="0" borderId="1" xfId="0" applyNumberFormat="1" applyFont="1" applyBorder="1" applyAlignment="1">
      <alignment horizontal="right" vertical="top"/>
    </xf>
    <xf numFmtId="170" fontId="899" fillId="2" borderId="1" xfId="0" applyNumberFormat="1" applyFont="1" applyFill="1" applyBorder="1" applyAlignment="1" applyProtection="1">
      <alignment horizontal="right" vertical="top"/>
      <protection locked="0"/>
    </xf>
    <xf numFmtId="169" fontId="900" fillId="0" borderId="1" xfId="0" applyNumberFormat="1" applyFont="1" applyBorder="1" applyAlignment="1">
      <alignment horizontal="right" vertical="top"/>
    </xf>
    <xf numFmtId="169" fontId="901" fillId="0" borderId="1" xfId="0" applyNumberFormat="1" applyFont="1" applyBorder="1" applyAlignment="1">
      <alignment horizontal="right" vertical="top"/>
    </xf>
    <xf numFmtId="169" fontId="902" fillId="0" borderId="1" xfId="0" applyNumberFormat="1" applyFont="1" applyBorder="1" applyAlignment="1">
      <alignment horizontal="right" vertical="top"/>
    </xf>
    <xf numFmtId="4" fontId="903" fillId="0" borderId="1" xfId="0" applyNumberFormat="1" applyFont="1" applyBorder="1" applyAlignment="1">
      <alignment horizontal="right" vertical="top"/>
    </xf>
    <xf numFmtId="0" fontId="904" fillId="0" borderId="0" xfId="0" applyFont="1"/>
    <xf numFmtId="0" fontId="905" fillId="0" borderId="1" xfId="0" applyFont="1" applyBorder="1" applyAlignment="1">
      <alignment horizontal="left" vertical="top"/>
    </xf>
    <xf numFmtId="0" fontId="906" fillId="0" borderId="1" xfId="0" applyFont="1" applyBorder="1" applyAlignment="1">
      <alignment horizontal="left" vertical="top" wrapText="1"/>
    </xf>
    <xf numFmtId="0" fontId="907" fillId="0" borderId="1" xfId="0" applyFont="1" applyBorder="1" applyAlignment="1">
      <alignment horizontal="center" vertical="top"/>
    </xf>
    <xf numFmtId="168" fontId="908" fillId="0" borderId="1" xfId="0" applyNumberFormat="1" applyFont="1" applyBorder="1" applyAlignment="1">
      <alignment horizontal="right" vertical="top"/>
    </xf>
    <xf numFmtId="169" fontId="909" fillId="0" borderId="1" xfId="0" applyNumberFormat="1" applyFont="1" applyBorder="1" applyAlignment="1">
      <alignment horizontal="right" vertical="top"/>
    </xf>
    <xf numFmtId="169" fontId="910" fillId="0" borderId="1" xfId="0" applyNumberFormat="1" applyFont="1" applyBorder="1" applyAlignment="1">
      <alignment horizontal="right" vertical="top"/>
    </xf>
    <xf numFmtId="169" fontId="911" fillId="0" borderId="1" xfId="0" applyNumberFormat="1" applyFont="1" applyBorder="1" applyAlignment="1">
      <alignment horizontal="right" vertical="top"/>
    </xf>
    <xf numFmtId="170" fontId="912" fillId="2" borderId="1" xfId="0" applyNumberFormat="1" applyFont="1" applyFill="1" applyBorder="1" applyAlignment="1" applyProtection="1">
      <alignment horizontal="right" vertical="top"/>
      <protection locked="0"/>
    </xf>
    <xf numFmtId="171" fontId="913" fillId="0" borderId="1" xfId="0" applyNumberFormat="1" applyFont="1" applyBorder="1" applyAlignment="1">
      <alignment horizontal="right" vertical="top"/>
    </xf>
    <xf numFmtId="4" fontId="914" fillId="0" borderId="1" xfId="0" applyNumberFormat="1" applyFont="1" applyBorder="1" applyAlignment="1">
      <alignment horizontal="right" vertical="top"/>
    </xf>
    <xf numFmtId="170" fontId="915" fillId="2" borderId="1" xfId="0" applyNumberFormat="1" applyFont="1" applyFill="1" applyBorder="1" applyAlignment="1" applyProtection="1">
      <alignment horizontal="right" vertical="top"/>
      <protection locked="0"/>
    </xf>
    <xf numFmtId="169" fontId="916" fillId="0" borderId="1" xfId="0" applyNumberFormat="1" applyFont="1" applyBorder="1" applyAlignment="1">
      <alignment horizontal="right" vertical="top"/>
    </xf>
    <xf numFmtId="169" fontId="917" fillId="0" borderId="1" xfId="0" applyNumberFormat="1" applyFont="1" applyBorder="1" applyAlignment="1">
      <alignment horizontal="right" vertical="top"/>
    </xf>
    <xf numFmtId="169" fontId="918" fillId="0" borderId="1" xfId="0" applyNumberFormat="1" applyFont="1" applyBorder="1" applyAlignment="1">
      <alignment horizontal="right" vertical="top"/>
    </xf>
    <xf numFmtId="4" fontId="919" fillId="0" borderId="1" xfId="0" applyNumberFormat="1" applyFont="1" applyBorder="1" applyAlignment="1">
      <alignment horizontal="right" vertical="top"/>
    </xf>
    <xf numFmtId="0" fontId="920" fillId="0" borderId="0" xfId="0" applyFont="1"/>
    <xf numFmtId="0" fontId="921" fillId="0" borderId="1" xfId="0" applyFont="1" applyBorder="1" applyAlignment="1">
      <alignment horizontal="left" vertical="top"/>
    </xf>
    <xf numFmtId="0" fontId="922" fillId="0" borderId="1" xfId="0" applyFont="1" applyBorder="1" applyAlignment="1">
      <alignment horizontal="left" vertical="top" wrapText="1"/>
    </xf>
    <xf numFmtId="0" fontId="923" fillId="0" borderId="1" xfId="0" applyFont="1" applyBorder="1" applyAlignment="1">
      <alignment horizontal="center" vertical="top"/>
    </xf>
    <xf numFmtId="168" fontId="924" fillId="0" borderId="1" xfId="0" applyNumberFormat="1" applyFont="1" applyBorder="1" applyAlignment="1">
      <alignment horizontal="right" vertical="top"/>
    </xf>
    <xf numFmtId="169" fontId="925" fillId="0" borderId="1" xfId="0" applyNumberFormat="1" applyFont="1" applyBorder="1" applyAlignment="1">
      <alignment horizontal="right" vertical="top"/>
    </xf>
    <xf numFmtId="169" fontId="926" fillId="0" borderId="1" xfId="0" applyNumberFormat="1" applyFont="1" applyBorder="1" applyAlignment="1">
      <alignment horizontal="right" vertical="top"/>
    </xf>
    <xf numFmtId="169" fontId="927" fillId="0" borderId="1" xfId="0" applyNumberFormat="1" applyFont="1" applyBorder="1" applyAlignment="1">
      <alignment horizontal="right" vertical="top"/>
    </xf>
    <xf numFmtId="170" fontId="928" fillId="2" borderId="1" xfId="0" applyNumberFormat="1" applyFont="1" applyFill="1" applyBorder="1" applyAlignment="1" applyProtection="1">
      <alignment horizontal="right" vertical="top"/>
      <protection locked="0"/>
    </xf>
    <xf numFmtId="171" fontId="929" fillId="0" borderId="1" xfId="0" applyNumberFormat="1" applyFont="1" applyBorder="1" applyAlignment="1">
      <alignment horizontal="right" vertical="top"/>
    </xf>
    <xf numFmtId="4" fontId="930" fillId="0" borderId="1" xfId="0" applyNumberFormat="1" applyFont="1" applyBorder="1" applyAlignment="1">
      <alignment horizontal="right" vertical="top"/>
    </xf>
    <xf numFmtId="170" fontId="931" fillId="2" borderId="1" xfId="0" applyNumberFormat="1" applyFont="1" applyFill="1" applyBorder="1" applyAlignment="1" applyProtection="1">
      <alignment horizontal="right" vertical="top"/>
      <protection locked="0"/>
    </xf>
    <xf numFmtId="169" fontId="932" fillId="0" borderId="1" xfId="0" applyNumberFormat="1" applyFont="1" applyBorder="1" applyAlignment="1">
      <alignment horizontal="right" vertical="top"/>
    </xf>
    <xf numFmtId="169" fontId="933" fillId="0" borderId="1" xfId="0" applyNumberFormat="1" applyFont="1" applyBorder="1" applyAlignment="1">
      <alignment horizontal="right" vertical="top"/>
    </xf>
    <xf numFmtId="169" fontId="934" fillId="0" borderId="1" xfId="0" applyNumberFormat="1" applyFont="1" applyBorder="1" applyAlignment="1">
      <alignment horizontal="right" vertical="top"/>
    </xf>
    <xf numFmtId="4" fontId="935" fillId="0" borderId="1" xfId="0" applyNumberFormat="1" applyFont="1" applyBorder="1" applyAlignment="1">
      <alignment horizontal="right" vertical="top"/>
    </xf>
    <xf numFmtId="0" fontId="936" fillId="0" borderId="0" xfId="0" applyFont="1"/>
    <xf numFmtId="0" fontId="937" fillId="0" borderId="1" xfId="0" applyFont="1" applyBorder="1" applyAlignment="1">
      <alignment horizontal="left" vertical="top"/>
    </xf>
    <xf numFmtId="0" fontId="938" fillId="0" borderId="1" xfId="0" applyFont="1" applyBorder="1" applyAlignment="1">
      <alignment horizontal="left" vertical="top" wrapText="1"/>
    </xf>
    <xf numFmtId="0" fontId="939" fillId="0" borderId="1" xfId="0" applyFont="1" applyBorder="1" applyAlignment="1">
      <alignment horizontal="center" vertical="top"/>
    </xf>
    <xf numFmtId="168" fontId="940" fillId="0" borderId="1" xfId="0" applyNumberFormat="1" applyFont="1" applyBorder="1" applyAlignment="1">
      <alignment horizontal="right" vertical="top"/>
    </xf>
    <xf numFmtId="169" fontId="941" fillId="0" borderId="1" xfId="0" applyNumberFormat="1" applyFont="1" applyBorder="1" applyAlignment="1">
      <alignment horizontal="right" vertical="top"/>
    </xf>
    <xf numFmtId="169" fontId="942" fillId="0" borderId="1" xfId="0" applyNumberFormat="1" applyFont="1" applyBorder="1" applyAlignment="1">
      <alignment horizontal="right" vertical="top"/>
    </xf>
    <xf numFmtId="169" fontId="943" fillId="0" borderId="1" xfId="0" applyNumberFormat="1" applyFont="1" applyBorder="1" applyAlignment="1">
      <alignment horizontal="right" vertical="top"/>
    </xf>
    <xf numFmtId="170" fontId="944" fillId="2" borderId="1" xfId="0" applyNumberFormat="1" applyFont="1" applyFill="1" applyBorder="1" applyAlignment="1" applyProtection="1">
      <alignment horizontal="right" vertical="top"/>
      <protection locked="0"/>
    </xf>
    <xf numFmtId="171" fontId="945" fillId="0" borderId="1" xfId="0" applyNumberFormat="1" applyFont="1" applyBorder="1" applyAlignment="1">
      <alignment horizontal="right" vertical="top"/>
    </xf>
    <xf numFmtId="4" fontId="946" fillId="0" borderId="1" xfId="0" applyNumberFormat="1" applyFont="1" applyBorder="1" applyAlignment="1">
      <alignment horizontal="right" vertical="top"/>
    </xf>
    <xf numFmtId="170" fontId="947" fillId="2" borderId="1" xfId="0" applyNumberFormat="1" applyFont="1" applyFill="1" applyBorder="1" applyAlignment="1" applyProtection="1">
      <alignment horizontal="right" vertical="top"/>
      <protection locked="0"/>
    </xf>
    <xf numFmtId="169" fontId="948" fillId="0" borderId="1" xfId="0" applyNumberFormat="1" applyFont="1" applyBorder="1" applyAlignment="1">
      <alignment horizontal="right" vertical="top"/>
    </xf>
    <xf numFmtId="169" fontId="949" fillId="0" borderId="1" xfId="0" applyNumberFormat="1" applyFont="1" applyBorder="1" applyAlignment="1">
      <alignment horizontal="right" vertical="top"/>
    </xf>
    <xf numFmtId="169" fontId="950" fillId="0" borderId="1" xfId="0" applyNumberFormat="1" applyFont="1" applyBorder="1" applyAlignment="1">
      <alignment horizontal="right" vertical="top"/>
    </xf>
    <xf numFmtId="4" fontId="951" fillId="0" borderId="1" xfId="0" applyNumberFormat="1" applyFont="1" applyBorder="1" applyAlignment="1">
      <alignment horizontal="right" vertical="top"/>
    </xf>
    <xf numFmtId="0" fontId="952" fillId="0" borderId="0" xfId="0" applyFont="1"/>
    <xf numFmtId="0" fontId="953" fillId="0" borderId="1" xfId="0" applyFont="1" applyBorder="1" applyAlignment="1">
      <alignment horizontal="left" vertical="top"/>
    </xf>
    <xf numFmtId="0" fontId="954" fillId="0" borderId="1" xfId="0" applyFont="1" applyBorder="1" applyAlignment="1">
      <alignment horizontal="left" vertical="top" wrapText="1"/>
    </xf>
    <xf numFmtId="0" fontId="955" fillId="0" borderId="1" xfId="0" applyFont="1" applyBorder="1" applyAlignment="1">
      <alignment horizontal="center" vertical="top"/>
    </xf>
    <xf numFmtId="168" fontId="956" fillId="0" borderId="1" xfId="0" applyNumberFormat="1" applyFont="1" applyBorder="1" applyAlignment="1">
      <alignment horizontal="right" vertical="top"/>
    </xf>
    <xf numFmtId="169" fontId="957" fillId="0" borderId="1" xfId="0" applyNumberFormat="1" applyFont="1" applyBorder="1" applyAlignment="1">
      <alignment horizontal="right" vertical="top"/>
    </xf>
    <xf numFmtId="169" fontId="958" fillId="0" borderId="1" xfId="0" applyNumberFormat="1" applyFont="1" applyBorder="1" applyAlignment="1">
      <alignment horizontal="right" vertical="top"/>
    </xf>
    <xf numFmtId="169" fontId="959" fillId="0" borderId="1" xfId="0" applyNumberFormat="1" applyFont="1" applyBorder="1" applyAlignment="1">
      <alignment horizontal="right" vertical="top"/>
    </xf>
    <xf numFmtId="170" fontId="960" fillId="2" borderId="1" xfId="0" applyNumberFormat="1" applyFont="1" applyFill="1" applyBorder="1" applyAlignment="1" applyProtection="1">
      <alignment horizontal="right" vertical="top"/>
      <protection locked="0"/>
    </xf>
    <xf numFmtId="171" fontId="961" fillId="0" borderId="1" xfId="0" applyNumberFormat="1" applyFont="1" applyBorder="1" applyAlignment="1">
      <alignment horizontal="right" vertical="top"/>
    </xf>
    <xf numFmtId="4" fontId="962" fillId="0" borderId="1" xfId="0" applyNumberFormat="1" applyFont="1" applyBorder="1" applyAlignment="1">
      <alignment horizontal="right" vertical="top"/>
    </xf>
    <xf numFmtId="170" fontId="963" fillId="2" borderId="1" xfId="0" applyNumberFormat="1" applyFont="1" applyFill="1" applyBorder="1" applyAlignment="1" applyProtection="1">
      <alignment horizontal="right" vertical="top"/>
      <protection locked="0"/>
    </xf>
    <xf numFmtId="169" fontId="964" fillId="0" borderId="1" xfId="0" applyNumberFormat="1" applyFont="1" applyBorder="1" applyAlignment="1">
      <alignment horizontal="right" vertical="top"/>
    </xf>
    <xf numFmtId="169" fontId="965" fillId="0" borderId="1" xfId="0" applyNumberFormat="1" applyFont="1" applyBorder="1" applyAlignment="1">
      <alignment horizontal="right" vertical="top"/>
    </xf>
    <xf numFmtId="169" fontId="966" fillId="0" borderId="1" xfId="0" applyNumberFormat="1" applyFont="1" applyBorder="1" applyAlignment="1">
      <alignment horizontal="right" vertical="top"/>
    </xf>
    <xf numFmtId="4" fontId="967" fillId="0" borderId="1" xfId="0" applyNumberFormat="1" applyFont="1" applyBorder="1" applyAlignment="1">
      <alignment horizontal="right" vertical="top"/>
    </xf>
    <xf numFmtId="0" fontId="968" fillId="0" borderId="0" xfId="0" applyFont="1"/>
    <xf numFmtId="0" fontId="969" fillId="0" borderId="1" xfId="0" applyFont="1" applyBorder="1" applyAlignment="1">
      <alignment horizontal="left" vertical="top"/>
    </xf>
    <xf numFmtId="0" fontId="970" fillId="0" borderId="1" xfId="0" applyFont="1" applyBorder="1" applyAlignment="1">
      <alignment horizontal="left" vertical="top" wrapText="1"/>
    </xf>
    <xf numFmtId="0" fontId="971" fillId="0" borderId="1" xfId="0" applyFont="1" applyBorder="1" applyAlignment="1">
      <alignment horizontal="center" vertical="top"/>
    </xf>
    <xf numFmtId="168" fontId="972" fillId="0" borderId="1" xfId="0" applyNumberFormat="1" applyFont="1" applyBorder="1" applyAlignment="1">
      <alignment horizontal="right" vertical="top"/>
    </xf>
    <xf numFmtId="169" fontId="973" fillId="0" borderId="1" xfId="0" applyNumberFormat="1" applyFont="1" applyBorder="1" applyAlignment="1">
      <alignment horizontal="right" vertical="top"/>
    </xf>
    <xf numFmtId="169" fontId="974" fillId="0" borderId="1" xfId="0" applyNumberFormat="1" applyFont="1" applyBorder="1" applyAlignment="1">
      <alignment horizontal="right" vertical="top"/>
    </xf>
    <xf numFmtId="169" fontId="975" fillId="0" borderId="1" xfId="0" applyNumberFormat="1" applyFont="1" applyBorder="1" applyAlignment="1">
      <alignment horizontal="right" vertical="top"/>
    </xf>
    <xf numFmtId="170" fontId="976" fillId="2" borderId="1" xfId="0" applyNumberFormat="1" applyFont="1" applyFill="1" applyBorder="1" applyAlignment="1" applyProtection="1">
      <alignment horizontal="right" vertical="top"/>
      <protection locked="0"/>
    </xf>
    <xf numFmtId="171" fontId="977" fillId="0" borderId="1" xfId="0" applyNumberFormat="1" applyFont="1" applyBorder="1" applyAlignment="1">
      <alignment horizontal="right" vertical="top"/>
    </xf>
    <xf numFmtId="4" fontId="978" fillId="0" borderId="1" xfId="0" applyNumberFormat="1" applyFont="1" applyBorder="1" applyAlignment="1">
      <alignment horizontal="right" vertical="top"/>
    </xf>
    <xf numFmtId="170" fontId="979" fillId="2" borderId="1" xfId="0" applyNumberFormat="1" applyFont="1" applyFill="1" applyBorder="1" applyAlignment="1" applyProtection="1">
      <alignment horizontal="right" vertical="top"/>
      <protection locked="0"/>
    </xf>
    <xf numFmtId="169" fontId="980" fillId="0" borderId="1" xfId="0" applyNumberFormat="1" applyFont="1" applyBorder="1" applyAlignment="1">
      <alignment horizontal="right" vertical="top"/>
    </xf>
    <xf numFmtId="169" fontId="981" fillId="0" borderId="1" xfId="0" applyNumberFormat="1" applyFont="1" applyBorder="1" applyAlignment="1">
      <alignment horizontal="right" vertical="top"/>
    </xf>
    <xf numFmtId="169" fontId="982" fillId="0" borderId="1" xfId="0" applyNumberFormat="1" applyFont="1" applyBorder="1" applyAlignment="1">
      <alignment horizontal="right" vertical="top"/>
    </xf>
    <xf numFmtId="4" fontId="983" fillId="0" borderId="1" xfId="0" applyNumberFormat="1" applyFont="1" applyBorder="1" applyAlignment="1">
      <alignment horizontal="right" vertical="top"/>
    </xf>
    <xf numFmtId="0" fontId="984" fillId="0" borderId="0" xfId="0" applyFont="1"/>
    <xf numFmtId="0" fontId="985" fillId="3" borderId="1" xfId="0" applyFont="1" applyFill="1" applyBorder="1" applyAlignment="1">
      <alignment horizontal="left"/>
    </xf>
    <xf numFmtId="4" fontId="997" fillId="3" borderId="1" xfId="0" applyNumberFormat="1" applyFont="1" applyFill="1" applyBorder="1" applyAlignment="1">
      <alignment horizontal="right"/>
    </xf>
    <xf numFmtId="4" fontId="998" fillId="3" borderId="1" xfId="0" applyNumberFormat="1" applyFont="1" applyFill="1" applyBorder="1" applyAlignment="1">
      <alignment horizontal="right"/>
    </xf>
    <xf numFmtId="4" fontId="999" fillId="3" borderId="1" xfId="0" applyNumberFormat="1" applyFont="1" applyFill="1" applyBorder="1" applyAlignment="1">
      <alignment horizontal="right"/>
    </xf>
    <xf numFmtId="0" fontId="1000" fillId="0" borderId="0" xfId="0" applyFont="1"/>
    <xf numFmtId="0" fontId="1001" fillId="0" borderId="1" xfId="0" applyFont="1" applyBorder="1" applyAlignment="1">
      <alignment horizontal="left" vertical="top"/>
    </xf>
    <xf numFmtId="0" fontId="1002" fillId="0" borderId="1" xfId="0" applyFont="1" applyBorder="1" applyAlignment="1">
      <alignment horizontal="left" vertical="top" wrapText="1"/>
    </xf>
    <xf numFmtId="0" fontId="1003" fillId="0" borderId="1" xfId="0" applyFont="1" applyBorder="1" applyAlignment="1">
      <alignment horizontal="center" vertical="top"/>
    </xf>
    <xf numFmtId="168" fontId="1004" fillId="0" borderId="1" xfId="0" applyNumberFormat="1" applyFont="1" applyBorder="1" applyAlignment="1">
      <alignment horizontal="right" vertical="top"/>
    </xf>
    <xf numFmtId="169" fontId="1005" fillId="0" borderId="1" xfId="0" applyNumberFormat="1" applyFont="1" applyBorder="1" applyAlignment="1">
      <alignment horizontal="right" vertical="top"/>
    </xf>
    <xf numFmtId="169" fontId="1006" fillId="0" borderId="1" xfId="0" applyNumberFormat="1" applyFont="1" applyBorder="1" applyAlignment="1">
      <alignment horizontal="right" vertical="top"/>
    </xf>
    <xf numFmtId="169" fontId="1007" fillId="0" borderId="1" xfId="0" applyNumberFormat="1" applyFont="1" applyBorder="1" applyAlignment="1">
      <alignment horizontal="right" vertical="top"/>
    </xf>
    <xf numFmtId="170" fontId="1008" fillId="2" borderId="1" xfId="0" applyNumberFormat="1" applyFont="1" applyFill="1" applyBorder="1" applyAlignment="1" applyProtection="1">
      <alignment horizontal="right" vertical="top"/>
      <protection locked="0"/>
    </xf>
    <xf numFmtId="171" fontId="1009" fillId="0" borderId="1" xfId="0" applyNumberFormat="1" applyFont="1" applyBorder="1" applyAlignment="1">
      <alignment horizontal="right" vertical="top"/>
    </xf>
    <xf numFmtId="4" fontId="1010" fillId="0" borderId="1" xfId="0" applyNumberFormat="1" applyFont="1" applyBorder="1" applyAlignment="1">
      <alignment horizontal="right" vertical="top"/>
    </xf>
    <xf numFmtId="170" fontId="1011" fillId="2" borderId="1" xfId="0" applyNumberFormat="1" applyFont="1" applyFill="1" applyBorder="1" applyAlignment="1" applyProtection="1">
      <alignment horizontal="right" vertical="top"/>
      <protection locked="0"/>
    </xf>
    <xf numFmtId="169" fontId="1012" fillId="0" borderId="1" xfId="0" applyNumberFormat="1" applyFont="1" applyBorder="1" applyAlignment="1">
      <alignment horizontal="right" vertical="top"/>
    </xf>
    <xf numFmtId="169" fontId="1013" fillId="0" borderId="1" xfId="0" applyNumberFormat="1" applyFont="1" applyBorder="1" applyAlignment="1">
      <alignment horizontal="right" vertical="top"/>
    </xf>
    <xf numFmtId="169" fontId="1014" fillId="0" borderId="1" xfId="0" applyNumberFormat="1" applyFont="1" applyBorder="1" applyAlignment="1">
      <alignment horizontal="right" vertical="top"/>
    </xf>
    <xf numFmtId="4" fontId="1015" fillId="0" borderId="1" xfId="0" applyNumberFormat="1" applyFont="1" applyBorder="1" applyAlignment="1">
      <alignment horizontal="right" vertical="top"/>
    </xf>
    <xf numFmtId="0" fontId="1016" fillId="0" borderId="0" xfId="0" applyFont="1"/>
    <xf numFmtId="0" fontId="1017" fillId="0" borderId="1" xfId="0" applyFont="1" applyBorder="1" applyAlignment="1">
      <alignment horizontal="left" vertical="top"/>
    </xf>
    <xf numFmtId="0" fontId="1018" fillId="0" borderId="1" xfId="0" applyFont="1" applyBorder="1" applyAlignment="1">
      <alignment horizontal="left" vertical="top" wrapText="1"/>
    </xf>
    <xf numFmtId="0" fontId="1019" fillId="0" borderId="1" xfId="0" applyFont="1" applyBorder="1" applyAlignment="1">
      <alignment horizontal="center" vertical="top"/>
    </xf>
    <xf numFmtId="168" fontId="1020" fillId="0" borderId="1" xfId="0" applyNumberFormat="1" applyFont="1" applyBorder="1" applyAlignment="1">
      <alignment horizontal="right" vertical="top"/>
    </xf>
    <xf numFmtId="169" fontId="1021" fillId="0" borderId="1" xfId="0" applyNumberFormat="1" applyFont="1" applyBorder="1" applyAlignment="1">
      <alignment horizontal="right" vertical="top"/>
    </xf>
    <xf numFmtId="169" fontId="1022" fillId="0" borderId="1" xfId="0" applyNumberFormat="1" applyFont="1" applyBorder="1" applyAlignment="1">
      <alignment horizontal="right" vertical="top"/>
    </xf>
    <xf numFmtId="169" fontId="1023" fillId="0" borderId="1" xfId="0" applyNumberFormat="1" applyFont="1" applyBorder="1" applyAlignment="1">
      <alignment horizontal="right" vertical="top"/>
    </xf>
    <xf numFmtId="170" fontId="1024" fillId="2" borderId="1" xfId="0" applyNumberFormat="1" applyFont="1" applyFill="1" applyBorder="1" applyAlignment="1" applyProtection="1">
      <alignment horizontal="right" vertical="top"/>
      <protection locked="0"/>
    </xf>
    <xf numFmtId="171" fontId="1025" fillId="0" borderId="1" xfId="0" applyNumberFormat="1" applyFont="1" applyBorder="1" applyAlignment="1">
      <alignment horizontal="right" vertical="top"/>
    </xf>
    <xf numFmtId="4" fontId="1026" fillId="0" borderId="1" xfId="0" applyNumberFormat="1" applyFont="1" applyBorder="1" applyAlignment="1">
      <alignment horizontal="right" vertical="top"/>
    </xf>
    <xf numFmtId="170" fontId="1027" fillId="2" borderId="1" xfId="0" applyNumberFormat="1" applyFont="1" applyFill="1" applyBorder="1" applyAlignment="1" applyProtection="1">
      <alignment horizontal="right" vertical="top"/>
      <protection locked="0"/>
    </xf>
    <xf numFmtId="169" fontId="1028" fillId="0" borderId="1" xfId="0" applyNumberFormat="1" applyFont="1" applyBorder="1" applyAlignment="1">
      <alignment horizontal="right" vertical="top"/>
    </xf>
    <xf numFmtId="169" fontId="1029" fillId="0" borderId="1" xfId="0" applyNumberFormat="1" applyFont="1" applyBorder="1" applyAlignment="1">
      <alignment horizontal="right" vertical="top"/>
    </xf>
    <xf numFmtId="169" fontId="1030" fillId="0" borderId="1" xfId="0" applyNumberFormat="1" applyFont="1" applyBorder="1" applyAlignment="1">
      <alignment horizontal="right" vertical="top"/>
    </xf>
    <xf numFmtId="4" fontId="1031" fillId="0" borderId="1" xfId="0" applyNumberFormat="1" applyFont="1" applyBorder="1" applyAlignment="1">
      <alignment horizontal="right" vertical="top"/>
    </xf>
    <xf numFmtId="0" fontId="1032" fillId="0" borderId="0" xfId="0" applyFont="1"/>
    <xf numFmtId="0" fontId="1033" fillId="0" borderId="1" xfId="0" applyFont="1" applyBorder="1" applyAlignment="1">
      <alignment horizontal="left" vertical="top"/>
    </xf>
    <xf numFmtId="0" fontId="1034" fillId="0" borderId="1" xfId="0" applyFont="1" applyBorder="1" applyAlignment="1">
      <alignment horizontal="left" vertical="top" wrapText="1"/>
    </xf>
    <xf numFmtId="0" fontId="1035" fillId="0" borderId="1" xfId="0" applyFont="1" applyBorder="1" applyAlignment="1">
      <alignment horizontal="center" vertical="top"/>
    </xf>
    <xf numFmtId="168" fontId="1036" fillId="0" borderId="1" xfId="0" applyNumberFormat="1" applyFont="1" applyBorder="1" applyAlignment="1">
      <alignment horizontal="right" vertical="top"/>
    </xf>
    <xf numFmtId="169" fontId="1037" fillId="0" borderId="1" xfId="0" applyNumberFormat="1" applyFont="1" applyBorder="1" applyAlignment="1">
      <alignment horizontal="right" vertical="top"/>
    </xf>
    <xf numFmtId="169" fontId="1038" fillId="0" borderId="1" xfId="0" applyNumberFormat="1" applyFont="1" applyBorder="1" applyAlignment="1">
      <alignment horizontal="right" vertical="top"/>
    </xf>
    <xf numFmtId="169" fontId="1039" fillId="0" borderId="1" xfId="0" applyNumberFormat="1" applyFont="1" applyBorder="1" applyAlignment="1">
      <alignment horizontal="right" vertical="top"/>
    </xf>
    <xf numFmtId="170" fontId="1040" fillId="2" borderId="1" xfId="0" applyNumberFormat="1" applyFont="1" applyFill="1" applyBorder="1" applyAlignment="1" applyProtection="1">
      <alignment horizontal="right" vertical="top"/>
      <protection locked="0"/>
    </xf>
    <xf numFmtId="171" fontId="1041" fillId="0" borderId="1" xfId="0" applyNumberFormat="1" applyFont="1" applyBorder="1" applyAlignment="1">
      <alignment horizontal="right" vertical="top"/>
    </xf>
    <xf numFmtId="4" fontId="1042" fillId="0" borderId="1" xfId="0" applyNumberFormat="1" applyFont="1" applyBorder="1" applyAlignment="1">
      <alignment horizontal="right" vertical="top"/>
    </xf>
    <xf numFmtId="170" fontId="1043" fillId="2" borderId="1" xfId="0" applyNumberFormat="1" applyFont="1" applyFill="1" applyBorder="1" applyAlignment="1" applyProtection="1">
      <alignment horizontal="right" vertical="top"/>
      <protection locked="0"/>
    </xf>
    <xf numFmtId="169" fontId="1044" fillId="0" borderId="1" xfId="0" applyNumberFormat="1" applyFont="1" applyBorder="1" applyAlignment="1">
      <alignment horizontal="right" vertical="top"/>
    </xf>
    <xf numFmtId="169" fontId="1045" fillId="0" borderId="1" xfId="0" applyNumberFormat="1" applyFont="1" applyBorder="1" applyAlignment="1">
      <alignment horizontal="right" vertical="top"/>
    </xf>
    <xf numFmtId="169" fontId="1046" fillId="0" borderId="1" xfId="0" applyNumberFormat="1" applyFont="1" applyBorder="1" applyAlignment="1">
      <alignment horizontal="right" vertical="top"/>
    </xf>
    <xf numFmtId="4" fontId="1047" fillId="0" borderId="1" xfId="0" applyNumberFormat="1" applyFont="1" applyBorder="1" applyAlignment="1">
      <alignment horizontal="right" vertical="top"/>
    </xf>
    <xf numFmtId="0" fontId="1048" fillId="0" borderId="0" xfId="0" applyFont="1"/>
    <xf numFmtId="0" fontId="1049" fillId="0" borderId="1" xfId="0" applyFont="1" applyBorder="1" applyAlignment="1">
      <alignment horizontal="left" vertical="top"/>
    </xf>
    <xf numFmtId="0" fontId="1050" fillId="0" borderId="1" xfId="0" applyFont="1" applyBorder="1" applyAlignment="1">
      <alignment horizontal="left" vertical="top" wrapText="1"/>
    </xf>
    <xf numFmtId="0" fontId="1051" fillId="0" borderId="1" xfId="0" applyFont="1" applyBorder="1" applyAlignment="1">
      <alignment horizontal="center" vertical="top"/>
    </xf>
    <xf numFmtId="168" fontId="1052" fillId="0" borderId="1" xfId="0" applyNumberFormat="1" applyFont="1" applyBorder="1" applyAlignment="1">
      <alignment horizontal="right" vertical="top"/>
    </xf>
    <xf numFmtId="169" fontId="1053" fillId="0" borderId="1" xfId="0" applyNumberFormat="1" applyFont="1" applyBorder="1" applyAlignment="1">
      <alignment horizontal="right" vertical="top"/>
    </xf>
    <xf numFmtId="169" fontId="1054" fillId="0" borderId="1" xfId="0" applyNumberFormat="1" applyFont="1" applyBorder="1" applyAlignment="1">
      <alignment horizontal="right" vertical="top"/>
    </xf>
    <xf numFmtId="169" fontId="1055" fillId="0" borderId="1" xfId="0" applyNumberFormat="1" applyFont="1" applyBorder="1" applyAlignment="1">
      <alignment horizontal="right" vertical="top"/>
    </xf>
    <xf numFmtId="170" fontId="1056" fillId="2" borderId="1" xfId="0" applyNumberFormat="1" applyFont="1" applyFill="1" applyBorder="1" applyAlignment="1" applyProtection="1">
      <alignment horizontal="right" vertical="top"/>
      <protection locked="0"/>
    </xf>
    <xf numFmtId="171" fontId="1057" fillId="0" borderId="1" xfId="0" applyNumberFormat="1" applyFont="1" applyBorder="1" applyAlignment="1">
      <alignment horizontal="right" vertical="top"/>
    </xf>
    <xf numFmtId="4" fontId="1058" fillId="0" borderId="1" xfId="0" applyNumberFormat="1" applyFont="1" applyBorder="1" applyAlignment="1">
      <alignment horizontal="right" vertical="top"/>
    </xf>
    <xf numFmtId="170" fontId="1059" fillId="2" borderId="1" xfId="0" applyNumberFormat="1" applyFont="1" applyFill="1" applyBorder="1" applyAlignment="1" applyProtection="1">
      <alignment horizontal="right" vertical="top"/>
      <protection locked="0"/>
    </xf>
    <xf numFmtId="169" fontId="1060" fillId="0" borderId="1" xfId="0" applyNumberFormat="1" applyFont="1" applyBorder="1" applyAlignment="1">
      <alignment horizontal="right" vertical="top"/>
    </xf>
    <xf numFmtId="169" fontId="1061" fillId="0" borderId="1" xfId="0" applyNumberFormat="1" applyFont="1" applyBorder="1" applyAlignment="1">
      <alignment horizontal="right" vertical="top"/>
    </xf>
    <xf numFmtId="169" fontId="1062" fillId="0" borderId="1" xfId="0" applyNumberFormat="1" applyFont="1" applyBorder="1" applyAlignment="1">
      <alignment horizontal="right" vertical="top"/>
    </xf>
    <xf numFmtId="4" fontId="1063" fillId="0" borderId="1" xfId="0" applyNumberFormat="1" applyFont="1" applyBorder="1" applyAlignment="1">
      <alignment horizontal="right" vertical="top"/>
    </xf>
    <xf numFmtId="0" fontId="1064" fillId="0" borderId="0" xfId="0" applyFont="1"/>
    <xf numFmtId="0" fontId="1065" fillId="0" borderId="1" xfId="0" applyFont="1" applyBorder="1" applyAlignment="1">
      <alignment horizontal="left" vertical="top"/>
    </xf>
    <xf numFmtId="0" fontId="1066" fillId="0" borderId="1" xfId="0" applyFont="1" applyBorder="1" applyAlignment="1">
      <alignment horizontal="left" vertical="top" wrapText="1"/>
    </xf>
    <xf numFmtId="0" fontId="1067" fillId="0" borderId="1" xfId="0" applyFont="1" applyBorder="1" applyAlignment="1">
      <alignment horizontal="center" vertical="top"/>
    </xf>
    <xf numFmtId="168" fontId="1068" fillId="0" borderId="1" xfId="0" applyNumberFormat="1" applyFont="1" applyBorder="1" applyAlignment="1">
      <alignment horizontal="right" vertical="top"/>
    </xf>
    <xf numFmtId="169" fontId="1069" fillId="0" borderId="1" xfId="0" applyNumberFormat="1" applyFont="1" applyBorder="1" applyAlignment="1">
      <alignment horizontal="right" vertical="top"/>
    </xf>
    <xf numFmtId="169" fontId="1070" fillId="0" borderId="1" xfId="0" applyNumberFormat="1" applyFont="1" applyBorder="1" applyAlignment="1">
      <alignment horizontal="right" vertical="top"/>
    </xf>
    <xf numFmtId="169" fontId="1071" fillId="0" borderId="1" xfId="0" applyNumberFormat="1" applyFont="1" applyBorder="1" applyAlignment="1">
      <alignment horizontal="right" vertical="top"/>
    </xf>
    <xf numFmtId="170" fontId="1072" fillId="2" borderId="1" xfId="0" applyNumberFormat="1" applyFont="1" applyFill="1" applyBorder="1" applyAlignment="1" applyProtection="1">
      <alignment horizontal="right" vertical="top"/>
      <protection locked="0"/>
    </xf>
    <xf numFmtId="171" fontId="1073" fillId="0" borderId="1" xfId="0" applyNumberFormat="1" applyFont="1" applyBorder="1" applyAlignment="1">
      <alignment horizontal="right" vertical="top"/>
    </xf>
    <xf numFmtId="4" fontId="1074" fillId="0" borderId="1" xfId="0" applyNumberFormat="1" applyFont="1" applyBorder="1" applyAlignment="1">
      <alignment horizontal="right" vertical="top"/>
    </xf>
    <xf numFmtId="170" fontId="1075" fillId="2" borderId="1" xfId="0" applyNumberFormat="1" applyFont="1" applyFill="1" applyBorder="1" applyAlignment="1" applyProtection="1">
      <alignment horizontal="right" vertical="top"/>
      <protection locked="0"/>
    </xf>
    <xf numFmtId="169" fontId="1076" fillId="0" borderId="1" xfId="0" applyNumberFormat="1" applyFont="1" applyBorder="1" applyAlignment="1">
      <alignment horizontal="right" vertical="top"/>
    </xf>
    <xf numFmtId="169" fontId="1077" fillId="0" borderId="1" xfId="0" applyNumberFormat="1" applyFont="1" applyBorder="1" applyAlignment="1">
      <alignment horizontal="right" vertical="top"/>
    </xf>
    <xf numFmtId="169" fontId="1078" fillId="0" borderId="1" xfId="0" applyNumberFormat="1" applyFont="1" applyBorder="1" applyAlignment="1">
      <alignment horizontal="right" vertical="top"/>
    </xf>
    <xf numFmtId="4" fontId="1079" fillId="0" borderId="1" xfId="0" applyNumberFormat="1" applyFont="1" applyBorder="1" applyAlignment="1">
      <alignment horizontal="right" vertical="top"/>
    </xf>
    <xf numFmtId="0" fontId="1080" fillId="0" borderId="0" xfId="0" applyFont="1"/>
    <xf numFmtId="0" fontId="1081" fillId="0" borderId="1" xfId="0" applyFont="1" applyBorder="1" applyAlignment="1">
      <alignment horizontal="left" vertical="top"/>
    </xf>
    <xf numFmtId="0" fontId="1082" fillId="0" borderId="1" xfId="0" applyFont="1" applyBorder="1" applyAlignment="1">
      <alignment horizontal="left" vertical="top" wrapText="1"/>
    </xf>
    <xf numFmtId="0" fontId="1083" fillId="0" borderId="1" xfId="0" applyFont="1" applyBorder="1" applyAlignment="1">
      <alignment horizontal="center" vertical="top"/>
    </xf>
    <xf numFmtId="168" fontId="1084" fillId="0" borderId="1" xfId="0" applyNumberFormat="1" applyFont="1" applyBorder="1" applyAlignment="1">
      <alignment horizontal="right" vertical="top"/>
    </xf>
    <xf numFmtId="169" fontId="1085" fillId="0" borderId="1" xfId="0" applyNumberFormat="1" applyFont="1" applyBorder="1" applyAlignment="1">
      <alignment horizontal="right" vertical="top"/>
    </xf>
    <xf numFmtId="169" fontId="1086" fillId="0" borderId="1" xfId="0" applyNumberFormat="1" applyFont="1" applyBorder="1" applyAlignment="1">
      <alignment horizontal="right" vertical="top"/>
    </xf>
    <xf numFmtId="169" fontId="1087" fillId="0" borderId="1" xfId="0" applyNumberFormat="1" applyFont="1" applyBorder="1" applyAlignment="1">
      <alignment horizontal="right" vertical="top"/>
    </xf>
    <xf numFmtId="170" fontId="1088" fillId="2" borderId="1" xfId="0" applyNumberFormat="1" applyFont="1" applyFill="1" applyBorder="1" applyAlignment="1" applyProtection="1">
      <alignment horizontal="right" vertical="top"/>
      <protection locked="0"/>
    </xf>
    <xf numFmtId="171" fontId="1089" fillId="0" borderId="1" xfId="0" applyNumberFormat="1" applyFont="1" applyBorder="1" applyAlignment="1">
      <alignment horizontal="right" vertical="top"/>
    </xf>
    <xf numFmtId="4" fontId="1090" fillId="0" borderId="1" xfId="0" applyNumberFormat="1" applyFont="1" applyBorder="1" applyAlignment="1">
      <alignment horizontal="right" vertical="top"/>
    </xf>
    <xf numFmtId="170" fontId="1091" fillId="2" borderId="1" xfId="0" applyNumberFormat="1" applyFont="1" applyFill="1" applyBorder="1" applyAlignment="1" applyProtection="1">
      <alignment horizontal="right" vertical="top"/>
      <protection locked="0"/>
    </xf>
    <xf numFmtId="169" fontId="1092" fillId="0" borderId="1" xfId="0" applyNumberFormat="1" applyFont="1" applyBorder="1" applyAlignment="1">
      <alignment horizontal="right" vertical="top"/>
    </xf>
    <xf numFmtId="169" fontId="1093" fillId="0" borderId="1" xfId="0" applyNumberFormat="1" applyFont="1" applyBorder="1" applyAlignment="1">
      <alignment horizontal="right" vertical="top"/>
    </xf>
    <xf numFmtId="169" fontId="1094" fillId="0" borderId="1" xfId="0" applyNumberFormat="1" applyFont="1" applyBorder="1" applyAlignment="1">
      <alignment horizontal="right" vertical="top"/>
    </xf>
    <xf numFmtId="4" fontId="1095" fillId="0" borderId="1" xfId="0" applyNumberFormat="1" applyFont="1" applyBorder="1" applyAlignment="1">
      <alignment horizontal="right" vertical="top"/>
    </xf>
    <xf numFmtId="0" fontId="1096" fillId="0" borderId="0" xfId="0" applyFont="1"/>
    <xf numFmtId="0" fontId="1097" fillId="0" borderId="1" xfId="0" applyFont="1" applyBorder="1" applyAlignment="1">
      <alignment horizontal="left" vertical="top"/>
    </xf>
    <xf numFmtId="0" fontId="1098" fillId="0" borderId="1" xfId="0" applyFont="1" applyBorder="1" applyAlignment="1">
      <alignment horizontal="left" vertical="top" wrapText="1"/>
    </xf>
    <xf numFmtId="0" fontId="1099" fillId="0" borderId="1" xfId="0" applyFont="1" applyBorder="1" applyAlignment="1">
      <alignment horizontal="center" vertical="top"/>
    </xf>
    <xf numFmtId="168" fontId="1100" fillId="0" borderId="1" xfId="0" applyNumberFormat="1" applyFont="1" applyBorder="1" applyAlignment="1">
      <alignment horizontal="right" vertical="top"/>
    </xf>
    <xf numFmtId="169" fontId="1101" fillId="0" borderId="1" xfId="0" applyNumberFormat="1" applyFont="1" applyBorder="1" applyAlignment="1">
      <alignment horizontal="right" vertical="top"/>
    </xf>
    <xf numFmtId="169" fontId="1102" fillId="0" borderId="1" xfId="0" applyNumberFormat="1" applyFont="1" applyBorder="1" applyAlignment="1">
      <alignment horizontal="right" vertical="top"/>
    </xf>
    <xf numFmtId="169" fontId="1103" fillId="0" borderId="1" xfId="0" applyNumberFormat="1" applyFont="1" applyBorder="1" applyAlignment="1">
      <alignment horizontal="right" vertical="top"/>
    </xf>
    <xf numFmtId="170" fontId="1104" fillId="2" borderId="1" xfId="0" applyNumberFormat="1" applyFont="1" applyFill="1" applyBorder="1" applyAlignment="1" applyProtection="1">
      <alignment horizontal="right" vertical="top"/>
      <protection locked="0"/>
    </xf>
    <xf numFmtId="171" fontId="1105" fillId="0" borderId="1" xfId="0" applyNumberFormat="1" applyFont="1" applyBorder="1" applyAlignment="1">
      <alignment horizontal="right" vertical="top"/>
    </xf>
    <xf numFmtId="4" fontId="1106" fillId="0" borderId="1" xfId="0" applyNumberFormat="1" applyFont="1" applyBorder="1" applyAlignment="1">
      <alignment horizontal="right" vertical="top"/>
    </xf>
    <xf numFmtId="170" fontId="1107" fillId="2" borderId="1" xfId="0" applyNumberFormat="1" applyFont="1" applyFill="1" applyBorder="1" applyAlignment="1" applyProtection="1">
      <alignment horizontal="right" vertical="top"/>
      <protection locked="0"/>
    </xf>
    <xf numFmtId="169" fontId="1108" fillId="0" borderId="1" xfId="0" applyNumberFormat="1" applyFont="1" applyBorder="1" applyAlignment="1">
      <alignment horizontal="right" vertical="top"/>
    </xf>
    <xf numFmtId="169" fontId="1109" fillId="0" borderId="1" xfId="0" applyNumberFormat="1" applyFont="1" applyBorder="1" applyAlignment="1">
      <alignment horizontal="right" vertical="top"/>
    </xf>
    <xf numFmtId="169" fontId="1110" fillId="0" borderId="1" xfId="0" applyNumberFormat="1" applyFont="1" applyBorder="1" applyAlignment="1">
      <alignment horizontal="right" vertical="top"/>
    </xf>
    <xf numFmtId="4" fontId="1111" fillId="0" borderId="1" xfId="0" applyNumberFormat="1" applyFont="1" applyBorder="1" applyAlignment="1">
      <alignment horizontal="right" vertical="top"/>
    </xf>
    <xf numFmtId="0" fontId="1112" fillId="0" borderId="0" xfId="0" applyFont="1"/>
    <xf numFmtId="0" fontId="1113" fillId="0" borderId="1" xfId="0" applyFont="1" applyBorder="1" applyAlignment="1">
      <alignment horizontal="left" vertical="top"/>
    </xf>
    <xf numFmtId="0" fontId="1114" fillId="0" borderId="1" xfId="0" applyFont="1" applyBorder="1" applyAlignment="1">
      <alignment horizontal="left" vertical="top" wrapText="1"/>
    </xf>
    <xf numFmtId="0" fontId="1115" fillId="0" borderId="1" xfId="0" applyFont="1" applyBorder="1" applyAlignment="1">
      <alignment horizontal="center" vertical="top"/>
    </xf>
    <xf numFmtId="168" fontId="1116" fillId="0" borderId="1" xfId="0" applyNumberFormat="1" applyFont="1" applyBorder="1" applyAlignment="1">
      <alignment horizontal="right" vertical="top"/>
    </xf>
    <xf numFmtId="169" fontId="1117" fillId="0" borderId="1" xfId="0" applyNumberFormat="1" applyFont="1" applyBorder="1" applyAlignment="1">
      <alignment horizontal="right" vertical="top"/>
    </xf>
    <xf numFmtId="169" fontId="1118" fillId="0" borderId="1" xfId="0" applyNumberFormat="1" applyFont="1" applyBorder="1" applyAlignment="1">
      <alignment horizontal="right" vertical="top"/>
    </xf>
    <xf numFmtId="169" fontId="1119" fillId="0" borderId="1" xfId="0" applyNumberFormat="1" applyFont="1" applyBorder="1" applyAlignment="1">
      <alignment horizontal="right" vertical="top"/>
    </xf>
    <xf numFmtId="170" fontId="1120" fillId="2" borderId="1" xfId="0" applyNumberFormat="1" applyFont="1" applyFill="1" applyBorder="1" applyAlignment="1" applyProtection="1">
      <alignment horizontal="right" vertical="top"/>
      <protection locked="0"/>
    </xf>
    <xf numFmtId="171" fontId="1121" fillId="0" borderId="1" xfId="0" applyNumberFormat="1" applyFont="1" applyBorder="1" applyAlignment="1">
      <alignment horizontal="right" vertical="top"/>
    </xf>
    <xf numFmtId="4" fontId="1122" fillId="0" borderId="1" xfId="0" applyNumberFormat="1" applyFont="1" applyBorder="1" applyAlignment="1">
      <alignment horizontal="right" vertical="top"/>
    </xf>
    <xf numFmtId="170" fontId="1123" fillId="2" borderId="1" xfId="0" applyNumberFormat="1" applyFont="1" applyFill="1" applyBorder="1" applyAlignment="1" applyProtection="1">
      <alignment horizontal="right" vertical="top"/>
      <protection locked="0"/>
    </xf>
    <xf numFmtId="169" fontId="1124" fillId="0" borderId="1" xfId="0" applyNumberFormat="1" applyFont="1" applyBorder="1" applyAlignment="1">
      <alignment horizontal="right" vertical="top"/>
    </xf>
    <xf numFmtId="169" fontId="1125" fillId="0" borderId="1" xfId="0" applyNumberFormat="1" applyFont="1" applyBorder="1" applyAlignment="1">
      <alignment horizontal="right" vertical="top"/>
    </xf>
    <xf numFmtId="169" fontId="1126" fillId="0" borderId="1" xfId="0" applyNumberFormat="1" applyFont="1" applyBorder="1" applyAlignment="1">
      <alignment horizontal="right" vertical="top"/>
    </xf>
    <xf numFmtId="4" fontId="1127" fillId="0" borderId="1" xfId="0" applyNumberFormat="1" applyFont="1" applyBorder="1" applyAlignment="1">
      <alignment horizontal="right" vertical="top"/>
    </xf>
    <xf numFmtId="0" fontId="1128" fillId="0" borderId="0" xfId="0" applyFont="1"/>
    <xf numFmtId="0" fontId="1129" fillId="0" borderId="1" xfId="0" applyFont="1" applyBorder="1" applyAlignment="1">
      <alignment horizontal="left" vertical="top"/>
    </xf>
    <xf numFmtId="0" fontId="1130" fillId="0" borderId="1" xfId="0" applyFont="1" applyBorder="1" applyAlignment="1">
      <alignment horizontal="left" vertical="top" wrapText="1"/>
    </xf>
    <xf numFmtId="0" fontId="1131" fillId="0" borderId="1" xfId="0" applyFont="1" applyBorder="1" applyAlignment="1">
      <alignment horizontal="center" vertical="top"/>
    </xf>
    <xf numFmtId="168" fontId="1132" fillId="0" borderId="1" xfId="0" applyNumberFormat="1" applyFont="1" applyBorder="1" applyAlignment="1">
      <alignment horizontal="right" vertical="top"/>
    </xf>
    <xf numFmtId="169" fontId="1133" fillId="0" borderId="1" xfId="0" applyNumberFormat="1" applyFont="1" applyBorder="1" applyAlignment="1">
      <alignment horizontal="right" vertical="top"/>
    </xf>
    <xf numFmtId="169" fontId="1134" fillId="0" borderId="1" xfId="0" applyNumberFormat="1" applyFont="1" applyBorder="1" applyAlignment="1">
      <alignment horizontal="right" vertical="top"/>
    </xf>
    <xf numFmtId="169" fontId="1135" fillId="0" borderId="1" xfId="0" applyNumberFormat="1" applyFont="1" applyBorder="1" applyAlignment="1">
      <alignment horizontal="right" vertical="top"/>
    </xf>
    <xf numFmtId="170" fontId="1136" fillId="2" borderId="1" xfId="0" applyNumberFormat="1" applyFont="1" applyFill="1" applyBorder="1" applyAlignment="1" applyProtection="1">
      <alignment horizontal="right" vertical="top"/>
      <protection locked="0"/>
    </xf>
    <xf numFmtId="171" fontId="1137" fillId="0" borderId="1" xfId="0" applyNumberFormat="1" applyFont="1" applyBorder="1" applyAlignment="1">
      <alignment horizontal="right" vertical="top"/>
    </xf>
    <xf numFmtId="4" fontId="1138" fillId="0" borderId="1" xfId="0" applyNumberFormat="1" applyFont="1" applyBorder="1" applyAlignment="1">
      <alignment horizontal="right" vertical="top"/>
    </xf>
    <xf numFmtId="170" fontId="1139" fillId="2" borderId="1" xfId="0" applyNumberFormat="1" applyFont="1" applyFill="1" applyBorder="1" applyAlignment="1" applyProtection="1">
      <alignment horizontal="right" vertical="top"/>
      <protection locked="0"/>
    </xf>
    <xf numFmtId="169" fontId="1140" fillId="0" borderId="1" xfId="0" applyNumberFormat="1" applyFont="1" applyBorder="1" applyAlignment="1">
      <alignment horizontal="right" vertical="top"/>
    </xf>
    <xf numFmtId="169" fontId="1141" fillId="0" borderId="1" xfId="0" applyNumberFormat="1" applyFont="1" applyBorder="1" applyAlignment="1">
      <alignment horizontal="right" vertical="top"/>
    </xf>
    <xf numFmtId="169" fontId="1142" fillId="0" borderId="1" xfId="0" applyNumberFormat="1" applyFont="1" applyBorder="1" applyAlignment="1">
      <alignment horizontal="right" vertical="top"/>
    </xf>
    <xf numFmtId="4" fontId="1143" fillId="0" borderId="1" xfId="0" applyNumberFormat="1" applyFont="1" applyBorder="1" applyAlignment="1">
      <alignment horizontal="right" vertical="top"/>
    </xf>
    <xf numFmtId="0" fontId="1144" fillId="0" borderId="0" xfId="0" applyFont="1"/>
    <xf numFmtId="0" fontId="1145" fillId="3" borderId="1" xfId="0" applyFont="1" applyFill="1" applyBorder="1" applyAlignment="1">
      <alignment horizontal="left"/>
    </xf>
    <xf numFmtId="4" fontId="1157" fillId="3" borderId="1" xfId="0" applyNumberFormat="1" applyFont="1" applyFill="1" applyBorder="1" applyAlignment="1">
      <alignment horizontal="right"/>
    </xf>
    <xf numFmtId="4" fontId="1158" fillId="3" borderId="1" xfId="0" applyNumberFormat="1" applyFont="1" applyFill="1" applyBorder="1" applyAlignment="1">
      <alignment horizontal="right"/>
    </xf>
    <xf numFmtId="4" fontId="1159" fillId="3" borderId="1" xfId="0" applyNumberFormat="1" applyFont="1" applyFill="1" applyBorder="1" applyAlignment="1">
      <alignment horizontal="right"/>
    </xf>
    <xf numFmtId="0" fontId="1160" fillId="0" borderId="0" xfId="0" applyFont="1"/>
    <xf numFmtId="0" fontId="1161" fillId="0" borderId="1" xfId="0" applyFont="1" applyBorder="1" applyAlignment="1">
      <alignment horizontal="left" vertical="top"/>
    </xf>
    <xf numFmtId="0" fontId="1162" fillId="0" borderId="1" xfId="0" applyFont="1" applyBorder="1" applyAlignment="1">
      <alignment horizontal="left" vertical="top" wrapText="1"/>
    </xf>
    <xf numFmtId="0" fontId="1163" fillId="0" borderId="1" xfId="0" applyFont="1" applyBorder="1" applyAlignment="1">
      <alignment horizontal="center" vertical="top"/>
    </xf>
    <xf numFmtId="168" fontId="1164" fillId="0" borderId="1" xfId="0" applyNumberFormat="1" applyFont="1" applyBorder="1" applyAlignment="1">
      <alignment horizontal="right" vertical="top"/>
    </xf>
    <xf numFmtId="169" fontId="1165" fillId="0" borderId="1" xfId="0" applyNumberFormat="1" applyFont="1" applyBorder="1" applyAlignment="1">
      <alignment horizontal="right" vertical="top"/>
    </xf>
    <xf numFmtId="169" fontId="1166" fillId="0" borderId="1" xfId="0" applyNumberFormat="1" applyFont="1" applyBorder="1" applyAlignment="1">
      <alignment horizontal="right" vertical="top"/>
    </xf>
    <xf numFmtId="169" fontId="1167" fillId="0" borderId="1" xfId="0" applyNumberFormat="1" applyFont="1" applyBorder="1" applyAlignment="1">
      <alignment horizontal="right" vertical="top"/>
    </xf>
    <xf numFmtId="170" fontId="1168" fillId="2" borderId="1" xfId="0" applyNumberFormat="1" applyFont="1" applyFill="1" applyBorder="1" applyAlignment="1" applyProtection="1">
      <alignment horizontal="right" vertical="top"/>
      <protection locked="0"/>
    </xf>
    <xf numFmtId="171" fontId="1169" fillId="0" borderId="1" xfId="0" applyNumberFormat="1" applyFont="1" applyBorder="1" applyAlignment="1">
      <alignment horizontal="right" vertical="top"/>
    </xf>
    <xf numFmtId="4" fontId="1170" fillId="0" borderId="1" xfId="0" applyNumberFormat="1" applyFont="1" applyBorder="1" applyAlignment="1">
      <alignment horizontal="right" vertical="top"/>
    </xf>
    <xf numFmtId="170" fontId="1171" fillId="2" borderId="1" xfId="0" applyNumberFormat="1" applyFont="1" applyFill="1" applyBorder="1" applyAlignment="1" applyProtection="1">
      <alignment horizontal="right" vertical="top"/>
      <protection locked="0"/>
    </xf>
    <xf numFmtId="169" fontId="1172" fillId="0" borderId="1" xfId="0" applyNumberFormat="1" applyFont="1" applyBorder="1" applyAlignment="1">
      <alignment horizontal="right" vertical="top"/>
    </xf>
    <xf numFmtId="169" fontId="1173" fillId="0" borderId="1" xfId="0" applyNumberFormat="1" applyFont="1" applyBorder="1" applyAlignment="1">
      <alignment horizontal="right" vertical="top"/>
    </xf>
    <xf numFmtId="169" fontId="1174" fillId="0" borderId="1" xfId="0" applyNumberFormat="1" applyFont="1" applyBorder="1" applyAlignment="1">
      <alignment horizontal="right" vertical="top"/>
    </xf>
    <xf numFmtId="4" fontId="1175" fillId="0" borderId="1" xfId="0" applyNumberFormat="1" applyFont="1" applyBorder="1" applyAlignment="1">
      <alignment horizontal="right" vertical="top"/>
    </xf>
    <xf numFmtId="0" fontId="1176" fillId="0" borderId="0" xfId="0" applyFont="1"/>
    <xf numFmtId="0" fontId="1177" fillId="0" borderId="1" xfId="0" applyFont="1" applyBorder="1" applyAlignment="1">
      <alignment horizontal="left" vertical="top"/>
    </xf>
    <xf numFmtId="0" fontId="1178" fillId="0" borderId="1" xfId="0" applyFont="1" applyBorder="1" applyAlignment="1">
      <alignment horizontal="left" vertical="top" wrapText="1"/>
    </xf>
    <xf numFmtId="0" fontId="1179" fillId="0" borderId="1" xfId="0" applyFont="1" applyBorder="1" applyAlignment="1">
      <alignment horizontal="center" vertical="top"/>
    </xf>
    <xf numFmtId="168" fontId="1180" fillId="0" borderId="1" xfId="0" applyNumberFormat="1" applyFont="1" applyBorder="1" applyAlignment="1">
      <alignment horizontal="right" vertical="top"/>
    </xf>
    <xf numFmtId="169" fontId="1181" fillId="0" borderId="1" xfId="0" applyNumberFormat="1" applyFont="1" applyBorder="1" applyAlignment="1">
      <alignment horizontal="right" vertical="top"/>
    </xf>
    <xf numFmtId="169" fontId="1182" fillId="0" borderId="1" xfId="0" applyNumberFormat="1" applyFont="1" applyBorder="1" applyAlignment="1">
      <alignment horizontal="right" vertical="top"/>
    </xf>
    <xf numFmtId="169" fontId="1183" fillId="0" borderId="1" xfId="0" applyNumberFormat="1" applyFont="1" applyBorder="1" applyAlignment="1">
      <alignment horizontal="right" vertical="top"/>
    </xf>
    <xf numFmtId="170" fontId="1184" fillId="2" borderId="1" xfId="0" applyNumberFormat="1" applyFont="1" applyFill="1" applyBorder="1" applyAlignment="1" applyProtection="1">
      <alignment horizontal="right" vertical="top"/>
      <protection locked="0"/>
    </xf>
    <xf numFmtId="171" fontId="1185" fillId="0" borderId="1" xfId="0" applyNumberFormat="1" applyFont="1" applyBorder="1" applyAlignment="1">
      <alignment horizontal="right" vertical="top"/>
    </xf>
    <xf numFmtId="4" fontId="1186" fillId="0" borderId="1" xfId="0" applyNumberFormat="1" applyFont="1" applyBorder="1" applyAlignment="1">
      <alignment horizontal="right" vertical="top"/>
    </xf>
    <xf numFmtId="170" fontId="1187" fillId="2" borderId="1" xfId="0" applyNumberFormat="1" applyFont="1" applyFill="1" applyBorder="1" applyAlignment="1" applyProtection="1">
      <alignment horizontal="right" vertical="top"/>
      <protection locked="0"/>
    </xf>
    <xf numFmtId="169" fontId="1188" fillId="0" borderId="1" xfId="0" applyNumberFormat="1" applyFont="1" applyBorder="1" applyAlignment="1">
      <alignment horizontal="right" vertical="top"/>
    </xf>
    <xf numFmtId="169" fontId="1189" fillId="0" borderId="1" xfId="0" applyNumberFormat="1" applyFont="1" applyBorder="1" applyAlignment="1">
      <alignment horizontal="right" vertical="top"/>
    </xf>
    <xf numFmtId="169" fontId="1190" fillId="0" borderId="1" xfId="0" applyNumberFormat="1" applyFont="1" applyBorder="1" applyAlignment="1">
      <alignment horizontal="right" vertical="top"/>
    </xf>
    <xf numFmtId="4" fontId="1191" fillId="0" borderId="1" xfId="0" applyNumberFormat="1" applyFont="1" applyBorder="1" applyAlignment="1">
      <alignment horizontal="right" vertical="top"/>
    </xf>
    <xf numFmtId="0" fontId="1192" fillId="0" borderId="0" xfId="0" applyFont="1"/>
    <xf numFmtId="0" fontId="1193" fillId="0" borderId="1" xfId="0" applyFont="1" applyBorder="1" applyAlignment="1">
      <alignment horizontal="left" vertical="top"/>
    </xf>
    <xf numFmtId="0" fontId="1194" fillId="0" borderId="1" xfId="0" applyFont="1" applyBorder="1" applyAlignment="1">
      <alignment horizontal="left" vertical="top" wrapText="1"/>
    </xf>
    <xf numFmtId="0" fontId="1195" fillId="0" borderId="1" xfId="0" applyFont="1" applyBorder="1" applyAlignment="1">
      <alignment horizontal="center" vertical="top"/>
    </xf>
    <xf numFmtId="168" fontId="1196" fillId="0" borderId="1" xfId="0" applyNumberFormat="1" applyFont="1" applyBorder="1" applyAlignment="1">
      <alignment horizontal="right" vertical="top"/>
    </xf>
    <xf numFmtId="169" fontId="1197" fillId="0" borderId="1" xfId="0" applyNumberFormat="1" applyFont="1" applyBorder="1" applyAlignment="1">
      <alignment horizontal="right" vertical="top"/>
    </xf>
    <xf numFmtId="169" fontId="1198" fillId="0" borderId="1" xfId="0" applyNumberFormat="1" applyFont="1" applyBorder="1" applyAlignment="1">
      <alignment horizontal="right" vertical="top"/>
    </xf>
    <xf numFmtId="169" fontId="1199" fillId="0" borderId="1" xfId="0" applyNumberFormat="1" applyFont="1" applyBorder="1" applyAlignment="1">
      <alignment horizontal="right" vertical="top"/>
    </xf>
    <xf numFmtId="170" fontId="1200" fillId="2" borderId="1" xfId="0" applyNumberFormat="1" applyFont="1" applyFill="1" applyBorder="1" applyAlignment="1" applyProtection="1">
      <alignment horizontal="right" vertical="top"/>
      <protection locked="0"/>
    </xf>
    <xf numFmtId="171" fontId="1201" fillId="0" borderId="1" xfId="0" applyNumberFormat="1" applyFont="1" applyBorder="1" applyAlignment="1">
      <alignment horizontal="right" vertical="top"/>
    </xf>
    <xf numFmtId="4" fontId="1202" fillId="0" borderId="1" xfId="0" applyNumberFormat="1" applyFont="1" applyBorder="1" applyAlignment="1">
      <alignment horizontal="right" vertical="top"/>
    </xf>
    <xf numFmtId="170" fontId="1203" fillId="2" borderId="1" xfId="0" applyNumberFormat="1" applyFont="1" applyFill="1" applyBorder="1" applyAlignment="1" applyProtection="1">
      <alignment horizontal="right" vertical="top"/>
      <protection locked="0"/>
    </xf>
    <xf numFmtId="169" fontId="1204" fillId="0" borderId="1" xfId="0" applyNumberFormat="1" applyFont="1" applyBorder="1" applyAlignment="1">
      <alignment horizontal="right" vertical="top"/>
    </xf>
    <xf numFmtId="169" fontId="1205" fillId="0" borderId="1" xfId="0" applyNumberFormat="1" applyFont="1" applyBorder="1" applyAlignment="1">
      <alignment horizontal="right" vertical="top"/>
    </xf>
    <xf numFmtId="169" fontId="1206" fillId="0" borderId="1" xfId="0" applyNumberFormat="1" applyFont="1" applyBorder="1" applyAlignment="1">
      <alignment horizontal="right" vertical="top"/>
    </xf>
    <xf numFmtId="4" fontId="1207" fillId="0" borderId="1" xfId="0" applyNumberFormat="1" applyFont="1" applyBorder="1" applyAlignment="1">
      <alignment horizontal="right" vertical="top"/>
    </xf>
    <xf numFmtId="0" fontId="1208" fillId="0" borderId="0" xfId="0" applyFont="1"/>
    <xf numFmtId="0" fontId="1209" fillId="0" borderId="1" xfId="0" applyFont="1" applyBorder="1" applyAlignment="1">
      <alignment horizontal="left" vertical="top"/>
    </xf>
    <xf numFmtId="0" fontId="1210" fillId="0" borderId="1" xfId="0" applyFont="1" applyBorder="1" applyAlignment="1">
      <alignment horizontal="left" vertical="top" wrapText="1"/>
    </xf>
    <xf numFmtId="0" fontId="1211" fillId="0" borderId="1" xfId="0" applyFont="1" applyBorder="1" applyAlignment="1">
      <alignment horizontal="center" vertical="top"/>
    </xf>
    <xf numFmtId="168" fontId="1212" fillId="0" borderId="1" xfId="0" applyNumberFormat="1" applyFont="1" applyBorder="1" applyAlignment="1">
      <alignment horizontal="right" vertical="top"/>
    </xf>
    <xf numFmtId="169" fontId="1213" fillId="0" borderId="1" xfId="0" applyNumberFormat="1" applyFont="1" applyBorder="1" applyAlignment="1">
      <alignment horizontal="right" vertical="top"/>
    </xf>
    <xf numFmtId="169" fontId="1214" fillId="0" borderId="1" xfId="0" applyNumberFormat="1" applyFont="1" applyBorder="1" applyAlignment="1">
      <alignment horizontal="right" vertical="top"/>
    </xf>
    <xf numFmtId="169" fontId="1215" fillId="0" borderId="1" xfId="0" applyNumberFormat="1" applyFont="1" applyBorder="1" applyAlignment="1">
      <alignment horizontal="right" vertical="top"/>
    </xf>
    <xf numFmtId="170" fontId="1216" fillId="2" borderId="1" xfId="0" applyNumberFormat="1" applyFont="1" applyFill="1" applyBorder="1" applyAlignment="1" applyProtection="1">
      <alignment horizontal="right" vertical="top"/>
      <protection locked="0"/>
    </xf>
    <xf numFmtId="171" fontId="1217" fillId="0" borderId="1" xfId="0" applyNumberFormat="1" applyFont="1" applyBorder="1" applyAlignment="1">
      <alignment horizontal="right" vertical="top"/>
    </xf>
    <xf numFmtId="4" fontId="1218" fillId="0" borderId="1" xfId="0" applyNumberFormat="1" applyFont="1" applyBorder="1" applyAlignment="1">
      <alignment horizontal="right" vertical="top"/>
    </xf>
    <xf numFmtId="170" fontId="1219" fillId="2" borderId="1" xfId="0" applyNumberFormat="1" applyFont="1" applyFill="1" applyBorder="1" applyAlignment="1" applyProtection="1">
      <alignment horizontal="right" vertical="top"/>
      <protection locked="0"/>
    </xf>
    <xf numFmtId="169" fontId="1220" fillId="0" borderId="1" xfId="0" applyNumberFormat="1" applyFont="1" applyBorder="1" applyAlignment="1">
      <alignment horizontal="right" vertical="top"/>
    </xf>
    <xf numFmtId="169" fontId="1221" fillId="0" borderId="1" xfId="0" applyNumberFormat="1" applyFont="1" applyBorder="1" applyAlignment="1">
      <alignment horizontal="right" vertical="top"/>
    </xf>
    <xf numFmtId="169" fontId="1222" fillId="0" borderId="1" xfId="0" applyNumberFormat="1" applyFont="1" applyBorder="1" applyAlignment="1">
      <alignment horizontal="right" vertical="top"/>
    </xf>
    <xf numFmtId="4" fontId="1223" fillId="0" borderId="1" xfId="0" applyNumberFormat="1" applyFont="1" applyBorder="1" applyAlignment="1">
      <alignment horizontal="right" vertical="top"/>
    </xf>
    <xf numFmtId="0" fontId="1224" fillId="0" borderId="0" xfId="0" applyFont="1"/>
    <xf numFmtId="0" fontId="1225" fillId="0" borderId="1" xfId="0" applyFont="1" applyBorder="1" applyAlignment="1">
      <alignment horizontal="left" vertical="top"/>
    </xf>
    <xf numFmtId="0" fontId="1226" fillId="0" borderId="1" xfId="0" applyFont="1" applyBorder="1" applyAlignment="1">
      <alignment horizontal="left" vertical="top" wrapText="1"/>
    </xf>
    <xf numFmtId="0" fontId="1227" fillId="0" borderId="1" xfId="0" applyFont="1" applyBorder="1" applyAlignment="1">
      <alignment horizontal="center" vertical="top"/>
    </xf>
    <xf numFmtId="168" fontId="1228" fillId="0" borderId="1" xfId="0" applyNumberFormat="1" applyFont="1" applyBorder="1" applyAlignment="1">
      <alignment horizontal="right" vertical="top"/>
    </xf>
    <xf numFmtId="169" fontId="1229" fillId="0" borderId="1" xfId="0" applyNumberFormat="1" applyFont="1" applyBorder="1" applyAlignment="1">
      <alignment horizontal="right" vertical="top"/>
    </xf>
    <xf numFmtId="169" fontId="1230" fillId="0" borderId="1" xfId="0" applyNumberFormat="1" applyFont="1" applyBorder="1" applyAlignment="1">
      <alignment horizontal="right" vertical="top"/>
    </xf>
    <xf numFmtId="169" fontId="1231" fillId="0" borderId="1" xfId="0" applyNumberFormat="1" applyFont="1" applyBorder="1" applyAlignment="1">
      <alignment horizontal="right" vertical="top"/>
    </xf>
    <xf numFmtId="170" fontId="1232" fillId="2" borderId="1" xfId="0" applyNumberFormat="1" applyFont="1" applyFill="1" applyBorder="1" applyAlignment="1" applyProtection="1">
      <alignment horizontal="right" vertical="top"/>
      <protection locked="0"/>
    </xf>
    <xf numFmtId="171" fontId="1233" fillId="0" borderId="1" xfId="0" applyNumberFormat="1" applyFont="1" applyBorder="1" applyAlignment="1">
      <alignment horizontal="right" vertical="top"/>
    </xf>
    <xf numFmtId="4" fontId="1234" fillId="0" borderId="1" xfId="0" applyNumberFormat="1" applyFont="1" applyBorder="1" applyAlignment="1">
      <alignment horizontal="right" vertical="top"/>
    </xf>
    <xf numFmtId="170" fontId="1235" fillId="2" borderId="1" xfId="0" applyNumberFormat="1" applyFont="1" applyFill="1" applyBorder="1" applyAlignment="1" applyProtection="1">
      <alignment horizontal="right" vertical="top"/>
      <protection locked="0"/>
    </xf>
    <xf numFmtId="169" fontId="1236" fillId="0" borderId="1" xfId="0" applyNumberFormat="1" applyFont="1" applyBorder="1" applyAlignment="1">
      <alignment horizontal="right" vertical="top"/>
    </xf>
    <xf numFmtId="169" fontId="1237" fillId="0" borderId="1" xfId="0" applyNumberFormat="1" applyFont="1" applyBorder="1" applyAlignment="1">
      <alignment horizontal="right" vertical="top"/>
    </xf>
    <xf numFmtId="169" fontId="1238" fillId="0" borderId="1" xfId="0" applyNumberFormat="1" applyFont="1" applyBorder="1" applyAlignment="1">
      <alignment horizontal="right" vertical="top"/>
    </xf>
    <xf numFmtId="4" fontId="1239" fillId="0" borderId="1" xfId="0" applyNumberFormat="1" applyFont="1" applyBorder="1" applyAlignment="1">
      <alignment horizontal="right" vertical="top"/>
    </xf>
    <xf numFmtId="0" fontId="1240" fillId="0" borderId="0" xfId="0" applyFont="1"/>
    <xf numFmtId="0" fontId="1241" fillId="3" borderId="1" xfId="0" applyFont="1" applyFill="1" applyBorder="1" applyAlignment="1">
      <alignment horizontal="left"/>
    </xf>
    <xf numFmtId="4" fontId="1253" fillId="3" borderId="1" xfId="0" applyNumberFormat="1" applyFont="1" applyFill="1" applyBorder="1" applyAlignment="1">
      <alignment horizontal="right"/>
    </xf>
    <xf numFmtId="4" fontId="1254" fillId="3" borderId="1" xfId="0" applyNumberFormat="1" applyFont="1" applyFill="1" applyBorder="1" applyAlignment="1">
      <alignment horizontal="right"/>
    </xf>
    <xf numFmtId="0" fontId="1255" fillId="0" borderId="0" xfId="0" applyFont="1"/>
    <xf numFmtId="0" fontId="1256" fillId="3" borderId="1" xfId="0" applyFont="1" applyFill="1" applyBorder="1" applyAlignment="1">
      <alignment horizontal="left"/>
    </xf>
    <xf numFmtId="4" fontId="1268" fillId="3" borderId="1" xfId="0" applyNumberFormat="1" applyFont="1" applyFill="1" applyBorder="1" applyAlignment="1">
      <alignment horizontal="right"/>
    </xf>
    <xf numFmtId="4" fontId="1269" fillId="3" borderId="1" xfId="0" applyNumberFormat="1" applyFont="1" applyFill="1" applyBorder="1" applyAlignment="1">
      <alignment horizontal="right"/>
    </xf>
    <xf numFmtId="4" fontId="1270" fillId="3" borderId="1" xfId="0" applyNumberFormat="1" applyFont="1" applyFill="1" applyBorder="1" applyAlignment="1">
      <alignment horizontal="right"/>
    </xf>
    <xf numFmtId="0" fontId="1271" fillId="0" borderId="0" xfId="0" applyFont="1"/>
    <xf numFmtId="0" fontId="1272" fillId="0" borderId="1" xfId="0" applyFont="1" applyBorder="1" applyAlignment="1">
      <alignment horizontal="left" vertical="top"/>
    </xf>
    <xf numFmtId="0" fontId="1273" fillId="0" borderId="1" xfId="0" applyFont="1" applyBorder="1" applyAlignment="1">
      <alignment horizontal="left" vertical="top" wrapText="1"/>
    </xf>
    <xf numFmtId="0" fontId="1274" fillId="0" borderId="1" xfId="0" applyFont="1" applyBorder="1" applyAlignment="1">
      <alignment horizontal="center" vertical="top"/>
    </xf>
    <xf numFmtId="168" fontId="1275" fillId="0" borderId="1" xfId="0" applyNumberFormat="1" applyFont="1" applyBorder="1" applyAlignment="1">
      <alignment horizontal="right" vertical="top"/>
    </xf>
    <xf numFmtId="169" fontId="1276" fillId="0" borderId="1" xfId="0" applyNumberFormat="1" applyFont="1" applyBorder="1" applyAlignment="1">
      <alignment horizontal="right" vertical="top"/>
    </xf>
    <xf numFmtId="169" fontId="1277" fillId="0" borderId="1" xfId="0" applyNumberFormat="1" applyFont="1" applyBorder="1" applyAlignment="1">
      <alignment horizontal="right" vertical="top"/>
    </xf>
    <xf numFmtId="169" fontId="1278" fillId="0" borderId="1" xfId="0" applyNumberFormat="1" applyFont="1" applyBorder="1" applyAlignment="1">
      <alignment horizontal="right" vertical="top"/>
    </xf>
    <xf numFmtId="170" fontId="1279" fillId="2" borderId="1" xfId="0" applyNumberFormat="1" applyFont="1" applyFill="1" applyBorder="1" applyAlignment="1" applyProtection="1">
      <alignment horizontal="right" vertical="top"/>
      <protection locked="0"/>
    </xf>
    <xf numFmtId="171" fontId="1280" fillId="0" borderId="1" xfId="0" applyNumberFormat="1" applyFont="1" applyBorder="1" applyAlignment="1">
      <alignment horizontal="right" vertical="top"/>
    </xf>
    <xf numFmtId="4" fontId="1281" fillId="0" borderId="1" xfId="0" applyNumberFormat="1" applyFont="1" applyBorder="1" applyAlignment="1">
      <alignment horizontal="right" vertical="top"/>
    </xf>
    <xf numFmtId="170" fontId="1282" fillId="2" borderId="1" xfId="0" applyNumberFormat="1" applyFont="1" applyFill="1" applyBorder="1" applyAlignment="1" applyProtection="1">
      <alignment horizontal="right" vertical="top"/>
      <protection locked="0"/>
    </xf>
    <xf numFmtId="169" fontId="1283" fillId="0" borderId="1" xfId="0" applyNumberFormat="1" applyFont="1" applyBorder="1" applyAlignment="1">
      <alignment horizontal="right" vertical="top"/>
    </xf>
    <xf numFmtId="169" fontId="1284" fillId="0" borderId="1" xfId="0" applyNumberFormat="1" applyFont="1" applyBorder="1" applyAlignment="1">
      <alignment horizontal="right" vertical="top"/>
    </xf>
    <xf numFmtId="169" fontId="1285" fillId="0" borderId="1" xfId="0" applyNumberFormat="1" applyFont="1" applyBorder="1" applyAlignment="1">
      <alignment horizontal="right" vertical="top"/>
    </xf>
    <xf numFmtId="4" fontId="1286" fillId="0" borderId="1" xfId="0" applyNumberFormat="1" applyFont="1" applyBorder="1" applyAlignment="1">
      <alignment horizontal="right" vertical="top"/>
    </xf>
    <xf numFmtId="0" fontId="1287" fillId="0" borderId="0" xfId="0" applyFont="1"/>
    <xf numFmtId="0" fontId="1288" fillId="0" borderId="1" xfId="0" applyFont="1" applyBorder="1" applyAlignment="1">
      <alignment horizontal="left" vertical="top"/>
    </xf>
    <xf numFmtId="0" fontId="1289" fillId="0" borderId="1" xfId="0" applyFont="1" applyBorder="1" applyAlignment="1">
      <alignment horizontal="left" vertical="top" wrapText="1"/>
    </xf>
    <xf numFmtId="0" fontId="1290" fillId="0" borderId="1" xfId="0" applyFont="1" applyBorder="1" applyAlignment="1">
      <alignment horizontal="center" vertical="top"/>
    </xf>
    <xf numFmtId="168" fontId="1291" fillId="0" borderId="1" xfId="0" applyNumberFormat="1" applyFont="1" applyBorder="1" applyAlignment="1">
      <alignment horizontal="right" vertical="top"/>
    </xf>
    <xf numFmtId="169" fontId="1292" fillId="0" borderId="1" xfId="0" applyNumberFormat="1" applyFont="1" applyBorder="1" applyAlignment="1">
      <alignment horizontal="right" vertical="top"/>
    </xf>
    <xf numFmtId="169" fontId="1293" fillId="0" borderId="1" xfId="0" applyNumberFormat="1" applyFont="1" applyBorder="1" applyAlignment="1">
      <alignment horizontal="right" vertical="top"/>
    </xf>
    <xf numFmtId="169" fontId="1294" fillId="0" borderId="1" xfId="0" applyNumberFormat="1" applyFont="1" applyBorder="1" applyAlignment="1">
      <alignment horizontal="right" vertical="top"/>
    </xf>
    <xf numFmtId="170" fontId="1295" fillId="2" borderId="1" xfId="0" applyNumberFormat="1" applyFont="1" applyFill="1" applyBorder="1" applyAlignment="1" applyProtection="1">
      <alignment horizontal="right" vertical="top"/>
      <protection locked="0"/>
    </xf>
    <xf numFmtId="171" fontId="1296" fillId="0" borderId="1" xfId="0" applyNumberFormat="1" applyFont="1" applyBorder="1" applyAlignment="1">
      <alignment horizontal="right" vertical="top"/>
    </xf>
    <xf numFmtId="4" fontId="1297" fillId="0" borderId="1" xfId="0" applyNumberFormat="1" applyFont="1" applyBorder="1" applyAlignment="1">
      <alignment horizontal="right" vertical="top"/>
    </xf>
    <xf numFmtId="170" fontId="1298" fillId="2" borderId="1" xfId="0" applyNumberFormat="1" applyFont="1" applyFill="1" applyBorder="1" applyAlignment="1" applyProtection="1">
      <alignment horizontal="right" vertical="top"/>
      <protection locked="0"/>
    </xf>
    <xf numFmtId="169" fontId="1299" fillId="0" borderId="1" xfId="0" applyNumberFormat="1" applyFont="1" applyBorder="1" applyAlignment="1">
      <alignment horizontal="right" vertical="top"/>
    </xf>
    <xf numFmtId="169" fontId="1300" fillId="0" borderId="1" xfId="0" applyNumberFormat="1" applyFont="1" applyBorder="1" applyAlignment="1">
      <alignment horizontal="right" vertical="top"/>
    </xf>
    <xf numFmtId="169" fontId="1301" fillId="0" borderId="1" xfId="0" applyNumberFormat="1" applyFont="1" applyBorder="1" applyAlignment="1">
      <alignment horizontal="right" vertical="top"/>
    </xf>
    <xf numFmtId="4" fontId="1302" fillId="0" borderId="1" xfId="0" applyNumberFormat="1" applyFont="1" applyBorder="1" applyAlignment="1">
      <alignment horizontal="right" vertical="top"/>
    </xf>
    <xf numFmtId="0" fontId="1303" fillId="0" borderId="0" xfId="0" applyFont="1"/>
    <xf numFmtId="0" fontId="1304" fillId="0" borderId="1" xfId="0" applyFont="1" applyBorder="1" applyAlignment="1">
      <alignment horizontal="left" vertical="top"/>
    </xf>
    <xf numFmtId="0" fontId="1305" fillId="0" borderId="1" xfId="0" applyFont="1" applyBorder="1" applyAlignment="1">
      <alignment horizontal="left" vertical="top" wrapText="1"/>
    </xf>
    <xf numFmtId="0" fontId="1306" fillId="0" borderId="1" xfId="0" applyFont="1" applyBorder="1" applyAlignment="1">
      <alignment horizontal="center" vertical="top"/>
    </xf>
    <xf numFmtId="168" fontId="1307" fillId="0" borderId="1" xfId="0" applyNumberFormat="1" applyFont="1" applyBorder="1" applyAlignment="1">
      <alignment horizontal="right" vertical="top"/>
    </xf>
    <xf numFmtId="169" fontId="1308" fillId="0" borderId="1" xfId="0" applyNumberFormat="1" applyFont="1" applyBorder="1" applyAlignment="1">
      <alignment horizontal="right" vertical="top"/>
    </xf>
    <xf numFmtId="169" fontId="1309" fillId="0" borderId="1" xfId="0" applyNumberFormat="1" applyFont="1" applyBorder="1" applyAlignment="1">
      <alignment horizontal="right" vertical="top"/>
    </xf>
    <xf numFmtId="169" fontId="1310" fillId="0" borderId="1" xfId="0" applyNumberFormat="1" applyFont="1" applyBorder="1" applyAlignment="1">
      <alignment horizontal="right" vertical="top"/>
    </xf>
    <xf numFmtId="170" fontId="1311" fillId="2" borderId="1" xfId="0" applyNumberFormat="1" applyFont="1" applyFill="1" applyBorder="1" applyAlignment="1" applyProtection="1">
      <alignment horizontal="right" vertical="top"/>
      <protection locked="0"/>
    </xf>
    <xf numFmtId="171" fontId="1312" fillId="0" borderId="1" xfId="0" applyNumberFormat="1" applyFont="1" applyBorder="1" applyAlignment="1">
      <alignment horizontal="right" vertical="top"/>
    </xf>
    <xf numFmtId="4" fontId="1313" fillId="0" borderId="1" xfId="0" applyNumberFormat="1" applyFont="1" applyBorder="1" applyAlignment="1">
      <alignment horizontal="right" vertical="top"/>
    </xf>
    <xf numFmtId="170" fontId="1314" fillId="2" borderId="1" xfId="0" applyNumberFormat="1" applyFont="1" applyFill="1" applyBorder="1" applyAlignment="1" applyProtection="1">
      <alignment horizontal="right" vertical="top"/>
      <protection locked="0"/>
    </xf>
    <xf numFmtId="169" fontId="1315" fillId="0" borderId="1" xfId="0" applyNumberFormat="1" applyFont="1" applyBorder="1" applyAlignment="1">
      <alignment horizontal="right" vertical="top"/>
    </xf>
    <xf numFmtId="169" fontId="1316" fillId="0" borderId="1" xfId="0" applyNumberFormat="1" applyFont="1" applyBorder="1" applyAlignment="1">
      <alignment horizontal="right" vertical="top"/>
    </xf>
    <xf numFmtId="169" fontId="1317" fillId="0" borderId="1" xfId="0" applyNumberFormat="1" applyFont="1" applyBorder="1" applyAlignment="1">
      <alignment horizontal="right" vertical="top"/>
    </xf>
    <xf numFmtId="4" fontId="1318" fillId="0" borderId="1" xfId="0" applyNumberFormat="1" applyFont="1" applyBorder="1" applyAlignment="1">
      <alignment horizontal="right" vertical="top"/>
    </xf>
    <xf numFmtId="0" fontId="1319" fillId="0" borderId="0" xfId="0" applyFont="1"/>
    <xf numFmtId="0" fontId="1320" fillId="0" borderId="1" xfId="0" applyFont="1" applyBorder="1" applyAlignment="1">
      <alignment horizontal="left" vertical="top"/>
    </xf>
    <xf numFmtId="0" fontId="1321" fillId="0" borderId="1" xfId="0" applyFont="1" applyBorder="1" applyAlignment="1">
      <alignment horizontal="left" vertical="top" wrapText="1"/>
    </xf>
    <xf numFmtId="0" fontId="1322" fillId="0" borderId="1" xfId="0" applyFont="1" applyBorder="1" applyAlignment="1">
      <alignment horizontal="center" vertical="top"/>
    </xf>
    <xf numFmtId="168" fontId="1323" fillId="0" borderId="1" xfId="0" applyNumberFormat="1" applyFont="1" applyBorder="1" applyAlignment="1">
      <alignment horizontal="right" vertical="top"/>
    </xf>
    <xf numFmtId="169" fontId="1324" fillId="0" borderId="1" xfId="0" applyNumberFormat="1" applyFont="1" applyBorder="1" applyAlignment="1">
      <alignment horizontal="right" vertical="top"/>
    </xf>
    <xf numFmtId="169" fontId="1325" fillId="0" borderId="1" xfId="0" applyNumberFormat="1" applyFont="1" applyBorder="1" applyAlignment="1">
      <alignment horizontal="right" vertical="top"/>
    </xf>
    <xf numFmtId="169" fontId="1326" fillId="0" borderId="1" xfId="0" applyNumberFormat="1" applyFont="1" applyBorder="1" applyAlignment="1">
      <alignment horizontal="right" vertical="top"/>
    </xf>
    <xf numFmtId="170" fontId="1327" fillId="2" borderId="1" xfId="0" applyNumberFormat="1" applyFont="1" applyFill="1" applyBorder="1" applyAlignment="1" applyProtection="1">
      <alignment horizontal="right" vertical="top"/>
      <protection locked="0"/>
    </xf>
    <xf numFmtId="171" fontId="1328" fillId="0" borderId="1" xfId="0" applyNumberFormat="1" applyFont="1" applyBorder="1" applyAlignment="1">
      <alignment horizontal="right" vertical="top"/>
    </xf>
    <xf numFmtId="4" fontId="1329" fillId="0" borderId="1" xfId="0" applyNumberFormat="1" applyFont="1" applyBorder="1" applyAlignment="1">
      <alignment horizontal="right" vertical="top"/>
    </xf>
    <xf numFmtId="170" fontId="1330" fillId="2" borderId="1" xfId="0" applyNumberFormat="1" applyFont="1" applyFill="1" applyBorder="1" applyAlignment="1" applyProtection="1">
      <alignment horizontal="right" vertical="top"/>
      <protection locked="0"/>
    </xf>
    <xf numFmtId="169" fontId="1331" fillId="0" borderId="1" xfId="0" applyNumberFormat="1" applyFont="1" applyBorder="1" applyAlignment="1">
      <alignment horizontal="right" vertical="top"/>
    </xf>
    <xf numFmtId="169" fontId="1332" fillId="0" borderId="1" xfId="0" applyNumberFormat="1" applyFont="1" applyBorder="1" applyAlignment="1">
      <alignment horizontal="right" vertical="top"/>
    </xf>
    <xf numFmtId="169" fontId="1333" fillId="0" borderId="1" xfId="0" applyNumberFormat="1" applyFont="1" applyBorder="1" applyAlignment="1">
      <alignment horizontal="right" vertical="top"/>
    </xf>
    <xf numFmtId="4" fontId="1334" fillId="0" borderId="1" xfId="0" applyNumberFormat="1" applyFont="1" applyBorder="1" applyAlignment="1">
      <alignment horizontal="right" vertical="top"/>
    </xf>
    <xf numFmtId="0" fontId="1335" fillId="0" borderId="0" xfId="0" applyFont="1"/>
    <xf numFmtId="0" fontId="1336" fillId="0" borderId="1" xfId="0" applyFont="1" applyBorder="1" applyAlignment="1">
      <alignment horizontal="left" vertical="top"/>
    </xf>
    <xf numFmtId="0" fontId="1337" fillId="0" borderId="1" xfId="0" applyFont="1" applyBorder="1" applyAlignment="1">
      <alignment horizontal="left" vertical="top" wrapText="1"/>
    </xf>
    <xf numFmtId="0" fontId="1338" fillId="0" borderId="1" xfId="0" applyFont="1" applyBorder="1" applyAlignment="1">
      <alignment horizontal="center" vertical="top"/>
    </xf>
    <xf numFmtId="168" fontId="1339" fillId="0" borderId="1" xfId="0" applyNumberFormat="1" applyFont="1" applyBorder="1" applyAlignment="1">
      <alignment horizontal="right" vertical="top"/>
    </xf>
    <xf numFmtId="169" fontId="1340" fillId="0" borderId="1" xfId="0" applyNumberFormat="1" applyFont="1" applyBorder="1" applyAlignment="1">
      <alignment horizontal="right" vertical="top"/>
    </xf>
    <xf numFmtId="169" fontId="1341" fillId="0" borderId="1" xfId="0" applyNumberFormat="1" applyFont="1" applyBorder="1" applyAlignment="1">
      <alignment horizontal="right" vertical="top"/>
    </xf>
    <xf numFmtId="169" fontId="1342" fillId="0" borderId="1" xfId="0" applyNumberFormat="1" applyFont="1" applyBorder="1" applyAlignment="1">
      <alignment horizontal="right" vertical="top"/>
    </xf>
    <xf numFmtId="170" fontId="1343" fillId="2" borderId="1" xfId="0" applyNumberFormat="1" applyFont="1" applyFill="1" applyBorder="1" applyAlignment="1" applyProtection="1">
      <alignment horizontal="right" vertical="top"/>
      <protection locked="0"/>
    </xf>
    <xf numFmtId="171" fontId="1344" fillId="0" borderId="1" xfId="0" applyNumberFormat="1" applyFont="1" applyBorder="1" applyAlignment="1">
      <alignment horizontal="right" vertical="top"/>
    </xf>
    <xf numFmtId="4" fontId="1345" fillId="0" borderId="1" xfId="0" applyNumberFormat="1" applyFont="1" applyBorder="1" applyAlignment="1">
      <alignment horizontal="right" vertical="top"/>
    </xf>
    <xf numFmtId="170" fontId="1346" fillId="2" borderId="1" xfId="0" applyNumberFormat="1" applyFont="1" applyFill="1" applyBorder="1" applyAlignment="1" applyProtection="1">
      <alignment horizontal="right" vertical="top"/>
      <protection locked="0"/>
    </xf>
    <xf numFmtId="169" fontId="1347" fillId="0" borderId="1" xfId="0" applyNumberFormat="1" applyFont="1" applyBorder="1" applyAlignment="1">
      <alignment horizontal="right" vertical="top"/>
    </xf>
    <xf numFmtId="169" fontId="1348" fillId="0" borderId="1" xfId="0" applyNumberFormat="1" applyFont="1" applyBorder="1" applyAlignment="1">
      <alignment horizontal="right" vertical="top"/>
    </xf>
    <xf numFmtId="169" fontId="1349" fillId="0" borderId="1" xfId="0" applyNumberFormat="1" applyFont="1" applyBorder="1" applyAlignment="1">
      <alignment horizontal="right" vertical="top"/>
    </xf>
    <xf numFmtId="4" fontId="1350" fillId="0" borderId="1" xfId="0" applyNumberFormat="1" applyFont="1" applyBorder="1" applyAlignment="1">
      <alignment horizontal="right" vertical="top"/>
    </xf>
    <xf numFmtId="0" fontId="1351" fillId="0" borderId="0" xfId="0" applyFont="1"/>
    <xf numFmtId="0" fontId="1352" fillId="0" borderId="1" xfId="0" applyFont="1" applyBorder="1" applyAlignment="1">
      <alignment horizontal="left" vertical="top"/>
    </xf>
    <xf numFmtId="0" fontId="1353" fillId="0" borderId="1" xfId="0" applyFont="1" applyBorder="1" applyAlignment="1">
      <alignment horizontal="left" vertical="top" wrapText="1"/>
    </xf>
    <xf numFmtId="0" fontId="1354" fillId="0" borderId="1" xfId="0" applyFont="1" applyBorder="1" applyAlignment="1">
      <alignment horizontal="center" vertical="top"/>
    </xf>
    <xf numFmtId="168" fontId="1355" fillId="0" borderId="1" xfId="0" applyNumberFormat="1" applyFont="1" applyBorder="1" applyAlignment="1">
      <alignment horizontal="right" vertical="top"/>
    </xf>
    <xf numFmtId="169" fontId="1356" fillId="0" borderId="1" xfId="0" applyNumberFormat="1" applyFont="1" applyBorder="1" applyAlignment="1">
      <alignment horizontal="right" vertical="top"/>
    </xf>
    <xf numFmtId="169" fontId="1357" fillId="0" borderId="1" xfId="0" applyNumberFormat="1" applyFont="1" applyBorder="1" applyAlignment="1">
      <alignment horizontal="right" vertical="top"/>
    </xf>
    <xf numFmtId="169" fontId="1358" fillId="0" borderId="1" xfId="0" applyNumberFormat="1" applyFont="1" applyBorder="1" applyAlignment="1">
      <alignment horizontal="right" vertical="top"/>
    </xf>
    <xf numFmtId="170" fontId="1359" fillId="2" borderId="1" xfId="0" applyNumberFormat="1" applyFont="1" applyFill="1" applyBorder="1" applyAlignment="1" applyProtection="1">
      <alignment horizontal="right" vertical="top"/>
      <protection locked="0"/>
    </xf>
    <xf numFmtId="171" fontId="1360" fillId="0" borderId="1" xfId="0" applyNumberFormat="1" applyFont="1" applyBorder="1" applyAlignment="1">
      <alignment horizontal="right" vertical="top"/>
    </xf>
    <xf numFmtId="4" fontId="1361" fillId="0" borderId="1" xfId="0" applyNumberFormat="1" applyFont="1" applyBorder="1" applyAlignment="1">
      <alignment horizontal="right" vertical="top"/>
    </xf>
    <xf numFmtId="170" fontId="1362" fillId="2" borderId="1" xfId="0" applyNumberFormat="1" applyFont="1" applyFill="1" applyBorder="1" applyAlignment="1" applyProtection="1">
      <alignment horizontal="right" vertical="top"/>
      <protection locked="0"/>
    </xf>
    <xf numFmtId="169" fontId="1363" fillId="0" borderId="1" xfId="0" applyNumberFormat="1" applyFont="1" applyBorder="1" applyAlignment="1">
      <alignment horizontal="right" vertical="top"/>
    </xf>
    <xf numFmtId="169" fontId="1364" fillId="0" borderId="1" xfId="0" applyNumberFormat="1" applyFont="1" applyBorder="1" applyAlignment="1">
      <alignment horizontal="right" vertical="top"/>
    </xf>
    <xf numFmtId="169" fontId="1365" fillId="0" borderId="1" xfId="0" applyNumberFormat="1" applyFont="1" applyBorder="1" applyAlignment="1">
      <alignment horizontal="right" vertical="top"/>
    </xf>
    <xf numFmtId="4" fontId="1366" fillId="0" borderId="1" xfId="0" applyNumberFormat="1" applyFont="1" applyBorder="1" applyAlignment="1">
      <alignment horizontal="right" vertical="top"/>
    </xf>
    <xf numFmtId="0" fontId="1367" fillId="0" borderId="0" xfId="0" applyFont="1"/>
    <xf numFmtId="0" fontId="1368" fillId="0" borderId="1" xfId="0" applyFont="1" applyBorder="1" applyAlignment="1">
      <alignment horizontal="left" vertical="top"/>
    </xf>
    <xf numFmtId="0" fontId="1369" fillId="0" borderId="1" xfId="0" applyFont="1" applyBorder="1" applyAlignment="1">
      <alignment horizontal="left" vertical="top" wrapText="1"/>
    </xf>
    <xf numFmtId="0" fontId="1370" fillId="0" borderId="1" xfId="0" applyFont="1" applyBorder="1" applyAlignment="1">
      <alignment horizontal="center" vertical="top"/>
    </xf>
    <xf numFmtId="168" fontId="1371" fillId="0" borderId="1" xfId="0" applyNumberFormat="1" applyFont="1" applyBorder="1" applyAlignment="1">
      <alignment horizontal="right" vertical="top"/>
    </xf>
    <xf numFmtId="169" fontId="1372" fillId="0" borderId="1" xfId="0" applyNumberFormat="1" applyFont="1" applyBorder="1" applyAlignment="1">
      <alignment horizontal="right" vertical="top"/>
    </xf>
    <xf numFmtId="169" fontId="1373" fillId="0" borderId="1" xfId="0" applyNumberFormat="1" applyFont="1" applyBorder="1" applyAlignment="1">
      <alignment horizontal="right" vertical="top"/>
    </xf>
    <xf numFmtId="169" fontId="1374" fillId="0" borderId="1" xfId="0" applyNumberFormat="1" applyFont="1" applyBorder="1" applyAlignment="1">
      <alignment horizontal="right" vertical="top"/>
    </xf>
    <xf numFmtId="170" fontId="1375" fillId="2" borderId="1" xfId="0" applyNumberFormat="1" applyFont="1" applyFill="1" applyBorder="1" applyAlignment="1" applyProtection="1">
      <alignment horizontal="right" vertical="top"/>
      <protection locked="0"/>
    </xf>
    <xf numFmtId="171" fontId="1376" fillId="0" borderId="1" xfId="0" applyNumberFormat="1" applyFont="1" applyBorder="1" applyAlignment="1">
      <alignment horizontal="right" vertical="top"/>
    </xf>
    <xf numFmtId="4" fontId="1377" fillId="0" borderId="1" xfId="0" applyNumberFormat="1" applyFont="1" applyBorder="1" applyAlignment="1">
      <alignment horizontal="right" vertical="top"/>
    </xf>
    <xf numFmtId="170" fontId="1378" fillId="2" borderId="1" xfId="0" applyNumberFormat="1" applyFont="1" applyFill="1" applyBorder="1" applyAlignment="1" applyProtection="1">
      <alignment horizontal="right" vertical="top"/>
      <protection locked="0"/>
    </xf>
    <xf numFmtId="169" fontId="1379" fillId="0" borderId="1" xfId="0" applyNumberFormat="1" applyFont="1" applyBorder="1" applyAlignment="1">
      <alignment horizontal="right" vertical="top"/>
    </xf>
    <xf numFmtId="169" fontId="1380" fillId="0" borderId="1" xfId="0" applyNumberFormat="1" applyFont="1" applyBorder="1" applyAlignment="1">
      <alignment horizontal="right" vertical="top"/>
    </xf>
    <xf numFmtId="169" fontId="1381" fillId="0" borderId="1" xfId="0" applyNumberFormat="1" applyFont="1" applyBorder="1" applyAlignment="1">
      <alignment horizontal="right" vertical="top"/>
    </xf>
    <xf numFmtId="4" fontId="1382" fillId="0" borderId="1" xfId="0" applyNumberFormat="1" applyFont="1" applyBorder="1" applyAlignment="1">
      <alignment horizontal="right" vertical="top"/>
    </xf>
    <xf numFmtId="0" fontId="1383" fillId="0" borderId="0" xfId="0" applyFont="1"/>
    <xf numFmtId="0" fontId="1384" fillId="0" borderId="1" xfId="0" applyFont="1" applyBorder="1" applyAlignment="1">
      <alignment horizontal="left" vertical="top"/>
    </xf>
    <xf numFmtId="0" fontId="1385" fillId="0" borderId="1" xfId="0" applyFont="1" applyBorder="1" applyAlignment="1">
      <alignment horizontal="left" vertical="top" wrapText="1"/>
    </xf>
    <xf numFmtId="0" fontId="1386" fillId="0" borderId="1" xfId="0" applyFont="1" applyBorder="1" applyAlignment="1">
      <alignment horizontal="center" vertical="top"/>
    </xf>
    <xf numFmtId="168" fontId="1387" fillId="0" borderId="1" xfId="0" applyNumberFormat="1" applyFont="1" applyBorder="1" applyAlignment="1">
      <alignment horizontal="right" vertical="top"/>
    </xf>
    <xf numFmtId="169" fontId="1388" fillId="0" borderId="1" xfId="0" applyNumberFormat="1" applyFont="1" applyBorder="1" applyAlignment="1">
      <alignment horizontal="right" vertical="top"/>
    </xf>
    <xf numFmtId="169" fontId="1389" fillId="0" borderId="1" xfId="0" applyNumberFormat="1" applyFont="1" applyBorder="1" applyAlignment="1">
      <alignment horizontal="right" vertical="top"/>
    </xf>
    <xf numFmtId="169" fontId="1390" fillId="0" borderId="1" xfId="0" applyNumberFormat="1" applyFont="1" applyBorder="1" applyAlignment="1">
      <alignment horizontal="right" vertical="top"/>
    </xf>
    <xf numFmtId="170" fontId="1391" fillId="2" borderId="1" xfId="0" applyNumberFormat="1" applyFont="1" applyFill="1" applyBorder="1" applyAlignment="1" applyProtection="1">
      <alignment horizontal="right" vertical="top"/>
      <protection locked="0"/>
    </xf>
    <xf numFmtId="171" fontId="1392" fillId="0" borderId="1" xfId="0" applyNumberFormat="1" applyFont="1" applyBorder="1" applyAlignment="1">
      <alignment horizontal="right" vertical="top"/>
    </xf>
    <xf numFmtId="4" fontId="1393" fillId="0" borderId="1" xfId="0" applyNumberFormat="1" applyFont="1" applyBorder="1" applyAlignment="1">
      <alignment horizontal="right" vertical="top"/>
    </xf>
    <xf numFmtId="170" fontId="1394" fillId="2" borderId="1" xfId="0" applyNumberFormat="1" applyFont="1" applyFill="1" applyBorder="1" applyAlignment="1" applyProtection="1">
      <alignment horizontal="right" vertical="top"/>
      <protection locked="0"/>
    </xf>
    <xf numFmtId="169" fontId="1395" fillId="0" borderId="1" xfId="0" applyNumberFormat="1" applyFont="1" applyBorder="1" applyAlignment="1">
      <alignment horizontal="right" vertical="top"/>
    </xf>
    <xf numFmtId="169" fontId="1396" fillId="0" borderId="1" xfId="0" applyNumberFormat="1" applyFont="1" applyBorder="1" applyAlignment="1">
      <alignment horizontal="right" vertical="top"/>
    </xf>
    <xf numFmtId="169" fontId="1397" fillId="0" borderId="1" xfId="0" applyNumberFormat="1" applyFont="1" applyBorder="1" applyAlignment="1">
      <alignment horizontal="right" vertical="top"/>
    </xf>
    <xf numFmtId="4" fontId="1398" fillId="0" borderId="1" xfId="0" applyNumberFormat="1" applyFont="1" applyBorder="1" applyAlignment="1">
      <alignment horizontal="right" vertical="top"/>
    </xf>
    <xf numFmtId="0" fontId="1399" fillId="0" borderId="0" xfId="0" applyFont="1"/>
    <xf numFmtId="0" fontId="1400" fillId="3" borderId="1" xfId="0" applyFont="1" applyFill="1" applyBorder="1" applyAlignment="1">
      <alignment horizontal="left"/>
    </xf>
    <xf numFmtId="4" fontId="1412" fillId="3" borderId="1" xfId="0" applyNumberFormat="1" applyFont="1" applyFill="1" applyBorder="1" applyAlignment="1">
      <alignment horizontal="right"/>
    </xf>
    <xf numFmtId="4" fontId="1413" fillId="3" borderId="1" xfId="0" applyNumberFormat="1" applyFont="1" applyFill="1" applyBorder="1" applyAlignment="1">
      <alignment horizontal="right"/>
    </xf>
    <xf numFmtId="0" fontId="1414" fillId="0" borderId="0" xfId="0" applyFont="1"/>
    <xf numFmtId="0" fontId="1415" fillId="3" borderId="1" xfId="0" applyFont="1" applyFill="1" applyBorder="1" applyAlignment="1">
      <alignment horizontal="left"/>
    </xf>
    <xf numFmtId="4" fontId="1427" fillId="3" borderId="1" xfId="0" applyNumberFormat="1" applyFont="1" applyFill="1" applyBorder="1" applyAlignment="1">
      <alignment horizontal="right"/>
    </xf>
    <xf numFmtId="4" fontId="1428" fillId="3" borderId="1" xfId="0" applyNumberFormat="1" applyFont="1" applyFill="1" applyBorder="1" applyAlignment="1">
      <alignment horizontal="right"/>
    </xf>
    <xf numFmtId="4" fontId="1429" fillId="3" borderId="1" xfId="0" applyNumberFormat="1" applyFont="1" applyFill="1" applyBorder="1" applyAlignment="1">
      <alignment horizontal="right"/>
    </xf>
    <xf numFmtId="0" fontId="1430" fillId="0" borderId="0" xfId="0" applyFont="1"/>
    <xf numFmtId="0" fontId="1431" fillId="0" borderId="1" xfId="0" applyFont="1" applyBorder="1" applyAlignment="1">
      <alignment horizontal="left" vertical="top"/>
    </xf>
    <xf numFmtId="0" fontId="1432" fillId="0" borderId="1" xfId="0" applyFont="1" applyBorder="1" applyAlignment="1">
      <alignment horizontal="left" vertical="top" wrapText="1"/>
    </xf>
    <xf numFmtId="0" fontId="1433" fillId="0" borderId="1" xfId="0" applyFont="1" applyBorder="1" applyAlignment="1">
      <alignment horizontal="center" vertical="top"/>
    </xf>
    <xf numFmtId="168" fontId="1434" fillId="0" borderId="1" xfId="0" applyNumberFormat="1" applyFont="1" applyBorder="1" applyAlignment="1">
      <alignment horizontal="right" vertical="top"/>
    </xf>
    <xf numFmtId="169" fontId="1435" fillId="0" borderId="1" xfId="0" applyNumberFormat="1" applyFont="1" applyBorder="1" applyAlignment="1">
      <alignment horizontal="right" vertical="top"/>
    </xf>
    <xf numFmtId="169" fontId="1436" fillId="0" borderId="1" xfId="0" applyNumberFormat="1" applyFont="1" applyBorder="1" applyAlignment="1">
      <alignment horizontal="right" vertical="top"/>
    </xf>
    <xf numFmtId="169" fontId="1437" fillId="0" borderId="1" xfId="0" applyNumberFormat="1" applyFont="1" applyBorder="1" applyAlignment="1">
      <alignment horizontal="right" vertical="top"/>
    </xf>
    <xf numFmtId="170" fontId="1438" fillId="2" borderId="1" xfId="0" applyNumberFormat="1" applyFont="1" applyFill="1" applyBorder="1" applyAlignment="1" applyProtection="1">
      <alignment horizontal="right" vertical="top"/>
      <protection locked="0"/>
    </xf>
    <xf numFmtId="171" fontId="1439" fillId="0" borderId="1" xfId="0" applyNumberFormat="1" applyFont="1" applyBorder="1" applyAlignment="1">
      <alignment horizontal="right" vertical="top"/>
    </xf>
    <xf numFmtId="4" fontId="1440" fillId="0" borderId="1" xfId="0" applyNumberFormat="1" applyFont="1" applyBorder="1" applyAlignment="1">
      <alignment horizontal="right" vertical="top"/>
    </xf>
    <xf numFmtId="170" fontId="1441" fillId="2" borderId="1" xfId="0" applyNumberFormat="1" applyFont="1" applyFill="1" applyBorder="1" applyAlignment="1" applyProtection="1">
      <alignment horizontal="right" vertical="top"/>
      <protection locked="0"/>
    </xf>
    <xf numFmtId="169" fontId="1442" fillId="0" borderId="1" xfId="0" applyNumberFormat="1" applyFont="1" applyBorder="1" applyAlignment="1">
      <alignment horizontal="right" vertical="top"/>
    </xf>
    <xf numFmtId="169" fontId="1443" fillId="0" borderId="1" xfId="0" applyNumberFormat="1" applyFont="1" applyBorder="1" applyAlignment="1">
      <alignment horizontal="right" vertical="top"/>
    </xf>
    <xf numFmtId="169" fontId="1444" fillId="0" borderId="1" xfId="0" applyNumberFormat="1" applyFont="1" applyBorder="1" applyAlignment="1">
      <alignment horizontal="right" vertical="top"/>
    </xf>
    <xf numFmtId="4" fontId="1445" fillId="0" borderId="1" xfId="0" applyNumberFormat="1" applyFont="1" applyBorder="1" applyAlignment="1">
      <alignment horizontal="right" vertical="top"/>
    </xf>
    <xf numFmtId="0" fontId="1446" fillId="0" borderId="0" xfId="0" applyFont="1"/>
    <xf numFmtId="0" fontId="1447" fillId="0" borderId="1" xfId="0" applyFont="1" applyBorder="1" applyAlignment="1">
      <alignment horizontal="left" vertical="top"/>
    </xf>
    <xf numFmtId="0" fontId="1448" fillId="0" borderId="1" xfId="0" applyFont="1" applyBorder="1" applyAlignment="1">
      <alignment horizontal="left" vertical="top" wrapText="1"/>
    </xf>
    <xf numFmtId="0" fontId="1449" fillId="0" borderId="1" xfId="0" applyFont="1" applyBorder="1" applyAlignment="1">
      <alignment horizontal="center" vertical="top"/>
    </xf>
    <xf numFmtId="168" fontId="1450" fillId="0" borderId="1" xfId="0" applyNumberFormat="1" applyFont="1" applyBorder="1" applyAlignment="1">
      <alignment horizontal="right" vertical="top"/>
    </xf>
    <xf numFmtId="169" fontId="1451" fillId="0" borderId="1" xfId="0" applyNumberFormat="1" applyFont="1" applyBorder="1" applyAlignment="1">
      <alignment horizontal="right" vertical="top"/>
    </xf>
    <xf numFmtId="169" fontId="1452" fillId="0" borderId="1" xfId="0" applyNumberFormat="1" applyFont="1" applyBorder="1" applyAlignment="1">
      <alignment horizontal="right" vertical="top"/>
    </xf>
    <xf numFmtId="169" fontId="1453" fillId="0" borderId="1" xfId="0" applyNumberFormat="1" applyFont="1" applyBorder="1" applyAlignment="1">
      <alignment horizontal="right" vertical="top"/>
    </xf>
    <xf numFmtId="170" fontId="1454" fillId="2" borderId="1" xfId="0" applyNumberFormat="1" applyFont="1" applyFill="1" applyBorder="1" applyAlignment="1" applyProtection="1">
      <alignment horizontal="right" vertical="top"/>
      <protection locked="0"/>
    </xf>
    <xf numFmtId="171" fontId="1455" fillId="0" borderId="1" xfId="0" applyNumberFormat="1" applyFont="1" applyBorder="1" applyAlignment="1">
      <alignment horizontal="right" vertical="top"/>
    </xf>
    <xf numFmtId="4" fontId="1456" fillId="0" borderId="1" xfId="0" applyNumberFormat="1" applyFont="1" applyBorder="1" applyAlignment="1">
      <alignment horizontal="right" vertical="top"/>
    </xf>
    <xf numFmtId="170" fontId="1457" fillId="2" borderId="1" xfId="0" applyNumberFormat="1" applyFont="1" applyFill="1" applyBorder="1" applyAlignment="1" applyProtection="1">
      <alignment horizontal="right" vertical="top"/>
      <protection locked="0"/>
    </xf>
    <xf numFmtId="169" fontId="1458" fillId="0" borderId="1" xfId="0" applyNumberFormat="1" applyFont="1" applyBorder="1" applyAlignment="1">
      <alignment horizontal="right" vertical="top"/>
    </xf>
    <xf numFmtId="169" fontId="1459" fillId="0" borderId="1" xfId="0" applyNumberFormat="1" applyFont="1" applyBorder="1" applyAlignment="1">
      <alignment horizontal="right" vertical="top"/>
    </xf>
    <xf numFmtId="169" fontId="1460" fillId="0" borderId="1" xfId="0" applyNumberFormat="1" applyFont="1" applyBorder="1" applyAlignment="1">
      <alignment horizontal="right" vertical="top"/>
    </xf>
    <xf numFmtId="4" fontId="1461" fillId="0" borderId="1" xfId="0" applyNumberFormat="1" applyFont="1" applyBorder="1" applyAlignment="1">
      <alignment horizontal="right" vertical="top"/>
    </xf>
    <xf numFmtId="0" fontId="1462" fillId="0" borderId="0" xfId="0" applyFont="1"/>
    <xf numFmtId="0" fontId="1463" fillId="3" borderId="1" xfId="0" applyFont="1" applyFill="1" applyBorder="1" applyAlignment="1">
      <alignment horizontal="left"/>
    </xf>
    <xf numFmtId="4" fontId="1475" fillId="3" borderId="1" xfId="0" applyNumberFormat="1" applyFont="1" applyFill="1" applyBorder="1" applyAlignment="1">
      <alignment horizontal="right"/>
    </xf>
    <xf numFmtId="4" fontId="1476" fillId="3" borderId="1" xfId="0" applyNumberFormat="1" applyFont="1" applyFill="1" applyBorder="1" applyAlignment="1">
      <alignment horizontal="right"/>
    </xf>
    <xf numFmtId="4" fontId="1477" fillId="3" borderId="1" xfId="0" applyNumberFormat="1" applyFont="1" applyFill="1" applyBorder="1" applyAlignment="1">
      <alignment horizontal="right"/>
    </xf>
    <xf numFmtId="0" fontId="1478" fillId="0" borderId="0" xfId="0" applyFont="1"/>
    <xf numFmtId="0" fontId="1479" fillId="0" borderId="1" xfId="0" applyFont="1" applyBorder="1" applyAlignment="1">
      <alignment horizontal="left" vertical="top"/>
    </xf>
    <xf numFmtId="0" fontId="1480" fillId="0" borderId="1" xfId="0" applyFont="1" applyBorder="1" applyAlignment="1">
      <alignment horizontal="left" vertical="top" wrapText="1"/>
    </xf>
    <xf numFmtId="0" fontId="1481" fillId="0" borderId="1" xfId="0" applyFont="1" applyBorder="1" applyAlignment="1">
      <alignment horizontal="center" vertical="top"/>
    </xf>
    <xf numFmtId="168" fontId="1482" fillId="0" borderId="1" xfId="0" applyNumberFormat="1" applyFont="1" applyBorder="1" applyAlignment="1">
      <alignment horizontal="right" vertical="top"/>
    </xf>
    <xf numFmtId="169" fontId="1483" fillId="0" borderId="1" xfId="0" applyNumberFormat="1" applyFont="1" applyBorder="1" applyAlignment="1">
      <alignment horizontal="right" vertical="top"/>
    </xf>
    <xf numFmtId="169" fontId="1484" fillId="0" borderId="1" xfId="0" applyNumberFormat="1" applyFont="1" applyBorder="1" applyAlignment="1">
      <alignment horizontal="right" vertical="top"/>
    </xf>
    <xf numFmtId="169" fontId="1485" fillId="0" borderId="1" xfId="0" applyNumberFormat="1" applyFont="1" applyBorder="1" applyAlignment="1">
      <alignment horizontal="right" vertical="top"/>
    </xf>
    <xf numFmtId="170" fontId="1486" fillId="2" borderId="1" xfId="0" applyNumberFormat="1" applyFont="1" applyFill="1" applyBorder="1" applyAlignment="1" applyProtection="1">
      <alignment horizontal="right" vertical="top"/>
      <protection locked="0"/>
    </xf>
    <xf numFmtId="171" fontId="1487" fillId="0" borderId="1" xfId="0" applyNumberFormat="1" applyFont="1" applyBorder="1" applyAlignment="1">
      <alignment horizontal="right" vertical="top"/>
    </xf>
    <xf numFmtId="4" fontId="1488" fillId="0" borderId="1" xfId="0" applyNumberFormat="1" applyFont="1" applyBorder="1" applyAlignment="1">
      <alignment horizontal="right" vertical="top"/>
    </xf>
    <xf numFmtId="170" fontId="1489" fillId="2" borderId="1" xfId="0" applyNumberFormat="1" applyFont="1" applyFill="1" applyBorder="1" applyAlignment="1" applyProtection="1">
      <alignment horizontal="right" vertical="top"/>
      <protection locked="0"/>
    </xf>
    <xf numFmtId="169" fontId="1490" fillId="0" borderId="1" xfId="0" applyNumberFormat="1" applyFont="1" applyBorder="1" applyAlignment="1">
      <alignment horizontal="right" vertical="top"/>
    </xf>
    <xf numFmtId="169" fontId="1491" fillId="0" borderId="1" xfId="0" applyNumberFormat="1" applyFont="1" applyBorder="1" applyAlignment="1">
      <alignment horizontal="right" vertical="top"/>
    </xf>
    <xf numFmtId="169" fontId="1492" fillId="0" borderId="1" xfId="0" applyNumberFormat="1" applyFont="1" applyBorder="1" applyAlignment="1">
      <alignment horizontal="right" vertical="top"/>
    </xf>
    <xf numFmtId="4" fontId="1493" fillId="0" borderId="1" xfId="0" applyNumberFormat="1" applyFont="1" applyBorder="1" applyAlignment="1">
      <alignment horizontal="right" vertical="top"/>
    </xf>
    <xf numFmtId="0" fontId="1494" fillId="0" borderId="0" xfId="0" applyFont="1"/>
    <xf numFmtId="0" fontId="1495" fillId="0" borderId="1" xfId="0" applyFont="1" applyBorder="1" applyAlignment="1">
      <alignment horizontal="left" vertical="top"/>
    </xf>
    <xf numFmtId="0" fontId="1496" fillId="0" borderId="1" xfId="0" applyFont="1" applyBorder="1" applyAlignment="1">
      <alignment horizontal="left" vertical="top" wrapText="1"/>
    </xf>
    <xf numFmtId="0" fontId="1497" fillId="0" borderId="1" xfId="0" applyFont="1" applyBorder="1" applyAlignment="1">
      <alignment horizontal="center" vertical="top"/>
    </xf>
    <xf numFmtId="168" fontId="1498" fillId="0" borderId="1" xfId="0" applyNumberFormat="1" applyFont="1" applyBorder="1" applyAlignment="1">
      <alignment horizontal="right" vertical="top"/>
    </xf>
    <xf numFmtId="169" fontId="1499" fillId="0" borderId="1" xfId="0" applyNumberFormat="1" applyFont="1" applyBorder="1" applyAlignment="1">
      <alignment horizontal="right" vertical="top"/>
    </xf>
    <xf numFmtId="169" fontId="1500" fillId="0" borderId="1" xfId="0" applyNumberFormat="1" applyFont="1" applyBorder="1" applyAlignment="1">
      <alignment horizontal="right" vertical="top"/>
    </xf>
    <xf numFmtId="169" fontId="1501" fillId="0" borderId="1" xfId="0" applyNumberFormat="1" applyFont="1" applyBorder="1" applyAlignment="1">
      <alignment horizontal="right" vertical="top"/>
    </xf>
    <xf numFmtId="170" fontId="1502" fillId="2" borderId="1" xfId="0" applyNumberFormat="1" applyFont="1" applyFill="1" applyBorder="1" applyAlignment="1" applyProtection="1">
      <alignment horizontal="right" vertical="top"/>
      <protection locked="0"/>
    </xf>
    <xf numFmtId="171" fontId="1503" fillId="0" borderId="1" xfId="0" applyNumberFormat="1" applyFont="1" applyBorder="1" applyAlignment="1">
      <alignment horizontal="right" vertical="top"/>
    </xf>
    <xf numFmtId="4" fontId="1504" fillId="0" borderId="1" xfId="0" applyNumberFormat="1" applyFont="1" applyBorder="1" applyAlignment="1">
      <alignment horizontal="right" vertical="top"/>
    </xf>
    <xf numFmtId="170" fontId="1505" fillId="2" borderId="1" xfId="0" applyNumberFormat="1" applyFont="1" applyFill="1" applyBorder="1" applyAlignment="1" applyProtection="1">
      <alignment horizontal="right" vertical="top"/>
      <protection locked="0"/>
    </xf>
    <xf numFmtId="169" fontId="1506" fillId="0" borderId="1" xfId="0" applyNumberFormat="1" applyFont="1" applyBorder="1" applyAlignment="1">
      <alignment horizontal="right" vertical="top"/>
    </xf>
    <xf numFmtId="169" fontId="1507" fillId="0" borderId="1" xfId="0" applyNumberFormat="1" applyFont="1" applyBorder="1" applyAlignment="1">
      <alignment horizontal="right" vertical="top"/>
    </xf>
    <xf numFmtId="169" fontId="1508" fillId="0" borderId="1" xfId="0" applyNumberFormat="1" applyFont="1" applyBorder="1" applyAlignment="1">
      <alignment horizontal="right" vertical="top"/>
    </xf>
    <xf numFmtId="4" fontId="1509" fillId="0" borderId="1" xfId="0" applyNumberFormat="1" applyFont="1" applyBorder="1" applyAlignment="1">
      <alignment horizontal="right" vertical="top"/>
    </xf>
    <xf numFmtId="0" fontId="1510" fillId="0" borderId="0" xfId="0" applyFont="1"/>
    <xf numFmtId="0" fontId="1511" fillId="0" borderId="1" xfId="0" applyFont="1" applyBorder="1" applyAlignment="1">
      <alignment horizontal="left" vertical="top"/>
    </xf>
    <xf numFmtId="0" fontId="1512" fillId="0" borderId="1" xfId="0" applyFont="1" applyBorder="1" applyAlignment="1">
      <alignment horizontal="left" vertical="top" wrapText="1"/>
    </xf>
    <xf numFmtId="0" fontId="1513" fillId="0" borderId="1" xfId="0" applyFont="1" applyBorder="1" applyAlignment="1">
      <alignment horizontal="center" vertical="top"/>
    </xf>
    <xf numFmtId="168" fontId="1514" fillId="0" borderId="1" xfId="0" applyNumberFormat="1" applyFont="1" applyBorder="1" applyAlignment="1">
      <alignment horizontal="right" vertical="top"/>
    </xf>
    <xf numFmtId="169" fontId="1515" fillId="0" borderId="1" xfId="0" applyNumberFormat="1" applyFont="1" applyBorder="1" applyAlignment="1">
      <alignment horizontal="right" vertical="top"/>
    </xf>
    <xf numFmtId="169" fontId="1516" fillId="0" borderId="1" xfId="0" applyNumberFormat="1" applyFont="1" applyBorder="1" applyAlignment="1">
      <alignment horizontal="right" vertical="top"/>
    </xf>
    <xf numFmtId="169" fontId="1517" fillId="0" borderId="1" xfId="0" applyNumberFormat="1" applyFont="1" applyBorder="1" applyAlignment="1">
      <alignment horizontal="right" vertical="top"/>
    </xf>
    <xf numFmtId="170" fontId="1518" fillId="2" borderId="1" xfId="0" applyNumberFormat="1" applyFont="1" applyFill="1" applyBorder="1" applyAlignment="1" applyProtection="1">
      <alignment horizontal="right" vertical="top"/>
      <protection locked="0"/>
    </xf>
    <xf numFmtId="171" fontId="1519" fillId="0" borderId="1" xfId="0" applyNumberFormat="1" applyFont="1" applyBorder="1" applyAlignment="1">
      <alignment horizontal="right" vertical="top"/>
    </xf>
    <xf numFmtId="4" fontId="1520" fillId="0" borderId="1" xfId="0" applyNumberFormat="1" applyFont="1" applyBorder="1" applyAlignment="1">
      <alignment horizontal="right" vertical="top"/>
    </xf>
    <xf numFmtId="170" fontId="1521" fillId="2" borderId="1" xfId="0" applyNumberFormat="1" applyFont="1" applyFill="1" applyBorder="1" applyAlignment="1" applyProtection="1">
      <alignment horizontal="right" vertical="top"/>
      <protection locked="0"/>
    </xf>
    <xf numFmtId="169" fontId="1522" fillId="0" borderId="1" xfId="0" applyNumberFormat="1" applyFont="1" applyBorder="1" applyAlignment="1">
      <alignment horizontal="right" vertical="top"/>
    </xf>
    <xf numFmtId="169" fontId="1523" fillId="0" borderId="1" xfId="0" applyNumberFormat="1" applyFont="1" applyBorder="1" applyAlignment="1">
      <alignment horizontal="right" vertical="top"/>
    </xf>
    <xf numFmtId="169" fontId="1524" fillId="0" borderId="1" xfId="0" applyNumberFormat="1" applyFont="1" applyBorder="1" applyAlignment="1">
      <alignment horizontal="right" vertical="top"/>
    </xf>
    <xf numFmtId="4" fontId="1525" fillId="0" borderId="1" xfId="0" applyNumberFormat="1" applyFont="1" applyBorder="1" applyAlignment="1">
      <alignment horizontal="right" vertical="top"/>
    </xf>
    <xf numFmtId="0" fontId="1526" fillId="0" borderId="0" xfId="0" applyFont="1"/>
    <xf numFmtId="0" fontId="1527" fillId="0" borderId="1" xfId="0" applyFont="1" applyBorder="1" applyAlignment="1">
      <alignment horizontal="left" vertical="top"/>
    </xf>
    <xf numFmtId="0" fontId="1528" fillId="0" borderId="1" xfId="0" applyFont="1" applyBorder="1" applyAlignment="1">
      <alignment horizontal="left" vertical="top" wrapText="1"/>
    </xf>
    <xf numFmtId="0" fontId="1529" fillId="0" borderId="1" xfId="0" applyFont="1" applyBorder="1" applyAlignment="1">
      <alignment horizontal="center" vertical="top"/>
    </xf>
    <xf numFmtId="168" fontId="1530" fillId="0" borderId="1" xfId="0" applyNumberFormat="1" applyFont="1" applyBorder="1" applyAlignment="1">
      <alignment horizontal="right" vertical="top"/>
    </xf>
    <xf numFmtId="169" fontId="1531" fillId="0" borderId="1" xfId="0" applyNumberFormat="1" applyFont="1" applyBorder="1" applyAlignment="1">
      <alignment horizontal="right" vertical="top"/>
    </xf>
    <xf numFmtId="169" fontId="1532" fillId="0" borderId="1" xfId="0" applyNumberFormat="1" applyFont="1" applyBorder="1" applyAlignment="1">
      <alignment horizontal="right" vertical="top"/>
    </xf>
    <xf numFmtId="169" fontId="1533" fillId="0" borderId="1" xfId="0" applyNumberFormat="1" applyFont="1" applyBorder="1" applyAlignment="1">
      <alignment horizontal="right" vertical="top"/>
    </xf>
    <xf numFmtId="170" fontId="1534" fillId="2" borderId="1" xfId="0" applyNumberFormat="1" applyFont="1" applyFill="1" applyBorder="1" applyAlignment="1" applyProtection="1">
      <alignment horizontal="right" vertical="top"/>
      <protection locked="0"/>
    </xf>
    <xf numFmtId="171" fontId="1535" fillId="0" borderId="1" xfId="0" applyNumberFormat="1" applyFont="1" applyBorder="1" applyAlignment="1">
      <alignment horizontal="right" vertical="top"/>
    </xf>
    <xf numFmtId="4" fontId="1536" fillId="0" borderId="1" xfId="0" applyNumberFormat="1" applyFont="1" applyBorder="1" applyAlignment="1">
      <alignment horizontal="right" vertical="top"/>
    </xf>
    <xf numFmtId="170" fontId="1537" fillId="2" borderId="1" xfId="0" applyNumberFormat="1" applyFont="1" applyFill="1" applyBorder="1" applyAlignment="1" applyProtection="1">
      <alignment horizontal="right" vertical="top"/>
      <protection locked="0"/>
    </xf>
    <xf numFmtId="169" fontId="1538" fillId="0" borderId="1" xfId="0" applyNumberFormat="1" applyFont="1" applyBorder="1" applyAlignment="1">
      <alignment horizontal="right" vertical="top"/>
    </xf>
    <xf numFmtId="169" fontId="1539" fillId="0" borderId="1" xfId="0" applyNumberFormat="1" applyFont="1" applyBorder="1" applyAlignment="1">
      <alignment horizontal="right" vertical="top"/>
    </xf>
    <xf numFmtId="169" fontId="1540" fillId="0" borderId="1" xfId="0" applyNumberFormat="1" applyFont="1" applyBorder="1" applyAlignment="1">
      <alignment horizontal="right" vertical="top"/>
    </xf>
    <xf numFmtId="4" fontId="1541" fillId="0" borderId="1" xfId="0" applyNumberFormat="1" applyFont="1" applyBorder="1" applyAlignment="1">
      <alignment horizontal="right" vertical="top"/>
    </xf>
    <xf numFmtId="0" fontId="1542" fillId="0" borderId="0" xfId="0" applyFont="1"/>
    <xf numFmtId="0" fontId="1543" fillId="0" borderId="1" xfId="0" applyFont="1" applyBorder="1" applyAlignment="1">
      <alignment horizontal="left" vertical="top"/>
    </xf>
    <xf numFmtId="0" fontId="1544" fillId="0" borderId="1" xfId="0" applyFont="1" applyBorder="1" applyAlignment="1">
      <alignment horizontal="left" vertical="top" wrapText="1"/>
    </xf>
    <xf numFmtId="0" fontId="1545" fillId="0" borderId="1" xfId="0" applyFont="1" applyBorder="1" applyAlignment="1">
      <alignment horizontal="center" vertical="top"/>
    </xf>
    <xf numFmtId="168" fontId="1546" fillId="0" borderId="1" xfId="0" applyNumberFormat="1" applyFont="1" applyBorder="1" applyAlignment="1">
      <alignment horizontal="right" vertical="top"/>
    </xf>
    <xf numFmtId="169" fontId="1547" fillId="0" borderId="1" xfId="0" applyNumberFormat="1" applyFont="1" applyBorder="1" applyAlignment="1">
      <alignment horizontal="right" vertical="top"/>
    </xf>
    <xf numFmtId="169" fontId="1548" fillId="0" borderId="1" xfId="0" applyNumberFormat="1" applyFont="1" applyBorder="1" applyAlignment="1">
      <alignment horizontal="right" vertical="top"/>
    </xf>
    <xf numFmtId="169" fontId="1549" fillId="0" borderId="1" xfId="0" applyNumberFormat="1" applyFont="1" applyBorder="1" applyAlignment="1">
      <alignment horizontal="right" vertical="top"/>
    </xf>
    <xf numFmtId="170" fontId="1550" fillId="2" borderId="1" xfId="0" applyNumberFormat="1" applyFont="1" applyFill="1" applyBorder="1" applyAlignment="1" applyProtection="1">
      <alignment horizontal="right" vertical="top"/>
      <protection locked="0"/>
    </xf>
    <xf numFmtId="171" fontId="1551" fillId="0" borderId="1" xfId="0" applyNumberFormat="1" applyFont="1" applyBorder="1" applyAlignment="1">
      <alignment horizontal="right" vertical="top"/>
    </xf>
    <xf numFmtId="4" fontId="1552" fillId="0" borderId="1" xfId="0" applyNumberFormat="1" applyFont="1" applyBorder="1" applyAlignment="1">
      <alignment horizontal="right" vertical="top"/>
    </xf>
    <xf numFmtId="170" fontId="1553" fillId="2" borderId="1" xfId="0" applyNumberFormat="1" applyFont="1" applyFill="1" applyBorder="1" applyAlignment="1" applyProtection="1">
      <alignment horizontal="right" vertical="top"/>
      <protection locked="0"/>
    </xf>
    <xf numFmtId="169" fontId="1554" fillId="0" borderId="1" xfId="0" applyNumberFormat="1" applyFont="1" applyBorder="1" applyAlignment="1">
      <alignment horizontal="right" vertical="top"/>
    </xf>
    <xf numFmtId="169" fontId="1555" fillId="0" borderId="1" xfId="0" applyNumberFormat="1" applyFont="1" applyBorder="1" applyAlignment="1">
      <alignment horizontal="right" vertical="top"/>
    </xf>
    <xf numFmtId="169" fontId="1556" fillId="0" borderId="1" xfId="0" applyNumberFormat="1" applyFont="1" applyBorder="1" applyAlignment="1">
      <alignment horizontal="right" vertical="top"/>
    </xf>
    <xf numFmtId="4" fontId="1557" fillId="0" borderId="1" xfId="0" applyNumberFormat="1" applyFont="1" applyBorder="1" applyAlignment="1">
      <alignment horizontal="right" vertical="top"/>
    </xf>
    <xf numFmtId="0" fontId="1558" fillId="0" borderId="0" xfId="0" applyFont="1"/>
    <xf numFmtId="0" fontId="1559" fillId="3" borderId="1" xfId="0" applyFont="1" applyFill="1" applyBorder="1" applyAlignment="1">
      <alignment horizontal="left"/>
    </xf>
    <xf numFmtId="4" fontId="1571" fillId="3" borderId="1" xfId="0" applyNumberFormat="1" applyFont="1" applyFill="1" applyBorder="1" applyAlignment="1">
      <alignment horizontal="right"/>
    </xf>
    <xf numFmtId="4" fontId="1572" fillId="3" borderId="1" xfId="0" applyNumberFormat="1" applyFont="1" applyFill="1" applyBorder="1" applyAlignment="1">
      <alignment horizontal="right"/>
    </xf>
    <xf numFmtId="4" fontId="1573" fillId="3" borderId="1" xfId="0" applyNumberFormat="1" applyFont="1" applyFill="1" applyBorder="1" applyAlignment="1">
      <alignment horizontal="right"/>
    </xf>
    <xf numFmtId="0" fontId="1574" fillId="0" borderId="0" xfId="0" applyFont="1"/>
    <xf numFmtId="0" fontId="1575" fillId="0" borderId="1" xfId="0" applyFont="1" applyBorder="1" applyAlignment="1">
      <alignment horizontal="left" vertical="top"/>
    </xf>
    <xf numFmtId="0" fontId="1576" fillId="0" borderId="1" xfId="0" applyFont="1" applyBorder="1" applyAlignment="1">
      <alignment horizontal="left" vertical="top" wrapText="1"/>
    </xf>
    <xf numFmtId="0" fontId="1577" fillId="0" borderId="1" xfId="0" applyFont="1" applyBorder="1" applyAlignment="1">
      <alignment horizontal="center" vertical="top"/>
    </xf>
    <xf numFmtId="168" fontId="1578" fillId="0" borderId="1" xfId="0" applyNumberFormat="1" applyFont="1" applyBorder="1" applyAlignment="1">
      <alignment horizontal="right" vertical="top"/>
    </xf>
    <xf numFmtId="169" fontId="1579" fillId="0" borderId="1" xfId="0" applyNumberFormat="1" applyFont="1" applyBorder="1" applyAlignment="1">
      <alignment horizontal="right" vertical="top"/>
    </xf>
    <xf numFmtId="169" fontId="1580" fillId="0" borderId="1" xfId="0" applyNumberFormat="1" applyFont="1" applyBorder="1" applyAlignment="1">
      <alignment horizontal="right" vertical="top"/>
    </xf>
    <xf numFmtId="169" fontId="1581" fillId="0" borderId="1" xfId="0" applyNumberFormat="1" applyFont="1" applyBorder="1" applyAlignment="1">
      <alignment horizontal="right" vertical="top"/>
    </xf>
    <xf numFmtId="170" fontId="1582" fillId="2" borderId="1" xfId="0" applyNumberFormat="1" applyFont="1" applyFill="1" applyBorder="1" applyAlignment="1" applyProtection="1">
      <alignment horizontal="right" vertical="top"/>
      <protection locked="0"/>
    </xf>
    <xf numFmtId="171" fontId="1583" fillId="0" borderId="1" xfId="0" applyNumberFormat="1" applyFont="1" applyBorder="1" applyAlignment="1">
      <alignment horizontal="right" vertical="top"/>
    </xf>
    <xf numFmtId="4" fontId="1584" fillId="0" borderId="1" xfId="0" applyNumberFormat="1" applyFont="1" applyBorder="1" applyAlignment="1">
      <alignment horizontal="right" vertical="top"/>
    </xf>
    <xf numFmtId="170" fontId="1585" fillId="2" borderId="1" xfId="0" applyNumberFormat="1" applyFont="1" applyFill="1" applyBorder="1" applyAlignment="1" applyProtection="1">
      <alignment horizontal="right" vertical="top"/>
      <protection locked="0"/>
    </xf>
    <xf numFmtId="169" fontId="1586" fillId="0" borderId="1" xfId="0" applyNumberFormat="1" applyFont="1" applyBorder="1" applyAlignment="1">
      <alignment horizontal="right" vertical="top"/>
    </xf>
    <xf numFmtId="169" fontId="1587" fillId="0" borderId="1" xfId="0" applyNumberFormat="1" applyFont="1" applyBorder="1" applyAlignment="1">
      <alignment horizontal="right" vertical="top"/>
    </xf>
    <xf numFmtId="169" fontId="1588" fillId="0" borderId="1" xfId="0" applyNumberFormat="1" applyFont="1" applyBorder="1" applyAlignment="1">
      <alignment horizontal="right" vertical="top"/>
    </xf>
    <xf numFmtId="4" fontId="1589" fillId="0" borderId="1" xfId="0" applyNumberFormat="1" applyFont="1" applyBorder="1" applyAlignment="1">
      <alignment horizontal="right" vertical="top"/>
    </xf>
    <xf numFmtId="0" fontId="1590" fillId="0" borderId="0" xfId="0" applyFont="1"/>
    <xf numFmtId="0" fontId="1591" fillId="0" borderId="1" xfId="0" applyFont="1" applyBorder="1" applyAlignment="1">
      <alignment horizontal="left" vertical="top"/>
    </xf>
    <xf numFmtId="0" fontId="1592" fillId="0" borderId="1" xfId="0" applyFont="1" applyBorder="1" applyAlignment="1">
      <alignment horizontal="left" vertical="top" wrapText="1"/>
    </xf>
    <xf numFmtId="0" fontId="1593" fillId="0" borderId="1" xfId="0" applyFont="1" applyBorder="1" applyAlignment="1">
      <alignment horizontal="center" vertical="top"/>
    </xf>
    <xf numFmtId="168" fontId="1594" fillId="0" borderId="1" xfId="0" applyNumberFormat="1" applyFont="1" applyBorder="1" applyAlignment="1">
      <alignment horizontal="right" vertical="top"/>
    </xf>
    <xf numFmtId="169" fontId="1595" fillId="0" borderId="1" xfId="0" applyNumberFormat="1" applyFont="1" applyBorder="1" applyAlignment="1">
      <alignment horizontal="right" vertical="top"/>
    </xf>
    <xf numFmtId="169" fontId="1596" fillId="0" borderId="1" xfId="0" applyNumberFormat="1" applyFont="1" applyBorder="1" applyAlignment="1">
      <alignment horizontal="right" vertical="top"/>
    </xf>
    <xf numFmtId="169" fontId="1597" fillId="0" borderId="1" xfId="0" applyNumberFormat="1" applyFont="1" applyBorder="1" applyAlignment="1">
      <alignment horizontal="right" vertical="top"/>
    </xf>
    <xf numFmtId="170" fontId="1598" fillId="2" borderId="1" xfId="0" applyNumberFormat="1" applyFont="1" applyFill="1" applyBorder="1" applyAlignment="1" applyProtection="1">
      <alignment horizontal="right" vertical="top"/>
      <protection locked="0"/>
    </xf>
    <xf numFmtId="171" fontId="1599" fillId="0" borderId="1" xfId="0" applyNumberFormat="1" applyFont="1" applyBorder="1" applyAlignment="1">
      <alignment horizontal="right" vertical="top"/>
    </xf>
    <xf numFmtId="4" fontId="1600" fillId="0" borderId="1" xfId="0" applyNumberFormat="1" applyFont="1" applyBorder="1" applyAlignment="1">
      <alignment horizontal="right" vertical="top"/>
    </xf>
    <xf numFmtId="170" fontId="1601" fillId="2" borderId="1" xfId="0" applyNumberFormat="1" applyFont="1" applyFill="1" applyBorder="1" applyAlignment="1" applyProtection="1">
      <alignment horizontal="right" vertical="top"/>
      <protection locked="0"/>
    </xf>
    <xf numFmtId="169" fontId="1602" fillId="0" borderId="1" xfId="0" applyNumberFormat="1" applyFont="1" applyBorder="1" applyAlignment="1">
      <alignment horizontal="right" vertical="top"/>
    </xf>
    <xf numFmtId="169" fontId="1603" fillId="0" borderId="1" xfId="0" applyNumberFormat="1" applyFont="1" applyBorder="1" applyAlignment="1">
      <alignment horizontal="right" vertical="top"/>
    </xf>
    <xf numFmtId="169" fontId="1604" fillId="0" borderId="1" xfId="0" applyNumberFormat="1" applyFont="1" applyBorder="1" applyAlignment="1">
      <alignment horizontal="right" vertical="top"/>
    </xf>
    <xf numFmtId="4" fontId="1605" fillId="0" borderId="1" xfId="0" applyNumberFormat="1" applyFont="1" applyBorder="1" applyAlignment="1">
      <alignment horizontal="right" vertical="top"/>
    </xf>
    <xf numFmtId="0" fontId="1606" fillId="0" borderId="0" xfId="0" applyFont="1"/>
    <xf numFmtId="0" fontId="1607" fillId="0" borderId="1" xfId="0" applyFont="1" applyBorder="1" applyAlignment="1">
      <alignment horizontal="left" vertical="top"/>
    </xf>
    <xf numFmtId="0" fontId="1608" fillId="0" borderId="1" xfId="0" applyFont="1" applyBorder="1" applyAlignment="1">
      <alignment horizontal="left" vertical="top" wrapText="1"/>
    </xf>
    <xf numFmtId="0" fontId="1609" fillId="0" borderId="1" xfId="0" applyFont="1" applyBorder="1" applyAlignment="1">
      <alignment horizontal="center" vertical="top"/>
    </xf>
    <xf numFmtId="168" fontId="1610" fillId="0" borderId="1" xfId="0" applyNumberFormat="1" applyFont="1" applyBorder="1" applyAlignment="1">
      <alignment horizontal="right" vertical="top"/>
    </xf>
    <xf numFmtId="169" fontId="1611" fillId="0" borderId="1" xfId="0" applyNumberFormat="1" applyFont="1" applyBorder="1" applyAlignment="1">
      <alignment horizontal="right" vertical="top"/>
    </xf>
    <xf numFmtId="169" fontId="1612" fillId="0" borderId="1" xfId="0" applyNumberFormat="1" applyFont="1" applyBorder="1" applyAlignment="1">
      <alignment horizontal="right" vertical="top"/>
    </xf>
    <xf numFmtId="169" fontId="1613" fillId="0" borderId="1" xfId="0" applyNumberFormat="1" applyFont="1" applyBorder="1" applyAlignment="1">
      <alignment horizontal="right" vertical="top"/>
    </xf>
    <xf numFmtId="170" fontId="1614" fillId="2" borderId="1" xfId="0" applyNumberFormat="1" applyFont="1" applyFill="1" applyBorder="1" applyAlignment="1" applyProtection="1">
      <alignment horizontal="right" vertical="top"/>
      <protection locked="0"/>
    </xf>
    <xf numFmtId="171" fontId="1615" fillId="0" borderId="1" xfId="0" applyNumberFormat="1" applyFont="1" applyBorder="1" applyAlignment="1">
      <alignment horizontal="right" vertical="top"/>
    </xf>
    <xf numFmtId="4" fontId="1616" fillId="0" borderId="1" xfId="0" applyNumberFormat="1" applyFont="1" applyBorder="1" applyAlignment="1">
      <alignment horizontal="right" vertical="top"/>
    </xf>
    <xf numFmtId="170" fontId="1617" fillId="2" borderId="1" xfId="0" applyNumberFormat="1" applyFont="1" applyFill="1" applyBorder="1" applyAlignment="1" applyProtection="1">
      <alignment horizontal="right" vertical="top"/>
      <protection locked="0"/>
    </xf>
    <xf numFmtId="169" fontId="1618" fillId="0" borderId="1" xfId="0" applyNumberFormat="1" applyFont="1" applyBorder="1" applyAlignment="1">
      <alignment horizontal="right" vertical="top"/>
    </xf>
    <xf numFmtId="169" fontId="1619" fillId="0" borderId="1" xfId="0" applyNumberFormat="1" applyFont="1" applyBorder="1" applyAlignment="1">
      <alignment horizontal="right" vertical="top"/>
    </xf>
    <xf numFmtId="169" fontId="1620" fillId="0" borderId="1" xfId="0" applyNumberFormat="1" applyFont="1" applyBorder="1" applyAlignment="1">
      <alignment horizontal="right" vertical="top"/>
    </xf>
    <xf numFmtId="4" fontId="1621" fillId="0" borderId="1" xfId="0" applyNumberFormat="1" applyFont="1" applyBorder="1" applyAlignment="1">
      <alignment horizontal="right" vertical="top"/>
    </xf>
    <xf numFmtId="0" fontId="1622" fillId="0" borderId="0" xfId="0" applyFont="1"/>
    <xf numFmtId="0" fontId="1623" fillId="0" borderId="1" xfId="0" applyFont="1" applyBorder="1" applyAlignment="1">
      <alignment horizontal="left" vertical="top"/>
    </xf>
    <xf numFmtId="0" fontId="1624" fillId="0" borderId="1" xfId="0" applyFont="1" applyBorder="1" applyAlignment="1">
      <alignment horizontal="left" vertical="top" wrapText="1"/>
    </xf>
    <xf numFmtId="0" fontId="1625" fillId="0" borderId="1" xfId="0" applyFont="1" applyBorder="1" applyAlignment="1">
      <alignment horizontal="center" vertical="top"/>
    </xf>
    <xf numFmtId="168" fontId="1626" fillId="0" borderId="1" xfId="0" applyNumberFormat="1" applyFont="1" applyBorder="1" applyAlignment="1">
      <alignment horizontal="right" vertical="top"/>
    </xf>
    <xf numFmtId="169" fontId="1627" fillId="0" borderId="1" xfId="0" applyNumberFormat="1" applyFont="1" applyBorder="1" applyAlignment="1">
      <alignment horizontal="right" vertical="top"/>
    </xf>
    <xf numFmtId="169" fontId="1628" fillId="0" borderId="1" xfId="0" applyNumberFormat="1" applyFont="1" applyBorder="1" applyAlignment="1">
      <alignment horizontal="right" vertical="top"/>
    </xf>
    <xf numFmtId="169" fontId="1629" fillId="0" borderId="1" xfId="0" applyNumberFormat="1" applyFont="1" applyBorder="1" applyAlignment="1">
      <alignment horizontal="right" vertical="top"/>
    </xf>
    <xf numFmtId="170" fontId="1630" fillId="2" borderId="1" xfId="0" applyNumberFormat="1" applyFont="1" applyFill="1" applyBorder="1" applyAlignment="1" applyProtection="1">
      <alignment horizontal="right" vertical="top"/>
      <protection locked="0"/>
    </xf>
    <xf numFmtId="171" fontId="1631" fillId="0" borderId="1" xfId="0" applyNumberFormat="1" applyFont="1" applyBorder="1" applyAlignment="1">
      <alignment horizontal="right" vertical="top"/>
    </xf>
    <xf numFmtId="4" fontId="1632" fillId="0" borderId="1" xfId="0" applyNumberFormat="1" applyFont="1" applyBorder="1" applyAlignment="1">
      <alignment horizontal="right" vertical="top"/>
    </xf>
    <xf numFmtId="170" fontId="1633" fillId="2" borderId="1" xfId="0" applyNumberFormat="1" applyFont="1" applyFill="1" applyBorder="1" applyAlignment="1" applyProtection="1">
      <alignment horizontal="right" vertical="top"/>
      <protection locked="0"/>
    </xf>
    <xf numFmtId="169" fontId="1634" fillId="0" borderId="1" xfId="0" applyNumberFormat="1" applyFont="1" applyBorder="1" applyAlignment="1">
      <alignment horizontal="right" vertical="top"/>
    </xf>
    <xf numFmtId="169" fontId="1635" fillId="0" borderId="1" xfId="0" applyNumberFormat="1" applyFont="1" applyBorder="1" applyAlignment="1">
      <alignment horizontal="right" vertical="top"/>
    </xf>
    <xf numFmtId="169" fontId="1636" fillId="0" borderId="1" xfId="0" applyNumberFormat="1" applyFont="1" applyBorder="1" applyAlignment="1">
      <alignment horizontal="right" vertical="top"/>
    </xf>
    <xf numFmtId="4" fontId="1637" fillId="0" borderId="1" xfId="0" applyNumberFormat="1" applyFont="1" applyBorder="1" applyAlignment="1">
      <alignment horizontal="right" vertical="top"/>
    </xf>
    <xf numFmtId="0" fontId="1638" fillId="0" borderId="0" xfId="0" applyFont="1"/>
    <xf numFmtId="0" fontId="1639" fillId="0" borderId="1" xfId="0" applyFont="1" applyBorder="1" applyAlignment="1">
      <alignment horizontal="left" vertical="top"/>
    </xf>
    <xf numFmtId="0" fontId="1640" fillId="0" borderId="1" xfId="0" applyFont="1" applyBorder="1" applyAlignment="1">
      <alignment horizontal="left" vertical="top" wrapText="1"/>
    </xf>
    <xf numFmtId="0" fontId="1641" fillId="0" borderId="1" xfId="0" applyFont="1" applyBorder="1" applyAlignment="1">
      <alignment horizontal="center" vertical="top"/>
    </xf>
    <xf numFmtId="168" fontId="1642" fillId="0" borderId="1" xfId="0" applyNumberFormat="1" applyFont="1" applyBorder="1" applyAlignment="1">
      <alignment horizontal="right" vertical="top"/>
    </xf>
    <xf numFmtId="169" fontId="1643" fillId="0" borderId="1" xfId="0" applyNumberFormat="1" applyFont="1" applyBorder="1" applyAlignment="1">
      <alignment horizontal="right" vertical="top"/>
    </xf>
    <xf numFmtId="169" fontId="1644" fillId="0" borderId="1" xfId="0" applyNumberFormat="1" applyFont="1" applyBorder="1" applyAlignment="1">
      <alignment horizontal="right" vertical="top"/>
    </xf>
    <xf numFmtId="169" fontId="1645" fillId="0" borderId="1" xfId="0" applyNumberFormat="1" applyFont="1" applyBorder="1" applyAlignment="1">
      <alignment horizontal="right" vertical="top"/>
    </xf>
    <xf numFmtId="170" fontId="1646" fillId="2" borderId="1" xfId="0" applyNumberFormat="1" applyFont="1" applyFill="1" applyBorder="1" applyAlignment="1" applyProtection="1">
      <alignment horizontal="right" vertical="top"/>
      <protection locked="0"/>
    </xf>
    <xf numFmtId="171" fontId="1647" fillId="0" borderId="1" xfId="0" applyNumberFormat="1" applyFont="1" applyBorder="1" applyAlignment="1">
      <alignment horizontal="right" vertical="top"/>
    </xf>
    <xf numFmtId="4" fontId="1648" fillId="0" borderId="1" xfId="0" applyNumberFormat="1" applyFont="1" applyBorder="1" applyAlignment="1">
      <alignment horizontal="right" vertical="top"/>
    </xf>
    <xf numFmtId="170" fontId="1649" fillId="2" borderId="1" xfId="0" applyNumberFormat="1" applyFont="1" applyFill="1" applyBorder="1" applyAlignment="1" applyProtection="1">
      <alignment horizontal="right" vertical="top"/>
      <protection locked="0"/>
    </xf>
    <xf numFmtId="169" fontId="1650" fillId="0" borderId="1" xfId="0" applyNumberFormat="1" applyFont="1" applyBorder="1" applyAlignment="1">
      <alignment horizontal="right" vertical="top"/>
    </xf>
    <xf numFmtId="169" fontId="1651" fillId="0" borderId="1" xfId="0" applyNumberFormat="1" applyFont="1" applyBorder="1" applyAlignment="1">
      <alignment horizontal="right" vertical="top"/>
    </xf>
    <xf numFmtId="169" fontId="1652" fillId="0" borderId="1" xfId="0" applyNumberFormat="1" applyFont="1" applyBorder="1" applyAlignment="1">
      <alignment horizontal="right" vertical="top"/>
    </xf>
    <xf numFmtId="4" fontId="1653" fillId="0" borderId="1" xfId="0" applyNumberFormat="1" applyFont="1" applyBorder="1" applyAlignment="1">
      <alignment horizontal="right" vertical="top"/>
    </xf>
    <xf numFmtId="0" fontId="1654" fillId="0" borderId="0" xfId="0" applyFont="1"/>
    <xf numFmtId="0" fontId="1655" fillId="3" borderId="1" xfId="0" applyFont="1" applyFill="1" applyBorder="1" applyAlignment="1">
      <alignment horizontal="left"/>
    </xf>
    <xf numFmtId="4" fontId="1667" fillId="3" borderId="1" xfId="0" applyNumberFormat="1" applyFont="1" applyFill="1" applyBorder="1" applyAlignment="1">
      <alignment horizontal="right"/>
    </xf>
    <xf numFmtId="4" fontId="1668" fillId="3" borderId="1" xfId="0" applyNumberFormat="1" applyFont="1" applyFill="1" applyBorder="1" applyAlignment="1">
      <alignment horizontal="right"/>
    </xf>
    <xf numFmtId="4" fontId="1669" fillId="3" borderId="1" xfId="0" applyNumberFormat="1" applyFont="1" applyFill="1" applyBorder="1" applyAlignment="1">
      <alignment horizontal="right"/>
    </xf>
    <xf numFmtId="0" fontId="1670" fillId="0" borderId="0" xfId="0" applyFont="1"/>
    <xf numFmtId="0" fontId="1671" fillId="0" borderId="1" xfId="0" applyFont="1" applyBorder="1" applyAlignment="1">
      <alignment horizontal="left" vertical="top"/>
    </xf>
    <xf numFmtId="0" fontId="1672" fillId="0" borderId="1" xfId="0" applyFont="1" applyBorder="1" applyAlignment="1">
      <alignment horizontal="left" vertical="top" wrapText="1"/>
    </xf>
    <xf numFmtId="0" fontId="1673" fillId="0" borderId="1" xfId="0" applyFont="1" applyBorder="1" applyAlignment="1">
      <alignment horizontal="center" vertical="top"/>
    </xf>
    <xf numFmtId="168" fontId="1674" fillId="0" borderId="1" xfId="0" applyNumberFormat="1" applyFont="1" applyBorder="1" applyAlignment="1">
      <alignment horizontal="right" vertical="top"/>
    </xf>
    <xf numFmtId="169" fontId="1675" fillId="0" borderId="1" xfId="0" applyNumberFormat="1" applyFont="1" applyBorder="1" applyAlignment="1">
      <alignment horizontal="right" vertical="top"/>
    </xf>
    <xf numFmtId="169" fontId="1676" fillId="0" borderId="1" xfId="0" applyNumberFormat="1" applyFont="1" applyBorder="1" applyAlignment="1">
      <alignment horizontal="right" vertical="top"/>
    </xf>
    <xf numFmtId="169" fontId="1677" fillId="0" borderId="1" xfId="0" applyNumberFormat="1" applyFont="1" applyBorder="1" applyAlignment="1">
      <alignment horizontal="right" vertical="top"/>
    </xf>
    <xf numFmtId="170" fontId="1678" fillId="2" borderId="1" xfId="0" applyNumberFormat="1" applyFont="1" applyFill="1" applyBorder="1" applyAlignment="1" applyProtection="1">
      <alignment horizontal="right" vertical="top"/>
      <protection locked="0"/>
    </xf>
    <xf numFmtId="171" fontId="1679" fillId="0" borderId="1" xfId="0" applyNumberFormat="1" applyFont="1" applyBorder="1" applyAlignment="1">
      <alignment horizontal="right" vertical="top"/>
    </xf>
    <xf numFmtId="4" fontId="1680" fillId="0" borderId="1" xfId="0" applyNumberFormat="1" applyFont="1" applyBorder="1" applyAlignment="1">
      <alignment horizontal="right" vertical="top"/>
    </xf>
    <xf numFmtId="170" fontId="1681" fillId="2" borderId="1" xfId="0" applyNumberFormat="1" applyFont="1" applyFill="1" applyBorder="1" applyAlignment="1" applyProtection="1">
      <alignment horizontal="right" vertical="top"/>
      <protection locked="0"/>
    </xf>
    <xf numFmtId="169" fontId="1682" fillId="0" borderId="1" xfId="0" applyNumberFormat="1" applyFont="1" applyBorder="1" applyAlignment="1">
      <alignment horizontal="right" vertical="top"/>
    </xf>
    <xf numFmtId="169" fontId="1683" fillId="0" borderId="1" xfId="0" applyNumberFormat="1" applyFont="1" applyBorder="1" applyAlignment="1">
      <alignment horizontal="right" vertical="top"/>
    </xf>
    <xf numFmtId="169" fontId="1684" fillId="0" borderId="1" xfId="0" applyNumberFormat="1" applyFont="1" applyBorder="1" applyAlignment="1">
      <alignment horizontal="right" vertical="top"/>
    </xf>
    <xf numFmtId="4" fontId="1685" fillId="0" borderId="1" xfId="0" applyNumberFormat="1" applyFont="1" applyBorder="1" applyAlignment="1">
      <alignment horizontal="right" vertical="top"/>
    </xf>
    <xf numFmtId="0" fontId="1686" fillId="0" borderId="0" xfId="0" applyFont="1"/>
    <xf numFmtId="0" fontId="1687" fillId="0" borderId="1" xfId="0" applyFont="1" applyBorder="1" applyAlignment="1">
      <alignment horizontal="left" vertical="top"/>
    </xf>
    <xf numFmtId="0" fontId="1688" fillId="0" borderId="1" xfId="0" applyFont="1" applyBorder="1" applyAlignment="1">
      <alignment horizontal="left" vertical="top" wrapText="1"/>
    </xf>
    <xf numFmtId="0" fontId="1689" fillId="0" borderId="1" xfId="0" applyFont="1" applyBorder="1" applyAlignment="1">
      <alignment horizontal="center" vertical="top"/>
    </xf>
    <xf numFmtId="168" fontId="1690" fillId="0" borderId="1" xfId="0" applyNumberFormat="1" applyFont="1" applyBorder="1" applyAlignment="1">
      <alignment horizontal="right" vertical="top"/>
    </xf>
    <xf numFmtId="169" fontId="1691" fillId="0" borderId="1" xfId="0" applyNumberFormat="1" applyFont="1" applyBorder="1" applyAlignment="1">
      <alignment horizontal="right" vertical="top"/>
    </xf>
    <xf numFmtId="169" fontId="1692" fillId="0" borderId="1" xfId="0" applyNumberFormat="1" applyFont="1" applyBorder="1" applyAlignment="1">
      <alignment horizontal="right" vertical="top"/>
    </xf>
    <xf numFmtId="169" fontId="1693" fillId="0" borderId="1" xfId="0" applyNumberFormat="1" applyFont="1" applyBorder="1" applyAlignment="1">
      <alignment horizontal="right" vertical="top"/>
    </xf>
    <xf numFmtId="170" fontId="1694" fillId="2" borderId="1" xfId="0" applyNumberFormat="1" applyFont="1" applyFill="1" applyBorder="1" applyAlignment="1" applyProtection="1">
      <alignment horizontal="right" vertical="top"/>
      <protection locked="0"/>
    </xf>
    <xf numFmtId="171" fontId="1695" fillId="0" borderId="1" xfId="0" applyNumberFormat="1" applyFont="1" applyBorder="1" applyAlignment="1">
      <alignment horizontal="right" vertical="top"/>
    </xf>
    <xf numFmtId="4" fontId="1696" fillId="0" borderId="1" xfId="0" applyNumberFormat="1" applyFont="1" applyBorder="1" applyAlignment="1">
      <alignment horizontal="right" vertical="top"/>
    </xf>
    <xf numFmtId="170" fontId="1697" fillId="2" borderId="1" xfId="0" applyNumberFormat="1" applyFont="1" applyFill="1" applyBorder="1" applyAlignment="1" applyProtection="1">
      <alignment horizontal="right" vertical="top"/>
      <protection locked="0"/>
    </xf>
    <xf numFmtId="169" fontId="1698" fillId="0" borderId="1" xfId="0" applyNumberFormat="1" applyFont="1" applyBorder="1" applyAlignment="1">
      <alignment horizontal="right" vertical="top"/>
    </xf>
    <xf numFmtId="169" fontId="1699" fillId="0" borderId="1" xfId="0" applyNumberFormat="1" applyFont="1" applyBorder="1" applyAlignment="1">
      <alignment horizontal="right" vertical="top"/>
    </xf>
    <xf numFmtId="169" fontId="1700" fillId="0" borderId="1" xfId="0" applyNumberFormat="1" applyFont="1" applyBorder="1" applyAlignment="1">
      <alignment horizontal="right" vertical="top"/>
    </xf>
    <xf numFmtId="4" fontId="1701" fillId="0" borderId="1" xfId="0" applyNumberFormat="1" applyFont="1" applyBorder="1" applyAlignment="1">
      <alignment horizontal="right" vertical="top"/>
    </xf>
    <xf numFmtId="0" fontId="1702" fillId="0" borderId="0" xfId="0" applyFont="1"/>
    <xf numFmtId="0" fontId="1703" fillId="0" borderId="1" xfId="0" applyFont="1" applyBorder="1" applyAlignment="1">
      <alignment horizontal="left" vertical="top"/>
    </xf>
    <xf numFmtId="0" fontId="1704" fillId="0" borderId="1" xfId="0" applyFont="1" applyBorder="1" applyAlignment="1">
      <alignment horizontal="left" vertical="top" wrapText="1"/>
    </xf>
    <xf numFmtId="0" fontId="1705" fillId="0" borderId="1" xfId="0" applyFont="1" applyBorder="1" applyAlignment="1">
      <alignment horizontal="center" vertical="top"/>
    </xf>
    <xf numFmtId="168" fontId="1706" fillId="0" borderId="1" xfId="0" applyNumberFormat="1" applyFont="1" applyBorder="1" applyAlignment="1">
      <alignment horizontal="right" vertical="top"/>
    </xf>
    <xf numFmtId="169" fontId="1707" fillId="0" borderId="1" xfId="0" applyNumberFormat="1" applyFont="1" applyBorder="1" applyAlignment="1">
      <alignment horizontal="right" vertical="top"/>
    </xf>
    <xf numFmtId="169" fontId="1708" fillId="0" borderId="1" xfId="0" applyNumberFormat="1" applyFont="1" applyBorder="1" applyAlignment="1">
      <alignment horizontal="right" vertical="top"/>
    </xf>
    <xf numFmtId="169" fontId="1709" fillId="0" borderId="1" xfId="0" applyNumberFormat="1" applyFont="1" applyBorder="1" applyAlignment="1">
      <alignment horizontal="right" vertical="top"/>
    </xf>
    <xf numFmtId="170" fontId="1710" fillId="2" borderId="1" xfId="0" applyNumberFormat="1" applyFont="1" applyFill="1" applyBorder="1" applyAlignment="1" applyProtection="1">
      <alignment horizontal="right" vertical="top"/>
      <protection locked="0"/>
    </xf>
    <xf numFmtId="171" fontId="1711" fillId="0" borderId="1" xfId="0" applyNumberFormat="1" applyFont="1" applyBorder="1" applyAlignment="1">
      <alignment horizontal="right" vertical="top"/>
    </xf>
    <xf numFmtId="4" fontId="1712" fillId="0" borderId="1" xfId="0" applyNumberFormat="1" applyFont="1" applyBorder="1" applyAlignment="1">
      <alignment horizontal="right" vertical="top"/>
    </xf>
    <xf numFmtId="170" fontId="1713" fillId="2" borderId="1" xfId="0" applyNumberFormat="1" applyFont="1" applyFill="1" applyBorder="1" applyAlignment="1" applyProtection="1">
      <alignment horizontal="right" vertical="top"/>
      <protection locked="0"/>
    </xf>
    <xf numFmtId="169" fontId="1714" fillId="0" borderId="1" xfId="0" applyNumberFormat="1" applyFont="1" applyBorder="1" applyAlignment="1">
      <alignment horizontal="right" vertical="top"/>
    </xf>
    <xf numFmtId="169" fontId="1715" fillId="0" borderId="1" xfId="0" applyNumberFormat="1" applyFont="1" applyBorder="1" applyAlignment="1">
      <alignment horizontal="right" vertical="top"/>
    </xf>
    <xf numFmtId="169" fontId="1716" fillId="0" borderId="1" xfId="0" applyNumberFormat="1" applyFont="1" applyBorder="1" applyAlignment="1">
      <alignment horizontal="right" vertical="top"/>
    </xf>
    <xf numFmtId="4" fontId="1717" fillId="0" borderId="1" xfId="0" applyNumberFormat="1" applyFont="1" applyBorder="1" applyAlignment="1">
      <alignment horizontal="right" vertical="top"/>
    </xf>
    <xf numFmtId="0" fontId="1718" fillId="0" borderId="0" xfId="0" applyFont="1"/>
    <xf numFmtId="0" fontId="1719" fillId="0" borderId="1" xfId="0" applyFont="1" applyBorder="1" applyAlignment="1">
      <alignment horizontal="left" vertical="top"/>
    </xf>
    <xf numFmtId="0" fontId="1720" fillId="0" borderId="1" xfId="0" applyFont="1" applyBorder="1" applyAlignment="1">
      <alignment horizontal="left" vertical="top" wrapText="1"/>
    </xf>
    <xf numFmtId="0" fontId="1721" fillId="0" borderId="1" xfId="0" applyFont="1" applyBorder="1" applyAlignment="1">
      <alignment horizontal="center" vertical="top"/>
    </xf>
    <xf numFmtId="168" fontId="1722" fillId="0" borderId="1" xfId="0" applyNumberFormat="1" applyFont="1" applyBorder="1" applyAlignment="1">
      <alignment horizontal="right" vertical="top"/>
    </xf>
    <xf numFmtId="169" fontId="1723" fillId="0" borderId="1" xfId="0" applyNumberFormat="1" applyFont="1" applyBorder="1" applyAlignment="1">
      <alignment horizontal="right" vertical="top"/>
    </xf>
    <xf numFmtId="169" fontId="1724" fillId="0" borderId="1" xfId="0" applyNumberFormat="1" applyFont="1" applyBorder="1" applyAlignment="1">
      <alignment horizontal="right" vertical="top"/>
    </xf>
    <xf numFmtId="169" fontId="1725" fillId="0" borderId="1" xfId="0" applyNumberFormat="1" applyFont="1" applyBorder="1" applyAlignment="1">
      <alignment horizontal="right" vertical="top"/>
    </xf>
    <xf numFmtId="170" fontId="1726" fillId="2" borderId="1" xfId="0" applyNumberFormat="1" applyFont="1" applyFill="1" applyBorder="1" applyAlignment="1" applyProtection="1">
      <alignment horizontal="right" vertical="top"/>
      <protection locked="0"/>
    </xf>
    <xf numFmtId="171" fontId="1727" fillId="0" borderId="1" xfId="0" applyNumberFormat="1" applyFont="1" applyBorder="1" applyAlignment="1">
      <alignment horizontal="right" vertical="top"/>
    </xf>
    <xf numFmtId="4" fontId="1728" fillId="0" borderId="1" xfId="0" applyNumberFormat="1" applyFont="1" applyBorder="1" applyAlignment="1">
      <alignment horizontal="right" vertical="top"/>
    </xf>
    <xf numFmtId="170" fontId="1729" fillId="2" borderId="1" xfId="0" applyNumberFormat="1" applyFont="1" applyFill="1" applyBorder="1" applyAlignment="1" applyProtection="1">
      <alignment horizontal="right" vertical="top"/>
      <protection locked="0"/>
    </xf>
    <xf numFmtId="169" fontId="1730" fillId="0" borderId="1" xfId="0" applyNumberFormat="1" applyFont="1" applyBorder="1" applyAlignment="1">
      <alignment horizontal="right" vertical="top"/>
    </xf>
    <xf numFmtId="169" fontId="1731" fillId="0" borderId="1" xfId="0" applyNumberFormat="1" applyFont="1" applyBorder="1" applyAlignment="1">
      <alignment horizontal="right" vertical="top"/>
    </xf>
    <xf numFmtId="169" fontId="1732" fillId="0" borderId="1" xfId="0" applyNumberFormat="1" applyFont="1" applyBorder="1" applyAlignment="1">
      <alignment horizontal="right" vertical="top"/>
    </xf>
    <xf numFmtId="4" fontId="1733" fillId="0" borderId="1" xfId="0" applyNumberFormat="1" applyFont="1" applyBorder="1" applyAlignment="1">
      <alignment horizontal="right" vertical="top"/>
    </xf>
    <xf numFmtId="0" fontId="1734" fillId="0" borderId="0" xfId="0" applyFont="1"/>
    <xf numFmtId="0" fontId="1735" fillId="0" borderId="1" xfId="0" applyFont="1" applyBorder="1" applyAlignment="1">
      <alignment horizontal="left" vertical="top"/>
    </xf>
    <xf numFmtId="0" fontId="1736" fillId="0" borderId="1" xfId="0" applyFont="1" applyBorder="1" applyAlignment="1">
      <alignment horizontal="left" vertical="top" wrapText="1"/>
    </xf>
    <xf numFmtId="0" fontId="1737" fillId="0" borderId="1" xfId="0" applyFont="1" applyBorder="1" applyAlignment="1">
      <alignment horizontal="center" vertical="top"/>
    </xf>
    <xf numFmtId="168" fontId="1738" fillId="0" borderId="1" xfId="0" applyNumberFormat="1" applyFont="1" applyBorder="1" applyAlignment="1">
      <alignment horizontal="right" vertical="top"/>
    </xf>
    <xf numFmtId="169" fontId="1739" fillId="0" borderId="1" xfId="0" applyNumberFormat="1" applyFont="1" applyBorder="1" applyAlignment="1">
      <alignment horizontal="right" vertical="top"/>
    </xf>
    <xf numFmtId="169" fontId="1740" fillId="0" borderId="1" xfId="0" applyNumberFormat="1" applyFont="1" applyBorder="1" applyAlignment="1">
      <alignment horizontal="right" vertical="top"/>
    </xf>
    <xf numFmtId="169" fontId="1741" fillId="0" borderId="1" xfId="0" applyNumberFormat="1" applyFont="1" applyBorder="1" applyAlignment="1">
      <alignment horizontal="right" vertical="top"/>
    </xf>
    <xf numFmtId="170" fontId="1742" fillId="2" borderId="1" xfId="0" applyNumberFormat="1" applyFont="1" applyFill="1" applyBorder="1" applyAlignment="1" applyProtection="1">
      <alignment horizontal="right" vertical="top"/>
      <protection locked="0"/>
    </xf>
    <xf numFmtId="171" fontId="1743" fillId="0" borderId="1" xfId="0" applyNumberFormat="1" applyFont="1" applyBorder="1" applyAlignment="1">
      <alignment horizontal="right" vertical="top"/>
    </xf>
    <xf numFmtId="4" fontId="1744" fillId="0" borderId="1" xfId="0" applyNumberFormat="1" applyFont="1" applyBorder="1" applyAlignment="1">
      <alignment horizontal="right" vertical="top"/>
    </xf>
    <xf numFmtId="170" fontId="1745" fillId="2" borderId="1" xfId="0" applyNumberFormat="1" applyFont="1" applyFill="1" applyBorder="1" applyAlignment="1" applyProtection="1">
      <alignment horizontal="right" vertical="top"/>
      <protection locked="0"/>
    </xf>
    <xf numFmtId="169" fontId="1746" fillId="0" borderId="1" xfId="0" applyNumberFormat="1" applyFont="1" applyBorder="1" applyAlignment="1">
      <alignment horizontal="right" vertical="top"/>
    </xf>
    <xf numFmtId="169" fontId="1747" fillId="0" borderId="1" xfId="0" applyNumberFormat="1" applyFont="1" applyBorder="1" applyAlignment="1">
      <alignment horizontal="right" vertical="top"/>
    </xf>
    <xf numFmtId="169" fontId="1748" fillId="0" borderId="1" xfId="0" applyNumberFormat="1" applyFont="1" applyBorder="1" applyAlignment="1">
      <alignment horizontal="right" vertical="top"/>
    </xf>
    <xf numFmtId="4" fontId="1749" fillId="0" borderId="1" xfId="0" applyNumberFormat="1" applyFont="1" applyBorder="1" applyAlignment="1">
      <alignment horizontal="right" vertical="top"/>
    </xf>
    <xf numFmtId="0" fontId="1750" fillId="0" borderId="0" xfId="0" applyFont="1"/>
    <xf numFmtId="0" fontId="1751" fillId="3" borderId="1" xfId="0" applyFont="1" applyFill="1" applyBorder="1" applyAlignment="1">
      <alignment horizontal="left"/>
    </xf>
    <xf numFmtId="4" fontId="1763" fillId="3" borderId="1" xfId="0" applyNumberFormat="1" applyFont="1" applyFill="1" applyBorder="1" applyAlignment="1">
      <alignment horizontal="right"/>
    </xf>
    <xf numFmtId="4" fontId="1764" fillId="3" borderId="1" xfId="0" applyNumberFormat="1" applyFont="1" applyFill="1" applyBorder="1" applyAlignment="1">
      <alignment horizontal="right"/>
    </xf>
    <xf numFmtId="4" fontId="1765" fillId="3" borderId="1" xfId="0" applyNumberFormat="1" applyFont="1" applyFill="1" applyBorder="1" applyAlignment="1">
      <alignment horizontal="right"/>
    </xf>
    <xf numFmtId="0" fontId="1766" fillId="0" borderId="0" xfId="0" applyFont="1"/>
    <xf numFmtId="0" fontId="1767" fillId="0" borderId="1" xfId="0" applyFont="1" applyBorder="1" applyAlignment="1">
      <alignment horizontal="left" vertical="top"/>
    </xf>
    <xf numFmtId="0" fontId="1768" fillId="0" borderId="1" xfId="0" applyFont="1" applyBorder="1" applyAlignment="1">
      <alignment horizontal="left" vertical="top" wrapText="1"/>
    </xf>
    <xf numFmtId="0" fontId="1769" fillId="0" borderId="1" xfId="0" applyFont="1" applyBorder="1" applyAlignment="1">
      <alignment horizontal="center" vertical="top"/>
    </xf>
    <xf numFmtId="168" fontId="1770" fillId="0" borderId="1" xfId="0" applyNumberFormat="1" applyFont="1" applyBorder="1" applyAlignment="1">
      <alignment horizontal="right" vertical="top"/>
    </xf>
    <xf numFmtId="169" fontId="1771" fillId="0" borderId="1" xfId="0" applyNumberFormat="1" applyFont="1" applyBorder="1" applyAlignment="1">
      <alignment horizontal="right" vertical="top"/>
    </xf>
    <xf numFmtId="169" fontId="1772" fillId="0" borderId="1" xfId="0" applyNumberFormat="1" applyFont="1" applyBorder="1" applyAlignment="1">
      <alignment horizontal="right" vertical="top"/>
    </xf>
    <xf numFmtId="169" fontId="1773" fillId="0" borderId="1" xfId="0" applyNumberFormat="1" applyFont="1" applyBorder="1" applyAlignment="1">
      <alignment horizontal="right" vertical="top"/>
    </xf>
    <xf numFmtId="170" fontId="1774" fillId="2" borderId="1" xfId="0" applyNumberFormat="1" applyFont="1" applyFill="1" applyBorder="1" applyAlignment="1" applyProtection="1">
      <alignment horizontal="right" vertical="top"/>
      <protection locked="0"/>
    </xf>
    <xf numFmtId="171" fontId="1775" fillId="0" borderId="1" xfId="0" applyNumberFormat="1" applyFont="1" applyBorder="1" applyAlignment="1">
      <alignment horizontal="right" vertical="top"/>
    </xf>
    <xf numFmtId="4" fontId="1776" fillId="0" borderId="1" xfId="0" applyNumberFormat="1" applyFont="1" applyBorder="1" applyAlignment="1">
      <alignment horizontal="right" vertical="top"/>
    </xf>
    <xf numFmtId="170" fontId="1777" fillId="2" borderId="1" xfId="0" applyNumberFormat="1" applyFont="1" applyFill="1" applyBorder="1" applyAlignment="1" applyProtection="1">
      <alignment horizontal="right" vertical="top"/>
      <protection locked="0"/>
    </xf>
    <xf numFmtId="169" fontId="1778" fillId="0" borderId="1" xfId="0" applyNumberFormat="1" applyFont="1" applyBorder="1" applyAlignment="1">
      <alignment horizontal="right" vertical="top"/>
    </xf>
    <xf numFmtId="169" fontId="1779" fillId="0" borderId="1" xfId="0" applyNumberFormat="1" applyFont="1" applyBorder="1" applyAlignment="1">
      <alignment horizontal="right" vertical="top"/>
    </xf>
    <xf numFmtId="169" fontId="1780" fillId="0" borderId="1" xfId="0" applyNumberFormat="1" applyFont="1" applyBorder="1" applyAlignment="1">
      <alignment horizontal="right" vertical="top"/>
    </xf>
    <xf numFmtId="4" fontId="1781" fillId="0" borderId="1" xfId="0" applyNumberFormat="1" applyFont="1" applyBorder="1" applyAlignment="1">
      <alignment horizontal="right" vertical="top"/>
    </xf>
    <xf numFmtId="0" fontId="1782" fillId="0" borderId="0" xfId="0" applyFont="1"/>
    <xf numFmtId="0" fontId="1783" fillId="0" borderId="1" xfId="0" applyFont="1" applyBorder="1" applyAlignment="1">
      <alignment horizontal="left" vertical="top"/>
    </xf>
    <xf numFmtId="0" fontId="1784" fillId="0" borderId="1" xfId="0" applyFont="1" applyBorder="1" applyAlignment="1">
      <alignment horizontal="left" vertical="top" wrapText="1"/>
    </xf>
    <xf numFmtId="0" fontId="1785" fillId="0" borderId="1" xfId="0" applyFont="1" applyBorder="1" applyAlignment="1">
      <alignment horizontal="center" vertical="top"/>
    </xf>
    <xf numFmtId="168" fontId="1786" fillId="0" borderId="1" xfId="0" applyNumberFormat="1" applyFont="1" applyBorder="1" applyAlignment="1">
      <alignment horizontal="right" vertical="top"/>
    </xf>
    <xf numFmtId="169" fontId="1787" fillId="0" borderId="1" xfId="0" applyNumberFormat="1" applyFont="1" applyBorder="1" applyAlignment="1">
      <alignment horizontal="right" vertical="top"/>
    </xf>
    <xf numFmtId="169" fontId="1788" fillId="0" borderId="1" xfId="0" applyNumberFormat="1" applyFont="1" applyBorder="1" applyAlignment="1">
      <alignment horizontal="right" vertical="top"/>
    </xf>
    <xf numFmtId="169" fontId="1789" fillId="0" borderId="1" xfId="0" applyNumberFormat="1" applyFont="1" applyBorder="1" applyAlignment="1">
      <alignment horizontal="right" vertical="top"/>
    </xf>
    <xf numFmtId="170" fontId="1790" fillId="2" borderId="1" xfId="0" applyNumberFormat="1" applyFont="1" applyFill="1" applyBorder="1" applyAlignment="1" applyProtection="1">
      <alignment horizontal="right" vertical="top"/>
      <protection locked="0"/>
    </xf>
    <xf numFmtId="171" fontId="1791" fillId="0" borderId="1" xfId="0" applyNumberFormat="1" applyFont="1" applyBorder="1" applyAlignment="1">
      <alignment horizontal="right" vertical="top"/>
    </xf>
    <xf numFmtId="4" fontId="1792" fillId="0" borderId="1" xfId="0" applyNumberFormat="1" applyFont="1" applyBorder="1" applyAlignment="1">
      <alignment horizontal="right" vertical="top"/>
    </xf>
    <xf numFmtId="170" fontId="1793" fillId="2" borderId="1" xfId="0" applyNumberFormat="1" applyFont="1" applyFill="1" applyBorder="1" applyAlignment="1" applyProtection="1">
      <alignment horizontal="right" vertical="top"/>
      <protection locked="0"/>
    </xf>
    <xf numFmtId="169" fontId="1794" fillId="0" borderId="1" xfId="0" applyNumberFormat="1" applyFont="1" applyBorder="1" applyAlignment="1">
      <alignment horizontal="right" vertical="top"/>
    </xf>
    <xf numFmtId="169" fontId="1795" fillId="0" borderId="1" xfId="0" applyNumberFormat="1" applyFont="1" applyBorder="1" applyAlignment="1">
      <alignment horizontal="right" vertical="top"/>
    </xf>
    <xf numFmtId="169" fontId="1796" fillId="0" borderId="1" xfId="0" applyNumberFormat="1" applyFont="1" applyBorder="1" applyAlignment="1">
      <alignment horizontal="right" vertical="top"/>
    </xf>
    <xf numFmtId="4" fontId="1797" fillId="0" borderId="1" xfId="0" applyNumberFormat="1" applyFont="1" applyBorder="1" applyAlignment="1">
      <alignment horizontal="right" vertical="top"/>
    </xf>
    <xf numFmtId="0" fontId="1798" fillId="0" borderId="0" xfId="0" applyFont="1"/>
    <xf numFmtId="0" fontId="1799" fillId="0" borderId="1" xfId="0" applyFont="1" applyBorder="1" applyAlignment="1">
      <alignment horizontal="left" vertical="top"/>
    </xf>
    <xf numFmtId="0" fontId="1800" fillId="0" borderId="1" xfId="0" applyFont="1" applyBorder="1" applyAlignment="1">
      <alignment horizontal="left" vertical="top" wrapText="1"/>
    </xf>
    <xf numFmtId="0" fontId="1801" fillId="0" borderId="1" xfId="0" applyFont="1" applyBorder="1" applyAlignment="1">
      <alignment horizontal="center" vertical="top"/>
    </xf>
    <xf numFmtId="168" fontId="1802" fillId="0" borderId="1" xfId="0" applyNumberFormat="1" applyFont="1" applyBorder="1" applyAlignment="1">
      <alignment horizontal="right" vertical="top"/>
    </xf>
    <xf numFmtId="169" fontId="1803" fillId="0" borderId="1" xfId="0" applyNumberFormat="1" applyFont="1" applyBorder="1" applyAlignment="1">
      <alignment horizontal="right" vertical="top"/>
    </xf>
    <xf numFmtId="169" fontId="1804" fillId="0" borderId="1" xfId="0" applyNumberFormat="1" applyFont="1" applyBorder="1" applyAlignment="1">
      <alignment horizontal="right" vertical="top"/>
    </xf>
    <xf numFmtId="169" fontId="1805" fillId="0" borderId="1" xfId="0" applyNumberFormat="1" applyFont="1" applyBorder="1" applyAlignment="1">
      <alignment horizontal="right" vertical="top"/>
    </xf>
    <xf numFmtId="170" fontId="1806" fillId="2" borderId="1" xfId="0" applyNumberFormat="1" applyFont="1" applyFill="1" applyBorder="1" applyAlignment="1" applyProtection="1">
      <alignment horizontal="right" vertical="top"/>
      <protection locked="0"/>
    </xf>
    <xf numFmtId="171" fontId="1807" fillId="0" borderId="1" xfId="0" applyNumberFormat="1" applyFont="1" applyBorder="1" applyAlignment="1">
      <alignment horizontal="right" vertical="top"/>
    </xf>
    <xf numFmtId="4" fontId="1808" fillId="0" borderId="1" xfId="0" applyNumberFormat="1" applyFont="1" applyBorder="1" applyAlignment="1">
      <alignment horizontal="right" vertical="top"/>
    </xf>
    <xf numFmtId="170" fontId="1809" fillId="2" borderId="1" xfId="0" applyNumberFormat="1" applyFont="1" applyFill="1" applyBorder="1" applyAlignment="1" applyProtection="1">
      <alignment horizontal="right" vertical="top"/>
      <protection locked="0"/>
    </xf>
    <xf numFmtId="169" fontId="1810" fillId="0" borderId="1" xfId="0" applyNumberFormat="1" applyFont="1" applyBorder="1" applyAlignment="1">
      <alignment horizontal="right" vertical="top"/>
    </xf>
    <xf numFmtId="169" fontId="1811" fillId="0" borderId="1" xfId="0" applyNumberFormat="1" applyFont="1" applyBorder="1" applyAlignment="1">
      <alignment horizontal="right" vertical="top"/>
    </xf>
    <xf numFmtId="169" fontId="1812" fillId="0" borderId="1" xfId="0" applyNumberFormat="1" applyFont="1" applyBorder="1" applyAlignment="1">
      <alignment horizontal="right" vertical="top"/>
    </xf>
    <xf numFmtId="4" fontId="1813" fillId="0" borderId="1" xfId="0" applyNumberFormat="1" applyFont="1" applyBorder="1" applyAlignment="1">
      <alignment horizontal="right" vertical="top"/>
    </xf>
    <xf numFmtId="0" fontId="1814" fillId="0" borderId="0" xfId="0" applyFont="1"/>
    <xf numFmtId="0" fontId="1815" fillId="3" borderId="1" xfId="0" applyFont="1" applyFill="1" applyBorder="1" applyAlignment="1">
      <alignment horizontal="left"/>
    </xf>
    <xf numFmtId="4" fontId="1827" fillId="3" borderId="1" xfId="0" applyNumberFormat="1" applyFont="1" applyFill="1" applyBorder="1" applyAlignment="1">
      <alignment horizontal="right"/>
    </xf>
    <xf numFmtId="4" fontId="1828" fillId="3" borderId="1" xfId="0" applyNumberFormat="1" applyFont="1" applyFill="1" applyBorder="1" applyAlignment="1">
      <alignment horizontal="right"/>
    </xf>
    <xf numFmtId="4" fontId="1829" fillId="3" borderId="1" xfId="0" applyNumberFormat="1" applyFont="1" applyFill="1" applyBorder="1" applyAlignment="1">
      <alignment horizontal="right"/>
    </xf>
    <xf numFmtId="0" fontId="1830" fillId="0" borderId="0" xfId="0" applyFont="1"/>
    <xf numFmtId="0" fontId="1831" fillId="0" borderId="1" xfId="0" applyFont="1" applyBorder="1" applyAlignment="1">
      <alignment horizontal="left" vertical="top"/>
    </xf>
    <xf numFmtId="0" fontId="1832" fillId="0" borderId="1" xfId="0" applyFont="1" applyBorder="1" applyAlignment="1">
      <alignment horizontal="left" vertical="top" wrapText="1"/>
    </xf>
    <xf numFmtId="0" fontId="1833" fillId="0" borderId="1" xfId="0" applyFont="1" applyBorder="1" applyAlignment="1">
      <alignment horizontal="center" vertical="top"/>
    </xf>
    <xf numFmtId="168" fontId="1834" fillId="0" borderId="1" xfId="0" applyNumberFormat="1" applyFont="1" applyBorder="1" applyAlignment="1">
      <alignment horizontal="right" vertical="top"/>
    </xf>
    <xf numFmtId="169" fontId="1835" fillId="0" borderId="1" xfId="0" applyNumberFormat="1" applyFont="1" applyBorder="1" applyAlignment="1">
      <alignment horizontal="right" vertical="top"/>
    </xf>
    <xf numFmtId="169" fontId="1836" fillId="0" borderId="1" xfId="0" applyNumberFormat="1" applyFont="1" applyBorder="1" applyAlignment="1">
      <alignment horizontal="right" vertical="top"/>
    </xf>
    <xf numFmtId="169" fontId="1837" fillId="0" borderId="1" xfId="0" applyNumberFormat="1" applyFont="1" applyBorder="1" applyAlignment="1">
      <alignment horizontal="right" vertical="top"/>
    </xf>
    <xf numFmtId="170" fontId="1838" fillId="2" borderId="1" xfId="0" applyNumberFormat="1" applyFont="1" applyFill="1" applyBorder="1" applyAlignment="1" applyProtection="1">
      <alignment horizontal="right" vertical="top"/>
      <protection locked="0"/>
    </xf>
    <xf numFmtId="171" fontId="1839" fillId="0" borderId="1" xfId="0" applyNumberFormat="1" applyFont="1" applyBorder="1" applyAlignment="1">
      <alignment horizontal="right" vertical="top"/>
    </xf>
    <xf numFmtId="4" fontId="1840" fillId="0" borderId="1" xfId="0" applyNumberFormat="1" applyFont="1" applyBorder="1" applyAlignment="1">
      <alignment horizontal="right" vertical="top"/>
    </xf>
    <xf numFmtId="170" fontId="1841" fillId="2" borderId="1" xfId="0" applyNumberFormat="1" applyFont="1" applyFill="1" applyBorder="1" applyAlignment="1" applyProtection="1">
      <alignment horizontal="right" vertical="top"/>
      <protection locked="0"/>
    </xf>
    <xf numFmtId="169" fontId="1842" fillId="0" borderId="1" xfId="0" applyNumberFormat="1" applyFont="1" applyBorder="1" applyAlignment="1">
      <alignment horizontal="right" vertical="top"/>
    </xf>
    <xf numFmtId="169" fontId="1843" fillId="0" borderId="1" xfId="0" applyNumberFormat="1" applyFont="1" applyBorder="1" applyAlignment="1">
      <alignment horizontal="right" vertical="top"/>
    </xf>
    <xf numFmtId="169" fontId="1844" fillId="0" borderId="1" xfId="0" applyNumberFormat="1" applyFont="1" applyBorder="1" applyAlignment="1">
      <alignment horizontal="right" vertical="top"/>
    </xf>
    <xf numFmtId="4" fontId="1845" fillId="0" borderId="1" xfId="0" applyNumberFormat="1" applyFont="1" applyBorder="1" applyAlignment="1">
      <alignment horizontal="right" vertical="top"/>
    </xf>
    <xf numFmtId="0" fontId="1846" fillId="0" borderId="0" xfId="0" applyFont="1"/>
    <xf numFmtId="0" fontId="1847" fillId="3" borderId="1" xfId="0" applyFont="1" applyFill="1" applyBorder="1" applyAlignment="1">
      <alignment horizontal="left"/>
    </xf>
    <xf numFmtId="4" fontId="1859" fillId="3" borderId="1" xfId="0" applyNumberFormat="1" applyFont="1" applyFill="1" applyBorder="1" applyAlignment="1">
      <alignment horizontal="right"/>
    </xf>
    <xf numFmtId="4" fontId="1860" fillId="3" borderId="1" xfId="0" applyNumberFormat="1" applyFont="1" applyFill="1" applyBorder="1" applyAlignment="1">
      <alignment horizontal="right"/>
    </xf>
    <xf numFmtId="4" fontId="1861" fillId="3" borderId="1" xfId="0" applyNumberFormat="1" applyFont="1" applyFill="1" applyBorder="1" applyAlignment="1">
      <alignment horizontal="right"/>
    </xf>
    <xf numFmtId="0" fontId="1862" fillId="0" borderId="0" xfId="0" applyFont="1"/>
    <xf numFmtId="0" fontId="1863" fillId="0" borderId="1" xfId="0" applyFont="1" applyBorder="1" applyAlignment="1">
      <alignment horizontal="left" vertical="top"/>
    </xf>
    <xf numFmtId="0" fontId="1864" fillId="0" borderId="1" xfId="0" applyFont="1" applyBorder="1" applyAlignment="1">
      <alignment horizontal="left" vertical="top" wrapText="1"/>
    </xf>
    <xf numFmtId="0" fontId="1865" fillId="0" borderId="1" xfId="0" applyFont="1" applyBorder="1" applyAlignment="1">
      <alignment horizontal="center" vertical="top"/>
    </xf>
    <xf numFmtId="168" fontId="1866" fillId="0" borderId="1" xfId="0" applyNumberFormat="1" applyFont="1" applyBorder="1" applyAlignment="1">
      <alignment horizontal="right" vertical="top"/>
    </xf>
    <xf numFmtId="169" fontId="1867" fillId="0" borderId="1" xfId="0" applyNumberFormat="1" applyFont="1" applyBorder="1" applyAlignment="1">
      <alignment horizontal="right" vertical="top"/>
    </xf>
    <xf numFmtId="169" fontId="1868" fillId="0" borderId="1" xfId="0" applyNumberFormat="1" applyFont="1" applyBorder="1" applyAlignment="1">
      <alignment horizontal="right" vertical="top"/>
    </xf>
    <xf numFmtId="169" fontId="1869" fillId="0" borderId="1" xfId="0" applyNumberFormat="1" applyFont="1" applyBorder="1" applyAlignment="1">
      <alignment horizontal="right" vertical="top"/>
    </xf>
    <xf numFmtId="170" fontId="1870" fillId="2" borderId="1" xfId="0" applyNumberFormat="1" applyFont="1" applyFill="1" applyBorder="1" applyAlignment="1" applyProtection="1">
      <alignment horizontal="right" vertical="top"/>
      <protection locked="0"/>
    </xf>
    <xf numFmtId="171" fontId="1871" fillId="0" borderId="1" xfId="0" applyNumberFormat="1" applyFont="1" applyBorder="1" applyAlignment="1">
      <alignment horizontal="right" vertical="top"/>
    </xf>
    <xf numFmtId="4" fontId="1872" fillId="0" borderId="1" xfId="0" applyNumberFormat="1" applyFont="1" applyBorder="1" applyAlignment="1">
      <alignment horizontal="right" vertical="top"/>
    </xf>
    <xf numFmtId="170" fontId="1873" fillId="2" borderId="1" xfId="0" applyNumberFormat="1" applyFont="1" applyFill="1" applyBorder="1" applyAlignment="1" applyProtection="1">
      <alignment horizontal="right" vertical="top"/>
      <protection locked="0"/>
    </xf>
    <xf numFmtId="169" fontId="1874" fillId="0" borderId="1" xfId="0" applyNumberFormat="1" applyFont="1" applyBorder="1" applyAlignment="1">
      <alignment horizontal="right" vertical="top"/>
    </xf>
    <xf numFmtId="169" fontId="1875" fillId="0" borderId="1" xfId="0" applyNumberFormat="1" applyFont="1" applyBorder="1" applyAlignment="1">
      <alignment horizontal="right" vertical="top"/>
    </xf>
    <xf numFmtId="169" fontId="1876" fillId="0" borderId="1" xfId="0" applyNumberFormat="1" applyFont="1" applyBorder="1" applyAlignment="1">
      <alignment horizontal="right" vertical="top"/>
    </xf>
    <xf numFmtId="4" fontId="1877" fillId="0" borderId="1" xfId="0" applyNumberFormat="1" applyFont="1" applyBorder="1" applyAlignment="1">
      <alignment horizontal="right" vertical="top"/>
    </xf>
    <xf numFmtId="0" fontId="1878" fillId="0" borderId="0" xfId="0" applyFont="1"/>
    <xf numFmtId="0" fontId="1879" fillId="3" borderId="1" xfId="0" applyFont="1" applyFill="1" applyBorder="1" applyAlignment="1">
      <alignment horizontal="left"/>
    </xf>
    <xf numFmtId="4" fontId="1891" fillId="3" borderId="1" xfId="0" applyNumberFormat="1" applyFont="1" applyFill="1" applyBorder="1" applyAlignment="1">
      <alignment horizontal="right"/>
    </xf>
    <xf numFmtId="4" fontId="1892" fillId="3" borderId="1" xfId="0" applyNumberFormat="1" applyFont="1" applyFill="1" applyBorder="1" applyAlignment="1">
      <alignment horizontal="right"/>
    </xf>
    <xf numFmtId="0" fontId="1893" fillId="0" borderId="0" xfId="0" applyFont="1"/>
    <xf numFmtId="0" fontId="1894" fillId="3" borderId="1" xfId="0" applyFont="1" applyFill="1" applyBorder="1" applyAlignment="1">
      <alignment horizontal="left"/>
    </xf>
    <xf numFmtId="4" fontId="1906" fillId="3" borderId="1" xfId="0" applyNumberFormat="1" applyFont="1" applyFill="1" applyBorder="1" applyAlignment="1">
      <alignment horizontal="right"/>
    </xf>
    <xf numFmtId="4" fontId="1907" fillId="3" borderId="1" xfId="0" applyNumberFormat="1" applyFont="1" applyFill="1" applyBorder="1" applyAlignment="1">
      <alignment horizontal="right"/>
    </xf>
    <xf numFmtId="4" fontId="1908" fillId="3" borderId="1" xfId="0" applyNumberFormat="1" applyFont="1" applyFill="1" applyBorder="1" applyAlignment="1">
      <alignment horizontal="right"/>
    </xf>
    <xf numFmtId="0" fontId="1909" fillId="0" borderId="0" xfId="0" applyFont="1"/>
    <xf numFmtId="0" fontId="1910" fillId="0" borderId="1" xfId="0" applyFont="1" applyBorder="1" applyAlignment="1">
      <alignment horizontal="left" vertical="top"/>
    </xf>
    <xf numFmtId="0" fontId="1911" fillId="0" borderId="1" xfId="0" applyFont="1" applyBorder="1" applyAlignment="1">
      <alignment horizontal="left" vertical="top" wrapText="1"/>
    </xf>
    <xf numFmtId="0" fontId="1912" fillId="0" borderId="1" xfId="0" applyFont="1" applyBorder="1" applyAlignment="1">
      <alignment horizontal="center" vertical="top"/>
    </xf>
    <xf numFmtId="168" fontId="1913" fillId="0" borderId="1" xfId="0" applyNumberFormat="1" applyFont="1" applyBorder="1" applyAlignment="1">
      <alignment horizontal="right" vertical="top"/>
    </xf>
    <xf numFmtId="169" fontId="1914" fillId="0" borderId="1" xfId="0" applyNumberFormat="1" applyFont="1" applyBorder="1" applyAlignment="1">
      <alignment horizontal="right" vertical="top"/>
    </xf>
    <xf numFmtId="169" fontId="1915" fillId="0" borderId="1" xfId="0" applyNumberFormat="1" applyFont="1" applyBorder="1" applyAlignment="1">
      <alignment horizontal="right" vertical="top"/>
    </xf>
    <xf numFmtId="169" fontId="1916" fillId="0" borderId="1" xfId="0" applyNumberFormat="1" applyFont="1" applyBorder="1" applyAlignment="1">
      <alignment horizontal="right" vertical="top"/>
    </xf>
    <xf numFmtId="170" fontId="1917" fillId="2" borderId="1" xfId="0" applyNumberFormat="1" applyFont="1" applyFill="1" applyBorder="1" applyAlignment="1" applyProtection="1">
      <alignment horizontal="right" vertical="top"/>
      <protection locked="0"/>
    </xf>
    <xf numFmtId="171" fontId="1918" fillId="0" borderId="1" xfId="0" applyNumberFormat="1" applyFont="1" applyBorder="1" applyAlignment="1">
      <alignment horizontal="right" vertical="top"/>
    </xf>
    <xf numFmtId="4" fontId="1919" fillId="0" borderId="1" xfId="0" applyNumberFormat="1" applyFont="1" applyBorder="1" applyAlignment="1">
      <alignment horizontal="right" vertical="top"/>
    </xf>
    <xf numFmtId="170" fontId="1920" fillId="2" borderId="1" xfId="0" applyNumberFormat="1" applyFont="1" applyFill="1" applyBorder="1" applyAlignment="1" applyProtection="1">
      <alignment horizontal="right" vertical="top"/>
      <protection locked="0"/>
    </xf>
    <xf numFmtId="169" fontId="1921" fillId="0" borderId="1" xfId="0" applyNumberFormat="1" applyFont="1" applyBorder="1" applyAlignment="1">
      <alignment horizontal="right" vertical="top"/>
    </xf>
    <xf numFmtId="169" fontId="1922" fillId="0" borderId="1" xfId="0" applyNumberFormat="1" applyFont="1" applyBorder="1" applyAlignment="1">
      <alignment horizontal="right" vertical="top"/>
    </xf>
    <xf numFmtId="169" fontId="1923" fillId="0" borderId="1" xfId="0" applyNumberFormat="1" applyFont="1" applyBorder="1" applyAlignment="1">
      <alignment horizontal="right" vertical="top"/>
    </xf>
    <xf numFmtId="4" fontId="1924" fillId="0" borderId="1" xfId="0" applyNumberFormat="1" applyFont="1" applyBorder="1" applyAlignment="1">
      <alignment horizontal="right" vertical="top"/>
    </xf>
    <xf numFmtId="0" fontId="1925" fillId="0" borderId="0" xfId="0" applyFont="1"/>
    <xf numFmtId="0" fontId="1926" fillId="0" borderId="1" xfId="0" applyFont="1" applyBorder="1" applyAlignment="1">
      <alignment horizontal="left" vertical="top"/>
    </xf>
    <xf numFmtId="0" fontId="1927" fillId="0" borderId="1" xfId="0" applyFont="1" applyBorder="1" applyAlignment="1">
      <alignment horizontal="left" vertical="top" wrapText="1"/>
    </xf>
    <xf numFmtId="0" fontId="1928" fillId="0" borderId="1" xfId="0" applyFont="1" applyBorder="1" applyAlignment="1">
      <alignment horizontal="center" vertical="top"/>
    </xf>
    <xf numFmtId="168" fontId="1929" fillId="0" borderId="1" xfId="0" applyNumberFormat="1" applyFont="1" applyBorder="1" applyAlignment="1">
      <alignment horizontal="right" vertical="top"/>
    </xf>
    <xf numFmtId="169" fontId="1930" fillId="0" borderId="1" xfId="0" applyNumberFormat="1" applyFont="1" applyBorder="1" applyAlignment="1">
      <alignment horizontal="right" vertical="top"/>
    </xf>
    <xf numFmtId="169" fontId="1931" fillId="0" borderId="1" xfId="0" applyNumberFormat="1" applyFont="1" applyBorder="1" applyAlignment="1">
      <alignment horizontal="right" vertical="top"/>
    </xf>
    <xf numFmtId="169" fontId="1932" fillId="0" borderId="1" xfId="0" applyNumberFormat="1" applyFont="1" applyBorder="1" applyAlignment="1">
      <alignment horizontal="right" vertical="top"/>
    </xf>
    <xf numFmtId="170" fontId="1933" fillId="2" borderId="1" xfId="0" applyNumberFormat="1" applyFont="1" applyFill="1" applyBorder="1" applyAlignment="1" applyProtection="1">
      <alignment horizontal="right" vertical="top"/>
      <protection locked="0"/>
    </xf>
    <xf numFmtId="171" fontId="1934" fillId="0" borderId="1" xfId="0" applyNumberFormat="1" applyFont="1" applyBorder="1" applyAlignment="1">
      <alignment horizontal="right" vertical="top"/>
    </xf>
    <xf numFmtId="4" fontId="1935" fillId="0" borderId="1" xfId="0" applyNumberFormat="1" applyFont="1" applyBorder="1" applyAlignment="1">
      <alignment horizontal="right" vertical="top"/>
    </xf>
    <xf numFmtId="170" fontId="1936" fillId="2" borderId="1" xfId="0" applyNumberFormat="1" applyFont="1" applyFill="1" applyBorder="1" applyAlignment="1" applyProtection="1">
      <alignment horizontal="right" vertical="top"/>
      <protection locked="0"/>
    </xf>
    <xf numFmtId="169" fontId="1937" fillId="0" borderId="1" xfId="0" applyNumberFormat="1" applyFont="1" applyBorder="1" applyAlignment="1">
      <alignment horizontal="right" vertical="top"/>
    </xf>
    <xf numFmtId="169" fontId="1938" fillId="0" borderId="1" xfId="0" applyNumberFormat="1" applyFont="1" applyBorder="1" applyAlignment="1">
      <alignment horizontal="right" vertical="top"/>
    </xf>
    <xf numFmtId="169" fontId="1939" fillId="0" borderId="1" xfId="0" applyNumberFormat="1" applyFont="1" applyBorder="1" applyAlignment="1">
      <alignment horizontal="right" vertical="top"/>
    </xf>
    <xf numFmtId="4" fontId="1940" fillId="0" borderId="1" xfId="0" applyNumberFormat="1" applyFont="1" applyBorder="1" applyAlignment="1">
      <alignment horizontal="right" vertical="top"/>
    </xf>
    <xf numFmtId="0" fontId="1941" fillId="0" borderId="0" xfId="0" applyFont="1"/>
    <xf numFmtId="0" fontId="1942" fillId="0" borderId="1" xfId="0" applyFont="1" applyBorder="1" applyAlignment="1">
      <alignment horizontal="left" vertical="top"/>
    </xf>
    <xf numFmtId="0" fontId="1943" fillId="0" borderId="1" xfId="0" applyFont="1" applyBorder="1" applyAlignment="1">
      <alignment horizontal="left" vertical="top" wrapText="1"/>
    </xf>
    <xf numFmtId="0" fontId="1944" fillId="0" borderId="1" xfId="0" applyFont="1" applyBorder="1" applyAlignment="1">
      <alignment horizontal="center" vertical="top"/>
    </xf>
    <xf numFmtId="168" fontId="1945" fillId="0" borderId="1" xfId="0" applyNumberFormat="1" applyFont="1" applyBorder="1" applyAlignment="1">
      <alignment horizontal="right" vertical="top"/>
    </xf>
    <xf numFmtId="169" fontId="1946" fillId="0" borderId="1" xfId="0" applyNumberFormat="1" applyFont="1" applyBorder="1" applyAlignment="1">
      <alignment horizontal="right" vertical="top"/>
    </xf>
    <xf numFmtId="169" fontId="1947" fillId="0" borderId="1" xfId="0" applyNumberFormat="1" applyFont="1" applyBorder="1" applyAlignment="1">
      <alignment horizontal="right" vertical="top"/>
    </xf>
    <xf numFmtId="169" fontId="1948" fillId="0" borderId="1" xfId="0" applyNumberFormat="1" applyFont="1" applyBorder="1" applyAlignment="1">
      <alignment horizontal="right" vertical="top"/>
    </xf>
    <xf numFmtId="170" fontId="1949" fillId="2" borderId="1" xfId="0" applyNumberFormat="1" applyFont="1" applyFill="1" applyBorder="1" applyAlignment="1" applyProtection="1">
      <alignment horizontal="right" vertical="top"/>
      <protection locked="0"/>
    </xf>
    <xf numFmtId="171" fontId="1950" fillId="0" borderId="1" xfId="0" applyNumberFormat="1" applyFont="1" applyBorder="1" applyAlignment="1">
      <alignment horizontal="right" vertical="top"/>
    </xf>
    <xf numFmtId="4" fontId="1951" fillId="0" borderId="1" xfId="0" applyNumberFormat="1" applyFont="1" applyBorder="1" applyAlignment="1">
      <alignment horizontal="right" vertical="top"/>
    </xf>
    <xf numFmtId="170" fontId="1952" fillId="2" borderId="1" xfId="0" applyNumberFormat="1" applyFont="1" applyFill="1" applyBorder="1" applyAlignment="1" applyProtection="1">
      <alignment horizontal="right" vertical="top"/>
      <protection locked="0"/>
    </xf>
    <xf numFmtId="169" fontId="1953" fillId="0" borderId="1" xfId="0" applyNumberFormat="1" applyFont="1" applyBorder="1" applyAlignment="1">
      <alignment horizontal="right" vertical="top"/>
    </xf>
    <xf numFmtId="169" fontId="1954" fillId="0" borderId="1" xfId="0" applyNumberFormat="1" applyFont="1" applyBorder="1" applyAlignment="1">
      <alignment horizontal="right" vertical="top"/>
    </xf>
    <xf numFmtId="169" fontId="1955" fillId="0" borderId="1" xfId="0" applyNumberFormat="1" applyFont="1" applyBorder="1" applyAlignment="1">
      <alignment horizontal="right" vertical="top"/>
    </xf>
    <xf numFmtId="4" fontId="1956" fillId="0" borderId="1" xfId="0" applyNumberFormat="1" applyFont="1" applyBorder="1" applyAlignment="1">
      <alignment horizontal="right" vertical="top"/>
    </xf>
    <xf numFmtId="0" fontId="1957" fillId="0" borderId="0" xfId="0" applyFont="1"/>
    <xf numFmtId="0" fontId="1958" fillId="0" borderId="1" xfId="0" applyFont="1" applyBorder="1" applyAlignment="1">
      <alignment horizontal="left" vertical="top"/>
    </xf>
    <xf numFmtId="0" fontId="1959" fillId="0" borderId="1" xfId="0" applyFont="1" applyBorder="1" applyAlignment="1">
      <alignment horizontal="left" vertical="top" wrapText="1"/>
    </xf>
    <xf numFmtId="0" fontId="1960" fillId="0" borderId="1" xfId="0" applyFont="1" applyBorder="1" applyAlignment="1">
      <alignment horizontal="center" vertical="top"/>
    </xf>
    <xf numFmtId="168" fontId="1961" fillId="0" borderId="1" xfId="0" applyNumberFormat="1" applyFont="1" applyBorder="1" applyAlignment="1">
      <alignment horizontal="right" vertical="top"/>
    </xf>
    <xf numFmtId="169" fontId="1962" fillId="0" borderId="1" xfId="0" applyNumberFormat="1" applyFont="1" applyBorder="1" applyAlignment="1">
      <alignment horizontal="right" vertical="top"/>
    </xf>
    <xf numFmtId="169" fontId="1963" fillId="0" borderId="1" xfId="0" applyNumberFormat="1" applyFont="1" applyBorder="1" applyAlignment="1">
      <alignment horizontal="right" vertical="top"/>
    </xf>
    <xf numFmtId="169" fontId="1964" fillId="0" borderId="1" xfId="0" applyNumberFormat="1" applyFont="1" applyBorder="1" applyAlignment="1">
      <alignment horizontal="right" vertical="top"/>
    </xf>
    <xf numFmtId="170" fontId="1965" fillId="2" borderId="1" xfId="0" applyNumberFormat="1" applyFont="1" applyFill="1" applyBorder="1" applyAlignment="1" applyProtection="1">
      <alignment horizontal="right" vertical="top"/>
      <protection locked="0"/>
    </xf>
    <xf numFmtId="171" fontId="1966" fillId="0" borderId="1" xfId="0" applyNumberFormat="1" applyFont="1" applyBorder="1" applyAlignment="1">
      <alignment horizontal="right" vertical="top"/>
    </xf>
    <xf numFmtId="4" fontId="1967" fillId="0" borderId="1" xfId="0" applyNumberFormat="1" applyFont="1" applyBorder="1" applyAlignment="1">
      <alignment horizontal="right" vertical="top"/>
    </xf>
    <xf numFmtId="170" fontId="1968" fillId="2" borderId="1" xfId="0" applyNumberFormat="1" applyFont="1" applyFill="1" applyBorder="1" applyAlignment="1" applyProtection="1">
      <alignment horizontal="right" vertical="top"/>
      <protection locked="0"/>
    </xf>
    <xf numFmtId="169" fontId="1969" fillId="0" borderId="1" xfId="0" applyNumberFormat="1" applyFont="1" applyBorder="1" applyAlignment="1">
      <alignment horizontal="right" vertical="top"/>
    </xf>
    <xf numFmtId="169" fontId="1970" fillId="0" borderId="1" xfId="0" applyNumberFormat="1" applyFont="1" applyBorder="1" applyAlignment="1">
      <alignment horizontal="right" vertical="top"/>
    </xf>
    <xf numFmtId="169" fontId="1971" fillId="0" borderId="1" xfId="0" applyNumberFormat="1" applyFont="1" applyBorder="1" applyAlignment="1">
      <alignment horizontal="right" vertical="top"/>
    </xf>
    <xf numFmtId="4" fontId="1972" fillId="0" borderId="1" xfId="0" applyNumberFormat="1" applyFont="1" applyBorder="1" applyAlignment="1">
      <alignment horizontal="right" vertical="top"/>
    </xf>
    <xf numFmtId="0" fontId="1973" fillId="0" borderId="0" xfId="0" applyFont="1"/>
    <xf numFmtId="0" fontId="1974" fillId="0" borderId="1" xfId="0" applyFont="1" applyBorder="1" applyAlignment="1">
      <alignment horizontal="left" vertical="top"/>
    </xf>
    <xf numFmtId="0" fontId="1975" fillId="0" borderId="1" xfId="0" applyFont="1" applyBorder="1" applyAlignment="1">
      <alignment horizontal="left" vertical="top" wrapText="1"/>
    </xf>
    <xf numFmtId="0" fontId="1976" fillId="0" borderId="1" xfId="0" applyFont="1" applyBorder="1" applyAlignment="1">
      <alignment horizontal="center" vertical="top"/>
    </xf>
    <xf numFmtId="168" fontId="1977" fillId="0" borderId="1" xfId="0" applyNumberFormat="1" applyFont="1" applyBorder="1" applyAlignment="1">
      <alignment horizontal="right" vertical="top"/>
    </xf>
    <xf numFmtId="169" fontId="1978" fillId="0" borderId="1" xfId="0" applyNumberFormat="1" applyFont="1" applyBorder="1" applyAlignment="1">
      <alignment horizontal="right" vertical="top"/>
    </xf>
    <xf numFmtId="169" fontId="1979" fillId="0" borderId="1" xfId="0" applyNumberFormat="1" applyFont="1" applyBorder="1" applyAlignment="1">
      <alignment horizontal="right" vertical="top"/>
    </xf>
    <xf numFmtId="169" fontId="1980" fillId="0" borderId="1" xfId="0" applyNumberFormat="1" applyFont="1" applyBorder="1" applyAlignment="1">
      <alignment horizontal="right" vertical="top"/>
    </xf>
    <xf numFmtId="170" fontId="1981" fillId="2" borderId="1" xfId="0" applyNumberFormat="1" applyFont="1" applyFill="1" applyBorder="1" applyAlignment="1" applyProtection="1">
      <alignment horizontal="right" vertical="top"/>
      <protection locked="0"/>
    </xf>
    <xf numFmtId="171" fontId="1982" fillId="0" borderId="1" xfId="0" applyNumberFormat="1" applyFont="1" applyBorder="1" applyAlignment="1">
      <alignment horizontal="right" vertical="top"/>
    </xf>
    <xf numFmtId="4" fontId="1983" fillId="0" borderId="1" xfId="0" applyNumberFormat="1" applyFont="1" applyBorder="1" applyAlignment="1">
      <alignment horizontal="right" vertical="top"/>
    </xf>
    <xf numFmtId="170" fontId="1984" fillId="2" borderId="1" xfId="0" applyNumberFormat="1" applyFont="1" applyFill="1" applyBorder="1" applyAlignment="1" applyProtection="1">
      <alignment horizontal="right" vertical="top"/>
      <protection locked="0"/>
    </xf>
    <xf numFmtId="169" fontId="1985" fillId="0" borderId="1" xfId="0" applyNumberFormat="1" applyFont="1" applyBorder="1" applyAlignment="1">
      <alignment horizontal="right" vertical="top"/>
    </xf>
    <xf numFmtId="169" fontId="1986" fillId="0" borderId="1" xfId="0" applyNumberFormat="1" applyFont="1" applyBorder="1" applyAlignment="1">
      <alignment horizontal="right" vertical="top"/>
    </xf>
    <xf numFmtId="169" fontId="1987" fillId="0" borderId="1" xfId="0" applyNumberFormat="1" applyFont="1" applyBorder="1" applyAlignment="1">
      <alignment horizontal="right" vertical="top"/>
    </xf>
    <xf numFmtId="4" fontId="1988" fillId="0" borderId="1" xfId="0" applyNumberFormat="1" applyFont="1" applyBorder="1" applyAlignment="1">
      <alignment horizontal="right" vertical="top"/>
    </xf>
    <xf numFmtId="0" fontId="1989" fillId="0" borderId="0" xfId="0" applyFont="1"/>
    <xf numFmtId="0" fontId="1990" fillId="0" borderId="1" xfId="0" applyFont="1" applyBorder="1" applyAlignment="1">
      <alignment horizontal="left" vertical="top"/>
    </xf>
    <xf numFmtId="0" fontId="1991" fillId="0" borderId="1" xfId="0" applyFont="1" applyBorder="1" applyAlignment="1">
      <alignment horizontal="left" vertical="top" wrapText="1"/>
    </xf>
    <xf numFmtId="0" fontId="1992" fillId="0" borderId="1" xfId="0" applyFont="1" applyBorder="1" applyAlignment="1">
      <alignment horizontal="center" vertical="top"/>
    </xf>
    <xf numFmtId="168" fontId="1993" fillId="0" borderId="1" xfId="0" applyNumberFormat="1" applyFont="1" applyBorder="1" applyAlignment="1">
      <alignment horizontal="right" vertical="top"/>
    </xf>
    <xf numFmtId="169" fontId="1994" fillId="0" borderId="1" xfId="0" applyNumberFormat="1" applyFont="1" applyBorder="1" applyAlignment="1">
      <alignment horizontal="right" vertical="top"/>
    </xf>
    <xf numFmtId="169" fontId="1995" fillId="0" borderId="1" xfId="0" applyNumberFormat="1" applyFont="1" applyBorder="1" applyAlignment="1">
      <alignment horizontal="right" vertical="top"/>
    </xf>
    <xf numFmtId="169" fontId="1996" fillId="0" borderId="1" xfId="0" applyNumberFormat="1" applyFont="1" applyBorder="1" applyAlignment="1">
      <alignment horizontal="right" vertical="top"/>
    </xf>
    <xf numFmtId="170" fontId="1997" fillId="2" borderId="1" xfId="0" applyNumberFormat="1" applyFont="1" applyFill="1" applyBorder="1" applyAlignment="1" applyProtection="1">
      <alignment horizontal="right" vertical="top"/>
      <protection locked="0"/>
    </xf>
    <xf numFmtId="171" fontId="1998" fillId="0" borderId="1" xfId="0" applyNumberFormat="1" applyFont="1" applyBorder="1" applyAlignment="1">
      <alignment horizontal="right" vertical="top"/>
    </xf>
    <xf numFmtId="4" fontId="1999" fillId="0" borderId="1" xfId="0" applyNumberFormat="1" applyFont="1" applyBorder="1" applyAlignment="1">
      <alignment horizontal="right" vertical="top"/>
    </xf>
    <xf numFmtId="170" fontId="2000" fillId="2" borderId="1" xfId="0" applyNumberFormat="1" applyFont="1" applyFill="1" applyBorder="1" applyAlignment="1" applyProtection="1">
      <alignment horizontal="right" vertical="top"/>
      <protection locked="0"/>
    </xf>
    <xf numFmtId="169" fontId="2001" fillId="0" borderId="1" xfId="0" applyNumberFormat="1" applyFont="1" applyBorder="1" applyAlignment="1">
      <alignment horizontal="right" vertical="top"/>
    </xf>
    <xf numFmtId="169" fontId="2002" fillId="0" borderId="1" xfId="0" applyNumberFormat="1" applyFont="1" applyBorder="1" applyAlignment="1">
      <alignment horizontal="right" vertical="top"/>
    </xf>
    <xf numFmtId="169" fontId="2003" fillId="0" borderId="1" xfId="0" applyNumberFormat="1" applyFont="1" applyBorder="1" applyAlignment="1">
      <alignment horizontal="right" vertical="top"/>
    </xf>
    <xf numFmtId="4" fontId="2004" fillId="0" borderId="1" xfId="0" applyNumberFormat="1" applyFont="1" applyBorder="1" applyAlignment="1">
      <alignment horizontal="right" vertical="top"/>
    </xf>
    <xf numFmtId="0" fontId="2005" fillId="0" borderId="0" xfId="0" applyFont="1"/>
    <xf numFmtId="0" fontId="2006" fillId="0" borderId="1" xfId="0" applyFont="1" applyBorder="1" applyAlignment="1">
      <alignment horizontal="left" vertical="top"/>
    </xf>
    <xf numFmtId="0" fontId="2007" fillId="0" borderId="1" xfId="0" applyFont="1" applyBorder="1" applyAlignment="1">
      <alignment horizontal="left" vertical="top" wrapText="1"/>
    </xf>
    <xf numFmtId="0" fontId="2008" fillId="0" borderId="1" xfId="0" applyFont="1" applyBorder="1" applyAlignment="1">
      <alignment horizontal="center" vertical="top"/>
    </xf>
    <xf numFmtId="168" fontId="2009" fillId="0" borderId="1" xfId="0" applyNumberFormat="1" applyFont="1" applyBorder="1" applyAlignment="1">
      <alignment horizontal="right" vertical="top"/>
    </xf>
    <xf numFmtId="169" fontId="2010" fillId="0" borderId="1" xfId="0" applyNumberFormat="1" applyFont="1" applyBorder="1" applyAlignment="1">
      <alignment horizontal="right" vertical="top"/>
    </xf>
    <xf numFmtId="169" fontId="2011" fillId="0" borderId="1" xfId="0" applyNumberFormat="1" applyFont="1" applyBorder="1" applyAlignment="1">
      <alignment horizontal="right" vertical="top"/>
    </xf>
    <xf numFmtId="169" fontId="2012" fillId="0" borderId="1" xfId="0" applyNumberFormat="1" applyFont="1" applyBorder="1" applyAlignment="1">
      <alignment horizontal="right" vertical="top"/>
    </xf>
    <xf numFmtId="170" fontId="2013" fillId="2" borderId="1" xfId="0" applyNumberFormat="1" applyFont="1" applyFill="1" applyBorder="1" applyAlignment="1" applyProtection="1">
      <alignment horizontal="right" vertical="top"/>
      <protection locked="0"/>
    </xf>
    <xf numFmtId="171" fontId="2014" fillId="0" borderId="1" xfId="0" applyNumberFormat="1" applyFont="1" applyBorder="1" applyAlignment="1">
      <alignment horizontal="right" vertical="top"/>
    </xf>
    <xf numFmtId="4" fontId="2015" fillId="0" borderId="1" xfId="0" applyNumberFormat="1" applyFont="1" applyBorder="1" applyAlignment="1">
      <alignment horizontal="right" vertical="top"/>
    </xf>
    <xf numFmtId="170" fontId="2016" fillId="2" borderId="1" xfId="0" applyNumberFormat="1" applyFont="1" applyFill="1" applyBorder="1" applyAlignment="1" applyProtection="1">
      <alignment horizontal="right" vertical="top"/>
      <protection locked="0"/>
    </xf>
    <xf numFmtId="169" fontId="2017" fillId="0" borderId="1" xfId="0" applyNumberFormat="1" applyFont="1" applyBorder="1" applyAlignment="1">
      <alignment horizontal="right" vertical="top"/>
    </xf>
    <xf numFmtId="169" fontId="2018" fillId="0" borderId="1" xfId="0" applyNumberFormat="1" applyFont="1" applyBorder="1" applyAlignment="1">
      <alignment horizontal="right" vertical="top"/>
    </xf>
    <xf numFmtId="169" fontId="2019" fillId="0" borderId="1" xfId="0" applyNumberFormat="1" applyFont="1" applyBorder="1" applyAlignment="1">
      <alignment horizontal="right" vertical="top"/>
    </xf>
    <xf numFmtId="4" fontId="2020" fillId="0" borderId="1" xfId="0" applyNumberFormat="1" applyFont="1" applyBorder="1" applyAlignment="1">
      <alignment horizontal="right" vertical="top"/>
    </xf>
    <xf numFmtId="0" fontId="2021" fillId="0" borderId="0" xfId="0" applyFont="1"/>
    <xf numFmtId="0" fontId="2022" fillId="0" borderId="1" xfId="0" applyFont="1" applyBorder="1" applyAlignment="1">
      <alignment horizontal="left" vertical="top"/>
    </xf>
    <xf numFmtId="0" fontId="2023" fillId="0" borderId="1" xfId="0" applyFont="1" applyBorder="1" applyAlignment="1">
      <alignment horizontal="left" vertical="top" wrapText="1"/>
    </xf>
    <xf numFmtId="0" fontId="2024" fillId="0" borderId="1" xfId="0" applyFont="1" applyBorder="1" applyAlignment="1">
      <alignment horizontal="center" vertical="top"/>
    </xf>
    <xf numFmtId="168" fontId="2025" fillId="0" borderId="1" xfId="0" applyNumberFormat="1" applyFont="1" applyBorder="1" applyAlignment="1">
      <alignment horizontal="right" vertical="top"/>
    </xf>
    <xf numFmtId="169" fontId="2026" fillId="0" borderId="1" xfId="0" applyNumberFormat="1" applyFont="1" applyBorder="1" applyAlignment="1">
      <alignment horizontal="right" vertical="top"/>
    </xf>
    <xf numFmtId="169" fontId="2027" fillId="0" borderId="1" xfId="0" applyNumberFormat="1" applyFont="1" applyBorder="1" applyAlignment="1">
      <alignment horizontal="right" vertical="top"/>
    </xf>
    <xf numFmtId="169" fontId="2028" fillId="0" borderId="1" xfId="0" applyNumberFormat="1" applyFont="1" applyBorder="1" applyAlignment="1">
      <alignment horizontal="right" vertical="top"/>
    </xf>
    <xf numFmtId="170" fontId="2029" fillId="2" borderId="1" xfId="0" applyNumberFormat="1" applyFont="1" applyFill="1" applyBorder="1" applyAlignment="1" applyProtection="1">
      <alignment horizontal="right" vertical="top"/>
      <protection locked="0"/>
    </xf>
    <xf numFmtId="171" fontId="2030" fillId="0" borderId="1" xfId="0" applyNumberFormat="1" applyFont="1" applyBorder="1" applyAlignment="1">
      <alignment horizontal="right" vertical="top"/>
    </xf>
    <xf numFmtId="4" fontId="2031" fillId="0" borderId="1" xfId="0" applyNumberFormat="1" applyFont="1" applyBorder="1" applyAlignment="1">
      <alignment horizontal="right" vertical="top"/>
    </xf>
    <xf numFmtId="170" fontId="2032" fillId="2" borderId="1" xfId="0" applyNumberFormat="1" applyFont="1" applyFill="1" applyBorder="1" applyAlignment="1" applyProtection="1">
      <alignment horizontal="right" vertical="top"/>
      <protection locked="0"/>
    </xf>
    <xf numFmtId="169" fontId="2033" fillId="0" borderId="1" xfId="0" applyNumberFormat="1" applyFont="1" applyBorder="1" applyAlignment="1">
      <alignment horizontal="right" vertical="top"/>
    </xf>
    <xf numFmtId="169" fontId="2034" fillId="0" borderId="1" xfId="0" applyNumberFormat="1" applyFont="1" applyBorder="1" applyAlignment="1">
      <alignment horizontal="right" vertical="top"/>
    </xf>
    <xf numFmtId="169" fontId="2035" fillId="0" borderId="1" xfId="0" applyNumberFormat="1" applyFont="1" applyBorder="1" applyAlignment="1">
      <alignment horizontal="right" vertical="top"/>
    </xf>
    <xf numFmtId="4" fontId="2036" fillId="0" borderId="1" xfId="0" applyNumberFormat="1" applyFont="1" applyBorder="1" applyAlignment="1">
      <alignment horizontal="right" vertical="top"/>
    </xf>
    <xf numFmtId="0" fontId="2037" fillId="0" borderId="0" xfId="0" applyFont="1"/>
    <xf numFmtId="0" fontId="2038" fillId="0" borderId="1" xfId="0" applyFont="1" applyBorder="1" applyAlignment="1">
      <alignment horizontal="left" vertical="top"/>
    </xf>
    <xf numFmtId="0" fontId="2039" fillId="0" borderId="1" xfId="0" applyFont="1" applyBorder="1" applyAlignment="1">
      <alignment horizontal="left" vertical="top" wrapText="1"/>
    </xf>
    <xf numFmtId="0" fontId="2040" fillId="0" borderId="1" xfId="0" applyFont="1" applyBorder="1" applyAlignment="1">
      <alignment horizontal="center" vertical="top"/>
    </xf>
    <xf numFmtId="168" fontId="2041" fillId="0" borderId="1" xfId="0" applyNumberFormat="1" applyFont="1" applyBorder="1" applyAlignment="1">
      <alignment horizontal="right" vertical="top"/>
    </xf>
    <xf numFmtId="169" fontId="2042" fillId="0" borderId="1" xfId="0" applyNumberFormat="1" applyFont="1" applyBorder="1" applyAlignment="1">
      <alignment horizontal="right" vertical="top"/>
    </xf>
    <xf numFmtId="169" fontId="2043" fillId="0" borderId="1" xfId="0" applyNumberFormat="1" applyFont="1" applyBorder="1" applyAlignment="1">
      <alignment horizontal="right" vertical="top"/>
    </xf>
    <xf numFmtId="169" fontId="2044" fillId="0" borderId="1" xfId="0" applyNumberFormat="1" applyFont="1" applyBorder="1" applyAlignment="1">
      <alignment horizontal="right" vertical="top"/>
    </xf>
    <xf numFmtId="170" fontId="2045" fillId="2" borderId="1" xfId="0" applyNumberFormat="1" applyFont="1" applyFill="1" applyBorder="1" applyAlignment="1" applyProtection="1">
      <alignment horizontal="right" vertical="top"/>
      <protection locked="0"/>
    </xf>
    <xf numFmtId="171" fontId="2046" fillId="0" borderId="1" xfId="0" applyNumberFormat="1" applyFont="1" applyBorder="1" applyAlignment="1">
      <alignment horizontal="right" vertical="top"/>
    </xf>
    <xf numFmtId="4" fontId="2047" fillId="0" borderId="1" xfId="0" applyNumberFormat="1" applyFont="1" applyBorder="1" applyAlignment="1">
      <alignment horizontal="right" vertical="top"/>
    </xf>
    <xf numFmtId="170" fontId="2048" fillId="2" borderId="1" xfId="0" applyNumberFormat="1" applyFont="1" applyFill="1" applyBorder="1" applyAlignment="1" applyProtection="1">
      <alignment horizontal="right" vertical="top"/>
      <protection locked="0"/>
    </xf>
    <xf numFmtId="169" fontId="2049" fillId="0" borderId="1" xfId="0" applyNumberFormat="1" applyFont="1" applyBorder="1" applyAlignment="1">
      <alignment horizontal="right" vertical="top"/>
    </xf>
    <xf numFmtId="169" fontId="2050" fillId="0" borderId="1" xfId="0" applyNumberFormat="1" applyFont="1" applyBorder="1" applyAlignment="1">
      <alignment horizontal="right" vertical="top"/>
    </xf>
    <xf numFmtId="169" fontId="2051" fillId="0" borderId="1" xfId="0" applyNumberFormat="1" applyFont="1" applyBorder="1" applyAlignment="1">
      <alignment horizontal="right" vertical="top"/>
    </xf>
    <xf numFmtId="4" fontId="2052" fillId="0" borderId="1" xfId="0" applyNumberFormat="1" applyFont="1" applyBorder="1" applyAlignment="1">
      <alignment horizontal="right" vertical="top"/>
    </xf>
    <xf numFmtId="0" fontId="2053" fillId="0" borderId="0" xfId="0" applyFont="1"/>
    <xf numFmtId="0" fontId="2054" fillId="0" borderId="1" xfId="0" applyFont="1" applyBorder="1" applyAlignment="1">
      <alignment horizontal="left" vertical="top"/>
    </xf>
    <xf numFmtId="0" fontId="2055" fillId="0" borderId="1" xfId="0" applyFont="1" applyBorder="1" applyAlignment="1">
      <alignment horizontal="left" vertical="top" wrapText="1"/>
    </xf>
    <xf numFmtId="0" fontId="2056" fillId="0" borderId="1" xfId="0" applyFont="1" applyBorder="1" applyAlignment="1">
      <alignment horizontal="center" vertical="top"/>
    </xf>
    <xf numFmtId="168" fontId="2057" fillId="0" borderId="1" xfId="0" applyNumberFormat="1" applyFont="1" applyBorder="1" applyAlignment="1">
      <alignment horizontal="right" vertical="top"/>
    </xf>
    <xf numFmtId="169" fontId="2058" fillId="0" borderId="1" xfId="0" applyNumberFormat="1" applyFont="1" applyBorder="1" applyAlignment="1">
      <alignment horizontal="right" vertical="top"/>
    </xf>
    <xf numFmtId="169" fontId="2059" fillId="0" borderId="1" xfId="0" applyNumberFormat="1" applyFont="1" applyBorder="1" applyAlignment="1">
      <alignment horizontal="right" vertical="top"/>
    </xf>
    <xf numFmtId="169" fontId="2060" fillId="0" borderId="1" xfId="0" applyNumberFormat="1" applyFont="1" applyBorder="1" applyAlignment="1">
      <alignment horizontal="right" vertical="top"/>
    </xf>
    <xf numFmtId="170" fontId="2061" fillId="2" borderId="1" xfId="0" applyNumberFormat="1" applyFont="1" applyFill="1" applyBorder="1" applyAlignment="1" applyProtection="1">
      <alignment horizontal="right" vertical="top"/>
      <protection locked="0"/>
    </xf>
    <xf numFmtId="171" fontId="2062" fillId="0" borderId="1" xfId="0" applyNumberFormat="1" applyFont="1" applyBorder="1" applyAlignment="1">
      <alignment horizontal="right" vertical="top"/>
    </xf>
    <xf numFmtId="4" fontId="2063" fillId="0" borderId="1" xfId="0" applyNumberFormat="1" applyFont="1" applyBorder="1" applyAlignment="1">
      <alignment horizontal="right" vertical="top"/>
    </xf>
    <xf numFmtId="170" fontId="2064" fillId="2" borderId="1" xfId="0" applyNumberFormat="1" applyFont="1" applyFill="1" applyBorder="1" applyAlignment="1" applyProtection="1">
      <alignment horizontal="right" vertical="top"/>
      <protection locked="0"/>
    </xf>
    <xf numFmtId="169" fontId="2065" fillId="0" borderId="1" xfId="0" applyNumberFormat="1" applyFont="1" applyBorder="1" applyAlignment="1">
      <alignment horizontal="right" vertical="top"/>
    </xf>
    <xf numFmtId="169" fontId="2066" fillId="0" borderId="1" xfId="0" applyNumberFormat="1" applyFont="1" applyBorder="1" applyAlignment="1">
      <alignment horizontal="right" vertical="top"/>
    </xf>
    <xf numFmtId="169" fontId="2067" fillId="0" borderId="1" xfId="0" applyNumberFormat="1" applyFont="1" applyBorder="1" applyAlignment="1">
      <alignment horizontal="right" vertical="top"/>
    </xf>
    <xf numFmtId="4" fontId="2068" fillId="0" borderId="1" xfId="0" applyNumberFormat="1" applyFont="1" applyBorder="1" applyAlignment="1">
      <alignment horizontal="right" vertical="top"/>
    </xf>
    <xf numFmtId="0" fontId="2069" fillId="0" borderId="0" xfId="0" applyFont="1"/>
    <xf numFmtId="0" fontId="2070" fillId="0" borderId="1" xfId="0" applyFont="1" applyBorder="1" applyAlignment="1">
      <alignment horizontal="left" vertical="top"/>
    </xf>
    <xf numFmtId="0" fontId="2071" fillId="0" borderId="1" xfId="0" applyFont="1" applyBorder="1" applyAlignment="1">
      <alignment horizontal="left" vertical="top" wrapText="1"/>
    </xf>
    <xf numFmtId="0" fontId="2072" fillId="0" borderId="1" xfId="0" applyFont="1" applyBorder="1" applyAlignment="1">
      <alignment horizontal="center" vertical="top"/>
    </xf>
    <xf numFmtId="168" fontId="2073" fillId="0" borderId="1" xfId="0" applyNumberFormat="1" applyFont="1" applyBorder="1" applyAlignment="1">
      <alignment horizontal="right" vertical="top"/>
    </xf>
    <xf numFmtId="169" fontId="2074" fillId="0" borderId="1" xfId="0" applyNumberFormat="1" applyFont="1" applyBorder="1" applyAlignment="1">
      <alignment horizontal="right" vertical="top"/>
    </xf>
    <xf numFmtId="169" fontId="2075" fillId="0" borderId="1" xfId="0" applyNumberFormat="1" applyFont="1" applyBorder="1" applyAlignment="1">
      <alignment horizontal="right" vertical="top"/>
    </xf>
    <xf numFmtId="169" fontId="2076" fillId="0" borderId="1" xfId="0" applyNumberFormat="1" applyFont="1" applyBorder="1" applyAlignment="1">
      <alignment horizontal="right" vertical="top"/>
    </xf>
    <xf numFmtId="170" fontId="2077" fillId="2" borderId="1" xfId="0" applyNumberFormat="1" applyFont="1" applyFill="1" applyBorder="1" applyAlignment="1" applyProtection="1">
      <alignment horizontal="right" vertical="top"/>
      <protection locked="0"/>
    </xf>
    <xf numFmtId="171" fontId="2078" fillId="0" borderId="1" xfId="0" applyNumberFormat="1" applyFont="1" applyBorder="1" applyAlignment="1">
      <alignment horizontal="right" vertical="top"/>
    </xf>
    <xf numFmtId="4" fontId="2079" fillId="0" borderId="1" xfId="0" applyNumberFormat="1" applyFont="1" applyBorder="1" applyAlignment="1">
      <alignment horizontal="right" vertical="top"/>
    </xf>
    <xf numFmtId="170" fontId="2080" fillId="2" borderId="1" xfId="0" applyNumberFormat="1" applyFont="1" applyFill="1" applyBorder="1" applyAlignment="1" applyProtection="1">
      <alignment horizontal="right" vertical="top"/>
      <protection locked="0"/>
    </xf>
    <xf numFmtId="169" fontId="2081" fillId="0" borderId="1" xfId="0" applyNumberFormat="1" applyFont="1" applyBorder="1" applyAlignment="1">
      <alignment horizontal="right" vertical="top"/>
    </xf>
    <xf numFmtId="169" fontId="2082" fillId="0" borderId="1" xfId="0" applyNumberFormat="1" applyFont="1" applyBorder="1" applyAlignment="1">
      <alignment horizontal="right" vertical="top"/>
    </xf>
    <xf numFmtId="169" fontId="2083" fillId="0" borderId="1" xfId="0" applyNumberFormat="1" applyFont="1" applyBorder="1" applyAlignment="1">
      <alignment horizontal="right" vertical="top"/>
    </xf>
    <xf numFmtId="4" fontId="2084" fillId="0" borderId="1" xfId="0" applyNumberFormat="1" applyFont="1" applyBorder="1" applyAlignment="1">
      <alignment horizontal="right" vertical="top"/>
    </xf>
    <xf numFmtId="0" fontId="2085" fillId="0" borderId="0" xfId="0" applyFont="1"/>
    <xf numFmtId="0" fontId="2086" fillId="0" borderId="1" xfId="0" applyFont="1" applyBorder="1" applyAlignment="1">
      <alignment horizontal="left" vertical="top"/>
    </xf>
    <xf numFmtId="0" fontId="2087" fillId="0" borderId="1" xfId="0" applyFont="1" applyBorder="1" applyAlignment="1">
      <alignment horizontal="left" vertical="top" wrapText="1"/>
    </xf>
    <xf numFmtId="0" fontId="2088" fillId="0" borderId="1" xfId="0" applyFont="1" applyBorder="1" applyAlignment="1">
      <alignment horizontal="center" vertical="top"/>
    </xf>
    <xf numFmtId="168" fontId="2089" fillId="0" borderId="1" xfId="0" applyNumberFormat="1" applyFont="1" applyBorder="1" applyAlignment="1">
      <alignment horizontal="right" vertical="top"/>
    </xf>
    <xf numFmtId="169" fontId="2090" fillId="0" borderId="1" xfId="0" applyNumberFormat="1" applyFont="1" applyBorder="1" applyAlignment="1">
      <alignment horizontal="right" vertical="top"/>
    </xf>
    <xf numFmtId="169" fontId="2091" fillId="0" borderId="1" xfId="0" applyNumberFormat="1" applyFont="1" applyBorder="1" applyAlignment="1">
      <alignment horizontal="right" vertical="top"/>
    </xf>
    <xf numFmtId="169" fontId="2092" fillId="0" borderId="1" xfId="0" applyNumberFormat="1" applyFont="1" applyBorder="1" applyAlignment="1">
      <alignment horizontal="right" vertical="top"/>
    </xf>
    <xf numFmtId="170" fontId="2093" fillId="2" borderId="1" xfId="0" applyNumberFormat="1" applyFont="1" applyFill="1" applyBorder="1" applyAlignment="1" applyProtection="1">
      <alignment horizontal="right" vertical="top"/>
      <protection locked="0"/>
    </xf>
    <xf numFmtId="171" fontId="2094" fillId="0" borderId="1" xfId="0" applyNumberFormat="1" applyFont="1" applyBorder="1" applyAlignment="1">
      <alignment horizontal="right" vertical="top"/>
    </xf>
    <xf numFmtId="4" fontId="2095" fillId="0" borderId="1" xfId="0" applyNumberFormat="1" applyFont="1" applyBorder="1" applyAlignment="1">
      <alignment horizontal="right" vertical="top"/>
    </xf>
    <xf numFmtId="170" fontId="2096" fillId="2" borderId="1" xfId="0" applyNumberFormat="1" applyFont="1" applyFill="1" applyBorder="1" applyAlignment="1" applyProtection="1">
      <alignment horizontal="right" vertical="top"/>
      <protection locked="0"/>
    </xf>
    <xf numFmtId="169" fontId="2097" fillId="0" borderId="1" xfId="0" applyNumberFormat="1" applyFont="1" applyBorder="1" applyAlignment="1">
      <alignment horizontal="right" vertical="top"/>
    </xf>
    <xf numFmtId="169" fontId="2098" fillId="0" borderId="1" xfId="0" applyNumberFormat="1" applyFont="1" applyBorder="1" applyAlignment="1">
      <alignment horizontal="right" vertical="top"/>
    </xf>
    <xf numFmtId="169" fontId="2099" fillId="0" borderId="1" xfId="0" applyNumberFormat="1" applyFont="1" applyBorder="1" applyAlignment="1">
      <alignment horizontal="right" vertical="top"/>
    </xf>
    <xf numFmtId="4" fontId="2100" fillId="0" borderId="1" xfId="0" applyNumberFormat="1" applyFont="1" applyBorder="1" applyAlignment="1">
      <alignment horizontal="right" vertical="top"/>
    </xf>
    <xf numFmtId="0" fontId="2101" fillId="0" borderId="0" xfId="0" applyFont="1"/>
    <xf numFmtId="0" fontId="2102" fillId="0" borderId="1" xfId="0" applyFont="1" applyBorder="1" applyAlignment="1">
      <alignment horizontal="left" vertical="top"/>
    </xf>
    <xf numFmtId="0" fontId="2103" fillId="0" borderId="1" xfId="0" applyFont="1" applyBorder="1" applyAlignment="1">
      <alignment horizontal="left" vertical="top" wrapText="1"/>
    </xf>
    <xf numFmtId="0" fontId="2104" fillId="0" borderId="1" xfId="0" applyFont="1" applyBorder="1" applyAlignment="1">
      <alignment horizontal="center" vertical="top"/>
    </xf>
    <xf numFmtId="168" fontId="2105" fillId="0" borderId="1" xfId="0" applyNumberFormat="1" applyFont="1" applyBorder="1" applyAlignment="1">
      <alignment horizontal="right" vertical="top"/>
    </xf>
    <xf numFmtId="169" fontId="2106" fillId="0" borderId="1" xfId="0" applyNumberFormat="1" applyFont="1" applyBorder="1" applyAlignment="1">
      <alignment horizontal="right" vertical="top"/>
    </xf>
    <xf numFmtId="169" fontId="2107" fillId="0" borderId="1" xfId="0" applyNumberFormat="1" applyFont="1" applyBorder="1" applyAlignment="1">
      <alignment horizontal="right" vertical="top"/>
    </xf>
    <xf numFmtId="169" fontId="2108" fillId="0" borderId="1" xfId="0" applyNumberFormat="1" applyFont="1" applyBorder="1" applyAlignment="1">
      <alignment horizontal="right" vertical="top"/>
    </xf>
    <xf numFmtId="170" fontId="2109" fillId="2" borderId="1" xfId="0" applyNumberFormat="1" applyFont="1" applyFill="1" applyBorder="1" applyAlignment="1" applyProtection="1">
      <alignment horizontal="right" vertical="top"/>
      <protection locked="0"/>
    </xf>
    <xf numFmtId="171" fontId="2110" fillId="0" borderId="1" xfId="0" applyNumberFormat="1" applyFont="1" applyBorder="1" applyAlignment="1">
      <alignment horizontal="right" vertical="top"/>
    </xf>
    <xf numFmtId="4" fontId="2111" fillId="0" borderId="1" xfId="0" applyNumberFormat="1" applyFont="1" applyBorder="1" applyAlignment="1">
      <alignment horizontal="right" vertical="top"/>
    </xf>
    <xf numFmtId="170" fontId="2112" fillId="2" borderId="1" xfId="0" applyNumberFormat="1" applyFont="1" applyFill="1" applyBorder="1" applyAlignment="1" applyProtection="1">
      <alignment horizontal="right" vertical="top"/>
      <protection locked="0"/>
    </xf>
    <xf numFmtId="169" fontId="2113" fillId="0" borderId="1" xfId="0" applyNumberFormat="1" applyFont="1" applyBorder="1" applyAlignment="1">
      <alignment horizontal="right" vertical="top"/>
    </xf>
    <xf numFmtId="169" fontId="2114" fillId="0" borderId="1" xfId="0" applyNumberFormat="1" applyFont="1" applyBorder="1" applyAlignment="1">
      <alignment horizontal="right" vertical="top"/>
    </xf>
    <xf numFmtId="169" fontId="2115" fillId="0" borderId="1" xfId="0" applyNumberFormat="1" applyFont="1" applyBorder="1" applyAlignment="1">
      <alignment horizontal="right" vertical="top"/>
    </xf>
    <xf numFmtId="4" fontId="2116" fillId="0" borderId="1" xfId="0" applyNumberFormat="1" applyFont="1" applyBorder="1" applyAlignment="1">
      <alignment horizontal="right" vertical="top"/>
    </xf>
    <xf numFmtId="0" fontId="2117" fillId="0" borderId="0" xfId="0" applyFont="1"/>
    <xf numFmtId="0" fontId="2118" fillId="0" borderId="1" xfId="0" applyFont="1" applyBorder="1" applyAlignment="1">
      <alignment horizontal="left" vertical="top"/>
    </xf>
    <xf numFmtId="0" fontId="2119" fillId="0" borderId="1" xfId="0" applyFont="1" applyBorder="1" applyAlignment="1">
      <alignment horizontal="left" vertical="top" wrapText="1"/>
    </xf>
    <xf numFmtId="0" fontId="2120" fillId="0" borderId="1" xfId="0" applyFont="1" applyBorder="1" applyAlignment="1">
      <alignment horizontal="center" vertical="top"/>
    </xf>
    <xf numFmtId="168" fontId="2121" fillId="0" borderId="1" xfId="0" applyNumberFormat="1" applyFont="1" applyBorder="1" applyAlignment="1">
      <alignment horizontal="right" vertical="top"/>
    </xf>
    <xf numFmtId="169" fontId="2122" fillId="0" borderId="1" xfId="0" applyNumberFormat="1" applyFont="1" applyBorder="1" applyAlignment="1">
      <alignment horizontal="right" vertical="top"/>
    </xf>
    <xf numFmtId="169" fontId="2123" fillId="0" borderId="1" xfId="0" applyNumberFormat="1" applyFont="1" applyBorder="1" applyAlignment="1">
      <alignment horizontal="right" vertical="top"/>
    </xf>
    <xf numFmtId="169" fontId="2124" fillId="0" borderId="1" xfId="0" applyNumberFormat="1" applyFont="1" applyBorder="1" applyAlignment="1">
      <alignment horizontal="right" vertical="top"/>
    </xf>
    <xf numFmtId="170" fontId="2125" fillId="2" borderId="1" xfId="0" applyNumberFormat="1" applyFont="1" applyFill="1" applyBorder="1" applyAlignment="1" applyProtection="1">
      <alignment horizontal="right" vertical="top"/>
      <protection locked="0"/>
    </xf>
    <xf numFmtId="171" fontId="2126" fillId="0" borderId="1" xfId="0" applyNumberFormat="1" applyFont="1" applyBorder="1" applyAlignment="1">
      <alignment horizontal="right" vertical="top"/>
    </xf>
    <xf numFmtId="4" fontId="2127" fillId="0" borderId="1" xfId="0" applyNumberFormat="1" applyFont="1" applyBorder="1" applyAlignment="1">
      <alignment horizontal="right" vertical="top"/>
    </xf>
    <xf numFmtId="170" fontId="2128" fillId="2" borderId="1" xfId="0" applyNumberFormat="1" applyFont="1" applyFill="1" applyBorder="1" applyAlignment="1" applyProtection="1">
      <alignment horizontal="right" vertical="top"/>
      <protection locked="0"/>
    </xf>
    <xf numFmtId="169" fontId="2129" fillId="0" borderId="1" xfId="0" applyNumberFormat="1" applyFont="1" applyBorder="1" applyAlignment="1">
      <alignment horizontal="right" vertical="top"/>
    </xf>
    <xf numFmtId="169" fontId="2130" fillId="0" borderId="1" xfId="0" applyNumberFormat="1" applyFont="1" applyBorder="1" applyAlignment="1">
      <alignment horizontal="right" vertical="top"/>
    </xf>
    <xf numFmtId="169" fontId="2131" fillId="0" borderId="1" xfId="0" applyNumberFormat="1" applyFont="1" applyBorder="1" applyAlignment="1">
      <alignment horizontal="right" vertical="top"/>
    </xf>
    <xf numFmtId="4" fontId="2132" fillId="0" borderId="1" xfId="0" applyNumberFormat="1" applyFont="1" applyBorder="1" applyAlignment="1">
      <alignment horizontal="right" vertical="top"/>
    </xf>
    <xf numFmtId="0" fontId="2133" fillId="0" borderId="0" xfId="0" applyFont="1"/>
    <xf numFmtId="0" fontId="2134" fillId="0" borderId="1" xfId="0" applyFont="1" applyBorder="1" applyAlignment="1">
      <alignment horizontal="left" vertical="top"/>
    </xf>
    <xf numFmtId="0" fontId="2135" fillId="0" borderId="1" xfId="0" applyFont="1" applyBorder="1" applyAlignment="1">
      <alignment horizontal="left" vertical="top" wrapText="1"/>
    </xf>
    <xf numFmtId="0" fontId="2136" fillId="0" borderId="1" xfId="0" applyFont="1" applyBorder="1" applyAlignment="1">
      <alignment horizontal="center" vertical="top"/>
    </xf>
    <xf numFmtId="168" fontId="2137" fillId="0" borderId="1" xfId="0" applyNumberFormat="1" applyFont="1" applyBorder="1" applyAlignment="1">
      <alignment horizontal="right" vertical="top"/>
    </xf>
    <xf numFmtId="169" fontId="2138" fillId="0" borderId="1" xfId="0" applyNumberFormat="1" applyFont="1" applyBorder="1" applyAlignment="1">
      <alignment horizontal="right" vertical="top"/>
    </xf>
    <xf numFmtId="169" fontId="2139" fillId="0" borderId="1" xfId="0" applyNumberFormat="1" applyFont="1" applyBorder="1" applyAlignment="1">
      <alignment horizontal="right" vertical="top"/>
    </xf>
    <xf numFmtId="169" fontId="2140" fillId="0" borderId="1" xfId="0" applyNumberFormat="1" applyFont="1" applyBorder="1" applyAlignment="1">
      <alignment horizontal="right" vertical="top"/>
    </xf>
    <xf numFmtId="170" fontId="2141" fillId="2" borderId="1" xfId="0" applyNumberFormat="1" applyFont="1" applyFill="1" applyBorder="1" applyAlignment="1" applyProtection="1">
      <alignment horizontal="right" vertical="top"/>
      <protection locked="0"/>
    </xf>
    <xf numFmtId="171" fontId="2142" fillId="0" borderId="1" xfId="0" applyNumberFormat="1" applyFont="1" applyBorder="1" applyAlignment="1">
      <alignment horizontal="right" vertical="top"/>
    </xf>
    <xf numFmtId="4" fontId="2143" fillId="0" borderId="1" xfId="0" applyNumberFormat="1" applyFont="1" applyBorder="1" applyAlignment="1">
      <alignment horizontal="right" vertical="top"/>
    </xf>
    <xf numFmtId="170" fontId="2144" fillId="2" borderId="1" xfId="0" applyNumberFormat="1" applyFont="1" applyFill="1" applyBorder="1" applyAlignment="1" applyProtection="1">
      <alignment horizontal="right" vertical="top"/>
      <protection locked="0"/>
    </xf>
    <xf numFmtId="169" fontId="2145" fillId="0" borderId="1" xfId="0" applyNumberFormat="1" applyFont="1" applyBorder="1" applyAlignment="1">
      <alignment horizontal="right" vertical="top"/>
    </xf>
    <xf numFmtId="169" fontId="2146" fillId="0" borderId="1" xfId="0" applyNumberFormat="1" applyFont="1" applyBorder="1" applyAlignment="1">
      <alignment horizontal="right" vertical="top"/>
    </xf>
    <xf numFmtId="169" fontId="2147" fillId="0" borderId="1" xfId="0" applyNumberFormat="1" applyFont="1" applyBorder="1" applyAlignment="1">
      <alignment horizontal="right" vertical="top"/>
    </xf>
    <xf numFmtId="4" fontId="2148" fillId="0" borderId="1" xfId="0" applyNumberFormat="1" applyFont="1" applyBorder="1" applyAlignment="1">
      <alignment horizontal="right" vertical="top"/>
    </xf>
    <xf numFmtId="0" fontId="2149" fillId="0" borderId="0" xfId="0" applyFont="1"/>
    <xf numFmtId="0" fontId="2150" fillId="0" borderId="1" xfId="0" applyFont="1" applyBorder="1" applyAlignment="1">
      <alignment horizontal="left" vertical="top"/>
    </xf>
    <xf numFmtId="0" fontId="2151" fillId="0" borderId="1" xfId="0" applyFont="1" applyBorder="1" applyAlignment="1">
      <alignment horizontal="left" vertical="top" wrapText="1"/>
    </xf>
    <xf numFmtId="0" fontId="2152" fillId="0" borderId="1" xfId="0" applyFont="1" applyBorder="1" applyAlignment="1">
      <alignment horizontal="center" vertical="top"/>
    </xf>
    <xf numFmtId="168" fontId="2153" fillId="0" borderId="1" xfId="0" applyNumberFormat="1" applyFont="1" applyBorder="1" applyAlignment="1">
      <alignment horizontal="right" vertical="top"/>
    </xf>
    <xf numFmtId="169" fontId="2154" fillId="0" borderId="1" xfId="0" applyNumberFormat="1" applyFont="1" applyBorder="1" applyAlignment="1">
      <alignment horizontal="right" vertical="top"/>
    </xf>
    <xf numFmtId="169" fontId="2155" fillId="0" borderId="1" xfId="0" applyNumberFormat="1" applyFont="1" applyBorder="1" applyAlignment="1">
      <alignment horizontal="right" vertical="top"/>
    </xf>
    <xf numFmtId="169" fontId="2156" fillId="0" borderId="1" xfId="0" applyNumberFormat="1" applyFont="1" applyBorder="1" applyAlignment="1">
      <alignment horizontal="right" vertical="top"/>
    </xf>
    <xf numFmtId="170" fontId="2157" fillId="2" borderId="1" xfId="0" applyNumberFormat="1" applyFont="1" applyFill="1" applyBorder="1" applyAlignment="1" applyProtection="1">
      <alignment horizontal="right" vertical="top"/>
      <protection locked="0"/>
    </xf>
    <xf numFmtId="171" fontId="2158" fillId="0" borderId="1" xfId="0" applyNumberFormat="1" applyFont="1" applyBorder="1" applyAlignment="1">
      <alignment horizontal="right" vertical="top"/>
    </xf>
    <xf numFmtId="4" fontId="2159" fillId="0" borderId="1" xfId="0" applyNumberFormat="1" applyFont="1" applyBorder="1" applyAlignment="1">
      <alignment horizontal="right" vertical="top"/>
    </xf>
    <xf numFmtId="170" fontId="2160" fillId="2" borderId="1" xfId="0" applyNumberFormat="1" applyFont="1" applyFill="1" applyBorder="1" applyAlignment="1" applyProtection="1">
      <alignment horizontal="right" vertical="top"/>
      <protection locked="0"/>
    </xf>
    <xf numFmtId="169" fontId="2161" fillId="0" borderId="1" xfId="0" applyNumberFormat="1" applyFont="1" applyBorder="1" applyAlignment="1">
      <alignment horizontal="right" vertical="top"/>
    </xf>
    <xf numFmtId="169" fontId="2162" fillId="0" borderId="1" xfId="0" applyNumberFormat="1" applyFont="1" applyBorder="1" applyAlignment="1">
      <alignment horizontal="right" vertical="top"/>
    </xf>
    <xf numFmtId="169" fontId="2163" fillId="0" borderId="1" xfId="0" applyNumberFormat="1" applyFont="1" applyBorder="1" applyAlignment="1">
      <alignment horizontal="right" vertical="top"/>
    </xf>
    <xf numFmtId="4" fontId="2164" fillId="0" borderId="1" xfId="0" applyNumberFormat="1" applyFont="1" applyBorder="1" applyAlignment="1">
      <alignment horizontal="right" vertical="top"/>
    </xf>
    <xf numFmtId="0" fontId="2165" fillId="0" borderId="0" xfId="0" applyFont="1"/>
    <xf numFmtId="0" fontId="2166" fillId="0" borderId="1" xfId="0" applyFont="1" applyBorder="1" applyAlignment="1">
      <alignment horizontal="left" vertical="top"/>
    </xf>
    <xf numFmtId="0" fontId="2167" fillId="0" borderId="1" xfId="0" applyFont="1" applyBorder="1" applyAlignment="1">
      <alignment horizontal="left" vertical="top" wrapText="1"/>
    </xf>
    <xf numFmtId="0" fontId="2168" fillId="0" borderId="1" xfId="0" applyFont="1" applyBorder="1" applyAlignment="1">
      <alignment horizontal="center" vertical="top"/>
    </xf>
    <xf numFmtId="168" fontId="2169" fillId="0" borderId="1" xfId="0" applyNumberFormat="1" applyFont="1" applyBorder="1" applyAlignment="1">
      <alignment horizontal="right" vertical="top"/>
    </xf>
    <xf numFmtId="169" fontId="2170" fillId="0" borderId="1" xfId="0" applyNumberFormat="1" applyFont="1" applyBorder="1" applyAlignment="1">
      <alignment horizontal="right" vertical="top"/>
    </xf>
    <xf numFmtId="169" fontId="2171" fillId="0" borderId="1" xfId="0" applyNumberFormat="1" applyFont="1" applyBorder="1" applyAlignment="1">
      <alignment horizontal="right" vertical="top"/>
    </xf>
    <xf numFmtId="169" fontId="2172" fillId="0" borderId="1" xfId="0" applyNumberFormat="1" applyFont="1" applyBorder="1" applyAlignment="1">
      <alignment horizontal="right" vertical="top"/>
    </xf>
    <xf numFmtId="170" fontId="2173" fillId="2" borderId="1" xfId="0" applyNumberFormat="1" applyFont="1" applyFill="1" applyBorder="1" applyAlignment="1" applyProtection="1">
      <alignment horizontal="right" vertical="top"/>
      <protection locked="0"/>
    </xf>
    <xf numFmtId="171" fontId="2174" fillId="0" borderId="1" xfId="0" applyNumberFormat="1" applyFont="1" applyBorder="1" applyAlignment="1">
      <alignment horizontal="right" vertical="top"/>
    </xf>
    <xf numFmtId="4" fontId="2175" fillId="0" borderId="1" xfId="0" applyNumberFormat="1" applyFont="1" applyBorder="1" applyAlignment="1">
      <alignment horizontal="right" vertical="top"/>
    </xf>
    <xf numFmtId="170" fontId="2176" fillId="2" borderId="1" xfId="0" applyNumberFormat="1" applyFont="1" applyFill="1" applyBorder="1" applyAlignment="1" applyProtection="1">
      <alignment horizontal="right" vertical="top"/>
      <protection locked="0"/>
    </xf>
    <xf numFmtId="169" fontId="2177" fillId="0" borderId="1" xfId="0" applyNumberFormat="1" applyFont="1" applyBorder="1" applyAlignment="1">
      <alignment horizontal="right" vertical="top"/>
    </xf>
    <xf numFmtId="169" fontId="2178" fillId="0" borderId="1" xfId="0" applyNumberFormat="1" applyFont="1" applyBorder="1" applyAlignment="1">
      <alignment horizontal="right" vertical="top"/>
    </xf>
    <xf numFmtId="169" fontId="2179" fillId="0" borderId="1" xfId="0" applyNumberFormat="1" applyFont="1" applyBorder="1" applyAlignment="1">
      <alignment horizontal="right" vertical="top"/>
    </xf>
    <xf numFmtId="4" fontId="2180" fillId="0" borderId="1" xfId="0" applyNumberFormat="1" applyFont="1" applyBorder="1" applyAlignment="1">
      <alignment horizontal="right" vertical="top"/>
    </xf>
    <xf numFmtId="0" fontId="2181" fillId="0" borderId="0" xfId="0" applyFont="1"/>
    <xf numFmtId="0" fontId="2182" fillId="0" borderId="1" xfId="0" applyFont="1" applyBorder="1" applyAlignment="1">
      <alignment horizontal="left" vertical="top"/>
    </xf>
    <xf numFmtId="0" fontId="2183" fillId="0" borderId="1" xfId="0" applyFont="1" applyBorder="1" applyAlignment="1">
      <alignment horizontal="left" vertical="top" wrapText="1"/>
    </xf>
    <xf numFmtId="0" fontId="2184" fillId="0" borderId="1" xfId="0" applyFont="1" applyBorder="1" applyAlignment="1">
      <alignment horizontal="center" vertical="top"/>
    </xf>
    <xf numFmtId="168" fontId="2185" fillId="0" borderId="1" xfId="0" applyNumberFormat="1" applyFont="1" applyBorder="1" applyAlignment="1">
      <alignment horizontal="right" vertical="top"/>
    </xf>
    <xf numFmtId="169" fontId="2186" fillId="0" borderId="1" xfId="0" applyNumberFormat="1" applyFont="1" applyBorder="1" applyAlignment="1">
      <alignment horizontal="right" vertical="top"/>
    </xf>
    <xf numFmtId="169" fontId="2187" fillId="0" borderId="1" xfId="0" applyNumberFormat="1" applyFont="1" applyBorder="1" applyAlignment="1">
      <alignment horizontal="right" vertical="top"/>
    </xf>
    <xf numFmtId="169" fontId="2188" fillId="0" borderId="1" xfId="0" applyNumberFormat="1" applyFont="1" applyBorder="1" applyAlignment="1">
      <alignment horizontal="right" vertical="top"/>
    </xf>
    <xf numFmtId="170" fontId="2189" fillId="2" borderId="1" xfId="0" applyNumberFormat="1" applyFont="1" applyFill="1" applyBorder="1" applyAlignment="1" applyProtection="1">
      <alignment horizontal="right" vertical="top"/>
      <protection locked="0"/>
    </xf>
    <xf numFmtId="171" fontId="2190" fillId="0" borderId="1" xfId="0" applyNumberFormat="1" applyFont="1" applyBorder="1" applyAlignment="1">
      <alignment horizontal="right" vertical="top"/>
    </xf>
    <xf numFmtId="4" fontId="2191" fillId="0" borderId="1" xfId="0" applyNumberFormat="1" applyFont="1" applyBorder="1" applyAlignment="1">
      <alignment horizontal="right" vertical="top"/>
    </xf>
    <xf numFmtId="170" fontId="2192" fillId="2" borderId="1" xfId="0" applyNumberFormat="1" applyFont="1" applyFill="1" applyBorder="1" applyAlignment="1" applyProtection="1">
      <alignment horizontal="right" vertical="top"/>
      <protection locked="0"/>
    </xf>
    <xf numFmtId="169" fontId="2193" fillId="0" borderId="1" xfId="0" applyNumberFormat="1" applyFont="1" applyBorder="1" applyAlignment="1">
      <alignment horizontal="right" vertical="top"/>
    </xf>
    <xf numFmtId="169" fontId="2194" fillId="0" borderId="1" xfId="0" applyNumberFormat="1" applyFont="1" applyBorder="1" applyAlignment="1">
      <alignment horizontal="right" vertical="top"/>
    </xf>
    <xf numFmtId="169" fontId="2195" fillId="0" borderId="1" xfId="0" applyNumberFormat="1" applyFont="1" applyBorder="1" applyAlignment="1">
      <alignment horizontal="right" vertical="top"/>
    </xf>
    <xf numFmtId="4" fontId="2196" fillId="0" borderId="1" xfId="0" applyNumberFormat="1" applyFont="1" applyBorder="1" applyAlignment="1">
      <alignment horizontal="right" vertical="top"/>
    </xf>
    <xf numFmtId="0" fontId="2197" fillId="0" borderId="0" xfId="0" applyFont="1"/>
    <xf numFmtId="0" fontId="2198" fillId="0" borderId="1" xfId="0" applyFont="1" applyBorder="1" applyAlignment="1">
      <alignment horizontal="left" vertical="top"/>
    </xf>
    <xf numFmtId="0" fontId="2199" fillId="0" borderId="1" xfId="0" applyFont="1" applyBorder="1" applyAlignment="1">
      <alignment horizontal="left" vertical="top" wrapText="1"/>
    </xf>
    <xf numFmtId="0" fontId="2200" fillId="0" borderId="1" xfId="0" applyFont="1" applyBorder="1" applyAlignment="1">
      <alignment horizontal="center" vertical="top"/>
    </xf>
    <xf numFmtId="168" fontId="2201" fillId="0" borderId="1" xfId="0" applyNumberFormat="1" applyFont="1" applyBorder="1" applyAlignment="1">
      <alignment horizontal="right" vertical="top"/>
    </xf>
    <xf numFmtId="169" fontId="2202" fillId="0" borderId="1" xfId="0" applyNumberFormat="1" applyFont="1" applyBorder="1" applyAlignment="1">
      <alignment horizontal="right" vertical="top"/>
    </xf>
    <xf numFmtId="169" fontId="2203" fillId="0" borderId="1" xfId="0" applyNumberFormat="1" applyFont="1" applyBorder="1" applyAlignment="1">
      <alignment horizontal="right" vertical="top"/>
    </xf>
    <xf numFmtId="169" fontId="2204" fillId="0" borderId="1" xfId="0" applyNumberFormat="1" applyFont="1" applyBorder="1" applyAlignment="1">
      <alignment horizontal="right" vertical="top"/>
    </xf>
    <xf numFmtId="170" fontId="2205" fillId="2" borderId="1" xfId="0" applyNumberFormat="1" applyFont="1" applyFill="1" applyBorder="1" applyAlignment="1" applyProtection="1">
      <alignment horizontal="right" vertical="top"/>
      <protection locked="0"/>
    </xf>
    <xf numFmtId="171" fontId="2206" fillId="0" borderId="1" xfId="0" applyNumberFormat="1" applyFont="1" applyBorder="1" applyAlignment="1">
      <alignment horizontal="right" vertical="top"/>
    </xf>
    <xf numFmtId="4" fontId="2207" fillId="0" borderId="1" xfId="0" applyNumberFormat="1" applyFont="1" applyBorder="1" applyAlignment="1">
      <alignment horizontal="right" vertical="top"/>
    </xf>
    <xf numFmtId="170" fontId="2208" fillId="2" borderId="1" xfId="0" applyNumberFormat="1" applyFont="1" applyFill="1" applyBorder="1" applyAlignment="1" applyProtection="1">
      <alignment horizontal="right" vertical="top"/>
      <protection locked="0"/>
    </xf>
    <xf numFmtId="169" fontId="2209" fillId="0" borderId="1" xfId="0" applyNumberFormat="1" applyFont="1" applyBorder="1" applyAlignment="1">
      <alignment horizontal="right" vertical="top"/>
    </xf>
    <xf numFmtId="169" fontId="2210" fillId="0" borderId="1" xfId="0" applyNumberFormat="1" applyFont="1" applyBorder="1" applyAlignment="1">
      <alignment horizontal="right" vertical="top"/>
    </xf>
    <xf numFmtId="169" fontId="2211" fillId="0" borderId="1" xfId="0" applyNumberFormat="1" applyFont="1" applyBorder="1" applyAlignment="1">
      <alignment horizontal="right" vertical="top"/>
    </xf>
    <xf numFmtId="4" fontId="2212" fillId="0" borderId="1" xfId="0" applyNumberFormat="1" applyFont="1" applyBorder="1" applyAlignment="1">
      <alignment horizontal="right" vertical="top"/>
    </xf>
    <xf numFmtId="0" fontId="2213" fillId="0" borderId="0" xfId="0" applyFont="1"/>
    <xf numFmtId="0" fontId="2214" fillId="0" borderId="1" xfId="0" applyFont="1" applyBorder="1" applyAlignment="1">
      <alignment horizontal="left" vertical="top"/>
    </xf>
    <xf numFmtId="0" fontId="2215" fillId="0" borderId="1" xfId="0" applyFont="1" applyBorder="1" applyAlignment="1">
      <alignment horizontal="left" vertical="top" wrapText="1"/>
    </xf>
    <xf numFmtId="0" fontId="2216" fillId="0" borderId="1" xfId="0" applyFont="1" applyBorder="1" applyAlignment="1">
      <alignment horizontal="center" vertical="top"/>
    </xf>
    <xf numFmtId="168" fontId="2217" fillId="0" borderId="1" xfId="0" applyNumberFormat="1" applyFont="1" applyBorder="1" applyAlignment="1">
      <alignment horizontal="right" vertical="top"/>
    </xf>
    <xf numFmtId="169" fontId="2218" fillId="0" borderId="1" xfId="0" applyNumberFormat="1" applyFont="1" applyBorder="1" applyAlignment="1">
      <alignment horizontal="right" vertical="top"/>
    </xf>
    <xf numFmtId="169" fontId="2219" fillId="0" borderId="1" xfId="0" applyNumberFormat="1" applyFont="1" applyBorder="1" applyAlignment="1">
      <alignment horizontal="right" vertical="top"/>
    </xf>
    <xf numFmtId="169" fontId="2220" fillId="0" borderId="1" xfId="0" applyNumberFormat="1" applyFont="1" applyBorder="1" applyAlignment="1">
      <alignment horizontal="right" vertical="top"/>
    </xf>
    <xf numFmtId="170" fontId="2221" fillId="2" borderId="1" xfId="0" applyNumberFormat="1" applyFont="1" applyFill="1" applyBorder="1" applyAlignment="1" applyProtection="1">
      <alignment horizontal="right" vertical="top"/>
      <protection locked="0"/>
    </xf>
    <xf numFmtId="171" fontId="2222" fillId="0" borderId="1" xfId="0" applyNumberFormat="1" applyFont="1" applyBorder="1" applyAlignment="1">
      <alignment horizontal="right" vertical="top"/>
    </xf>
    <xf numFmtId="4" fontId="2223" fillId="0" borderId="1" xfId="0" applyNumberFormat="1" applyFont="1" applyBorder="1" applyAlignment="1">
      <alignment horizontal="right" vertical="top"/>
    </xf>
    <xf numFmtId="170" fontId="2224" fillId="2" borderId="1" xfId="0" applyNumberFormat="1" applyFont="1" applyFill="1" applyBorder="1" applyAlignment="1" applyProtection="1">
      <alignment horizontal="right" vertical="top"/>
      <protection locked="0"/>
    </xf>
    <xf numFmtId="169" fontId="2225" fillId="0" borderId="1" xfId="0" applyNumberFormat="1" applyFont="1" applyBorder="1" applyAlignment="1">
      <alignment horizontal="right" vertical="top"/>
    </xf>
    <xf numFmtId="169" fontId="2226" fillId="0" borderId="1" xfId="0" applyNumberFormat="1" applyFont="1" applyBorder="1" applyAlignment="1">
      <alignment horizontal="right" vertical="top"/>
    </xf>
    <xf numFmtId="169" fontId="2227" fillId="0" borderId="1" xfId="0" applyNumberFormat="1" applyFont="1" applyBorder="1" applyAlignment="1">
      <alignment horizontal="right" vertical="top"/>
    </xf>
    <xf numFmtId="4" fontId="2228" fillId="0" borderId="1" xfId="0" applyNumberFormat="1" applyFont="1" applyBorder="1" applyAlignment="1">
      <alignment horizontal="right" vertical="top"/>
    </xf>
    <xf numFmtId="0" fontId="2229" fillId="0" borderId="0" xfId="0" applyFont="1"/>
    <xf numFmtId="0" fontId="2230" fillId="0" borderId="1" xfId="0" applyFont="1" applyBorder="1" applyAlignment="1">
      <alignment horizontal="left" vertical="top"/>
    </xf>
    <xf numFmtId="0" fontId="2231" fillId="0" borderId="1" xfId="0" applyFont="1" applyBorder="1" applyAlignment="1">
      <alignment horizontal="left" vertical="top" wrapText="1"/>
    </xf>
    <xf numFmtId="0" fontId="2232" fillId="0" borderId="1" xfId="0" applyFont="1" applyBorder="1" applyAlignment="1">
      <alignment horizontal="center" vertical="top"/>
    </xf>
    <xf numFmtId="168" fontId="2233" fillId="0" borderId="1" xfId="0" applyNumberFormat="1" applyFont="1" applyBorder="1" applyAlignment="1">
      <alignment horizontal="right" vertical="top"/>
    </xf>
    <xf numFmtId="169" fontId="2234" fillId="0" borderId="1" xfId="0" applyNumberFormat="1" applyFont="1" applyBorder="1" applyAlignment="1">
      <alignment horizontal="right" vertical="top"/>
    </xf>
    <xf numFmtId="169" fontId="2235" fillId="0" borderId="1" xfId="0" applyNumberFormat="1" applyFont="1" applyBorder="1" applyAlignment="1">
      <alignment horizontal="right" vertical="top"/>
    </xf>
    <xf numFmtId="169" fontId="2236" fillId="0" borderId="1" xfId="0" applyNumberFormat="1" applyFont="1" applyBorder="1" applyAlignment="1">
      <alignment horizontal="right" vertical="top"/>
    </xf>
    <xf numFmtId="170" fontId="2237" fillId="2" borderId="1" xfId="0" applyNumberFormat="1" applyFont="1" applyFill="1" applyBorder="1" applyAlignment="1" applyProtection="1">
      <alignment horizontal="right" vertical="top"/>
      <protection locked="0"/>
    </xf>
    <xf numFmtId="171" fontId="2238" fillId="0" borderId="1" xfId="0" applyNumberFormat="1" applyFont="1" applyBorder="1" applyAlignment="1">
      <alignment horizontal="right" vertical="top"/>
    </xf>
    <xf numFmtId="4" fontId="2239" fillId="0" borderId="1" xfId="0" applyNumberFormat="1" applyFont="1" applyBorder="1" applyAlignment="1">
      <alignment horizontal="right" vertical="top"/>
    </xf>
    <xf numFmtId="170" fontId="2240" fillId="2" borderId="1" xfId="0" applyNumberFormat="1" applyFont="1" applyFill="1" applyBorder="1" applyAlignment="1" applyProtection="1">
      <alignment horizontal="right" vertical="top"/>
      <protection locked="0"/>
    </xf>
    <xf numFmtId="169" fontId="2241" fillId="0" borderId="1" xfId="0" applyNumberFormat="1" applyFont="1" applyBorder="1" applyAlignment="1">
      <alignment horizontal="right" vertical="top"/>
    </xf>
    <xf numFmtId="169" fontId="2242" fillId="0" borderId="1" xfId="0" applyNumberFormat="1" applyFont="1" applyBorder="1" applyAlignment="1">
      <alignment horizontal="right" vertical="top"/>
    </xf>
    <xf numFmtId="169" fontId="2243" fillId="0" borderId="1" xfId="0" applyNumberFormat="1" applyFont="1" applyBorder="1" applyAlignment="1">
      <alignment horizontal="right" vertical="top"/>
    </xf>
    <xf numFmtId="4" fontId="2244" fillId="0" borderId="1" xfId="0" applyNumberFormat="1" applyFont="1" applyBorder="1" applyAlignment="1">
      <alignment horizontal="right" vertical="top"/>
    </xf>
    <xf numFmtId="0" fontId="2245" fillId="0" borderId="0" xfId="0" applyFont="1"/>
    <xf numFmtId="0" fontId="2246" fillId="0" borderId="1" xfId="0" applyFont="1" applyBorder="1" applyAlignment="1">
      <alignment horizontal="left" vertical="top"/>
    </xf>
    <xf numFmtId="0" fontId="2247" fillId="0" borderId="1" xfId="0" applyFont="1" applyBorder="1" applyAlignment="1">
      <alignment horizontal="left" vertical="top" wrapText="1"/>
    </xf>
    <xf numFmtId="0" fontId="2248" fillId="0" borderId="1" xfId="0" applyFont="1" applyBorder="1" applyAlignment="1">
      <alignment horizontal="center" vertical="top"/>
    </xf>
    <xf numFmtId="168" fontId="2249" fillId="0" borderId="1" xfId="0" applyNumberFormat="1" applyFont="1" applyBorder="1" applyAlignment="1">
      <alignment horizontal="right" vertical="top"/>
    </xf>
    <xf numFmtId="169" fontId="2250" fillId="0" borderId="1" xfId="0" applyNumberFormat="1" applyFont="1" applyBorder="1" applyAlignment="1">
      <alignment horizontal="right" vertical="top"/>
    </xf>
    <xf numFmtId="169" fontId="2251" fillId="0" borderId="1" xfId="0" applyNumberFormat="1" applyFont="1" applyBorder="1" applyAlignment="1">
      <alignment horizontal="right" vertical="top"/>
    </xf>
    <xf numFmtId="169" fontId="2252" fillId="0" borderId="1" xfId="0" applyNumberFormat="1" applyFont="1" applyBorder="1" applyAlignment="1">
      <alignment horizontal="right" vertical="top"/>
    </xf>
    <xf numFmtId="170" fontId="2253" fillId="2" borderId="1" xfId="0" applyNumberFormat="1" applyFont="1" applyFill="1" applyBorder="1" applyAlignment="1" applyProtection="1">
      <alignment horizontal="right" vertical="top"/>
      <protection locked="0"/>
    </xf>
    <xf numFmtId="171" fontId="2254" fillId="0" borderId="1" xfId="0" applyNumberFormat="1" applyFont="1" applyBorder="1" applyAlignment="1">
      <alignment horizontal="right" vertical="top"/>
    </xf>
    <xf numFmtId="4" fontId="2255" fillId="0" borderId="1" xfId="0" applyNumberFormat="1" applyFont="1" applyBorder="1" applyAlignment="1">
      <alignment horizontal="right" vertical="top"/>
    </xf>
    <xf numFmtId="170" fontId="2256" fillId="2" borderId="1" xfId="0" applyNumberFormat="1" applyFont="1" applyFill="1" applyBorder="1" applyAlignment="1" applyProtection="1">
      <alignment horizontal="right" vertical="top"/>
      <protection locked="0"/>
    </xf>
    <xf numFmtId="169" fontId="2257" fillId="0" borderId="1" xfId="0" applyNumberFormat="1" applyFont="1" applyBorder="1" applyAlignment="1">
      <alignment horizontal="right" vertical="top"/>
    </xf>
    <xf numFmtId="169" fontId="2258" fillId="0" borderId="1" xfId="0" applyNumberFormat="1" applyFont="1" applyBorder="1" applyAlignment="1">
      <alignment horizontal="right" vertical="top"/>
    </xf>
    <xf numFmtId="169" fontId="2259" fillId="0" borderId="1" xfId="0" applyNumberFormat="1" applyFont="1" applyBorder="1" applyAlignment="1">
      <alignment horizontal="right" vertical="top"/>
    </xf>
    <xf numFmtId="4" fontId="2260" fillId="0" borderId="1" xfId="0" applyNumberFormat="1" applyFont="1" applyBorder="1" applyAlignment="1">
      <alignment horizontal="right" vertical="top"/>
    </xf>
    <xf numFmtId="0" fontId="2261" fillId="0" borderId="0" xfId="0" applyFont="1"/>
    <xf numFmtId="0" fontId="2262" fillId="0" borderId="1" xfId="0" applyFont="1" applyBorder="1" applyAlignment="1">
      <alignment horizontal="left" vertical="top"/>
    </xf>
    <xf numFmtId="0" fontId="2263" fillId="0" borderId="1" xfId="0" applyFont="1" applyBorder="1" applyAlignment="1">
      <alignment horizontal="left" vertical="top" wrapText="1"/>
    </xf>
    <xf numFmtId="0" fontId="2264" fillId="0" borderId="1" xfId="0" applyFont="1" applyBorder="1" applyAlignment="1">
      <alignment horizontal="center" vertical="top"/>
    </xf>
    <xf numFmtId="168" fontId="2265" fillId="0" borderId="1" xfId="0" applyNumberFormat="1" applyFont="1" applyBorder="1" applyAlignment="1">
      <alignment horizontal="right" vertical="top"/>
    </xf>
    <xf numFmtId="169" fontId="2266" fillId="0" borderId="1" xfId="0" applyNumberFormat="1" applyFont="1" applyBorder="1" applyAlignment="1">
      <alignment horizontal="right" vertical="top"/>
    </xf>
    <xf numFmtId="169" fontId="2267" fillId="0" borderId="1" xfId="0" applyNumberFormat="1" applyFont="1" applyBorder="1" applyAlignment="1">
      <alignment horizontal="right" vertical="top"/>
    </xf>
    <xf numFmtId="169" fontId="2268" fillId="0" borderId="1" xfId="0" applyNumberFormat="1" applyFont="1" applyBorder="1" applyAlignment="1">
      <alignment horizontal="right" vertical="top"/>
    </xf>
    <xf numFmtId="170" fontId="2269" fillId="2" borderId="1" xfId="0" applyNumberFormat="1" applyFont="1" applyFill="1" applyBorder="1" applyAlignment="1" applyProtection="1">
      <alignment horizontal="right" vertical="top"/>
      <protection locked="0"/>
    </xf>
    <xf numFmtId="171" fontId="2270" fillId="0" borderId="1" xfId="0" applyNumberFormat="1" applyFont="1" applyBorder="1" applyAlignment="1">
      <alignment horizontal="right" vertical="top"/>
    </xf>
    <xf numFmtId="4" fontId="2271" fillId="0" borderId="1" xfId="0" applyNumberFormat="1" applyFont="1" applyBorder="1" applyAlignment="1">
      <alignment horizontal="right" vertical="top"/>
    </xf>
    <xf numFmtId="170" fontId="2272" fillId="2" borderId="1" xfId="0" applyNumberFormat="1" applyFont="1" applyFill="1" applyBorder="1" applyAlignment="1" applyProtection="1">
      <alignment horizontal="right" vertical="top"/>
      <protection locked="0"/>
    </xf>
    <xf numFmtId="169" fontId="2273" fillId="0" borderId="1" xfId="0" applyNumberFormat="1" applyFont="1" applyBorder="1" applyAlignment="1">
      <alignment horizontal="right" vertical="top"/>
    </xf>
    <xf numFmtId="169" fontId="2274" fillId="0" borderId="1" xfId="0" applyNumberFormat="1" applyFont="1" applyBorder="1" applyAlignment="1">
      <alignment horizontal="right" vertical="top"/>
    </xf>
    <xf numFmtId="169" fontId="2275" fillId="0" borderId="1" xfId="0" applyNumberFormat="1" applyFont="1" applyBorder="1" applyAlignment="1">
      <alignment horizontal="right" vertical="top"/>
    </xf>
    <xf numFmtId="4" fontId="2276" fillId="0" borderId="1" xfId="0" applyNumberFormat="1" applyFont="1" applyBorder="1" applyAlignment="1">
      <alignment horizontal="right" vertical="top"/>
    </xf>
    <xf numFmtId="0" fontId="2277" fillId="0" borderId="0" xfId="0" applyFont="1"/>
    <xf numFmtId="0" fontId="2278" fillId="0" borderId="1" xfId="0" applyFont="1" applyBorder="1" applyAlignment="1">
      <alignment horizontal="left" vertical="top"/>
    </xf>
    <xf numFmtId="0" fontId="2279" fillId="0" borderId="1" xfId="0" applyFont="1" applyBorder="1" applyAlignment="1">
      <alignment horizontal="left" vertical="top" wrapText="1"/>
    </xf>
    <xf numFmtId="0" fontId="2280" fillId="0" borderId="1" xfId="0" applyFont="1" applyBorder="1" applyAlignment="1">
      <alignment horizontal="center" vertical="top"/>
    </xf>
    <xf numFmtId="168" fontId="2281" fillId="0" borderId="1" xfId="0" applyNumberFormat="1" applyFont="1" applyBorder="1" applyAlignment="1">
      <alignment horizontal="right" vertical="top"/>
    </xf>
    <xf numFmtId="169" fontId="2282" fillId="0" borderId="1" xfId="0" applyNumberFormat="1" applyFont="1" applyBorder="1" applyAlignment="1">
      <alignment horizontal="right" vertical="top"/>
    </xf>
    <xf numFmtId="169" fontId="2283" fillId="0" borderId="1" xfId="0" applyNumberFormat="1" applyFont="1" applyBorder="1" applyAlignment="1">
      <alignment horizontal="right" vertical="top"/>
    </xf>
    <xf numFmtId="169" fontId="2284" fillId="0" borderId="1" xfId="0" applyNumberFormat="1" applyFont="1" applyBorder="1" applyAlignment="1">
      <alignment horizontal="right" vertical="top"/>
    </xf>
    <xf numFmtId="170" fontId="2285" fillId="2" borderId="1" xfId="0" applyNumberFormat="1" applyFont="1" applyFill="1" applyBorder="1" applyAlignment="1" applyProtection="1">
      <alignment horizontal="right" vertical="top"/>
      <protection locked="0"/>
    </xf>
    <xf numFmtId="171" fontId="2286" fillId="0" borderId="1" xfId="0" applyNumberFormat="1" applyFont="1" applyBorder="1" applyAlignment="1">
      <alignment horizontal="right" vertical="top"/>
    </xf>
    <xf numFmtId="4" fontId="2287" fillId="0" borderId="1" xfId="0" applyNumberFormat="1" applyFont="1" applyBorder="1" applyAlignment="1">
      <alignment horizontal="right" vertical="top"/>
    </xf>
    <xf numFmtId="170" fontId="2288" fillId="2" borderId="1" xfId="0" applyNumberFormat="1" applyFont="1" applyFill="1" applyBorder="1" applyAlignment="1" applyProtection="1">
      <alignment horizontal="right" vertical="top"/>
      <protection locked="0"/>
    </xf>
    <xf numFmtId="169" fontId="2289" fillId="0" borderId="1" xfId="0" applyNumberFormat="1" applyFont="1" applyBorder="1" applyAlignment="1">
      <alignment horizontal="right" vertical="top"/>
    </xf>
    <xf numFmtId="169" fontId="2290" fillId="0" borderId="1" xfId="0" applyNumberFormat="1" applyFont="1" applyBorder="1" applyAlignment="1">
      <alignment horizontal="right" vertical="top"/>
    </xf>
    <xf numFmtId="169" fontId="2291" fillId="0" borderId="1" xfId="0" applyNumberFormat="1" applyFont="1" applyBorder="1" applyAlignment="1">
      <alignment horizontal="right" vertical="top"/>
    </xf>
    <xf numFmtId="4" fontId="2292" fillId="0" borderId="1" xfId="0" applyNumberFormat="1" applyFont="1" applyBorder="1" applyAlignment="1">
      <alignment horizontal="right" vertical="top"/>
    </xf>
    <xf numFmtId="0" fontId="2293" fillId="0" borderId="0" xfId="0" applyFont="1"/>
    <xf numFmtId="0" fontId="2294" fillId="0" borderId="1" xfId="0" applyFont="1" applyBorder="1" applyAlignment="1">
      <alignment horizontal="left" vertical="top"/>
    </xf>
    <xf numFmtId="0" fontId="2295" fillId="0" borderId="1" xfId="0" applyFont="1" applyBorder="1" applyAlignment="1">
      <alignment horizontal="left" vertical="top" wrapText="1"/>
    </xf>
    <xf numFmtId="0" fontId="2296" fillId="0" borderId="1" xfId="0" applyFont="1" applyBorder="1" applyAlignment="1">
      <alignment horizontal="center" vertical="top"/>
    </xf>
    <xf numFmtId="168" fontId="2297" fillId="0" borderId="1" xfId="0" applyNumberFormat="1" applyFont="1" applyBorder="1" applyAlignment="1">
      <alignment horizontal="right" vertical="top"/>
    </xf>
    <xf numFmtId="169" fontId="2298" fillId="0" borderId="1" xfId="0" applyNumberFormat="1" applyFont="1" applyBorder="1" applyAlignment="1">
      <alignment horizontal="right" vertical="top"/>
    </xf>
    <xf numFmtId="169" fontId="2299" fillId="0" borderId="1" xfId="0" applyNumberFormat="1" applyFont="1" applyBorder="1" applyAlignment="1">
      <alignment horizontal="right" vertical="top"/>
    </xf>
    <xf numFmtId="169" fontId="2300" fillId="0" borderId="1" xfId="0" applyNumberFormat="1" applyFont="1" applyBorder="1" applyAlignment="1">
      <alignment horizontal="right" vertical="top"/>
    </xf>
    <xf numFmtId="170" fontId="2301" fillId="2" borderId="1" xfId="0" applyNumberFormat="1" applyFont="1" applyFill="1" applyBorder="1" applyAlignment="1" applyProtection="1">
      <alignment horizontal="right" vertical="top"/>
      <protection locked="0"/>
    </xf>
    <xf numFmtId="171" fontId="2302" fillId="0" borderId="1" xfId="0" applyNumberFormat="1" applyFont="1" applyBorder="1" applyAlignment="1">
      <alignment horizontal="right" vertical="top"/>
    </xf>
    <xf numFmtId="4" fontId="2303" fillId="0" borderId="1" xfId="0" applyNumberFormat="1" applyFont="1" applyBorder="1" applyAlignment="1">
      <alignment horizontal="right" vertical="top"/>
    </xf>
    <xf numFmtId="170" fontId="2304" fillId="2" borderId="1" xfId="0" applyNumberFormat="1" applyFont="1" applyFill="1" applyBorder="1" applyAlignment="1" applyProtection="1">
      <alignment horizontal="right" vertical="top"/>
      <protection locked="0"/>
    </xf>
    <xf numFmtId="169" fontId="2305" fillId="0" borderId="1" xfId="0" applyNumberFormat="1" applyFont="1" applyBorder="1" applyAlignment="1">
      <alignment horizontal="right" vertical="top"/>
    </xf>
    <xf numFmtId="169" fontId="2306" fillId="0" borderId="1" xfId="0" applyNumberFormat="1" applyFont="1" applyBorder="1" applyAlignment="1">
      <alignment horizontal="right" vertical="top"/>
    </xf>
    <xf numFmtId="169" fontId="2307" fillId="0" borderId="1" xfId="0" applyNumberFormat="1" applyFont="1" applyBorder="1" applyAlignment="1">
      <alignment horizontal="right" vertical="top"/>
    </xf>
    <xf numFmtId="4" fontId="2308" fillId="0" borderId="1" xfId="0" applyNumberFormat="1" applyFont="1" applyBorder="1" applyAlignment="1">
      <alignment horizontal="right" vertical="top"/>
    </xf>
    <xf numFmtId="0" fontId="2309" fillId="0" borderId="0" xfId="0" applyFont="1"/>
    <xf numFmtId="0" fontId="2310" fillId="3" borderId="1" xfId="0" applyFont="1" applyFill="1" applyBorder="1" applyAlignment="1">
      <alignment horizontal="left"/>
    </xf>
    <xf numFmtId="4" fontId="2322" fillId="3" borderId="1" xfId="0" applyNumberFormat="1" applyFont="1" applyFill="1" applyBorder="1" applyAlignment="1">
      <alignment horizontal="right"/>
    </xf>
    <xf numFmtId="4" fontId="2323" fillId="3" borderId="1" xfId="0" applyNumberFormat="1" applyFont="1" applyFill="1" applyBorder="1" applyAlignment="1">
      <alignment horizontal="right"/>
    </xf>
    <xf numFmtId="4" fontId="2324" fillId="3" borderId="1" xfId="0" applyNumberFormat="1" applyFont="1" applyFill="1" applyBorder="1" applyAlignment="1">
      <alignment horizontal="right"/>
    </xf>
    <xf numFmtId="0" fontId="2325" fillId="0" borderId="0" xfId="0" applyFont="1"/>
    <xf numFmtId="0" fontId="2326" fillId="0" borderId="1" xfId="0" applyFont="1" applyBorder="1" applyAlignment="1">
      <alignment horizontal="left" vertical="top"/>
    </xf>
    <xf numFmtId="0" fontId="2327" fillId="0" borderId="1" xfId="0" applyFont="1" applyBorder="1" applyAlignment="1">
      <alignment horizontal="left" vertical="top" wrapText="1"/>
    </xf>
    <xf numFmtId="0" fontId="2328" fillId="0" borderId="1" xfId="0" applyFont="1" applyBorder="1" applyAlignment="1">
      <alignment horizontal="center" vertical="top"/>
    </xf>
    <xf numFmtId="168" fontId="2329" fillId="0" borderId="1" xfId="0" applyNumberFormat="1" applyFont="1" applyBorder="1" applyAlignment="1">
      <alignment horizontal="right" vertical="top"/>
    </xf>
    <xf numFmtId="169" fontId="2330" fillId="0" borderId="1" xfId="0" applyNumberFormat="1" applyFont="1" applyBorder="1" applyAlignment="1">
      <alignment horizontal="right" vertical="top"/>
    </xf>
    <xf numFmtId="169" fontId="2331" fillId="0" borderId="1" xfId="0" applyNumberFormat="1" applyFont="1" applyBorder="1" applyAlignment="1">
      <alignment horizontal="right" vertical="top"/>
    </xf>
    <xf numFmtId="169" fontId="2332" fillId="0" borderId="1" xfId="0" applyNumberFormat="1" applyFont="1" applyBorder="1" applyAlignment="1">
      <alignment horizontal="right" vertical="top"/>
    </xf>
    <xf numFmtId="170" fontId="2333" fillId="2" borderId="1" xfId="0" applyNumberFormat="1" applyFont="1" applyFill="1" applyBorder="1" applyAlignment="1" applyProtection="1">
      <alignment horizontal="right" vertical="top"/>
      <protection locked="0"/>
    </xf>
    <xf numFmtId="171" fontId="2334" fillId="0" borderId="1" xfId="0" applyNumberFormat="1" applyFont="1" applyBorder="1" applyAlignment="1">
      <alignment horizontal="right" vertical="top"/>
    </xf>
    <xf numFmtId="4" fontId="2335" fillId="0" borderId="1" xfId="0" applyNumberFormat="1" applyFont="1" applyBorder="1" applyAlignment="1">
      <alignment horizontal="right" vertical="top"/>
    </xf>
    <xf numFmtId="170" fontId="2336" fillId="2" borderId="1" xfId="0" applyNumberFormat="1" applyFont="1" applyFill="1" applyBorder="1" applyAlignment="1" applyProtection="1">
      <alignment horizontal="right" vertical="top"/>
      <protection locked="0"/>
    </xf>
    <xf numFmtId="169" fontId="2337" fillId="0" borderId="1" xfId="0" applyNumberFormat="1" applyFont="1" applyBorder="1" applyAlignment="1">
      <alignment horizontal="right" vertical="top"/>
    </xf>
    <xf numFmtId="169" fontId="2338" fillId="0" borderId="1" xfId="0" applyNumberFormat="1" applyFont="1" applyBorder="1" applyAlignment="1">
      <alignment horizontal="right" vertical="top"/>
    </xf>
    <xf numFmtId="169" fontId="2339" fillId="0" borderId="1" xfId="0" applyNumberFormat="1" applyFont="1" applyBorder="1" applyAlignment="1">
      <alignment horizontal="right" vertical="top"/>
    </xf>
    <xf numFmtId="4" fontId="2340" fillId="0" borderId="1" xfId="0" applyNumberFormat="1" applyFont="1" applyBorder="1" applyAlignment="1">
      <alignment horizontal="right" vertical="top"/>
    </xf>
    <xf numFmtId="0" fontId="2341" fillId="0" borderId="0" xfId="0" applyFont="1"/>
    <xf numFmtId="0" fontId="2342" fillId="0" borderId="1" xfId="0" applyFont="1" applyBorder="1" applyAlignment="1">
      <alignment horizontal="left" vertical="top"/>
    </xf>
    <xf numFmtId="0" fontId="2343" fillId="0" borderId="1" xfId="0" applyFont="1" applyBorder="1" applyAlignment="1">
      <alignment horizontal="left" vertical="top" wrapText="1"/>
    </xf>
    <xf numFmtId="0" fontId="2344" fillId="0" borderId="1" xfId="0" applyFont="1" applyBorder="1" applyAlignment="1">
      <alignment horizontal="center" vertical="top"/>
    </xf>
    <xf numFmtId="168" fontId="2345" fillId="0" borderId="1" xfId="0" applyNumberFormat="1" applyFont="1" applyBorder="1" applyAlignment="1">
      <alignment horizontal="right" vertical="top"/>
    </xf>
    <xf numFmtId="169" fontId="2346" fillId="0" borderId="1" xfId="0" applyNumberFormat="1" applyFont="1" applyBorder="1" applyAlignment="1">
      <alignment horizontal="right" vertical="top"/>
    </xf>
    <xf numFmtId="169" fontId="2347" fillId="0" borderId="1" xfId="0" applyNumberFormat="1" applyFont="1" applyBorder="1" applyAlignment="1">
      <alignment horizontal="right" vertical="top"/>
    </xf>
    <xf numFmtId="169" fontId="2348" fillId="0" borderId="1" xfId="0" applyNumberFormat="1" applyFont="1" applyBorder="1" applyAlignment="1">
      <alignment horizontal="right" vertical="top"/>
    </xf>
    <xf numFmtId="170" fontId="2349" fillId="2" borderId="1" xfId="0" applyNumberFormat="1" applyFont="1" applyFill="1" applyBorder="1" applyAlignment="1" applyProtection="1">
      <alignment horizontal="right" vertical="top"/>
      <protection locked="0"/>
    </xf>
    <xf numFmtId="171" fontId="2350" fillId="0" borderId="1" xfId="0" applyNumberFormat="1" applyFont="1" applyBorder="1" applyAlignment="1">
      <alignment horizontal="right" vertical="top"/>
    </xf>
    <xf numFmtId="4" fontId="2351" fillId="0" borderId="1" xfId="0" applyNumberFormat="1" applyFont="1" applyBorder="1" applyAlignment="1">
      <alignment horizontal="right" vertical="top"/>
    </xf>
    <xf numFmtId="170" fontId="2352" fillId="2" borderId="1" xfId="0" applyNumberFormat="1" applyFont="1" applyFill="1" applyBorder="1" applyAlignment="1" applyProtection="1">
      <alignment horizontal="right" vertical="top"/>
      <protection locked="0"/>
    </xf>
    <xf numFmtId="169" fontId="2353" fillId="0" borderId="1" xfId="0" applyNumberFormat="1" applyFont="1" applyBorder="1" applyAlignment="1">
      <alignment horizontal="right" vertical="top"/>
    </xf>
    <xf numFmtId="169" fontId="2354" fillId="0" borderId="1" xfId="0" applyNumberFormat="1" applyFont="1" applyBorder="1" applyAlignment="1">
      <alignment horizontal="right" vertical="top"/>
    </xf>
    <xf numFmtId="169" fontId="2355" fillId="0" borderId="1" xfId="0" applyNumberFormat="1" applyFont="1" applyBorder="1" applyAlignment="1">
      <alignment horizontal="right" vertical="top"/>
    </xf>
    <xf numFmtId="4" fontId="2356" fillId="0" borderId="1" xfId="0" applyNumberFormat="1" applyFont="1" applyBorder="1" applyAlignment="1">
      <alignment horizontal="right" vertical="top"/>
    </xf>
    <xf numFmtId="0" fontId="2357" fillId="0" borderId="0" xfId="0" applyFont="1"/>
    <xf numFmtId="0" fontId="2358" fillId="0" borderId="1" xfId="0" applyFont="1" applyBorder="1" applyAlignment="1">
      <alignment horizontal="left" vertical="top"/>
    </xf>
    <xf numFmtId="0" fontId="2359" fillId="0" borderId="1" xfId="0" applyFont="1" applyBorder="1" applyAlignment="1">
      <alignment horizontal="left" vertical="top" wrapText="1"/>
    </xf>
    <xf numFmtId="0" fontId="2360" fillId="0" borderId="1" xfId="0" applyFont="1" applyBorder="1" applyAlignment="1">
      <alignment horizontal="center" vertical="top"/>
    </xf>
    <xf numFmtId="168" fontId="2361" fillId="0" borderId="1" xfId="0" applyNumberFormat="1" applyFont="1" applyBorder="1" applyAlignment="1">
      <alignment horizontal="right" vertical="top"/>
    </xf>
    <xf numFmtId="169" fontId="2362" fillId="0" borderId="1" xfId="0" applyNumberFormat="1" applyFont="1" applyBorder="1" applyAlignment="1">
      <alignment horizontal="right" vertical="top"/>
    </xf>
    <xf numFmtId="169" fontId="2363" fillId="0" borderId="1" xfId="0" applyNumberFormat="1" applyFont="1" applyBorder="1" applyAlignment="1">
      <alignment horizontal="right" vertical="top"/>
    </xf>
    <xf numFmtId="169" fontId="2364" fillId="0" borderId="1" xfId="0" applyNumberFormat="1" applyFont="1" applyBorder="1" applyAlignment="1">
      <alignment horizontal="right" vertical="top"/>
    </xf>
    <xf numFmtId="170" fontId="2365" fillId="2" borderId="1" xfId="0" applyNumberFormat="1" applyFont="1" applyFill="1" applyBorder="1" applyAlignment="1" applyProtection="1">
      <alignment horizontal="right" vertical="top"/>
      <protection locked="0"/>
    </xf>
    <xf numFmtId="171" fontId="2366" fillId="0" borderId="1" xfId="0" applyNumberFormat="1" applyFont="1" applyBorder="1" applyAlignment="1">
      <alignment horizontal="right" vertical="top"/>
    </xf>
    <xf numFmtId="4" fontId="2367" fillId="0" borderId="1" xfId="0" applyNumberFormat="1" applyFont="1" applyBorder="1" applyAlignment="1">
      <alignment horizontal="right" vertical="top"/>
    </xf>
    <xf numFmtId="170" fontId="2368" fillId="2" borderId="1" xfId="0" applyNumberFormat="1" applyFont="1" applyFill="1" applyBorder="1" applyAlignment="1" applyProtection="1">
      <alignment horizontal="right" vertical="top"/>
      <protection locked="0"/>
    </xf>
    <xf numFmtId="169" fontId="2369" fillId="0" borderId="1" xfId="0" applyNumberFormat="1" applyFont="1" applyBorder="1" applyAlignment="1">
      <alignment horizontal="right" vertical="top"/>
    </xf>
    <xf numFmtId="169" fontId="2370" fillId="0" borderId="1" xfId="0" applyNumberFormat="1" applyFont="1" applyBorder="1" applyAlignment="1">
      <alignment horizontal="right" vertical="top"/>
    </xf>
    <xf numFmtId="169" fontId="2371" fillId="0" borderId="1" xfId="0" applyNumberFormat="1" applyFont="1" applyBorder="1" applyAlignment="1">
      <alignment horizontal="right" vertical="top"/>
    </xf>
    <xf numFmtId="4" fontId="2372" fillId="0" borderId="1" xfId="0" applyNumberFormat="1" applyFont="1" applyBorder="1" applyAlignment="1">
      <alignment horizontal="right" vertical="top"/>
    </xf>
    <xf numFmtId="0" fontId="2373" fillId="0" borderId="0" xfId="0" applyFont="1"/>
    <xf numFmtId="0" fontId="2374" fillId="0" borderId="1" xfId="0" applyFont="1" applyBorder="1" applyAlignment="1">
      <alignment horizontal="left" vertical="top"/>
    </xf>
    <xf numFmtId="0" fontId="2375" fillId="0" borderId="1" xfId="0" applyFont="1" applyBorder="1" applyAlignment="1">
      <alignment horizontal="left" vertical="top" wrapText="1"/>
    </xf>
    <xf numFmtId="0" fontId="2376" fillId="0" borderId="1" xfId="0" applyFont="1" applyBorder="1" applyAlignment="1">
      <alignment horizontal="center" vertical="top"/>
    </xf>
    <xf numFmtId="168" fontId="2377" fillId="0" borderId="1" xfId="0" applyNumberFormat="1" applyFont="1" applyBorder="1" applyAlignment="1">
      <alignment horizontal="right" vertical="top"/>
    </xf>
    <xf numFmtId="169" fontId="2378" fillId="0" borderId="1" xfId="0" applyNumberFormat="1" applyFont="1" applyBorder="1" applyAlignment="1">
      <alignment horizontal="right" vertical="top"/>
    </xf>
    <xf numFmtId="169" fontId="2379" fillId="0" borderId="1" xfId="0" applyNumberFormat="1" applyFont="1" applyBorder="1" applyAlignment="1">
      <alignment horizontal="right" vertical="top"/>
    </xf>
    <xf numFmtId="169" fontId="2380" fillId="0" borderId="1" xfId="0" applyNumberFormat="1" applyFont="1" applyBorder="1" applyAlignment="1">
      <alignment horizontal="right" vertical="top"/>
    </xf>
    <xf numFmtId="170" fontId="2381" fillId="2" borderId="1" xfId="0" applyNumberFormat="1" applyFont="1" applyFill="1" applyBorder="1" applyAlignment="1" applyProtection="1">
      <alignment horizontal="right" vertical="top"/>
      <protection locked="0"/>
    </xf>
    <xf numFmtId="171" fontId="2382" fillId="0" borderId="1" xfId="0" applyNumberFormat="1" applyFont="1" applyBorder="1" applyAlignment="1">
      <alignment horizontal="right" vertical="top"/>
    </xf>
    <xf numFmtId="4" fontId="2383" fillId="0" borderId="1" xfId="0" applyNumberFormat="1" applyFont="1" applyBorder="1" applyAlignment="1">
      <alignment horizontal="right" vertical="top"/>
    </xf>
    <xf numFmtId="170" fontId="2384" fillId="2" borderId="1" xfId="0" applyNumberFormat="1" applyFont="1" applyFill="1" applyBorder="1" applyAlignment="1" applyProtection="1">
      <alignment horizontal="right" vertical="top"/>
      <protection locked="0"/>
    </xf>
    <xf numFmtId="169" fontId="2385" fillId="0" borderId="1" xfId="0" applyNumberFormat="1" applyFont="1" applyBorder="1" applyAlignment="1">
      <alignment horizontal="right" vertical="top"/>
    </xf>
    <xf numFmtId="169" fontId="2386" fillId="0" borderId="1" xfId="0" applyNumberFormat="1" applyFont="1" applyBorder="1" applyAlignment="1">
      <alignment horizontal="right" vertical="top"/>
    </xf>
    <xf numFmtId="169" fontId="2387" fillId="0" borderId="1" xfId="0" applyNumberFormat="1" applyFont="1" applyBorder="1" applyAlignment="1">
      <alignment horizontal="right" vertical="top"/>
    </xf>
    <xf numFmtId="4" fontId="2388" fillId="0" borderId="1" xfId="0" applyNumberFormat="1" applyFont="1" applyBorder="1" applyAlignment="1">
      <alignment horizontal="right" vertical="top"/>
    </xf>
    <xf numFmtId="0" fontId="2389" fillId="0" borderId="0" xfId="0" applyFont="1"/>
    <xf numFmtId="0" fontId="2390" fillId="0" borderId="1" xfId="0" applyFont="1" applyBorder="1" applyAlignment="1">
      <alignment horizontal="left" vertical="top"/>
    </xf>
    <xf numFmtId="0" fontId="2391" fillId="0" borderId="1" xfId="0" applyFont="1" applyBorder="1" applyAlignment="1">
      <alignment horizontal="left" vertical="top" wrapText="1"/>
    </xf>
    <xf numFmtId="0" fontId="2392" fillId="0" borderId="1" xfId="0" applyFont="1" applyBorder="1" applyAlignment="1">
      <alignment horizontal="center" vertical="top"/>
    </xf>
    <xf numFmtId="168" fontId="2393" fillId="0" borderId="1" xfId="0" applyNumberFormat="1" applyFont="1" applyBorder="1" applyAlignment="1">
      <alignment horizontal="right" vertical="top"/>
    </xf>
    <xf numFmtId="169" fontId="2394" fillId="0" borderId="1" xfId="0" applyNumberFormat="1" applyFont="1" applyBorder="1" applyAlignment="1">
      <alignment horizontal="right" vertical="top"/>
    </xf>
    <xf numFmtId="169" fontId="2395" fillId="0" borderId="1" xfId="0" applyNumberFormat="1" applyFont="1" applyBorder="1" applyAlignment="1">
      <alignment horizontal="right" vertical="top"/>
    </xf>
    <xf numFmtId="169" fontId="2396" fillId="0" borderId="1" xfId="0" applyNumberFormat="1" applyFont="1" applyBorder="1" applyAlignment="1">
      <alignment horizontal="right" vertical="top"/>
    </xf>
    <xf numFmtId="170" fontId="2397" fillId="2" borderId="1" xfId="0" applyNumberFormat="1" applyFont="1" applyFill="1" applyBorder="1" applyAlignment="1" applyProtection="1">
      <alignment horizontal="right" vertical="top"/>
      <protection locked="0"/>
    </xf>
    <xf numFmtId="171" fontId="2398" fillId="0" borderId="1" xfId="0" applyNumberFormat="1" applyFont="1" applyBorder="1" applyAlignment="1">
      <alignment horizontal="right" vertical="top"/>
    </xf>
    <xf numFmtId="4" fontId="2399" fillId="0" borderId="1" xfId="0" applyNumberFormat="1" applyFont="1" applyBorder="1" applyAlignment="1">
      <alignment horizontal="right" vertical="top"/>
    </xf>
    <xf numFmtId="170" fontId="2400" fillId="2" borderId="1" xfId="0" applyNumberFormat="1" applyFont="1" applyFill="1" applyBorder="1" applyAlignment="1" applyProtection="1">
      <alignment horizontal="right" vertical="top"/>
      <protection locked="0"/>
    </xf>
    <xf numFmtId="169" fontId="2401" fillId="0" borderId="1" xfId="0" applyNumberFormat="1" applyFont="1" applyBorder="1" applyAlignment="1">
      <alignment horizontal="right" vertical="top"/>
    </xf>
    <xf numFmtId="169" fontId="2402" fillId="0" borderId="1" xfId="0" applyNumberFormat="1" applyFont="1" applyBorder="1" applyAlignment="1">
      <alignment horizontal="right" vertical="top"/>
    </xf>
    <xf numFmtId="169" fontId="2403" fillId="0" borderId="1" xfId="0" applyNumberFormat="1" applyFont="1" applyBorder="1" applyAlignment="1">
      <alignment horizontal="right" vertical="top"/>
    </xf>
    <xf numFmtId="4" fontId="2404" fillId="0" borderId="1" xfId="0" applyNumberFormat="1" applyFont="1" applyBorder="1" applyAlignment="1">
      <alignment horizontal="right" vertical="top"/>
    </xf>
    <xf numFmtId="0" fontId="2405" fillId="0" borderId="0" xfId="0" applyFont="1"/>
    <xf numFmtId="0" fontId="2406" fillId="0" borderId="1" xfId="0" applyFont="1" applyBorder="1" applyAlignment="1">
      <alignment horizontal="left" vertical="top"/>
    </xf>
    <xf numFmtId="0" fontId="2407" fillId="0" borderId="1" xfId="0" applyFont="1" applyBorder="1" applyAlignment="1">
      <alignment horizontal="left" vertical="top" wrapText="1"/>
    </xf>
    <xf numFmtId="0" fontId="2408" fillId="0" borderId="1" xfId="0" applyFont="1" applyBorder="1" applyAlignment="1">
      <alignment horizontal="center" vertical="top"/>
    </xf>
    <xf numFmtId="168" fontId="2409" fillId="0" borderId="1" xfId="0" applyNumberFormat="1" applyFont="1" applyBorder="1" applyAlignment="1">
      <alignment horizontal="right" vertical="top"/>
    </xf>
    <xf numFmtId="169" fontId="2410" fillId="0" borderId="1" xfId="0" applyNumberFormat="1" applyFont="1" applyBorder="1" applyAlignment="1">
      <alignment horizontal="right" vertical="top"/>
    </xf>
    <xf numFmtId="169" fontId="2411" fillId="0" borderId="1" xfId="0" applyNumberFormat="1" applyFont="1" applyBorder="1" applyAlignment="1">
      <alignment horizontal="right" vertical="top"/>
    </xf>
    <xf numFmtId="169" fontId="2412" fillId="0" borderId="1" xfId="0" applyNumberFormat="1" applyFont="1" applyBorder="1" applyAlignment="1">
      <alignment horizontal="right" vertical="top"/>
    </xf>
    <xf numFmtId="170" fontId="2413" fillId="2" borderId="1" xfId="0" applyNumberFormat="1" applyFont="1" applyFill="1" applyBorder="1" applyAlignment="1" applyProtection="1">
      <alignment horizontal="right" vertical="top"/>
      <protection locked="0"/>
    </xf>
    <xf numFmtId="171" fontId="2414" fillId="0" borderId="1" xfId="0" applyNumberFormat="1" applyFont="1" applyBorder="1" applyAlignment="1">
      <alignment horizontal="right" vertical="top"/>
    </xf>
    <xf numFmtId="4" fontId="2415" fillId="0" borderId="1" xfId="0" applyNumberFormat="1" applyFont="1" applyBorder="1" applyAlignment="1">
      <alignment horizontal="right" vertical="top"/>
    </xf>
    <xf numFmtId="170" fontId="2416" fillId="2" borderId="1" xfId="0" applyNumberFormat="1" applyFont="1" applyFill="1" applyBorder="1" applyAlignment="1" applyProtection="1">
      <alignment horizontal="right" vertical="top"/>
      <protection locked="0"/>
    </xf>
    <xf numFmtId="169" fontId="2417" fillId="0" borderId="1" xfId="0" applyNumberFormat="1" applyFont="1" applyBorder="1" applyAlignment="1">
      <alignment horizontal="right" vertical="top"/>
    </xf>
    <xf numFmtId="169" fontId="2418" fillId="0" borderId="1" xfId="0" applyNumberFormat="1" applyFont="1" applyBorder="1" applyAlignment="1">
      <alignment horizontal="right" vertical="top"/>
    </xf>
    <xf numFmtId="169" fontId="2419" fillId="0" borderId="1" xfId="0" applyNumberFormat="1" applyFont="1" applyBorder="1" applyAlignment="1">
      <alignment horizontal="right" vertical="top"/>
    </xf>
    <xf numFmtId="4" fontId="2420" fillId="0" borderId="1" xfId="0" applyNumberFormat="1" applyFont="1" applyBorder="1" applyAlignment="1">
      <alignment horizontal="right" vertical="top"/>
    </xf>
    <xf numFmtId="0" fontId="2421" fillId="0" borderId="0" xfId="0" applyFont="1"/>
    <xf numFmtId="0" fontId="2422" fillId="0" borderId="1" xfId="0" applyFont="1" applyBorder="1" applyAlignment="1">
      <alignment horizontal="left" vertical="top"/>
    </xf>
    <xf numFmtId="0" fontId="2423" fillId="0" borderId="1" xfId="0" applyFont="1" applyBorder="1" applyAlignment="1">
      <alignment horizontal="left" vertical="top" wrapText="1"/>
    </xf>
    <xf numFmtId="0" fontId="2424" fillId="0" borderId="1" xfId="0" applyFont="1" applyBorder="1" applyAlignment="1">
      <alignment horizontal="center" vertical="top"/>
    </xf>
    <xf numFmtId="168" fontId="2425" fillId="0" borderId="1" xfId="0" applyNumberFormat="1" applyFont="1" applyBorder="1" applyAlignment="1">
      <alignment horizontal="right" vertical="top"/>
    </xf>
    <xf numFmtId="169" fontId="2426" fillId="0" borderId="1" xfId="0" applyNumberFormat="1" applyFont="1" applyBorder="1" applyAlignment="1">
      <alignment horizontal="right" vertical="top"/>
    </xf>
    <xf numFmtId="169" fontId="2427" fillId="0" borderId="1" xfId="0" applyNumberFormat="1" applyFont="1" applyBorder="1" applyAlignment="1">
      <alignment horizontal="right" vertical="top"/>
    </xf>
    <xf numFmtId="169" fontId="2428" fillId="0" borderId="1" xfId="0" applyNumberFormat="1" applyFont="1" applyBorder="1" applyAlignment="1">
      <alignment horizontal="right" vertical="top"/>
    </xf>
    <xf numFmtId="170" fontId="2429" fillId="2" borderId="1" xfId="0" applyNumberFormat="1" applyFont="1" applyFill="1" applyBorder="1" applyAlignment="1" applyProtection="1">
      <alignment horizontal="right" vertical="top"/>
      <protection locked="0"/>
    </xf>
    <xf numFmtId="171" fontId="2430" fillId="0" borderId="1" xfId="0" applyNumberFormat="1" applyFont="1" applyBorder="1" applyAlignment="1">
      <alignment horizontal="right" vertical="top"/>
    </xf>
    <xf numFmtId="4" fontId="2431" fillId="0" borderId="1" xfId="0" applyNumberFormat="1" applyFont="1" applyBorder="1" applyAlignment="1">
      <alignment horizontal="right" vertical="top"/>
    </xf>
    <xf numFmtId="170" fontId="2432" fillId="2" borderId="1" xfId="0" applyNumberFormat="1" applyFont="1" applyFill="1" applyBorder="1" applyAlignment="1" applyProtection="1">
      <alignment horizontal="right" vertical="top"/>
      <protection locked="0"/>
    </xf>
    <xf numFmtId="169" fontId="2433" fillId="0" borderId="1" xfId="0" applyNumberFormat="1" applyFont="1" applyBorder="1" applyAlignment="1">
      <alignment horizontal="right" vertical="top"/>
    </xf>
    <xf numFmtId="169" fontId="2434" fillId="0" borderId="1" xfId="0" applyNumberFormat="1" applyFont="1" applyBorder="1" applyAlignment="1">
      <alignment horizontal="right" vertical="top"/>
    </xf>
    <xf numFmtId="169" fontId="2435" fillId="0" borderId="1" xfId="0" applyNumberFormat="1" applyFont="1" applyBorder="1" applyAlignment="1">
      <alignment horizontal="right" vertical="top"/>
    </xf>
    <xf numFmtId="4" fontId="2436" fillId="0" borderId="1" xfId="0" applyNumberFormat="1" applyFont="1" applyBorder="1" applyAlignment="1">
      <alignment horizontal="right" vertical="top"/>
    </xf>
    <xf numFmtId="0" fontId="2437" fillId="0" borderId="0" xfId="0" applyFont="1"/>
    <xf numFmtId="0" fontId="2438" fillId="0" borderId="1" xfId="0" applyFont="1" applyBorder="1" applyAlignment="1">
      <alignment horizontal="left" vertical="top"/>
    </xf>
    <xf numFmtId="0" fontId="2439" fillId="0" borderId="1" xfId="0" applyFont="1" applyBorder="1" applyAlignment="1">
      <alignment horizontal="left" vertical="top" wrapText="1"/>
    </xf>
    <xf numFmtId="0" fontId="2440" fillId="0" borderId="1" xfId="0" applyFont="1" applyBorder="1" applyAlignment="1">
      <alignment horizontal="center" vertical="top"/>
    </xf>
    <xf numFmtId="168" fontId="2441" fillId="0" borderId="1" xfId="0" applyNumberFormat="1" applyFont="1" applyBorder="1" applyAlignment="1">
      <alignment horizontal="right" vertical="top"/>
    </xf>
    <xf numFmtId="169" fontId="2442" fillId="0" borderId="1" xfId="0" applyNumberFormat="1" applyFont="1" applyBorder="1" applyAlignment="1">
      <alignment horizontal="right" vertical="top"/>
    </xf>
    <xf numFmtId="169" fontId="2443" fillId="0" borderId="1" xfId="0" applyNumberFormat="1" applyFont="1" applyBorder="1" applyAlignment="1">
      <alignment horizontal="right" vertical="top"/>
    </xf>
    <xf numFmtId="169" fontId="2444" fillId="0" borderId="1" xfId="0" applyNumberFormat="1" applyFont="1" applyBorder="1" applyAlignment="1">
      <alignment horizontal="right" vertical="top"/>
    </xf>
    <xf numFmtId="170" fontId="2445" fillId="2" borderId="1" xfId="0" applyNumberFormat="1" applyFont="1" applyFill="1" applyBorder="1" applyAlignment="1" applyProtection="1">
      <alignment horizontal="right" vertical="top"/>
      <protection locked="0"/>
    </xf>
    <xf numFmtId="171" fontId="2446" fillId="0" borderId="1" xfId="0" applyNumberFormat="1" applyFont="1" applyBorder="1" applyAlignment="1">
      <alignment horizontal="right" vertical="top"/>
    </xf>
    <xf numFmtId="4" fontId="2447" fillId="0" borderId="1" xfId="0" applyNumberFormat="1" applyFont="1" applyBorder="1" applyAlignment="1">
      <alignment horizontal="right" vertical="top"/>
    </xf>
    <xf numFmtId="170" fontId="2448" fillId="2" borderId="1" xfId="0" applyNumberFormat="1" applyFont="1" applyFill="1" applyBorder="1" applyAlignment="1" applyProtection="1">
      <alignment horizontal="right" vertical="top"/>
      <protection locked="0"/>
    </xf>
    <xf numFmtId="169" fontId="2449" fillId="0" borderId="1" xfId="0" applyNumberFormat="1" applyFont="1" applyBorder="1" applyAlignment="1">
      <alignment horizontal="right" vertical="top"/>
    </xf>
    <xf numFmtId="169" fontId="2450" fillId="0" borderId="1" xfId="0" applyNumberFormat="1" applyFont="1" applyBorder="1" applyAlignment="1">
      <alignment horizontal="right" vertical="top"/>
    </xf>
    <xf numFmtId="169" fontId="2451" fillId="0" borderId="1" xfId="0" applyNumberFormat="1" applyFont="1" applyBorder="1" applyAlignment="1">
      <alignment horizontal="right" vertical="top"/>
    </xf>
    <xf numFmtId="4" fontId="2452" fillId="0" borderId="1" xfId="0" applyNumberFormat="1" applyFont="1" applyBorder="1" applyAlignment="1">
      <alignment horizontal="right" vertical="top"/>
    </xf>
    <xf numFmtId="0" fontId="2453" fillId="0" borderId="0" xfId="0" applyFont="1"/>
    <xf numFmtId="0" fontId="2454" fillId="0" borderId="1" xfId="0" applyFont="1" applyBorder="1" applyAlignment="1">
      <alignment horizontal="left" vertical="top"/>
    </xf>
    <xf numFmtId="0" fontId="2455" fillId="0" borderId="1" xfId="0" applyFont="1" applyBorder="1" applyAlignment="1">
      <alignment horizontal="left" vertical="top" wrapText="1"/>
    </xf>
    <xf numFmtId="0" fontId="2456" fillId="0" borderId="1" xfId="0" applyFont="1" applyBorder="1" applyAlignment="1">
      <alignment horizontal="center" vertical="top"/>
    </xf>
    <xf numFmtId="168" fontId="2457" fillId="0" borderId="1" xfId="0" applyNumberFormat="1" applyFont="1" applyBorder="1" applyAlignment="1">
      <alignment horizontal="right" vertical="top"/>
    </xf>
    <xf numFmtId="169" fontId="2458" fillId="0" borderId="1" xfId="0" applyNumberFormat="1" applyFont="1" applyBorder="1" applyAlignment="1">
      <alignment horizontal="right" vertical="top"/>
    </xf>
    <xf numFmtId="169" fontId="2459" fillId="0" borderId="1" xfId="0" applyNumberFormat="1" applyFont="1" applyBorder="1" applyAlignment="1">
      <alignment horizontal="right" vertical="top"/>
    </xf>
    <xf numFmtId="169" fontId="2460" fillId="0" borderId="1" xfId="0" applyNumberFormat="1" applyFont="1" applyBorder="1" applyAlignment="1">
      <alignment horizontal="right" vertical="top"/>
    </xf>
    <xf numFmtId="170" fontId="2461" fillId="2" borderId="1" xfId="0" applyNumberFormat="1" applyFont="1" applyFill="1" applyBorder="1" applyAlignment="1" applyProtection="1">
      <alignment horizontal="right" vertical="top"/>
      <protection locked="0"/>
    </xf>
    <xf numFmtId="171" fontId="2462" fillId="0" borderId="1" xfId="0" applyNumberFormat="1" applyFont="1" applyBorder="1" applyAlignment="1">
      <alignment horizontal="right" vertical="top"/>
    </xf>
    <xf numFmtId="4" fontId="2463" fillId="0" borderId="1" xfId="0" applyNumberFormat="1" applyFont="1" applyBorder="1" applyAlignment="1">
      <alignment horizontal="right" vertical="top"/>
    </xf>
    <xf numFmtId="170" fontId="2464" fillId="2" borderId="1" xfId="0" applyNumberFormat="1" applyFont="1" applyFill="1" applyBorder="1" applyAlignment="1" applyProtection="1">
      <alignment horizontal="right" vertical="top"/>
      <protection locked="0"/>
    </xf>
    <xf numFmtId="169" fontId="2465" fillId="0" borderId="1" xfId="0" applyNumberFormat="1" applyFont="1" applyBorder="1" applyAlignment="1">
      <alignment horizontal="right" vertical="top"/>
    </xf>
    <xf numFmtId="169" fontId="2466" fillId="0" borderId="1" xfId="0" applyNumberFormat="1" applyFont="1" applyBorder="1" applyAlignment="1">
      <alignment horizontal="right" vertical="top"/>
    </xf>
    <xf numFmtId="169" fontId="2467" fillId="0" borderId="1" xfId="0" applyNumberFormat="1" applyFont="1" applyBorder="1" applyAlignment="1">
      <alignment horizontal="right" vertical="top"/>
    </xf>
    <xf numFmtId="4" fontId="2468" fillId="0" borderId="1" xfId="0" applyNumberFormat="1" applyFont="1" applyBorder="1" applyAlignment="1">
      <alignment horizontal="right" vertical="top"/>
    </xf>
    <xf numFmtId="0" fontId="2469" fillId="0" borderId="0" xfId="0" applyFont="1"/>
    <xf numFmtId="0" fontId="2470" fillId="3" borderId="1" xfId="0" applyFont="1" applyFill="1" applyBorder="1" applyAlignment="1">
      <alignment horizontal="left"/>
    </xf>
    <xf numFmtId="4" fontId="2482" fillId="3" borderId="1" xfId="0" applyNumberFormat="1" applyFont="1" applyFill="1" applyBorder="1" applyAlignment="1">
      <alignment horizontal="right"/>
    </xf>
    <xf numFmtId="4" fontId="2483" fillId="3" borderId="1" xfId="0" applyNumberFormat="1" applyFont="1" applyFill="1" applyBorder="1" applyAlignment="1">
      <alignment horizontal="right"/>
    </xf>
    <xf numFmtId="4" fontId="2484" fillId="3" borderId="1" xfId="0" applyNumberFormat="1" applyFont="1" applyFill="1" applyBorder="1" applyAlignment="1">
      <alignment horizontal="right"/>
    </xf>
    <xf numFmtId="0" fontId="2485" fillId="0" borderId="0" xfId="0" applyFont="1"/>
    <xf numFmtId="0" fontId="2486" fillId="0" borderId="1" xfId="0" applyFont="1" applyBorder="1" applyAlignment="1">
      <alignment horizontal="left" vertical="top"/>
    </xf>
    <xf numFmtId="0" fontId="2487" fillId="0" borderId="1" xfId="0" applyFont="1" applyBorder="1" applyAlignment="1">
      <alignment horizontal="left" vertical="top" wrapText="1"/>
    </xf>
    <xf numFmtId="0" fontId="2488" fillId="0" borderId="1" xfId="0" applyFont="1" applyBorder="1" applyAlignment="1">
      <alignment horizontal="center" vertical="top"/>
    </xf>
    <xf numFmtId="168" fontId="2489" fillId="0" borderId="1" xfId="0" applyNumberFormat="1" applyFont="1" applyBorder="1" applyAlignment="1">
      <alignment horizontal="right" vertical="top"/>
    </xf>
    <xf numFmtId="169" fontId="2490" fillId="0" borderId="1" xfId="0" applyNumberFormat="1" applyFont="1" applyBorder="1" applyAlignment="1">
      <alignment horizontal="right" vertical="top"/>
    </xf>
    <xf numFmtId="169" fontId="2491" fillId="0" borderId="1" xfId="0" applyNumberFormat="1" applyFont="1" applyBorder="1" applyAlignment="1">
      <alignment horizontal="right" vertical="top"/>
    </xf>
    <xf numFmtId="169" fontId="2492" fillId="0" borderId="1" xfId="0" applyNumberFormat="1" applyFont="1" applyBorder="1" applyAlignment="1">
      <alignment horizontal="right" vertical="top"/>
    </xf>
    <xf numFmtId="170" fontId="2493" fillId="2" borderId="1" xfId="0" applyNumberFormat="1" applyFont="1" applyFill="1" applyBorder="1" applyAlignment="1" applyProtection="1">
      <alignment horizontal="right" vertical="top"/>
      <protection locked="0"/>
    </xf>
    <xf numFmtId="171" fontId="2494" fillId="0" borderId="1" xfId="0" applyNumberFormat="1" applyFont="1" applyBorder="1" applyAlignment="1">
      <alignment horizontal="right" vertical="top"/>
    </xf>
    <xf numFmtId="4" fontId="2495" fillId="0" borderId="1" xfId="0" applyNumberFormat="1" applyFont="1" applyBorder="1" applyAlignment="1">
      <alignment horizontal="right" vertical="top"/>
    </xf>
    <xf numFmtId="170" fontId="2496" fillId="2" borderId="1" xfId="0" applyNumberFormat="1" applyFont="1" applyFill="1" applyBorder="1" applyAlignment="1" applyProtection="1">
      <alignment horizontal="right" vertical="top"/>
      <protection locked="0"/>
    </xf>
    <xf numFmtId="169" fontId="2497" fillId="0" borderId="1" xfId="0" applyNumberFormat="1" applyFont="1" applyBorder="1" applyAlignment="1">
      <alignment horizontal="right" vertical="top"/>
    </xf>
    <xf numFmtId="169" fontId="2498" fillId="0" borderId="1" xfId="0" applyNumberFormat="1" applyFont="1" applyBorder="1" applyAlignment="1">
      <alignment horizontal="right" vertical="top"/>
    </xf>
    <xf numFmtId="169" fontId="2499" fillId="0" borderId="1" xfId="0" applyNumberFormat="1" applyFont="1" applyBorder="1" applyAlignment="1">
      <alignment horizontal="right" vertical="top"/>
    </xf>
    <xf numFmtId="4" fontId="2500" fillId="0" borderId="1" xfId="0" applyNumberFormat="1" applyFont="1" applyBorder="1" applyAlignment="1">
      <alignment horizontal="right" vertical="top"/>
    </xf>
    <xf numFmtId="0" fontId="2501" fillId="0" borderId="0" xfId="0" applyFont="1"/>
    <xf numFmtId="4" fontId="2503" fillId="3" borderId="0" xfId="0" applyNumberFormat="1" applyFont="1" applyFill="1" applyAlignment="1">
      <alignment horizontal="right"/>
    </xf>
    <xf numFmtId="4" fontId="2504" fillId="3" borderId="0" xfId="0" applyNumberFormat="1" applyFont="1" applyFill="1" applyAlignment="1">
      <alignment horizontal="right"/>
    </xf>
    <xf numFmtId="4" fontId="2505" fillId="3" borderId="0" xfId="0" applyNumberFormat="1" applyFont="1" applyFill="1" applyAlignment="1">
      <alignment horizontal="right"/>
    </xf>
    <xf numFmtId="0" fontId="2510" fillId="0" borderId="0" xfId="0" applyFont="1" applyAlignment="1">
      <alignment horizontal="left" vertical="top"/>
    </xf>
    <xf numFmtId="0" fontId="2513" fillId="3" borderId="1" xfId="0" applyFont="1" applyFill="1" applyBorder="1" applyAlignment="1">
      <alignment horizontal="left"/>
    </xf>
    <xf numFmtId="0" fontId="2514" fillId="3" borderId="1" xfId="0" applyFont="1" applyFill="1" applyBorder="1" applyAlignment="1">
      <alignment horizontal="left"/>
    </xf>
    <xf numFmtId="0" fontId="2515" fillId="3" borderId="1" xfId="0" applyFont="1" applyFill="1" applyBorder="1" applyAlignment="1">
      <alignment horizontal="left"/>
    </xf>
    <xf numFmtId="0" fontId="2516" fillId="3" borderId="1" xfId="0" applyFont="1" applyFill="1" applyBorder="1" applyAlignment="1">
      <alignment horizontal="left"/>
    </xf>
    <xf numFmtId="0" fontId="2517" fillId="3" borderId="1" xfId="0" applyFont="1" applyFill="1" applyBorder="1" applyAlignment="1">
      <alignment horizontal="left"/>
    </xf>
    <xf numFmtId="0" fontId="2518" fillId="3" borderId="1" xfId="0" applyFont="1" applyFill="1" applyBorder="1" applyAlignment="1">
      <alignment horizontal="left"/>
    </xf>
    <xf numFmtId="0" fontId="2519" fillId="3" borderId="1" xfId="0" applyFont="1" applyFill="1" applyBorder="1" applyAlignment="1">
      <alignment horizontal="left"/>
    </xf>
    <xf numFmtId="0" fontId="2520" fillId="3" borderId="1" xfId="0" applyFont="1" applyFill="1" applyBorder="1" applyAlignment="1">
      <alignment horizontal="left"/>
    </xf>
    <xf numFmtId="0" fontId="2521" fillId="3" borderId="1" xfId="0" applyFont="1" applyFill="1" applyBorder="1" applyAlignment="1">
      <alignment horizontal="left"/>
    </xf>
    <xf numFmtId="0" fontId="2522" fillId="3" borderId="1" xfId="0" applyFont="1" applyFill="1" applyBorder="1" applyAlignment="1">
      <alignment horizontal="left"/>
    </xf>
    <xf numFmtId="0" fontId="2523" fillId="3" borderId="1" xfId="0" applyFont="1" applyFill="1" applyBorder="1" applyAlignment="1">
      <alignment horizontal="left"/>
    </xf>
    <xf numFmtId="0" fontId="2524" fillId="3" borderId="1" xfId="0" applyFont="1" applyFill="1" applyBorder="1" applyAlignment="1">
      <alignment horizontal="left"/>
    </xf>
    <xf numFmtId="0" fontId="2525" fillId="3" borderId="1" xfId="0" applyFont="1" applyFill="1" applyBorder="1" applyAlignment="1">
      <alignment horizontal="left"/>
    </xf>
    <xf numFmtId="0" fontId="2526" fillId="3" borderId="1" xfId="0" applyFont="1" applyFill="1" applyBorder="1" applyAlignment="1">
      <alignment horizontal="left"/>
    </xf>
    <xf numFmtId="0" fontId="2527" fillId="3" borderId="1" xfId="0" applyFont="1" applyFill="1" applyBorder="1" applyAlignment="1">
      <alignment horizontal="left"/>
    </xf>
    <xf numFmtId="0" fontId="2528" fillId="3" borderId="1" xfId="0" applyFont="1" applyFill="1" applyBorder="1" applyAlignment="1">
      <alignment horizontal="left"/>
    </xf>
    <xf numFmtId="0" fontId="2529" fillId="3" borderId="1" xfId="0" applyFont="1" applyFill="1" applyBorder="1" applyAlignment="1">
      <alignment horizontal="left"/>
    </xf>
    <xf numFmtId="0" fontId="2530" fillId="3" borderId="1" xfId="0" applyFont="1" applyFill="1" applyBorder="1" applyAlignment="1">
      <alignment horizontal="left"/>
    </xf>
    <xf numFmtId="0" fontId="2531" fillId="3" borderId="1" xfId="0" applyFont="1" applyFill="1" applyBorder="1" applyAlignment="1">
      <alignment horizontal="left"/>
    </xf>
    <xf numFmtId="0" fontId="2532" fillId="3" borderId="1" xfId="0" applyFont="1" applyFill="1" applyBorder="1" applyAlignment="1">
      <alignment horizontal="left"/>
    </xf>
    <xf numFmtId="0" fontId="2533" fillId="3" borderId="1" xfId="0" applyFont="1" applyFill="1" applyBorder="1" applyAlignment="1">
      <alignment horizontal="left"/>
    </xf>
    <xf numFmtId="0" fontId="2534" fillId="3" borderId="1" xfId="0" applyFont="1" applyFill="1" applyBorder="1" applyAlignment="1">
      <alignment horizontal="left"/>
    </xf>
    <xf numFmtId="0" fontId="2535" fillId="3" borderId="1" xfId="0" applyFont="1" applyFill="1" applyBorder="1" applyAlignment="1">
      <alignment horizontal="left"/>
    </xf>
    <xf numFmtId="0" fontId="2536" fillId="3" borderId="1" xfId="0" applyFont="1" applyFill="1" applyBorder="1" applyAlignment="1">
      <alignment horizontal="left"/>
    </xf>
    <xf numFmtId="0" fontId="2537" fillId="3" borderId="1" xfId="0" applyFont="1" applyFill="1" applyBorder="1" applyAlignment="1">
      <alignment horizontal="left"/>
    </xf>
    <xf numFmtId="0" fontId="2538" fillId="3" borderId="1" xfId="0" applyFont="1" applyFill="1" applyBorder="1" applyAlignment="1">
      <alignment horizontal="left"/>
    </xf>
    <xf numFmtId="0" fontId="2539" fillId="3" borderId="1" xfId="0" applyFont="1" applyFill="1" applyBorder="1" applyAlignment="1">
      <alignment horizontal="left"/>
    </xf>
    <xf numFmtId="0" fontId="2540" fillId="3" borderId="1" xfId="0" applyFont="1" applyFill="1" applyBorder="1" applyAlignment="1">
      <alignment horizontal="left"/>
    </xf>
    <xf numFmtId="0" fontId="2541" fillId="3" borderId="1" xfId="0" applyFont="1" applyFill="1" applyBorder="1" applyAlignment="1">
      <alignment horizontal="left"/>
    </xf>
    <xf numFmtId="0" fontId="2542" fillId="3" borderId="1" xfId="0" applyFont="1" applyFill="1" applyBorder="1" applyAlignment="1">
      <alignment horizontal="left"/>
    </xf>
    <xf numFmtId="0" fontId="2543" fillId="3" borderId="1" xfId="0" applyFont="1" applyFill="1" applyBorder="1" applyAlignment="1">
      <alignment horizontal="left"/>
    </xf>
    <xf numFmtId="0" fontId="2544" fillId="3" borderId="1" xfId="0" applyFont="1" applyFill="1" applyBorder="1" applyAlignment="1">
      <alignment horizontal="left"/>
    </xf>
    <xf numFmtId="0" fontId="2545" fillId="3" borderId="1" xfId="0" applyFont="1" applyFill="1" applyBorder="1" applyAlignment="1">
      <alignment horizontal="left"/>
    </xf>
    <xf numFmtId="0" fontId="2546" fillId="3" borderId="1" xfId="0" applyFont="1" applyFill="1" applyBorder="1" applyAlignment="1">
      <alignment horizontal="left"/>
    </xf>
    <xf numFmtId="0" fontId="2547" fillId="3" borderId="1" xfId="0" applyFont="1" applyFill="1" applyBorder="1" applyAlignment="1">
      <alignment horizontal="left"/>
    </xf>
    <xf numFmtId="0" fontId="2548" fillId="3" borderId="1" xfId="0" applyFont="1" applyFill="1" applyBorder="1" applyAlignment="1">
      <alignment horizontal="left"/>
    </xf>
    <xf numFmtId="0" fontId="2549" fillId="3" borderId="1" xfId="0" applyFont="1" applyFill="1" applyBorder="1" applyAlignment="1">
      <alignment horizontal="left"/>
    </xf>
    <xf numFmtId="0" fontId="2550" fillId="3" borderId="1" xfId="0" applyFont="1" applyFill="1" applyBorder="1" applyAlignment="1">
      <alignment horizontal="left"/>
    </xf>
    <xf numFmtId="0" fontId="2551" fillId="3" borderId="1" xfId="0" applyFont="1" applyFill="1" applyBorder="1" applyAlignment="1">
      <alignment horizontal="left"/>
    </xf>
    <xf numFmtId="0" fontId="2552" fillId="3" borderId="1" xfId="0" applyFont="1" applyFill="1" applyBorder="1" applyAlignment="1">
      <alignment horizontal="left"/>
    </xf>
    <xf numFmtId="0" fontId="2553" fillId="3" borderId="1" xfId="0" applyFont="1" applyFill="1" applyBorder="1" applyAlignment="1">
      <alignment horizontal="left"/>
    </xf>
    <xf numFmtId="0" fontId="2554" fillId="3" borderId="1" xfId="0" applyFont="1" applyFill="1" applyBorder="1" applyAlignment="1">
      <alignment horizontal="left"/>
    </xf>
    <xf numFmtId="0" fontId="2555" fillId="3" borderId="1" xfId="0" applyFont="1" applyFill="1" applyBorder="1" applyAlignment="1">
      <alignment horizontal="left"/>
    </xf>
    <xf numFmtId="0" fontId="2556" fillId="3" borderId="1" xfId="0" applyFont="1" applyFill="1" applyBorder="1" applyAlignment="1">
      <alignment horizontal="left"/>
    </xf>
    <xf numFmtId="0" fontId="2557" fillId="3" borderId="1" xfId="0" applyFont="1" applyFill="1" applyBorder="1" applyAlignment="1">
      <alignment horizontal="left"/>
    </xf>
    <xf numFmtId="0" fontId="2558" fillId="3" borderId="1" xfId="0" applyFont="1" applyFill="1" applyBorder="1" applyAlignment="1">
      <alignment horizontal="left"/>
    </xf>
    <xf numFmtId="0" fontId="2559" fillId="3" borderId="1" xfId="0" applyFont="1" applyFill="1" applyBorder="1" applyAlignment="1">
      <alignment horizontal="left"/>
    </xf>
    <xf numFmtId="0" fontId="2560" fillId="3" borderId="1" xfId="0" applyFont="1" applyFill="1" applyBorder="1" applyAlignment="1">
      <alignment horizontal="left"/>
    </xf>
    <xf numFmtId="0" fontId="2561" fillId="3" borderId="1" xfId="0" applyFont="1" applyFill="1" applyBorder="1" applyAlignment="1">
      <alignment horizontal="left"/>
    </xf>
    <xf numFmtId="0" fontId="2562" fillId="3" borderId="1" xfId="0" applyFont="1" applyFill="1" applyBorder="1" applyAlignment="1">
      <alignment horizontal="left"/>
    </xf>
    <xf numFmtId="0" fontId="2563" fillId="3" borderId="1" xfId="0" applyFont="1" applyFill="1" applyBorder="1" applyAlignment="1">
      <alignment horizontal="left"/>
    </xf>
    <xf numFmtId="0" fontId="2564" fillId="3" borderId="1" xfId="0" applyFont="1" applyFill="1" applyBorder="1" applyAlignment="1">
      <alignment horizontal="left"/>
    </xf>
    <xf numFmtId="0" fontId="2565" fillId="3" borderId="1" xfId="0" applyFont="1" applyFill="1" applyBorder="1" applyAlignment="1">
      <alignment horizontal="left"/>
    </xf>
    <xf numFmtId="0" fontId="2566" fillId="3" borderId="1" xfId="0" applyFont="1" applyFill="1" applyBorder="1" applyAlignment="1">
      <alignment horizontal="left"/>
    </xf>
    <xf numFmtId="0" fontId="2567" fillId="3" borderId="1" xfId="0" applyFont="1" applyFill="1" applyBorder="1" applyAlignment="1">
      <alignment horizontal="left"/>
    </xf>
    <xf numFmtId="0" fontId="2568" fillId="3" borderId="1" xfId="0" applyFont="1" applyFill="1" applyBorder="1" applyAlignment="1">
      <alignment horizontal="left"/>
    </xf>
    <xf numFmtId="0" fontId="2569" fillId="3" borderId="1" xfId="0" applyFont="1" applyFill="1" applyBorder="1" applyAlignment="1">
      <alignment horizontal="left"/>
    </xf>
    <xf numFmtId="0" fontId="2570" fillId="3" borderId="1" xfId="0" applyFont="1" applyFill="1" applyBorder="1" applyAlignment="1">
      <alignment horizontal="left"/>
    </xf>
    <xf numFmtId="0" fontId="2571" fillId="3" borderId="1" xfId="0" applyFont="1" applyFill="1" applyBorder="1" applyAlignment="1">
      <alignment horizontal="left"/>
    </xf>
    <xf numFmtId="0" fontId="2572" fillId="3" borderId="1" xfId="0" applyFont="1" applyFill="1" applyBorder="1" applyAlignment="1">
      <alignment horizontal="left"/>
    </xf>
    <xf numFmtId="0" fontId="2573" fillId="3" borderId="1" xfId="0" applyFont="1" applyFill="1" applyBorder="1" applyAlignment="1">
      <alignment horizontal="left"/>
    </xf>
    <xf numFmtId="0" fontId="2574" fillId="3" borderId="1" xfId="0" applyFont="1" applyFill="1" applyBorder="1" applyAlignment="1">
      <alignment horizontal="left"/>
    </xf>
    <xf numFmtId="0" fontId="2575" fillId="3" borderId="1" xfId="0" applyFont="1" applyFill="1" applyBorder="1" applyAlignment="1">
      <alignment horizontal="left"/>
    </xf>
    <xf numFmtId="0" fontId="2576" fillId="3" borderId="1" xfId="0" applyFont="1" applyFill="1" applyBorder="1" applyAlignment="1">
      <alignment horizontal="left"/>
    </xf>
    <xf numFmtId="0" fontId="2577" fillId="3" borderId="1" xfId="0" applyFont="1" applyFill="1" applyBorder="1" applyAlignment="1">
      <alignment horizontal="left"/>
    </xf>
    <xf numFmtId="0" fontId="2578" fillId="3" borderId="1" xfId="0" applyFont="1" applyFill="1" applyBorder="1" applyAlignment="1">
      <alignment horizontal="left"/>
    </xf>
    <xf numFmtId="0" fontId="2579" fillId="3" borderId="1" xfId="0" applyFont="1" applyFill="1" applyBorder="1" applyAlignment="1">
      <alignment horizontal="left"/>
    </xf>
    <xf numFmtId="0" fontId="2580" fillId="3" borderId="1" xfId="0" applyFont="1" applyFill="1" applyBorder="1" applyAlignment="1">
      <alignment horizontal="left"/>
    </xf>
    <xf numFmtId="0" fontId="2581" fillId="3" borderId="1" xfId="0" applyFont="1" applyFill="1" applyBorder="1" applyAlignment="1">
      <alignment horizontal="left"/>
    </xf>
    <xf numFmtId="0" fontId="2582" fillId="3" borderId="1" xfId="0" applyFont="1" applyFill="1" applyBorder="1" applyAlignment="1">
      <alignment horizontal="left"/>
    </xf>
    <xf numFmtId="0" fontId="2583" fillId="3" borderId="1" xfId="0" applyFont="1" applyFill="1" applyBorder="1" applyAlignment="1">
      <alignment horizontal="left"/>
    </xf>
    <xf numFmtId="0" fontId="2584" fillId="3" borderId="1" xfId="0" applyFont="1" applyFill="1" applyBorder="1" applyAlignment="1">
      <alignment horizontal="left"/>
    </xf>
    <xf numFmtId="0" fontId="2585" fillId="3" borderId="1" xfId="0" applyFont="1" applyFill="1" applyBorder="1" applyAlignment="1">
      <alignment horizontal="left"/>
    </xf>
    <xf numFmtId="0" fontId="2586" fillId="3" borderId="1" xfId="0" applyFont="1" applyFill="1" applyBorder="1" applyAlignment="1">
      <alignment horizontal="left"/>
    </xf>
    <xf numFmtId="0" fontId="2587" fillId="3" borderId="1" xfId="0" applyFont="1" applyFill="1" applyBorder="1" applyAlignment="1">
      <alignment horizontal="left"/>
    </xf>
    <xf numFmtId="0" fontId="2588" fillId="3" borderId="1" xfId="0" applyFont="1" applyFill="1" applyBorder="1" applyAlignment="1">
      <alignment horizontal="left"/>
    </xf>
    <xf numFmtId="0" fontId="2589" fillId="3" borderId="1" xfId="0" applyFont="1" applyFill="1" applyBorder="1" applyAlignment="1">
      <alignment horizontal="left"/>
    </xf>
    <xf numFmtId="0" fontId="2590" fillId="3" borderId="1" xfId="0" applyFont="1" applyFill="1" applyBorder="1" applyAlignment="1">
      <alignment horizontal="left"/>
    </xf>
    <xf numFmtId="0" fontId="2591" fillId="3" borderId="1" xfId="0" applyFont="1" applyFill="1" applyBorder="1" applyAlignment="1">
      <alignment horizontal="left"/>
    </xf>
    <xf numFmtId="0" fontId="2592" fillId="3" borderId="1" xfId="0" applyFont="1" applyFill="1" applyBorder="1" applyAlignment="1">
      <alignment horizontal="left"/>
    </xf>
    <xf numFmtId="0" fontId="2593" fillId="3" borderId="1" xfId="0" applyFont="1" applyFill="1" applyBorder="1" applyAlignment="1">
      <alignment horizontal="left"/>
    </xf>
    <xf numFmtId="0" fontId="2594" fillId="3" borderId="1" xfId="0" applyFont="1" applyFill="1" applyBorder="1" applyAlignment="1">
      <alignment horizontal="left"/>
    </xf>
    <xf numFmtId="0" fontId="2595" fillId="3" borderId="1" xfId="0" applyFont="1" applyFill="1" applyBorder="1" applyAlignment="1">
      <alignment horizontal="left"/>
    </xf>
    <xf numFmtId="0" fontId="2596" fillId="3" borderId="1" xfId="0" applyFont="1" applyFill="1" applyBorder="1" applyAlignment="1">
      <alignment horizontal="left"/>
    </xf>
    <xf numFmtId="0" fontId="2597" fillId="3" borderId="1" xfId="0" applyFont="1" applyFill="1" applyBorder="1" applyAlignment="1">
      <alignment horizontal="left"/>
    </xf>
    <xf numFmtId="0" fontId="2598" fillId="3" borderId="1" xfId="0" applyFont="1" applyFill="1" applyBorder="1" applyAlignment="1">
      <alignment horizontal="left"/>
    </xf>
    <xf numFmtId="0" fontId="2599" fillId="3" borderId="1" xfId="0" applyFont="1" applyFill="1" applyBorder="1" applyAlignment="1">
      <alignment horizontal="left"/>
    </xf>
    <xf numFmtId="0" fontId="2600" fillId="3" borderId="1" xfId="0" applyFont="1" applyFill="1" applyBorder="1" applyAlignment="1">
      <alignment horizontal="left"/>
    </xf>
    <xf numFmtId="0" fontId="2601" fillId="3" borderId="1" xfId="0" applyFont="1" applyFill="1" applyBorder="1" applyAlignment="1">
      <alignment horizontal="left"/>
    </xf>
    <xf numFmtId="0" fontId="2602" fillId="3" borderId="1" xfId="0" applyFont="1" applyFill="1" applyBorder="1" applyAlignment="1">
      <alignment horizontal="left"/>
    </xf>
    <xf numFmtId="0" fontId="2603" fillId="3" borderId="1" xfId="0" applyFont="1" applyFill="1" applyBorder="1" applyAlignment="1">
      <alignment horizontal="left"/>
    </xf>
    <xf numFmtId="0" fontId="2604" fillId="3" borderId="1" xfId="0" applyFont="1" applyFill="1" applyBorder="1" applyAlignment="1">
      <alignment horizontal="left"/>
    </xf>
    <xf numFmtId="0" fontId="2605" fillId="3" borderId="1" xfId="0" applyFont="1" applyFill="1" applyBorder="1" applyAlignment="1">
      <alignment horizontal="left"/>
    </xf>
    <xf numFmtId="0" fontId="2606" fillId="3" borderId="1" xfId="0" applyFont="1" applyFill="1" applyBorder="1" applyAlignment="1">
      <alignment horizontal="left"/>
    </xf>
    <xf numFmtId="0" fontId="2607" fillId="3" borderId="1" xfId="0" applyFont="1" applyFill="1" applyBorder="1" applyAlignment="1">
      <alignment horizontal="left"/>
    </xf>
    <xf numFmtId="0" fontId="2608" fillId="3" borderId="1" xfId="0" applyFont="1" applyFill="1" applyBorder="1" applyAlignment="1">
      <alignment horizontal="left"/>
    </xf>
    <xf numFmtId="0" fontId="2609" fillId="3" borderId="1" xfId="0" applyFont="1" applyFill="1" applyBorder="1" applyAlignment="1">
      <alignment horizontal="left"/>
    </xf>
    <xf numFmtId="0" fontId="2610" fillId="3" borderId="1" xfId="0" applyFont="1" applyFill="1" applyBorder="1" applyAlignment="1">
      <alignment horizontal="left"/>
    </xf>
    <xf numFmtId="0" fontId="2611" fillId="3" borderId="1" xfId="0" applyFont="1" applyFill="1" applyBorder="1" applyAlignment="1">
      <alignment horizontal="left"/>
    </xf>
    <xf numFmtId="0" fontId="2612" fillId="3" borderId="1" xfId="0" applyFont="1" applyFill="1" applyBorder="1" applyAlignment="1">
      <alignment horizontal="left"/>
    </xf>
    <xf numFmtId="0" fontId="2613" fillId="3" borderId="1" xfId="0" applyFont="1" applyFill="1" applyBorder="1" applyAlignment="1">
      <alignment horizontal="left"/>
    </xf>
    <xf numFmtId="0" fontId="2614" fillId="3" borderId="1" xfId="0" applyFont="1" applyFill="1" applyBorder="1" applyAlignment="1">
      <alignment horizontal="left"/>
    </xf>
    <xf numFmtId="0" fontId="2615" fillId="3" borderId="1" xfId="0" applyFont="1" applyFill="1" applyBorder="1" applyAlignment="1">
      <alignment horizontal="left"/>
    </xf>
    <xf numFmtId="0" fontId="2616" fillId="3" borderId="1" xfId="0" applyFont="1" applyFill="1" applyBorder="1" applyAlignment="1">
      <alignment horizontal="left"/>
    </xf>
    <xf numFmtId="0" fontId="2617" fillId="3" borderId="1" xfId="0" applyFont="1" applyFill="1" applyBorder="1" applyAlignment="1">
      <alignment horizontal="left"/>
    </xf>
    <xf numFmtId="0" fontId="2618" fillId="3" borderId="1" xfId="0" applyFont="1" applyFill="1" applyBorder="1" applyAlignment="1">
      <alignment horizontal="left"/>
    </xf>
    <xf numFmtId="0" fontId="2619" fillId="3" borderId="1" xfId="0" applyFont="1" applyFill="1" applyBorder="1" applyAlignment="1">
      <alignment horizontal="left"/>
    </xf>
    <xf numFmtId="0" fontId="2620" fillId="3" borderId="1" xfId="0" applyFont="1" applyFill="1" applyBorder="1" applyAlignment="1">
      <alignment horizontal="left"/>
    </xf>
    <xf numFmtId="0" fontId="2621" fillId="3" borderId="1" xfId="0" applyFont="1" applyFill="1" applyBorder="1" applyAlignment="1">
      <alignment horizontal="left"/>
    </xf>
    <xf numFmtId="0" fontId="2622" fillId="3" borderId="1" xfId="0" applyFont="1" applyFill="1" applyBorder="1" applyAlignment="1">
      <alignment horizontal="left"/>
    </xf>
    <xf numFmtId="0" fontId="2623" fillId="3" borderId="1" xfId="0" applyFont="1" applyFill="1" applyBorder="1" applyAlignment="1">
      <alignment horizontal="left"/>
    </xf>
    <xf numFmtId="0" fontId="2624" fillId="3" borderId="1" xfId="0" applyFont="1" applyFill="1" applyBorder="1" applyAlignment="1">
      <alignment horizontal="left"/>
    </xf>
    <xf numFmtId="0" fontId="2625" fillId="3" borderId="1" xfId="0" applyFont="1" applyFill="1" applyBorder="1" applyAlignment="1">
      <alignment horizontal="left"/>
    </xf>
    <xf numFmtId="0" fontId="2626" fillId="3" borderId="1" xfId="0" applyFont="1" applyFill="1" applyBorder="1" applyAlignment="1">
      <alignment horizontal="left"/>
    </xf>
    <xf numFmtId="0" fontId="2627" fillId="3" borderId="1" xfId="0" applyFont="1" applyFill="1" applyBorder="1" applyAlignment="1">
      <alignment horizontal="left"/>
    </xf>
    <xf numFmtId="0" fontId="2628" fillId="3" borderId="1" xfId="0" applyFont="1" applyFill="1" applyBorder="1" applyAlignment="1">
      <alignment horizontal="left"/>
    </xf>
    <xf numFmtId="0" fontId="2629" fillId="3" borderId="1" xfId="0" applyFont="1" applyFill="1" applyBorder="1" applyAlignment="1">
      <alignment horizontal="left"/>
    </xf>
    <xf numFmtId="0" fontId="2630" fillId="3" borderId="1" xfId="0" applyFont="1" applyFill="1" applyBorder="1" applyAlignment="1">
      <alignment horizontal="left"/>
    </xf>
    <xf numFmtId="0" fontId="2631" fillId="3" borderId="1" xfId="0" applyFont="1" applyFill="1" applyBorder="1" applyAlignment="1">
      <alignment horizontal="left"/>
    </xf>
    <xf numFmtId="0" fontId="2632" fillId="3" borderId="1" xfId="0" applyFont="1" applyFill="1" applyBorder="1" applyAlignment="1">
      <alignment horizontal="left"/>
    </xf>
    <xf numFmtId="0" fontId="2633" fillId="3" borderId="1" xfId="0" applyFont="1" applyFill="1" applyBorder="1" applyAlignment="1">
      <alignment horizontal="left"/>
    </xf>
    <xf numFmtId="0" fontId="2634" fillId="3" borderId="1" xfId="0" applyFont="1" applyFill="1" applyBorder="1" applyAlignment="1">
      <alignment horizontal="left"/>
    </xf>
    <xf numFmtId="0" fontId="2635" fillId="3" borderId="1" xfId="0" applyFont="1" applyFill="1" applyBorder="1" applyAlignment="1">
      <alignment horizontal="left"/>
    </xf>
    <xf numFmtId="0" fontId="2636" fillId="3" borderId="1" xfId="0" applyFont="1" applyFill="1" applyBorder="1" applyAlignment="1">
      <alignment horizontal="left"/>
    </xf>
    <xf numFmtId="0" fontId="2637" fillId="3" borderId="1" xfId="0" applyFont="1" applyFill="1" applyBorder="1" applyAlignment="1">
      <alignment horizontal="left"/>
    </xf>
    <xf numFmtId="0" fontId="2638" fillId="0" borderId="1" xfId="0" applyFont="1" applyBorder="1" applyAlignment="1">
      <alignment horizontal="left" vertical="top"/>
    </xf>
    <xf numFmtId="0" fontId="2639" fillId="0" borderId="1" xfId="0" applyFont="1" applyBorder="1" applyAlignment="1">
      <alignment horizontal="left" vertical="top" wrapText="1"/>
    </xf>
    <xf numFmtId="4" fontId="2640" fillId="2" borderId="1" xfId="0" applyNumberFormat="1" applyFont="1" applyFill="1" applyBorder="1" applyAlignment="1" applyProtection="1">
      <alignment horizontal="right" vertical="top"/>
      <protection locked="0"/>
    </xf>
    <xf numFmtId="4" fontId="2641" fillId="0" borderId="1" xfId="0" applyNumberFormat="1" applyFont="1" applyBorder="1" applyAlignment="1">
      <alignment horizontal="right" vertical="top"/>
    </xf>
    <xf numFmtId="4" fontId="2642" fillId="2" borderId="1" xfId="0" applyNumberFormat="1" applyFont="1" applyFill="1" applyBorder="1" applyAlignment="1" applyProtection="1">
      <alignment horizontal="right" vertical="top"/>
      <protection locked="0"/>
    </xf>
    <xf numFmtId="4" fontId="2643" fillId="0" borderId="1" xfId="0" applyNumberFormat="1" applyFont="1" applyBorder="1" applyAlignment="1">
      <alignment horizontal="right" vertical="top"/>
    </xf>
    <xf numFmtId="4" fontId="2644" fillId="2" borderId="1" xfId="0" applyNumberFormat="1" applyFont="1" applyFill="1" applyBorder="1" applyAlignment="1" applyProtection="1">
      <alignment horizontal="right" vertical="top"/>
      <protection locked="0"/>
    </xf>
    <xf numFmtId="4" fontId="2645" fillId="0" borderId="1" xfId="0" applyNumberFormat="1" applyFont="1" applyBorder="1" applyAlignment="1">
      <alignment horizontal="right" vertical="top"/>
    </xf>
    <xf numFmtId="4" fontId="2646" fillId="2" borderId="1" xfId="0" applyNumberFormat="1" applyFont="1" applyFill="1" applyBorder="1" applyAlignment="1" applyProtection="1">
      <alignment horizontal="right" vertical="top"/>
      <protection locked="0"/>
    </xf>
    <xf numFmtId="4" fontId="2647" fillId="0" borderId="1" xfId="0" applyNumberFormat="1" applyFont="1" applyBorder="1" applyAlignment="1">
      <alignment horizontal="right" vertical="top"/>
    </xf>
    <xf numFmtId="4" fontId="2648" fillId="2" borderId="1" xfId="0" applyNumberFormat="1" applyFont="1" applyFill="1" applyBorder="1" applyAlignment="1" applyProtection="1">
      <alignment horizontal="right" vertical="top"/>
      <protection locked="0"/>
    </xf>
    <xf numFmtId="4" fontId="2649" fillId="0" borderId="1" xfId="0" applyNumberFormat="1" applyFont="1" applyBorder="1" applyAlignment="1">
      <alignment horizontal="right" vertical="top"/>
    </xf>
    <xf numFmtId="4" fontId="2650" fillId="2" borderId="1" xfId="0" applyNumberFormat="1" applyFont="1" applyFill="1" applyBorder="1" applyAlignment="1" applyProtection="1">
      <alignment horizontal="right" vertical="top"/>
      <protection locked="0"/>
    </xf>
    <xf numFmtId="4" fontId="2651" fillId="0" borderId="1" xfId="0" applyNumberFormat="1" applyFont="1" applyBorder="1" applyAlignment="1">
      <alignment horizontal="right" vertical="top"/>
    </xf>
    <xf numFmtId="4" fontId="2652" fillId="2" borderId="1" xfId="0" applyNumberFormat="1" applyFont="1" applyFill="1" applyBorder="1" applyAlignment="1" applyProtection="1">
      <alignment horizontal="right" vertical="top"/>
      <protection locked="0"/>
    </xf>
    <xf numFmtId="4" fontId="2653" fillId="0" borderId="1" xfId="0" applyNumberFormat="1" applyFont="1" applyBorder="1" applyAlignment="1">
      <alignment horizontal="right" vertical="top"/>
    </xf>
    <xf numFmtId="4" fontId="2654" fillId="2" borderId="1" xfId="0" applyNumberFormat="1" applyFont="1" applyFill="1" applyBorder="1" applyAlignment="1" applyProtection="1">
      <alignment horizontal="right" vertical="top"/>
      <protection locked="0"/>
    </xf>
    <xf numFmtId="4" fontId="2655" fillId="0" borderId="1" xfId="0" applyNumberFormat="1" applyFont="1" applyBorder="1" applyAlignment="1">
      <alignment horizontal="right" vertical="top"/>
    </xf>
    <xf numFmtId="4" fontId="2656" fillId="2" borderId="1" xfId="0" applyNumberFormat="1" applyFont="1" applyFill="1" applyBorder="1" applyAlignment="1" applyProtection="1">
      <alignment horizontal="right" vertical="top"/>
      <protection locked="0"/>
    </xf>
    <xf numFmtId="4" fontId="2657" fillId="0" borderId="1" xfId="0" applyNumberFormat="1" applyFont="1" applyBorder="1" applyAlignment="1">
      <alignment horizontal="right" vertical="top"/>
    </xf>
    <xf numFmtId="4" fontId="2658" fillId="2" borderId="1" xfId="0" applyNumberFormat="1" applyFont="1" applyFill="1" applyBorder="1" applyAlignment="1" applyProtection="1">
      <alignment horizontal="right" vertical="top"/>
      <protection locked="0"/>
    </xf>
    <xf numFmtId="4" fontId="2659" fillId="0" borderId="1" xfId="0" applyNumberFormat="1" applyFont="1" applyBorder="1" applyAlignment="1">
      <alignment horizontal="right" vertical="top"/>
    </xf>
    <xf numFmtId="4" fontId="2660" fillId="2" borderId="1" xfId="0" applyNumberFormat="1" applyFont="1" applyFill="1" applyBorder="1" applyAlignment="1" applyProtection="1">
      <alignment horizontal="right" vertical="top"/>
      <protection locked="0"/>
    </xf>
    <xf numFmtId="4" fontId="2661" fillId="0" borderId="1" xfId="0" applyNumberFormat="1" applyFont="1" applyBorder="1" applyAlignment="1">
      <alignment horizontal="right" vertical="top"/>
    </xf>
    <xf numFmtId="4" fontId="2662" fillId="2" borderId="1" xfId="0" applyNumberFormat="1" applyFont="1" applyFill="1" applyBorder="1" applyAlignment="1" applyProtection="1">
      <alignment horizontal="right" vertical="top"/>
      <protection locked="0"/>
    </xf>
    <xf numFmtId="4" fontId="2663" fillId="0" borderId="1" xfId="0" applyNumberFormat="1" applyFont="1" applyBorder="1" applyAlignment="1">
      <alignment horizontal="right" vertical="top"/>
    </xf>
    <xf numFmtId="4" fontId="2664" fillId="2" borderId="1" xfId="0" applyNumberFormat="1" applyFont="1" applyFill="1" applyBorder="1" applyAlignment="1" applyProtection="1">
      <alignment horizontal="right" vertical="top"/>
      <protection locked="0"/>
    </xf>
    <xf numFmtId="4" fontId="2665" fillId="0" borderId="1" xfId="0" applyNumberFormat="1" applyFont="1" applyBorder="1" applyAlignment="1">
      <alignment horizontal="right" vertical="top"/>
    </xf>
    <xf numFmtId="4" fontId="2666" fillId="2" borderId="1" xfId="0" applyNumberFormat="1" applyFont="1" applyFill="1" applyBorder="1" applyAlignment="1" applyProtection="1">
      <alignment horizontal="right" vertical="top"/>
      <protection locked="0"/>
    </xf>
    <xf numFmtId="4" fontId="2667" fillId="0" borderId="1" xfId="0" applyNumberFormat="1" applyFont="1" applyBorder="1" applyAlignment="1">
      <alignment horizontal="right" vertical="top"/>
    </xf>
    <xf numFmtId="4" fontId="2668" fillId="2" borderId="1" xfId="0" applyNumberFormat="1" applyFont="1" applyFill="1" applyBorder="1" applyAlignment="1" applyProtection="1">
      <alignment horizontal="right" vertical="top"/>
      <protection locked="0"/>
    </xf>
    <xf numFmtId="4" fontId="2669" fillId="0" borderId="1" xfId="0" applyNumberFormat="1" applyFont="1" applyBorder="1" applyAlignment="1">
      <alignment horizontal="right" vertical="top"/>
    </xf>
    <xf numFmtId="4" fontId="2670" fillId="2" borderId="1" xfId="0" applyNumberFormat="1" applyFont="1" applyFill="1" applyBorder="1" applyAlignment="1" applyProtection="1">
      <alignment horizontal="right" vertical="top"/>
      <protection locked="0"/>
    </xf>
    <xf numFmtId="4" fontId="2671" fillId="0" borderId="1" xfId="0" applyNumberFormat="1" applyFont="1" applyBorder="1" applyAlignment="1">
      <alignment horizontal="right" vertical="top"/>
    </xf>
    <xf numFmtId="4" fontId="2672" fillId="2" borderId="1" xfId="0" applyNumberFormat="1" applyFont="1" applyFill="1" applyBorder="1" applyAlignment="1" applyProtection="1">
      <alignment horizontal="right" vertical="top"/>
      <protection locked="0"/>
    </xf>
    <xf numFmtId="4" fontId="2673" fillId="0" borderId="1" xfId="0" applyNumberFormat="1" applyFont="1" applyBorder="1" applyAlignment="1">
      <alignment horizontal="right" vertical="top"/>
    </xf>
    <xf numFmtId="4" fontId="2674" fillId="2" borderId="1" xfId="0" applyNumberFormat="1" applyFont="1" applyFill="1" applyBorder="1" applyAlignment="1" applyProtection="1">
      <alignment horizontal="right" vertical="top"/>
      <protection locked="0"/>
    </xf>
    <xf numFmtId="4" fontId="2675" fillId="0" borderId="1" xfId="0" applyNumberFormat="1" applyFont="1" applyBorder="1" applyAlignment="1">
      <alignment horizontal="right" vertical="top"/>
    </xf>
    <xf numFmtId="4" fontId="2676" fillId="2" borderId="1" xfId="0" applyNumberFormat="1" applyFont="1" applyFill="1" applyBorder="1" applyAlignment="1" applyProtection="1">
      <alignment horizontal="right" vertical="top"/>
      <protection locked="0"/>
    </xf>
    <xf numFmtId="4" fontId="2677" fillId="0" borderId="1" xfId="0" applyNumberFormat="1" applyFont="1" applyBorder="1" applyAlignment="1">
      <alignment horizontal="right" vertical="top"/>
    </xf>
    <xf numFmtId="4" fontId="2678" fillId="2" borderId="1" xfId="0" applyNumberFormat="1" applyFont="1" applyFill="1" applyBorder="1" applyAlignment="1" applyProtection="1">
      <alignment horizontal="right" vertical="top"/>
      <protection locked="0"/>
    </xf>
    <xf numFmtId="4" fontId="2679" fillId="0" borderId="1" xfId="0" applyNumberFormat="1" applyFont="1" applyBorder="1" applyAlignment="1">
      <alignment horizontal="right" vertical="top"/>
    </xf>
    <xf numFmtId="4" fontId="2680" fillId="2" borderId="1" xfId="0" applyNumberFormat="1" applyFont="1" applyFill="1" applyBorder="1" applyAlignment="1" applyProtection="1">
      <alignment horizontal="right" vertical="top"/>
      <protection locked="0"/>
    </xf>
    <xf numFmtId="4" fontId="2681" fillId="0" borderId="1" xfId="0" applyNumberFormat="1" applyFont="1" applyBorder="1" applyAlignment="1">
      <alignment horizontal="right" vertical="top"/>
    </xf>
    <xf numFmtId="4" fontId="2682" fillId="2" borderId="1" xfId="0" applyNumberFormat="1" applyFont="1" applyFill="1" applyBorder="1" applyAlignment="1" applyProtection="1">
      <alignment horizontal="right" vertical="top"/>
      <protection locked="0"/>
    </xf>
    <xf numFmtId="4" fontId="2683" fillId="0" borderId="1" xfId="0" applyNumberFormat="1" applyFont="1" applyBorder="1" applyAlignment="1">
      <alignment horizontal="right" vertical="top"/>
    </xf>
    <xf numFmtId="4" fontId="2684" fillId="2" borderId="1" xfId="0" applyNumberFormat="1" applyFont="1" applyFill="1" applyBorder="1" applyAlignment="1" applyProtection="1">
      <alignment horizontal="right" vertical="top"/>
      <protection locked="0"/>
    </xf>
    <xf numFmtId="4" fontId="2685" fillId="0" borderId="1" xfId="0" applyNumberFormat="1" applyFont="1" applyBorder="1" applyAlignment="1">
      <alignment horizontal="right" vertical="top"/>
    </xf>
    <xf numFmtId="4" fontId="2686" fillId="2" borderId="1" xfId="0" applyNumberFormat="1" applyFont="1" applyFill="1" applyBorder="1" applyAlignment="1" applyProtection="1">
      <alignment horizontal="right" vertical="top"/>
      <protection locked="0"/>
    </xf>
    <xf numFmtId="4" fontId="2687" fillId="0" borderId="1" xfId="0" applyNumberFormat="1" applyFont="1" applyBorder="1" applyAlignment="1">
      <alignment horizontal="right" vertical="top"/>
    </xf>
    <xf numFmtId="4" fontId="2688" fillId="2" borderId="1" xfId="0" applyNumberFormat="1" applyFont="1" applyFill="1" applyBorder="1" applyAlignment="1" applyProtection="1">
      <alignment horizontal="right" vertical="top"/>
      <protection locked="0"/>
    </xf>
    <xf numFmtId="4" fontId="2689" fillId="0" borderId="1" xfId="0" applyNumberFormat="1" applyFont="1" applyBorder="1" applyAlignment="1">
      <alignment horizontal="right" vertical="top"/>
    </xf>
    <xf numFmtId="4" fontId="2690" fillId="2" borderId="1" xfId="0" applyNumberFormat="1" applyFont="1" applyFill="1" applyBorder="1" applyAlignment="1" applyProtection="1">
      <alignment horizontal="right" vertical="top"/>
      <protection locked="0"/>
    </xf>
    <xf numFmtId="4" fontId="2691" fillId="0" borderId="1" xfId="0" applyNumberFormat="1" applyFont="1" applyBorder="1" applyAlignment="1">
      <alignment horizontal="right" vertical="top"/>
    </xf>
    <xf numFmtId="4" fontId="2692" fillId="2" borderId="1" xfId="0" applyNumberFormat="1" applyFont="1" applyFill="1" applyBorder="1" applyAlignment="1" applyProtection="1">
      <alignment horizontal="right" vertical="top"/>
      <protection locked="0"/>
    </xf>
    <xf numFmtId="4" fontId="2693" fillId="0" borderId="1" xfId="0" applyNumberFormat="1" applyFont="1" applyBorder="1" applyAlignment="1">
      <alignment horizontal="right" vertical="top"/>
    </xf>
    <xf numFmtId="4" fontId="2694" fillId="2" borderId="1" xfId="0" applyNumberFormat="1" applyFont="1" applyFill="1" applyBorder="1" applyAlignment="1" applyProtection="1">
      <alignment horizontal="right" vertical="top"/>
      <protection locked="0"/>
    </xf>
    <xf numFmtId="4" fontId="2695" fillId="0" borderId="1" xfId="0" applyNumberFormat="1" applyFont="1" applyBorder="1" applyAlignment="1">
      <alignment horizontal="right" vertical="top"/>
    </xf>
    <xf numFmtId="4" fontId="2696" fillId="2" borderId="1" xfId="0" applyNumberFormat="1" applyFont="1" applyFill="1" applyBorder="1" applyAlignment="1" applyProtection="1">
      <alignment horizontal="right" vertical="top"/>
      <protection locked="0"/>
    </xf>
    <xf numFmtId="4" fontId="2697" fillId="0" borderId="1" xfId="0" applyNumberFormat="1" applyFont="1" applyBorder="1" applyAlignment="1">
      <alignment horizontal="right" vertical="top"/>
    </xf>
    <xf numFmtId="4" fontId="2698" fillId="2" borderId="1" xfId="0" applyNumberFormat="1" applyFont="1" applyFill="1" applyBorder="1" applyAlignment="1" applyProtection="1">
      <alignment horizontal="right" vertical="top"/>
      <protection locked="0"/>
    </xf>
    <xf numFmtId="4" fontId="2699" fillId="0" borderId="1" xfId="0" applyNumberFormat="1" applyFont="1" applyBorder="1" applyAlignment="1">
      <alignment horizontal="right" vertical="top"/>
    </xf>
    <xf numFmtId="4" fontId="2700" fillId="2" borderId="1" xfId="0" applyNumberFormat="1" applyFont="1" applyFill="1" applyBorder="1" applyAlignment="1" applyProtection="1">
      <alignment horizontal="right" vertical="top"/>
      <protection locked="0"/>
    </xf>
    <xf numFmtId="4" fontId="2701" fillId="0" borderId="1" xfId="0" applyNumberFormat="1" applyFont="1" applyBorder="1" applyAlignment="1">
      <alignment horizontal="right" vertical="top"/>
    </xf>
    <xf numFmtId="4" fontId="2702" fillId="2" borderId="1" xfId="0" applyNumberFormat="1" applyFont="1" applyFill="1" applyBorder="1" applyAlignment="1" applyProtection="1">
      <alignment horizontal="right" vertical="top"/>
      <protection locked="0"/>
    </xf>
    <xf numFmtId="4" fontId="2703" fillId="0" borderId="1" xfId="0" applyNumberFormat="1" applyFont="1" applyBorder="1" applyAlignment="1">
      <alignment horizontal="right" vertical="top"/>
    </xf>
    <xf numFmtId="4" fontId="2704" fillId="2" borderId="1" xfId="0" applyNumberFormat="1" applyFont="1" applyFill="1" applyBorder="1" applyAlignment="1" applyProtection="1">
      <alignment horizontal="right" vertical="top"/>
      <protection locked="0"/>
    </xf>
    <xf numFmtId="4" fontId="2705" fillId="0" borderId="1" xfId="0" applyNumberFormat="1" applyFont="1" applyBorder="1" applyAlignment="1">
      <alignment horizontal="right" vertical="top"/>
    </xf>
    <xf numFmtId="4" fontId="2706" fillId="2" borderId="1" xfId="0" applyNumberFormat="1" applyFont="1" applyFill="1" applyBorder="1" applyAlignment="1" applyProtection="1">
      <alignment horizontal="right" vertical="top"/>
      <protection locked="0"/>
    </xf>
    <xf numFmtId="4" fontId="2707" fillId="0" borderId="1" xfId="0" applyNumberFormat="1" applyFont="1" applyBorder="1" applyAlignment="1">
      <alignment horizontal="right" vertical="top"/>
    </xf>
    <xf numFmtId="4" fontId="2708" fillId="2" borderId="1" xfId="0" applyNumberFormat="1" applyFont="1" applyFill="1" applyBorder="1" applyAlignment="1" applyProtection="1">
      <alignment horizontal="right" vertical="top"/>
      <protection locked="0"/>
    </xf>
    <xf numFmtId="4" fontId="2709" fillId="0" borderId="1" xfId="0" applyNumberFormat="1" applyFont="1" applyBorder="1" applyAlignment="1">
      <alignment horizontal="right" vertical="top"/>
    </xf>
    <xf numFmtId="4" fontId="2710" fillId="2" borderId="1" xfId="0" applyNumberFormat="1" applyFont="1" applyFill="1" applyBorder="1" applyAlignment="1" applyProtection="1">
      <alignment horizontal="right" vertical="top"/>
      <protection locked="0"/>
    </xf>
    <xf numFmtId="4" fontId="2711" fillId="0" borderId="1" xfId="0" applyNumberFormat="1" applyFont="1" applyBorder="1" applyAlignment="1">
      <alignment horizontal="right" vertical="top"/>
    </xf>
    <xf numFmtId="4" fontId="2712" fillId="2" borderId="1" xfId="0" applyNumberFormat="1" applyFont="1" applyFill="1" applyBorder="1" applyAlignment="1" applyProtection="1">
      <alignment horizontal="right" vertical="top"/>
      <protection locked="0"/>
    </xf>
    <xf numFmtId="4" fontId="2713" fillId="0" borderId="1" xfId="0" applyNumberFormat="1" applyFont="1" applyBorder="1" applyAlignment="1">
      <alignment horizontal="right" vertical="top"/>
    </xf>
    <xf numFmtId="4" fontId="2714" fillId="2" borderId="1" xfId="0" applyNumberFormat="1" applyFont="1" applyFill="1" applyBorder="1" applyAlignment="1" applyProtection="1">
      <alignment horizontal="right" vertical="top"/>
      <protection locked="0"/>
    </xf>
    <xf numFmtId="4" fontId="2715" fillId="0" borderId="1" xfId="0" applyNumberFormat="1" applyFont="1" applyBorder="1" applyAlignment="1">
      <alignment horizontal="right" vertical="top"/>
    </xf>
    <xf numFmtId="4" fontId="2716" fillId="2" borderId="1" xfId="0" applyNumberFormat="1" applyFont="1" applyFill="1" applyBorder="1" applyAlignment="1" applyProtection="1">
      <alignment horizontal="right" vertical="top"/>
      <protection locked="0"/>
    </xf>
    <xf numFmtId="4" fontId="2717" fillId="0" borderId="1" xfId="0" applyNumberFormat="1" applyFont="1" applyBorder="1" applyAlignment="1">
      <alignment horizontal="right" vertical="top"/>
    </xf>
    <xf numFmtId="4" fontId="2718" fillId="2" borderId="1" xfId="0" applyNumberFormat="1" applyFont="1" applyFill="1" applyBorder="1" applyAlignment="1" applyProtection="1">
      <alignment horizontal="right" vertical="top"/>
      <protection locked="0"/>
    </xf>
    <xf numFmtId="4" fontId="2719" fillId="0" borderId="1" xfId="0" applyNumberFormat="1" applyFont="1" applyBorder="1" applyAlignment="1">
      <alignment horizontal="right" vertical="top"/>
    </xf>
    <xf numFmtId="4" fontId="2720" fillId="2" borderId="1" xfId="0" applyNumberFormat="1" applyFont="1" applyFill="1" applyBorder="1" applyAlignment="1" applyProtection="1">
      <alignment horizontal="right" vertical="top"/>
      <protection locked="0"/>
    </xf>
    <xf numFmtId="4" fontId="2721" fillId="0" borderId="1" xfId="0" applyNumberFormat="1" applyFont="1" applyBorder="1" applyAlignment="1">
      <alignment horizontal="right" vertical="top"/>
    </xf>
    <xf numFmtId="4" fontId="2722" fillId="2" borderId="1" xfId="0" applyNumberFormat="1" applyFont="1" applyFill="1" applyBorder="1" applyAlignment="1" applyProtection="1">
      <alignment horizontal="right" vertical="top"/>
      <protection locked="0"/>
    </xf>
    <xf numFmtId="4" fontId="2723" fillId="0" borderId="1" xfId="0" applyNumberFormat="1" applyFont="1" applyBorder="1" applyAlignment="1">
      <alignment horizontal="right" vertical="top"/>
    </xf>
    <xf numFmtId="4" fontId="2724" fillId="2" borderId="1" xfId="0" applyNumberFormat="1" applyFont="1" applyFill="1" applyBorder="1" applyAlignment="1" applyProtection="1">
      <alignment horizontal="right" vertical="top"/>
      <protection locked="0"/>
    </xf>
    <xf numFmtId="4" fontId="2725" fillId="0" borderId="1" xfId="0" applyNumberFormat="1" applyFont="1" applyBorder="1" applyAlignment="1">
      <alignment horizontal="right" vertical="top"/>
    </xf>
    <xf numFmtId="4" fontId="2726" fillId="2" borderId="1" xfId="0" applyNumberFormat="1" applyFont="1" applyFill="1" applyBorder="1" applyAlignment="1" applyProtection="1">
      <alignment horizontal="right" vertical="top"/>
      <protection locked="0"/>
    </xf>
    <xf numFmtId="4" fontId="2727" fillId="0" borderId="1" xfId="0" applyNumberFormat="1" applyFont="1" applyBorder="1" applyAlignment="1">
      <alignment horizontal="right" vertical="top"/>
    </xf>
    <xf numFmtId="4" fontId="2728" fillId="2" borderId="1" xfId="0" applyNumberFormat="1" applyFont="1" applyFill="1" applyBorder="1" applyAlignment="1" applyProtection="1">
      <alignment horizontal="right" vertical="top"/>
      <protection locked="0"/>
    </xf>
    <xf numFmtId="4" fontId="2729" fillId="0" borderId="1" xfId="0" applyNumberFormat="1" applyFont="1" applyBorder="1" applyAlignment="1">
      <alignment horizontal="right" vertical="top"/>
    </xf>
    <xf numFmtId="4" fontId="2730" fillId="2" borderId="1" xfId="0" applyNumberFormat="1" applyFont="1" applyFill="1" applyBorder="1" applyAlignment="1" applyProtection="1">
      <alignment horizontal="right" vertical="top"/>
      <protection locked="0"/>
    </xf>
    <xf numFmtId="4" fontId="2731" fillId="0" borderId="1" xfId="0" applyNumberFormat="1" applyFont="1" applyBorder="1" applyAlignment="1">
      <alignment horizontal="right" vertical="top"/>
    </xf>
    <xf numFmtId="4" fontId="2732" fillId="2" borderId="1" xfId="0" applyNumberFormat="1" applyFont="1" applyFill="1" applyBorder="1" applyAlignment="1" applyProtection="1">
      <alignment horizontal="right" vertical="top"/>
      <protection locked="0"/>
    </xf>
    <xf numFmtId="4" fontId="2733" fillId="0" borderId="1" xfId="0" applyNumberFormat="1" applyFont="1" applyBorder="1" applyAlignment="1">
      <alignment horizontal="right" vertical="top"/>
    </xf>
    <xf numFmtId="4" fontId="2734" fillId="2" borderId="1" xfId="0" applyNumberFormat="1" applyFont="1" applyFill="1" applyBorder="1" applyAlignment="1" applyProtection="1">
      <alignment horizontal="right" vertical="top"/>
      <protection locked="0"/>
    </xf>
    <xf numFmtId="4" fontId="2735" fillId="0" borderId="1" xfId="0" applyNumberFormat="1" applyFont="1" applyBorder="1" applyAlignment="1">
      <alignment horizontal="right" vertical="top"/>
    </xf>
    <xf numFmtId="4" fontId="2736" fillId="2" borderId="1" xfId="0" applyNumberFormat="1" applyFont="1" applyFill="1" applyBorder="1" applyAlignment="1" applyProtection="1">
      <alignment horizontal="right" vertical="top"/>
      <protection locked="0"/>
    </xf>
    <xf numFmtId="4" fontId="2737" fillId="0" borderId="1" xfId="0" applyNumberFormat="1" applyFont="1" applyBorder="1" applyAlignment="1">
      <alignment horizontal="right" vertical="top"/>
    </xf>
    <xf numFmtId="4" fontId="2738" fillId="2" borderId="1" xfId="0" applyNumberFormat="1" applyFont="1" applyFill="1" applyBorder="1" applyAlignment="1" applyProtection="1">
      <alignment horizontal="right" vertical="top"/>
      <protection locked="0"/>
    </xf>
    <xf numFmtId="4" fontId="2739" fillId="0" borderId="1" xfId="0" applyNumberFormat="1" applyFont="1" applyBorder="1" applyAlignment="1">
      <alignment horizontal="right" vertical="top"/>
    </xf>
    <xf numFmtId="4" fontId="2740" fillId="2" borderId="1" xfId="0" applyNumberFormat="1" applyFont="1" applyFill="1" applyBorder="1" applyAlignment="1" applyProtection="1">
      <alignment horizontal="right" vertical="top"/>
      <protection locked="0"/>
    </xf>
    <xf numFmtId="4" fontId="2741" fillId="0" borderId="1" xfId="0" applyNumberFormat="1" applyFont="1" applyBorder="1" applyAlignment="1">
      <alignment horizontal="right" vertical="top"/>
    </xf>
    <xf numFmtId="4" fontId="2742" fillId="2" borderId="1" xfId="0" applyNumberFormat="1" applyFont="1" applyFill="1" applyBorder="1" applyAlignment="1" applyProtection="1">
      <alignment horizontal="right" vertical="top"/>
      <protection locked="0"/>
    </xf>
    <xf numFmtId="4" fontId="2743" fillId="0" borderId="1" xfId="0" applyNumberFormat="1" applyFont="1" applyBorder="1" applyAlignment="1">
      <alignment horizontal="right" vertical="top"/>
    </xf>
    <xf numFmtId="4" fontId="2744" fillId="2" borderId="1" xfId="0" applyNumberFormat="1" applyFont="1" applyFill="1" applyBorder="1" applyAlignment="1" applyProtection="1">
      <alignment horizontal="right" vertical="top"/>
      <protection locked="0"/>
    </xf>
    <xf numFmtId="4" fontId="2745" fillId="0" borderId="1" xfId="0" applyNumberFormat="1" applyFont="1" applyBorder="1" applyAlignment="1">
      <alignment horizontal="right" vertical="top"/>
    </xf>
    <xf numFmtId="4" fontId="2746" fillId="2" borderId="1" xfId="0" applyNumberFormat="1" applyFont="1" applyFill="1" applyBorder="1" applyAlignment="1" applyProtection="1">
      <alignment horizontal="right" vertical="top"/>
      <protection locked="0"/>
    </xf>
    <xf numFmtId="4" fontId="2747" fillId="0" borderId="1" xfId="0" applyNumberFormat="1" applyFont="1" applyBorder="1" applyAlignment="1">
      <alignment horizontal="right" vertical="top"/>
    </xf>
    <xf numFmtId="4" fontId="2748" fillId="2" borderId="1" xfId="0" applyNumberFormat="1" applyFont="1" applyFill="1" applyBorder="1" applyAlignment="1" applyProtection="1">
      <alignment horizontal="right" vertical="top"/>
      <protection locked="0"/>
    </xf>
    <xf numFmtId="4" fontId="2749" fillId="0" borderId="1" xfId="0" applyNumberFormat="1" applyFont="1" applyBorder="1" applyAlignment="1">
      <alignment horizontal="right" vertical="top"/>
    </xf>
    <xf numFmtId="4" fontId="2750" fillId="2" borderId="1" xfId="0" applyNumberFormat="1" applyFont="1" applyFill="1" applyBorder="1" applyAlignment="1" applyProtection="1">
      <alignment horizontal="right" vertical="top"/>
      <protection locked="0"/>
    </xf>
    <xf numFmtId="4" fontId="2751" fillId="0" borderId="1" xfId="0" applyNumberFormat="1" applyFont="1" applyBorder="1" applyAlignment="1">
      <alignment horizontal="right" vertical="top"/>
    </xf>
    <xf numFmtId="4" fontId="2752" fillId="2" borderId="1" xfId="0" applyNumberFormat="1" applyFont="1" applyFill="1" applyBorder="1" applyAlignment="1" applyProtection="1">
      <alignment horizontal="right" vertical="top"/>
      <protection locked="0"/>
    </xf>
    <xf numFmtId="4" fontId="2753" fillId="0" borderId="1" xfId="0" applyNumberFormat="1" applyFont="1" applyBorder="1" applyAlignment="1">
      <alignment horizontal="right" vertical="top"/>
    </xf>
    <xf numFmtId="4" fontId="2754" fillId="2" borderId="1" xfId="0" applyNumberFormat="1" applyFont="1" applyFill="1" applyBorder="1" applyAlignment="1" applyProtection="1">
      <alignment horizontal="right" vertical="top"/>
      <protection locked="0"/>
    </xf>
    <xf numFmtId="4" fontId="2755" fillId="0" borderId="1" xfId="0" applyNumberFormat="1" applyFont="1" applyBorder="1" applyAlignment="1">
      <alignment horizontal="right" vertical="top"/>
    </xf>
    <xf numFmtId="4" fontId="2756" fillId="2" borderId="1" xfId="0" applyNumberFormat="1" applyFont="1" applyFill="1" applyBorder="1" applyAlignment="1" applyProtection="1">
      <alignment horizontal="right" vertical="top"/>
      <protection locked="0"/>
    </xf>
    <xf numFmtId="4" fontId="2757" fillId="0" borderId="1" xfId="0" applyNumberFormat="1" applyFont="1" applyBorder="1" applyAlignment="1">
      <alignment horizontal="right" vertical="top"/>
    </xf>
    <xf numFmtId="4" fontId="2758" fillId="2" borderId="1" xfId="0" applyNumberFormat="1" applyFont="1" applyFill="1" applyBorder="1" applyAlignment="1" applyProtection="1">
      <alignment horizontal="right" vertical="top"/>
      <protection locked="0"/>
    </xf>
    <xf numFmtId="4" fontId="2759" fillId="0" borderId="1" xfId="0" applyNumberFormat="1" applyFont="1" applyBorder="1" applyAlignment="1">
      <alignment horizontal="right" vertical="top"/>
    </xf>
    <xf numFmtId="4" fontId="2760" fillId="3" borderId="1" xfId="0" applyNumberFormat="1" applyFont="1" applyFill="1" applyBorder="1" applyAlignment="1">
      <alignment horizontal="right" vertical="top"/>
    </xf>
    <xf numFmtId="4" fontId="2761" fillId="3" borderId="1" xfId="0" applyNumberFormat="1" applyFont="1" applyFill="1" applyBorder="1" applyAlignment="1">
      <alignment horizontal="right" vertical="top"/>
    </xf>
    <xf numFmtId="4" fontId="2764" fillId="3" borderId="1" xfId="0" applyNumberFormat="1" applyFont="1" applyFill="1" applyBorder="1" applyAlignment="1">
      <alignment horizontal="right"/>
    </xf>
    <xf numFmtId="4" fontId="2885" fillId="3" borderId="1" xfId="0" applyNumberFormat="1" applyFont="1" applyFill="1" applyBorder="1" applyAlignment="1">
      <alignment horizontal="right"/>
    </xf>
    <xf numFmtId="4" fontId="2886" fillId="3" borderId="1" xfId="0" applyNumberFormat="1" applyFont="1" applyFill="1" applyBorder="1" applyAlignment="1">
      <alignment horizontal="right"/>
    </xf>
    <xf numFmtId="0" fontId="2887" fillId="0" borderId="0" xfId="0" applyFont="1" applyAlignment="1">
      <alignment horizontal="left" vertical="top"/>
    </xf>
    <xf numFmtId="0" fontId="2890" fillId="3" borderId="1" xfId="0" applyFont="1" applyFill="1" applyBorder="1" applyAlignment="1">
      <alignment horizontal="left"/>
    </xf>
    <xf numFmtId="0" fontId="2891" fillId="3" borderId="1" xfId="0" applyFont="1" applyFill="1" applyBorder="1" applyAlignment="1">
      <alignment horizontal="left"/>
    </xf>
    <xf numFmtId="0" fontId="2892" fillId="3" borderId="1" xfId="0" applyFont="1" applyFill="1" applyBorder="1" applyAlignment="1">
      <alignment horizontal="left"/>
    </xf>
    <xf numFmtId="0" fontId="2893" fillId="3" borderId="1" xfId="0" applyFont="1" applyFill="1" applyBorder="1" applyAlignment="1">
      <alignment horizontal="left"/>
    </xf>
    <xf numFmtId="0" fontId="2899" fillId="0" borderId="1" xfId="0" applyFont="1" applyBorder="1" applyAlignment="1">
      <alignment horizontal="left" vertical="top"/>
    </xf>
    <xf numFmtId="4" fontId="2900" fillId="0" borderId="1" xfId="0" applyNumberFormat="1" applyFont="1" applyBorder="1" applyAlignment="1">
      <alignment horizontal="right" vertical="top"/>
    </xf>
    <xf numFmtId="4" fontId="2901" fillId="0" borderId="1" xfId="0" applyNumberFormat="1" applyFont="1" applyBorder="1" applyAlignment="1">
      <alignment horizontal="right" vertical="top"/>
    </xf>
    <xf numFmtId="4" fontId="2902" fillId="2" borderId="1" xfId="0" applyNumberFormat="1" applyFont="1" applyFill="1" applyBorder="1" applyAlignment="1" applyProtection="1">
      <alignment vertical="top"/>
      <protection locked="0"/>
    </xf>
    <xf numFmtId="0" fontId="2908" fillId="0" borderId="0" xfId="0" applyFont="1"/>
    <xf numFmtId="0" fontId="2909" fillId="0" borderId="1" xfId="0" applyFont="1" applyBorder="1" applyAlignment="1">
      <alignment horizontal="left" vertical="top"/>
    </xf>
    <xf numFmtId="4" fontId="2910" fillId="0" borderId="1" xfId="0" applyNumberFormat="1" applyFont="1" applyBorder="1" applyAlignment="1">
      <alignment horizontal="right" vertical="top"/>
    </xf>
    <xf numFmtId="4" fontId="2911" fillId="0" borderId="1" xfId="0" applyNumberFormat="1" applyFont="1" applyBorder="1" applyAlignment="1">
      <alignment horizontal="right" vertical="top"/>
    </xf>
    <xf numFmtId="4" fontId="2912" fillId="2" borderId="1" xfId="0" applyNumberFormat="1" applyFont="1" applyFill="1" applyBorder="1" applyAlignment="1" applyProtection="1">
      <alignment vertical="top"/>
      <protection locked="0"/>
    </xf>
    <xf numFmtId="0" fontId="2918" fillId="0" borderId="0" xfId="0" applyFont="1"/>
    <xf numFmtId="0" fontId="2919" fillId="0" borderId="1" xfId="0" applyFont="1" applyBorder="1" applyAlignment="1">
      <alignment horizontal="left" vertical="top"/>
    </xf>
    <xf numFmtId="4" fontId="2920" fillId="0" borderId="1" xfId="0" applyNumberFormat="1" applyFont="1" applyBorder="1" applyAlignment="1">
      <alignment horizontal="right" vertical="top"/>
    </xf>
    <xf numFmtId="4" fontId="2921" fillId="0" borderId="1" xfId="0" applyNumberFormat="1" applyFont="1" applyBorder="1" applyAlignment="1">
      <alignment horizontal="right" vertical="top"/>
    </xf>
    <xf numFmtId="4" fontId="2922" fillId="2" borderId="1" xfId="0" applyNumberFormat="1" applyFont="1" applyFill="1" applyBorder="1" applyAlignment="1" applyProtection="1">
      <alignment vertical="top"/>
      <protection locked="0"/>
    </xf>
    <xf numFmtId="0" fontId="2928" fillId="0" borderId="0" xfId="0" applyFont="1"/>
    <xf numFmtId="0" fontId="2929" fillId="0" borderId="1" xfId="0" applyFont="1" applyBorder="1" applyAlignment="1">
      <alignment horizontal="left" vertical="top"/>
    </xf>
    <xf numFmtId="4" fontId="2930" fillId="0" borderId="1" xfId="0" applyNumberFormat="1" applyFont="1" applyBorder="1" applyAlignment="1">
      <alignment horizontal="right" vertical="top"/>
    </xf>
    <xf numFmtId="4" fontId="2931" fillId="0" borderId="1" xfId="0" applyNumberFormat="1" applyFont="1" applyBorder="1" applyAlignment="1">
      <alignment horizontal="right" vertical="top"/>
    </xf>
    <xf numFmtId="4" fontId="2932" fillId="2" borderId="1" xfId="0" applyNumberFormat="1" applyFont="1" applyFill="1" applyBorder="1" applyAlignment="1" applyProtection="1">
      <alignment vertical="top"/>
      <protection locked="0"/>
    </xf>
    <xf numFmtId="0" fontId="2938" fillId="0" borderId="0" xfId="0" applyFont="1"/>
    <xf numFmtId="0" fontId="2939" fillId="0" borderId="1" xfId="0" applyFont="1" applyBorder="1" applyAlignment="1">
      <alignment horizontal="left" vertical="top"/>
    </xf>
    <xf numFmtId="4" fontId="2940" fillId="0" borderId="1" xfId="0" applyNumberFormat="1" applyFont="1" applyBorder="1" applyAlignment="1">
      <alignment horizontal="right" vertical="top"/>
    </xf>
    <xf numFmtId="4" fontId="2941" fillId="0" borderId="1" xfId="0" applyNumberFormat="1" applyFont="1" applyBorder="1" applyAlignment="1">
      <alignment horizontal="right" vertical="top"/>
    </xf>
    <xf numFmtId="4" fontId="2942" fillId="2" borderId="1" xfId="0" applyNumberFormat="1" applyFont="1" applyFill="1" applyBorder="1" applyAlignment="1" applyProtection="1">
      <alignment vertical="top"/>
      <protection locked="0"/>
    </xf>
    <xf numFmtId="0" fontId="2948" fillId="0" borderId="0" xfId="0" applyFont="1"/>
    <xf numFmtId="0" fontId="2949" fillId="0" borderId="1" xfId="0" applyFont="1" applyBorder="1" applyAlignment="1">
      <alignment horizontal="left" vertical="top"/>
    </xf>
    <xf numFmtId="4" fontId="2950" fillId="0" borderId="1" xfId="0" applyNumberFormat="1" applyFont="1" applyBorder="1" applyAlignment="1">
      <alignment horizontal="right" vertical="top"/>
    </xf>
    <xf numFmtId="4" fontId="2951" fillId="0" borderId="1" xfId="0" applyNumberFormat="1" applyFont="1" applyBorder="1" applyAlignment="1">
      <alignment horizontal="right" vertical="top"/>
    </xf>
    <xf numFmtId="4" fontId="2952" fillId="0" borderId="1" xfId="0" applyNumberFormat="1" applyFont="1" applyBorder="1" applyAlignment="1">
      <alignment horizontal="right" vertical="top"/>
    </xf>
    <xf numFmtId="0" fontId="2958" fillId="0" borderId="0" xfId="0" applyFont="1"/>
    <xf numFmtId="0" fontId="2959" fillId="0" borderId="1" xfId="0" applyFont="1" applyBorder="1" applyAlignment="1">
      <alignment horizontal="left" vertical="top"/>
    </xf>
    <xf numFmtId="4" fontId="2960" fillId="0" borderId="1" xfId="0" applyNumberFormat="1" applyFont="1" applyBorder="1" applyAlignment="1">
      <alignment horizontal="right" vertical="top"/>
    </xf>
    <xf numFmtId="4" fontId="2964" fillId="2" borderId="1" xfId="0" applyNumberFormat="1" applyFont="1" applyFill="1" applyBorder="1" applyAlignment="1" applyProtection="1">
      <alignment horizontal="right" vertical="top"/>
      <protection locked="0"/>
    </xf>
    <xf numFmtId="0" fontId="2965" fillId="0" borderId="0" xfId="0" applyFont="1"/>
    <xf numFmtId="4" fontId="2969" fillId="2" borderId="1" xfId="0" applyNumberFormat="1" applyFont="1" applyFill="1" applyBorder="1" applyAlignment="1" applyProtection="1">
      <alignment horizontal="right" vertical="top"/>
      <protection locked="0"/>
    </xf>
    <xf numFmtId="0" fontId="2970" fillId="0" borderId="0" xfId="0" applyFont="1"/>
    <xf numFmtId="4" fontId="2974" fillId="2" borderId="1" xfId="0" applyNumberFormat="1" applyFont="1" applyFill="1" applyBorder="1" applyAlignment="1" applyProtection="1">
      <alignment horizontal="right" vertical="top"/>
      <protection locked="0"/>
    </xf>
    <xf numFmtId="4" fontId="2978" fillId="3" borderId="1" xfId="0" applyNumberFormat="1" applyFont="1" applyFill="1" applyBorder="1" applyAlignment="1">
      <alignment horizontal="right"/>
    </xf>
    <xf numFmtId="0" fontId="2979" fillId="0" borderId="0" xfId="0" applyFont="1"/>
    <xf numFmtId="4" fontId="2983" fillId="2" borderId="1" xfId="0" applyNumberFormat="1" applyFont="1" applyFill="1" applyBorder="1" applyAlignment="1" applyProtection="1">
      <alignment horizontal="right" vertical="top"/>
      <protection locked="0"/>
    </xf>
    <xf numFmtId="0" fontId="2986" fillId="0" borderId="0" xfId="0" applyFont="1" applyAlignment="1">
      <alignment horizontal="left" vertical="top"/>
    </xf>
    <xf numFmtId="0" fontId="2989" fillId="3" borderId="1" xfId="0" applyFont="1" applyFill="1" applyBorder="1" applyAlignment="1">
      <alignment horizontal="left"/>
    </xf>
    <xf numFmtId="0" fontId="2990" fillId="3" borderId="1" xfId="0" applyFont="1" applyFill="1" applyBorder="1" applyAlignment="1">
      <alignment horizontal="left"/>
    </xf>
    <xf numFmtId="0" fontId="2991" fillId="3" borderId="1" xfId="0" applyFont="1" applyFill="1" applyBorder="1" applyAlignment="1">
      <alignment horizontal="left"/>
    </xf>
    <xf numFmtId="0" fontId="2992" fillId="3" borderId="1" xfId="0" applyFont="1" applyFill="1" applyBorder="1" applyAlignment="1">
      <alignment horizontal="left"/>
    </xf>
    <xf numFmtId="0" fontId="2998" fillId="0" borderId="1" xfId="0" applyFont="1" applyBorder="1" applyAlignment="1">
      <alignment horizontal="left" vertical="top"/>
    </xf>
    <xf numFmtId="4" fontId="2999" fillId="0" borderId="1" xfId="0" applyNumberFormat="1" applyFont="1" applyBorder="1" applyAlignment="1">
      <alignment horizontal="right" vertical="top"/>
    </xf>
    <xf numFmtId="4" fontId="3000" fillId="0" borderId="1" xfId="0" applyNumberFormat="1" applyFont="1" applyBorder="1" applyAlignment="1">
      <alignment horizontal="right" vertical="top"/>
    </xf>
    <xf numFmtId="4" fontId="3001" fillId="2" borderId="1" xfId="0" applyNumberFormat="1" applyFont="1" applyFill="1" applyBorder="1" applyAlignment="1" applyProtection="1">
      <alignment vertical="top"/>
      <protection locked="0"/>
    </xf>
    <xf numFmtId="0" fontId="3007" fillId="0" borderId="0" xfId="0" applyFont="1"/>
    <xf numFmtId="0" fontId="3008" fillId="0" borderId="1" xfId="0" applyFont="1" applyBorder="1" applyAlignment="1">
      <alignment horizontal="left" vertical="top"/>
    </xf>
    <xf numFmtId="4" fontId="3009" fillId="0" borderId="1" xfId="0" applyNumberFormat="1" applyFont="1" applyBorder="1" applyAlignment="1">
      <alignment horizontal="right" vertical="top"/>
    </xf>
    <xf numFmtId="4" fontId="3010" fillId="0" borderId="1" xfId="0" applyNumberFormat="1" applyFont="1" applyBorder="1" applyAlignment="1">
      <alignment horizontal="right" vertical="top"/>
    </xf>
    <xf numFmtId="4" fontId="3011" fillId="2" borderId="1" xfId="0" applyNumberFormat="1" applyFont="1" applyFill="1" applyBorder="1" applyAlignment="1" applyProtection="1">
      <alignment vertical="top"/>
      <protection locked="0"/>
    </xf>
    <xf numFmtId="0" fontId="3017" fillId="0" borderId="0" xfId="0" applyFont="1"/>
    <xf numFmtId="0" fontId="3018" fillId="0" borderId="1" xfId="0" applyFont="1" applyBorder="1" applyAlignment="1">
      <alignment horizontal="left" vertical="top"/>
    </xf>
    <xf numFmtId="4" fontId="3019" fillId="0" borderId="1" xfId="0" applyNumberFormat="1" applyFont="1" applyBorder="1" applyAlignment="1">
      <alignment horizontal="right" vertical="top"/>
    </xf>
    <xf numFmtId="4" fontId="3020" fillId="0" borderId="1" xfId="0" applyNumberFormat="1" applyFont="1" applyBorder="1" applyAlignment="1">
      <alignment horizontal="right" vertical="top"/>
    </xf>
    <xf numFmtId="4" fontId="3021" fillId="2" borderId="1" xfId="0" applyNumberFormat="1" applyFont="1" applyFill="1" applyBorder="1" applyAlignment="1" applyProtection="1">
      <alignment vertical="top"/>
      <protection locked="0"/>
    </xf>
    <xf numFmtId="0" fontId="3027" fillId="0" borderId="0" xfId="0" applyFont="1"/>
    <xf numFmtId="0" fontId="3028" fillId="0" borderId="1" xfId="0" applyFont="1" applyBorder="1" applyAlignment="1">
      <alignment horizontal="left" vertical="top"/>
    </xf>
    <xf numFmtId="4" fontId="3029" fillId="0" borderId="1" xfId="0" applyNumberFormat="1" applyFont="1" applyBorder="1" applyAlignment="1">
      <alignment horizontal="right" vertical="top"/>
    </xf>
    <xf numFmtId="4" fontId="3030" fillId="0" borderId="1" xfId="0" applyNumberFormat="1" applyFont="1" applyBorder="1" applyAlignment="1">
      <alignment horizontal="right" vertical="top"/>
    </xf>
    <xf numFmtId="4" fontId="3031" fillId="2" borderId="1" xfId="0" applyNumberFormat="1" applyFont="1" applyFill="1" applyBorder="1" applyAlignment="1" applyProtection="1">
      <alignment vertical="top"/>
      <protection locked="0"/>
    </xf>
    <xf numFmtId="0" fontId="3037" fillId="0" borderId="0" xfId="0" applyFont="1"/>
    <xf numFmtId="0" fontId="3038" fillId="0" borderId="1" xfId="0" applyFont="1" applyBorder="1" applyAlignment="1">
      <alignment horizontal="left" vertical="top"/>
    </xf>
    <xf numFmtId="4" fontId="3039" fillId="0" borderId="1" xfId="0" applyNumberFormat="1" applyFont="1" applyBorder="1" applyAlignment="1">
      <alignment horizontal="right" vertical="top"/>
    </xf>
    <xf numFmtId="4" fontId="3040" fillId="0" borderId="1" xfId="0" applyNumberFormat="1" applyFont="1" applyBorder="1" applyAlignment="1">
      <alignment horizontal="right" vertical="top"/>
    </xf>
    <xf numFmtId="4" fontId="3041" fillId="2" borderId="1" xfId="0" applyNumberFormat="1" applyFont="1" applyFill="1" applyBorder="1" applyAlignment="1" applyProtection="1">
      <alignment vertical="top"/>
      <protection locked="0"/>
    </xf>
    <xf numFmtId="0" fontId="3047" fillId="0" borderId="0" xfId="0" applyFont="1"/>
    <xf numFmtId="0" fontId="3048" fillId="0" borderId="1" xfId="0" applyFont="1" applyBorder="1" applyAlignment="1">
      <alignment horizontal="left" vertical="top"/>
    </xf>
    <xf numFmtId="4" fontId="3049" fillId="0" borderId="1" xfId="0" applyNumberFormat="1" applyFont="1" applyBorder="1" applyAlignment="1">
      <alignment horizontal="right" vertical="top"/>
    </xf>
    <xf numFmtId="4" fontId="3050" fillId="0" borderId="1" xfId="0" applyNumberFormat="1" applyFont="1" applyBorder="1" applyAlignment="1">
      <alignment horizontal="right" vertical="top"/>
    </xf>
    <xf numFmtId="4" fontId="3051" fillId="0" borderId="1" xfId="0" applyNumberFormat="1" applyFont="1" applyBorder="1" applyAlignment="1">
      <alignment horizontal="right" vertical="top"/>
    </xf>
    <xf numFmtId="0" fontId="3057" fillId="0" borderId="0" xfId="0" applyFont="1"/>
    <xf numFmtId="0" fontId="3058" fillId="0" borderId="1" xfId="0" applyFont="1" applyBorder="1" applyAlignment="1">
      <alignment horizontal="left" vertical="top"/>
    </xf>
    <xf numFmtId="4" fontId="3059" fillId="0" borderId="1" xfId="0" applyNumberFormat="1" applyFont="1" applyBorder="1" applyAlignment="1">
      <alignment horizontal="right" vertical="top"/>
    </xf>
    <xf numFmtId="4" fontId="3063" fillId="2" borderId="1" xfId="0" applyNumberFormat="1" applyFont="1" applyFill="1" applyBorder="1" applyAlignment="1" applyProtection="1">
      <alignment horizontal="right" vertical="top"/>
      <protection locked="0"/>
    </xf>
    <xf numFmtId="0" fontId="3064" fillId="0" borderId="0" xfId="0" applyFont="1"/>
    <xf numFmtId="4" fontId="3068" fillId="2" borderId="1" xfId="0" applyNumberFormat="1" applyFont="1" applyFill="1" applyBorder="1" applyAlignment="1" applyProtection="1">
      <alignment horizontal="right" vertical="top"/>
      <protection locked="0"/>
    </xf>
    <xf numFmtId="0" fontId="3071" fillId="0" borderId="0" xfId="0" applyFont="1" applyAlignment="1">
      <alignment horizontal="left" vertical="top"/>
    </xf>
    <xf numFmtId="0" fontId="3074" fillId="0" borderId="1" xfId="0" applyFont="1" applyBorder="1" applyAlignment="1">
      <alignment horizontal="left" vertical="top"/>
    </xf>
    <xf numFmtId="0" fontId="3075" fillId="2" borderId="1" xfId="0" applyFont="1" applyFill="1" applyBorder="1" applyAlignment="1" applyProtection="1">
      <alignment vertical="top"/>
      <protection locked="0"/>
    </xf>
    <xf numFmtId="0" fontId="3083" fillId="0" borderId="1" xfId="0" applyFont="1" applyBorder="1" applyAlignment="1">
      <alignment horizontal="left" vertical="top"/>
    </xf>
    <xf numFmtId="0" fontId="3084" fillId="2" borderId="1" xfId="0" applyFont="1" applyFill="1" applyBorder="1" applyAlignment="1" applyProtection="1">
      <alignment vertical="top"/>
      <protection locked="0"/>
    </xf>
    <xf numFmtId="0" fontId="3092" fillId="0" borderId="1" xfId="0" applyFont="1" applyBorder="1" applyAlignment="1">
      <alignment horizontal="left" vertical="top"/>
    </xf>
    <xf numFmtId="0" fontId="3093" fillId="2" borderId="1" xfId="0" applyFont="1" applyFill="1" applyBorder="1" applyAlignment="1" applyProtection="1">
      <alignment vertical="top"/>
      <protection locked="0"/>
    </xf>
    <xf numFmtId="0" fontId="3101" fillId="0" borderId="1" xfId="0" applyFont="1" applyBorder="1" applyAlignment="1">
      <alignment horizontal="left" vertical="top"/>
    </xf>
    <xf numFmtId="0" fontId="3102" fillId="2" borderId="1" xfId="0" applyFont="1" applyFill="1" applyBorder="1" applyAlignment="1" applyProtection="1">
      <alignment vertical="top"/>
      <protection locked="0"/>
    </xf>
    <xf numFmtId="0" fontId="3110" fillId="0" borderId="1" xfId="0" applyFont="1" applyBorder="1" applyAlignment="1">
      <alignment horizontal="left" vertical="top"/>
    </xf>
    <xf numFmtId="170" fontId="3111" fillId="0" borderId="1" xfId="0" applyNumberFormat="1" applyFont="1" applyBorder="1" applyAlignment="1">
      <alignment horizontal="right" vertical="top"/>
    </xf>
    <xf numFmtId="0" fontId="3112" fillId="0" borderId="1" xfId="0" applyFont="1" applyBorder="1" applyAlignment="1">
      <alignment horizontal="left" vertical="top"/>
    </xf>
    <xf numFmtId="170" fontId="3113" fillId="0" borderId="1" xfId="0" applyNumberFormat="1" applyFont="1" applyBorder="1" applyAlignment="1">
      <alignment horizontal="right" vertical="top"/>
    </xf>
    <xf numFmtId="0" fontId="3116" fillId="0" borderId="0" xfId="0" applyFont="1" applyAlignment="1">
      <alignment horizontal="left" vertical="top"/>
    </xf>
    <xf numFmtId="0" fontId="3119" fillId="3" borderId="1" xfId="0" applyFont="1" applyFill="1" applyBorder="1" applyAlignment="1">
      <alignment horizontal="left"/>
    </xf>
    <xf numFmtId="0" fontId="3120" fillId="3" borderId="1" xfId="0" applyFont="1" applyFill="1" applyBorder="1" applyAlignment="1">
      <alignment horizontal="left"/>
    </xf>
    <xf numFmtId="0" fontId="3121" fillId="3" borderId="1" xfId="0" applyFont="1" applyFill="1" applyBorder="1" applyAlignment="1">
      <alignment horizontal="left"/>
    </xf>
    <xf numFmtId="0" fontId="3122" fillId="3" borderId="1" xfId="0" applyFont="1" applyFill="1" applyBorder="1" applyAlignment="1">
      <alignment horizontal="left"/>
    </xf>
    <xf numFmtId="0" fontId="3128" fillId="0" borderId="1" xfId="0" applyFont="1" applyBorder="1" applyAlignment="1">
      <alignment horizontal="left" vertical="top"/>
    </xf>
    <xf numFmtId="4" fontId="3129" fillId="0" borderId="1" xfId="0" applyNumberFormat="1" applyFont="1" applyBorder="1" applyAlignment="1">
      <alignment horizontal="right" vertical="top"/>
    </xf>
    <xf numFmtId="4" fontId="3130" fillId="0" borderId="1" xfId="0" applyNumberFormat="1" applyFont="1" applyBorder="1" applyAlignment="1">
      <alignment horizontal="right" vertical="top"/>
    </xf>
    <xf numFmtId="4" fontId="3131" fillId="2" borderId="1" xfId="0" applyNumberFormat="1" applyFont="1" applyFill="1" applyBorder="1" applyAlignment="1" applyProtection="1">
      <alignment vertical="top"/>
      <protection locked="0"/>
    </xf>
    <xf numFmtId="0" fontId="3137" fillId="0" borderId="0" xfId="0" applyFont="1"/>
    <xf numFmtId="0" fontId="3138" fillId="0" borderId="1" xfId="0" applyFont="1" applyBorder="1" applyAlignment="1">
      <alignment horizontal="left" vertical="top"/>
    </xf>
    <xf numFmtId="4" fontId="3139" fillId="0" borderId="1" xfId="0" applyNumberFormat="1" applyFont="1" applyBorder="1" applyAlignment="1">
      <alignment horizontal="right" vertical="top"/>
    </xf>
    <xf numFmtId="4" fontId="3140" fillId="0" borderId="1" xfId="0" applyNumberFormat="1" applyFont="1" applyBorder="1" applyAlignment="1">
      <alignment horizontal="right" vertical="top"/>
    </xf>
    <xf numFmtId="4" fontId="3141" fillId="2" borderId="1" xfId="0" applyNumberFormat="1" applyFont="1" applyFill="1" applyBorder="1" applyAlignment="1" applyProtection="1">
      <alignment vertical="top"/>
      <protection locked="0"/>
    </xf>
    <xf numFmtId="0" fontId="3147" fillId="0" borderId="0" xfId="0" applyFont="1"/>
    <xf numFmtId="0" fontId="3148" fillId="0" borderId="1" xfId="0" applyFont="1" applyBorder="1" applyAlignment="1">
      <alignment horizontal="left" vertical="top"/>
    </xf>
    <xf numFmtId="4" fontId="3149" fillId="0" borderId="1" xfId="0" applyNumberFormat="1" applyFont="1" applyBorder="1" applyAlignment="1">
      <alignment horizontal="right" vertical="top"/>
    </xf>
    <xf numFmtId="4" fontId="3150" fillId="0" borderId="1" xfId="0" applyNumberFormat="1" applyFont="1" applyBorder="1" applyAlignment="1">
      <alignment horizontal="right" vertical="top"/>
    </xf>
    <xf numFmtId="4" fontId="3151" fillId="2" borderId="1" xfId="0" applyNumberFormat="1" applyFont="1" applyFill="1" applyBorder="1" applyAlignment="1" applyProtection="1">
      <alignment vertical="top"/>
      <protection locked="0"/>
    </xf>
    <xf numFmtId="0" fontId="3157" fillId="0" borderId="0" xfId="0" applyFont="1"/>
    <xf numFmtId="0" fontId="3158" fillId="0" borderId="1" xfId="0" applyFont="1" applyBorder="1" applyAlignment="1">
      <alignment horizontal="left" vertical="top"/>
    </xf>
    <xf numFmtId="4" fontId="3159" fillId="0" borderId="1" xfId="0" applyNumberFormat="1" applyFont="1" applyBorder="1" applyAlignment="1">
      <alignment horizontal="right" vertical="top"/>
    </xf>
    <xf numFmtId="4" fontId="3160" fillId="0" borderId="1" xfId="0" applyNumberFormat="1" applyFont="1" applyBorder="1" applyAlignment="1">
      <alignment horizontal="right" vertical="top"/>
    </xf>
    <xf numFmtId="4" fontId="3161" fillId="2" borderId="1" xfId="0" applyNumberFormat="1" applyFont="1" applyFill="1" applyBorder="1" applyAlignment="1" applyProtection="1">
      <alignment vertical="top"/>
      <protection locked="0"/>
    </xf>
    <xf numFmtId="0" fontId="3167" fillId="0" borderId="0" xfId="0" applyFont="1"/>
    <xf numFmtId="0" fontId="3168" fillId="0" borderId="1" xfId="0" applyFont="1" applyBorder="1" applyAlignment="1">
      <alignment horizontal="left" vertical="top"/>
    </xf>
    <xf numFmtId="4" fontId="3169" fillId="0" borderId="1" xfId="0" applyNumberFormat="1" applyFont="1" applyBorder="1" applyAlignment="1">
      <alignment horizontal="right" vertical="top"/>
    </xf>
    <xf numFmtId="4" fontId="3170" fillId="0" borderId="1" xfId="0" applyNumberFormat="1" applyFont="1" applyBorder="1" applyAlignment="1">
      <alignment horizontal="right" vertical="top"/>
    </xf>
    <xf numFmtId="4" fontId="3171" fillId="2" borderId="1" xfId="0" applyNumberFormat="1" applyFont="1" applyFill="1" applyBorder="1" applyAlignment="1" applyProtection="1">
      <alignment vertical="top"/>
      <protection locked="0"/>
    </xf>
    <xf numFmtId="0" fontId="3177" fillId="0" borderId="0" xfId="0" applyFont="1"/>
    <xf numFmtId="0" fontId="3178" fillId="0" borderId="1" xfId="0" applyFont="1" applyBorder="1" applyAlignment="1">
      <alignment horizontal="left" vertical="top"/>
    </xf>
    <xf numFmtId="4" fontId="3179" fillId="0" borderId="1" xfId="0" applyNumberFormat="1" applyFont="1" applyBorder="1" applyAlignment="1">
      <alignment horizontal="right" vertical="top"/>
    </xf>
    <xf numFmtId="4" fontId="3180" fillId="0" borderId="1" xfId="0" applyNumberFormat="1" applyFont="1" applyBorder="1" applyAlignment="1">
      <alignment horizontal="right" vertical="top"/>
    </xf>
    <xf numFmtId="4" fontId="3181" fillId="0" borderId="1" xfId="0" applyNumberFormat="1" applyFont="1" applyBorder="1" applyAlignment="1">
      <alignment horizontal="right" vertical="top"/>
    </xf>
    <xf numFmtId="0" fontId="3187" fillId="0" borderId="0" xfId="0" applyFont="1"/>
    <xf numFmtId="0" fontId="3188" fillId="0" borderId="1" xfId="0" applyFont="1" applyBorder="1" applyAlignment="1">
      <alignment horizontal="left" vertical="top"/>
    </xf>
    <xf numFmtId="4" fontId="3189" fillId="0" borderId="1" xfId="0" applyNumberFormat="1" applyFont="1" applyBorder="1" applyAlignment="1">
      <alignment horizontal="right" vertical="top"/>
    </xf>
    <xf numFmtId="4" fontId="3193" fillId="2" borderId="1" xfId="0" applyNumberFormat="1" applyFont="1" applyFill="1" applyBorder="1" applyAlignment="1" applyProtection="1">
      <alignment horizontal="right" vertical="top"/>
      <protection locked="0"/>
    </xf>
    <xf numFmtId="0" fontId="3194" fillId="0" borderId="0" xfId="0" applyFont="1"/>
    <xf numFmtId="4" fontId="3198" fillId="2" borderId="1" xfId="0" applyNumberFormat="1" applyFont="1" applyFill="1" applyBorder="1" applyAlignment="1" applyProtection="1">
      <alignment horizontal="right" vertical="top"/>
      <protection locked="0"/>
    </xf>
    <xf numFmtId="0" fontId="3199" fillId="0" borderId="0" xfId="0" applyFont="1"/>
    <xf numFmtId="4" fontId="3203" fillId="2" borderId="1" xfId="0" applyNumberFormat="1" applyFont="1" applyFill="1" applyBorder="1" applyAlignment="1" applyProtection="1">
      <alignment horizontal="right" vertical="top"/>
      <protection locked="0"/>
    </xf>
    <xf numFmtId="4" fontId="3207" fillId="3" borderId="1" xfId="0" applyNumberFormat="1" applyFont="1" applyFill="1" applyBorder="1" applyAlignment="1">
      <alignment horizontal="right"/>
    </xf>
    <xf numFmtId="0" fontId="3208" fillId="0" borderId="0" xfId="0" applyFont="1"/>
    <xf numFmtId="4" fontId="3212" fillId="2" borderId="1" xfId="0" applyNumberFormat="1" applyFont="1" applyFill="1" applyBorder="1" applyAlignment="1" applyProtection="1">
      <alignment horizontal="right" vertical="top"/>
      <protection locked="0"/>
    </xf>
    <xf numFmtId="4" fontId="3215" fillId="0" borderId="1" xfId="0" applyNumberFormat="1" applyFont="1" applyBorder="1" applyAlignment="1">
      <alignment horizontal="right" vertical="top"/>
    </xf>
    <xf numFmtId="4" fontId="3216" fillId="0" borderId="1" xfId="0" applyNumberFormat="1" applyFont="1" applyBorder="1" applyAlignment="1">
      <alignment horizontal="right" vertical="top"/>
    </xf>
    <xf numFmtId="170" fontId="3217" fillId="0" borderId="1" xfId="0" applyNumberFormat="1" applyFont="1" applyBorder="1" applyAlignment="1">
      <alignment horizontal="right" vertical="top"/>
    </xf>
    <xf numFmtId="170" fontId="3218" fillId="0" borderId="1" xfId="0" applyNumberFormat="1" applyFont="1" applyBorder="1" applyAlignment="1">
      <alignment horizontal="right" vertical="top"/>
    </xf>
    <xf numFmtId="4" fontId="3219" fillId="6" borderId="1" xfId="0" applyNumberFormat="1" applyFont="1" applyFill="1" applyBorder="1"/>
    <xf numFmtId="0" fontId="1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4" fillId="2" borderId="1" xfId="0" applyNumberFormat="1" applyFont="1" applyFill="1" applyBorder="1" applyAlignment="1" applyProtection="1">
      <alignment vertical="top"/>
      <protection locked="0"/>
    </xf>
    <xf numFmtId="166" fontId="6" fillId="2" borderId="1" xfId="0" applyNumberFormat="1" applyFont="1" applyFill="1" applyBorder="1" applyAlignment="1" applyProtection="1">
      <alignment vertical="top"/>
      <protection locked="0"/>
    </xf>
    <xf numFmtId="165" fontId="5" fillId="2" borderId="1" xfId="0" applyNumberFormat="1" applyFont="1" applyFill="1" applyBorder="1" applyAlignment="1" applyProtection="1">
      <alignment vertical="top"/>
      <protection locked="0"/>
    </xf>
    <xf numFmtId="0" fontId="3" fillId="4" borderId="1" xfId="0" applyFont="1" applyFill="1" applyBorder="1" applyAlignment="1">
      <alignment horizontal="center"/>
    </xf>
    <xf numFmtId="0" fontId="7" fillId="0" borderId="0" xfId="0" applyFont="1" applyAlignment="1">
      <alignment horizontal="left" vertical="top"/>
    </xf>
    <xf numFmtId="167" fontId="9" fillId="0" borderId="0" xfId="0" applyNumberFormat="1" applyFont="1" applyAlignment="1">
      <alignment horizontal="left" vertical="top"/>
    </xf>
    <xf numFmtId="164" fontId="8" fillId="0" borderId="0" xfId="0" applyNumberFormat="1" applyFont="1" applyAlignment="1">
      <alignment horizontal="left" vertical="top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21" fillId="3" borderId="1" xfId="0" applyFont="1" applyFill="1" applyBorder="1" applyAlignment="1">
      <alignment horizontal="left"/>
    </xf>
    <xf numFmtId="0" fontId="22" fillId="3" borderId="1" xfId="0" applyFont="1" applyFill="1" applyBorder="1" applyAlignment="1">
      <alignment horizontal="left"/>
    </xf>
    <xf numFmtId="0" fontId="27" fillId="3" borderId="1" xfId="0" applyFont="1" applyFill="1" applyBorder="1" applyAlignment="1">
      <alignment horizontal="left"/>
    </xf>
    <xf numFmtId="0" fontId="28" fillId="3" borderId="1" xfId="0" applyFont="1" applyFill="1" applyBorder="1" applyAlignment="1">
      <alignment horizontal="left"/>
    </xf>
    <xf numFmtId="0" fontId="29" fillId="3" borderId="1" xfId="0" applyFont="1" applyFill="1" applyBorder="1" applyAlignment="1">
      <alignment horizontal="left"/>
    </xf>
    <xf numFmtId="0" fontId="30" fillId="3" borderId="1" xfId="0" applyFont="1" applyFill="1" applyBorder="1" applyAlignment="1">
      <alignment horizontal="left"/>
    </xf>
    <xf numFmtId="0" fontId="31" fillId="3" borderId="1" xfId="0" applyFont="1" applyFill="1" applyBorder="1" applyAlignment="1">
      <alignment horizontal="left"/>
    </xf>
    <xf numFmtId="0" fontId="32" fillId="3" borderId="1" xfId="0" applyFont="1" applyFill="1" applyBorder="1" applyAlignment="1">
      <alignment horizontal="left"/>
    </xf>
    <xf numFmtId="0" fontId="33" fillId="3" borderId="1" xfId="0" applyFont="1" applyFill="1" applyBorder="1" applyAlignment="1">
      <alignment horizontal="left"/>
    </xf>
    <xf numFmtId="0" fontId="34" fillId="3" borderId="1" xfId="0" applyFont="1" applyFill="1" applyBorder="1" applyAlignment="1">
      <alignment horizontal="left"/>
    </xf>
    <xf numFmtId="0" fontId="35" fillId="3" borderId="1" xfId="0" applyFont="1" applyFill="1" applyBorder="1" applyAlignment="1">
      <alignment horizontal="left"/>
    </xf>
    <xf numFmtId="0" fontId="36" fillId="3" borderId="1" xfId="0" applyFont="1" applyFill="1" applyBorder="1" applyAlignment="1">
      <alignment horizontal="left"/>
    </xf>
    <xf numFmtId="0" fontId="37" fillId="3" borderId="1" xfId="0" applyFont="1" applyFill="1" applyBorder="1" applyAlignment="1">
      <alignment horizontal="left"/>
    </xf>
    <xf numFmtId="0" fontId="123" fillId="3" borderId="1" xfId="0" applyFont="1" applyFill="1" applyBorder="1" applyAlignment="1">
      <alignment horizontal="left"/>
    </xf>
    <xf numFmtId="0" fontId="124" fillId="3" borderId="1" xfId="0" applyFont="1" applyFill="1" applyBorder="1" applyAlignment="1">
      <alignment horizontal="left"/>
    </xf>
    <xf numFmtId="0" fontId="125" fillId="3" borderId="1" xfId="0" applyFont="1" applyFill="1" applyBorder="1" applyAlignment="1">
      <alignment horizontal="left"/>
    </xf>
    <xf numFmtId="0" fontId="126" fillId="3" borderId="1" xfId="0" applyFont="1" applyFill="1" applyBorder="1" applyAlignment="1">
      <alignment horizontal="left"/>
    </xf>
    <xf numFmtId="0" fontId="127" fillId="3" borderId="1" xfId="0" applyFont="1" applyFill="1" applyBorder="1" applyAlignment="1">
      <alignment horizontal="left"/>
    </xf>
    <xf numFmtId="0" fontId="128" fillId="3" borderId="1" xfId="0" applyFont="1" applyFill="1" applyBorder="1" applyAlignment="1">
      <alignment horizontal="left"/>
    </xf>
    <xf numFmtId="0" fontId="129" fillId="3" borderId="1" xfId="0" applyFont="1" applyFill="1" applyBorder="1" applyAlignment="1">
      <alignment horizontal="left"/>
    </xf>
    <xf numFmtId="0" fontId="130" fillId="3" borderId="1" xfId="0" applyFont="1" applyFill="1" applyBorder="1" applyAlignment="1">
      <alignment horizontal="left"/>
    </xf>
    <xf numFmtId="0" fontId="131" fillId="3" borderId="1" xfId="0" applyFont="1" applyFill="1" applyBorder="1" applyAlignment="1">
      <alignment horizontal="left"/>
    </xf>
    <xf numFmtId="0" fontId="132" fillId="3" borderId="1" xfId="0" applyFont="1" applyFill="1" applyBorder="1" applyAlignment="1">
      <alignment horizontal="left"/>
    </xf>
    <xf numFmtId="0" fontId="133" fillId="3" borderId="1" xfId="0" applyFont="1" applyFill="1" applyBorder="1" applyAlignment="1">
      <alignment horizontal="left"/>
    </xf>
    <xf numFmtId="0" fontId="235" fillId="3" borderId="1" xfId="0" applyFont="1" applyFill="1" applyBorder="1" applyAlignment="1">
      <alignment horizontal="left"/>
    </xf>
    <xf numFmtId="0" fontId="236" fillId="3" borderId="1" xfId="0" applyFont="1" applyFill="1" applyBorder="1" applyAlignment="1">
      <alignment horizontal="left"/>
    </xf>
    <xf numFmtId="0" fontId="237" fillId="3" borderId="1" xfId="0" applyFont="1" applyFill="1" applyBorder="1" applyAlignment="1">
      <alignment horizontal="left"/>
    </xf>
    <xf numFmtId="0" fontId="238" fillId="3" borderId="1" xfId="0" applyFont="1" applyFill="1" applyBorder="1" applyAlignment="1">
      <alignment horizontal="left"/>
    </xf>
    <xf numFmtId="0" fontId="239" fillId="3" borderId="1" xfId="0" applyFont="1" applyFill="1" applyBorder="1" applyAlignment="1">
      <alignment horizontal="left"/>
    </xf>
    <xf numFmtId="0" fontId="240" fillId="3" borderId="1" xfId="0" applyFont="1" applyFill="1" applyBorder="1" applyAlignment="1">
      <alignment horizontal="left"/>
    </xf>
    <xf numFmtId="0" fontId="241" fillId="3" borderId="1" xfId="0" applyFont="1" applyFill="1" applyBorder="1" applyAlignment="1">
      <alignment horizontal="left"/>
    </xf>
    <xf numFmtId="0" fontId="242" fillId="3" borderId="1" xfId="0" applyFont="1" applyFill="1" applyBorder="1" applyAlignment="1">
      <alignment horizontal="left"/>
    </xf>
    <xf numFmtId="0" fontId="243" fillId="3" borderId="1" xfId="0" applyFont="1" applyFill="1" applyBorder="1" applyAlignment="1">
      <alignment horizontal="left"/>
    </xf>
    <xf numFmtId="0" fontId="244" fillId="3" borderId="1" xfId="0" applyFont="1" applyFill="1" applyBorder="1" applyAlignment="1">
      <alignment horizontal="left"/>
    </xf>
    <xf numFmtId="0" fontId="245" fillId="3" borderId="1" xfId="0" applyFont="1" applyFill="1" applyBorder="1" applyAlignment="1">
      <alignment horizontal="left"/>
    </xf>
    <xf numFmtId="0" fontId="411" fillId="3" borderId="1" xfId="0" applyFont="1" applyFill="1" applyBorder="1" applyAlignment="1">
      <alignment horizontal="left"/>
    </xf>
    <xf numFmtId="0" fontId="412" fillId="3" borderId="1" xfId="0" applyFont="1" applyFill="1" applyBorder="1" applyAlignment="1">
      <alignment horizontal="left"/>
    </xf>
    <xf numFmtId="0" fontId="413" fillId="3" borderId="1" xfId="0" applyFont="1" applyFill="1" applyBorder="1" applyAlignment="1">
      <alignment horizontal="left"/>
    </xf>
    <xf numFmtId="0" fontId="414" fillId="3" borderId="1" xfId="0" applyFont="1" applyFill="1" applyBorder="1" applyAlignment="1">
      <alignment horizontal="left"/>
    </xf>
    <xf numFmtId="0" fontId="415" fillId="3" borderId="1" xfId="0" applyFont="1" applyFill="1" applyBorder="1" applyAlignment="1">
      <alignment horizontal="left"/>
    </xf>
    <xf numFmtId="0" fontId="416" fillId="3" borderId="1" xfId="0" applyFont="1" applyFill="1" applyBorder="1" applyAlignment="1">
      <alignment horizontal="left"/>
    </xf>
    <xf numFmtId="0" fontId="417" fillId="3" borderId="1" xfId="0" applyFont="1" applyFill="1" applyBorder="1" applyAlignment="1">
      <alignment horizontal="left"/>
    </xf>
    <xf numFmtId="0" fontId="418" fillId="3" borderId="1" xfId="0" applyFont="1" applyFill="1" applyBorder="1" applyAlignment="1">
      <alignment horizontal="left"/>
    </xf>
    <xf numFmtId="0" fontId="419" fillId="3" borderId="1" xfId="0" applyFont="1" applyFill="1" applyBorder="1" applyAlignment="1">
      <alignment horizontal="left"/>
    </xf>
    <xf numFmtId="0" fontId="420" fillId="3" borderId="1" xfId="0" applyFont="1" applyFill="1" applyBorder="1" applyAlignment="1">
      <alignment horizontal="left"/>
    </xf>
    <xf numFmtId="0" fontId="421" fillId="3" borderId="1" xfId="0" applyFont="1" applyFill="1" applyBorder="1" applyAlignment="1">
      <alignment horizontal="left"/>
    </xf>
    <xf numFmtId="0" fontId="491" fillId="3" borderId="1" xfId="0" applyFont="1" applyFill="1" applyBorder="1" applyAlignment="1">
      <alignment horizontal="left"/>
    </xf>
    <xf numFmtId="0" fontId="492" fillId="3" borderId="1" xfId="0" applyFont="1" applyFill="1" applyBorder="1" applyAlignment="1">
      <alignment horizontal="left"/>
    </xf>
    <xf numFmtId="0" fontId="493" fillId="3" borderId="1" xfId="0" applyFont="1" applyFill="1" applyBorder="1" applyAlignment="1">
      <alignment horizontal="left"/>
    </xf>
    <xf numFmtId="0" fontId="494" fillId="3" borderId="1" xfId="0" applyFont="1" applyFill="1" applyBorder="1" applyAlignment="1">
      <alignment horizontal="left"/>
    </xf>
    <xf numFmtId="0" fontId="495" fillId="3" borderId="1" xfId="0" applyFont="1" applyFill="1" applyBorder="1" applyAlignment="1">
      <alignment horizontal="left"/>
    </xf>
    <xf numFmtId="0" fontId="496" fillId="3" borderId="1" xfId="0" applyFont="1" applyFill="1" applyBorder="1" applyAlignment="1">
      <alignment horizontal="left"/>
    </xf>
    <xf numFmtId="0" fontId="497" fillId="3" borderId="1" xfId="0" applyFont="1" applyFill="1" applyBorder="1" applyAlignment="1">
      <alignment horizontal="left"/>
    </xf>
    <xf numFmtId="0" fontId="498" fillId="3" borderId="1" xfId="0" applyFont="1" applyFill="1" applyBorder="1" applyAlignment="1">
      <alignment horizontal="left"/>
    </xf>
    <xf numFmtId="0" fontId="499" fillId="3" borderId="1" xfId="0" applyFont="1" applyFill="1" applyBorder="1" applyAlignment="1">
      <alignment horizontal="left"/>
    </xf>
    <xf numFmtId="0" fontId="500" fillId="3" borderId="1" xfId="0" applyFont="1" applyFill="1" applyBorder="1" applyAlignment="1">
      <alignment horizontal="left"/>
    </xf>
    <xf numFmtId="0" fontId="501" fillId="3" borderId="1" xfId="0" applyFont="1" applyFill="1" applyBorder="1" applyAlignment="1">
      <alignment horizontal="left"/>
    </xf>
    <xf numFmtId="0" fontId="539" fillId="3" borderId="1" xfId="0" applyFont="1" applyFill="1" applyBorder="1" applyAlignment="1">
      <alignment horizontal="left"/>
    </xf>
    <xf numFmtId="0" fontId="540" fillId="3" borderId="1" xfId="0" applyFont="1" applyFill="1" applyBorder="1" applyAlignment="1">
      <alignment horizontal="left"/>
    </xf>
    <xf numFmtId="0" fontId="541" fillId="3" borderId="1" xfId="0" applyFont="1" applyFill="1" applyBorder="1" applyAlignment="1">
      <alignment horizontal="left"/>
    </xf>
    <xf numFmtId="0" fontId="542" fillId="3" borderId="1" xfId="0" applyFont="1" applyFill="1" applyBorder="1" applyAlignment="1">
      <alignment horizontal="left"/>
    </xf>
    <xf numFmtId="0" fontId="543" fillId="3" borderId="1" xfId="0" applyFont="1" applyFill="1" applyBorder="1" applyAlignment="1">
      <alignment horizontal="left"/>
    </xf>
    <xf numFmtId="0" fontId="544" fillId="3" borderId="1" xfId="0" applyFont="1" applyFill="1" applyBorder="1" applyAlignment="1">
      <alignment horizontal="left"/>
    </xf>
    <xf numFmtId="0" fontId="545" fillId="3" borderId="1" xfId="0" applyFont="1" applyFill="1" applyBorder="1" applyAlignment="1">
      <alignment horizontal="left"/>
    </xf>
    <xf numFmtId="0" fontId="546" fillId="3" borderId="1" xfId="0" applyFont="1" applyFill="1" applyBorder="1" applyAlignment="1">
      <alignment horizontal="left"/>
    </xf>
    <xf numFmtId="0" fontId="547" fillId="3" borderId="1" xfId="0" applyFont="1" applyFill="1" applyBorder="1" applyAlignment="1">
      <alignment horizontal="left"/>
    </xf>
    <xf numFmtId="0" fontId="548" fillId="3" borderId="1" xfId="0" applyFont="1" applyFill="1" applyBorder="1" applyAlignment="1">
      <alignment horizontal="left"/>
    </xf>
    <xf numFmtId="0" fontId="549" fillId="3" borderId="1" xfId="0" applyFont="1" applyFill="1" applyBorder="1" applyAlignment="1">
      <alignment horizontal="left"/>
    </xf>
    <xf numFmtId="0" fontId="554" fillId="3" borderId="1" xfId="0" applyFont="1" applyFill="1" applyBorder="1" applyAlignment="1">
      <alignment horizontal="left"/>
    </xf>
    <xf numFmtId="0" fontId="555" fillId="3" borderId="1" xfId="0" applyFont="1" applyFill="1" applyBorder="1" applyAlignment="1">
      <alignment horizontal="left"/>
    </xf>
    <xf numFmtId="0" fontId="556" fillId="3" borderId="1" xfId="0" applyFont="1" applyFill="1" applyBorder="1" applyAlignment="1">
      <alignment horizontal="left"/>
    </xf>
    <xf numFmtId="0" fontId="557" fillId="3" borderId="1" xfId="0" applyFont="1" applyFill="1" applyBorder="1" applyAlignment="1">
      <alignment horizontal="left"/>
    </xf>
    <xf numFmtId="0" fontId="558" fillId="3" borderId="1" xfId="0" applyFont="1" applyFill="1" applyBorder="1" applyAlignment="1">
      <alignment horizontal="left"/>
    </xf>
    <xf numFmtId="0" fontId="559" fillId="3" borderId="1" xfId="0" applyFont="1" applyFill="1" applyBorder="1" applyAlignment="1">
      <alignment horizontal="left"/>
    </xf>
    <xf numFmtId="0" fontId="560" fillId="3" borderId="1" xfId="0" applyFont="1" applyFill="1" applyBorder="1" applyAlignment="1">
      <alignment horizontal="left"/>
    </xf>
    <xf numFmtId="0" fontId="561" fillId="3" borderId="1" xfId="0" applyFont="1" applyFill="1" applyBorder="1" applyAlignment="1">
      <alignment horizontal="left"/>
    </xf>
    <xf numFmtId="0" fontId="562" fillId="3" borderId="1" xfId="0" applyFont="1" applyFill="1" applyBorder="1" applyAlignment="1">
      <alignment horizontal="left"/>
    </xf>
    <xf numFmtId="0" fontId="563" fillId="3" borderId="1" xfId="0" applyFont="1" applyFill="1" applyBorder="1" applyAlignment="1">
      <alignment horizontal="left"/>
    </xf>
    <xf numFmtId="0" fontId="564" fillId="3" borderId="1" xfId="0" applyFont="1" applyFill="1" applyBorder="1" applyAlignment="1">
      <alignment horizontal="left"/>
    </xf>
    <xf numFmtId="0" fontId="586" fillId="3" borderId="1" xfId="0" applyFont="1" applyFill="1" applyBorder="1" applyAlignment="1">
      <alignment horizontal="left"/>
    </xf>
    <xf numFmtId="0" fontId="587" fillId="3" borderId="1" xfId="0" applyFont="1" applyFill="1" applyBorder="1" applyAlignment="1">
      <alignment horizontal="left"/>
    </xf>
    <xf numFmtId="0" fontId="588" fillId="3" borderId="1" xfId="0" applyFont="1" applyFill="1" applyBorder="1" applyAlignment="1">
      <alignment horizontal="left"/>
    </xf>
    <xf numFmtId="0" fontId="589" fillId="3" borderId="1" xfId="0" applyFont="1" applyFill="1" applyBorder="1" applyAlignment="1">
      <alignment horizontal="left"/>
    </xf>
    <xf numFmtId="0" fontId="590" fillId="3" borderId="1" xfId="0" applyFont="1" applyFill="1" applyBorder="1" applyAlignment="1">
      <alignment horizontal="left"/>
    </xf>
    <xf numFmtId="0" fontId="591" fillId="3" borderId="1" xfId="0" applyFont="1" applyFill="1" applyBorder="1" applyAlignment="1">
      <alignment horizontal="left"/>
    </xf>
    <xf numFmtId="0" fontId="592" fillId="3" borderId="1" xfId="0" applyFont="1" applyFill="1" applyBorder="1" applyAlignment="1">
      <alignment horizontal="left"/>
    </xf>
    <xf numFmtId="0" fontId="593" fillId="3" borderId="1" xfId="0" applyFont="1" applyFill="1" applyBorder="1" applyAlignment="1">
      <alignment horizontal="left"/>
    </xf>
    <xf numFmtId="0" fontId="594" fillId="3" borderId="1" xfId="0" applyFont="1" applyFill="1" applyBorder="1" applyAlignment="1">
      <alignment horizontal="left"/>
    </xf>
    <xf numFmtId="0" fontId="595" fillId="3" borderId="1" xfId="0" applyFont="1" applyFill="1" applyBorder="1" applyAlignment="1">
      <alignment horizontal="left"/>
    </xf>
    <xf numFmtId="0" fontId="596" fillId="3" borderId="1" xfId="0" applyFont="1" applyFill="1" applyBorder="1" applyAlignment="1">
      <alignment horizontal="left"/>
    </xf>
    <xf numFmtId="0" fontId="746" fillId="3" borderId="1" xfId="0" applyFont="1" applyFill="1" applyBorder="1" applyAlignment="1">
      <alignment horizontal="left"/>
    </xf>
    <xf numFmtId="0" fontId="747" fillId="3" borderId="1" xfId="0" applyFont="1" applyFill="1" applyBorder="1" applyAlignment="1">
      <alignment horizontal="left"/>
    </xf>
    <xf numFmtId="0" fontId="748" fillId="3" borderId="1" xfId="0" applyFont="1" applyFill="1" applyBorder="1" applyAlignment="1">
      <alignment horizontal="left"/>
    </xf>
    <xf numFmtId="0" fontId="749" fillId="3" borderId="1" xfId="0" applyFont="1" applyFill="1" applyBorder="1" applyAlignment="1">
      <alignment horizontal="left"/>
    </xf>
    <xf numFmtId="0" fontId="750" fillId="3" borderId="1" xfId="0" applyFont="1" applyFill="1" applyBorder="1" applyAlignment="1">
      <alignment horizontal="left"/>
    </xf>
    <xf numFmtId="0" fontId="751" fillId="3" borderId="1" xfId="0" applyFont="1" applyFill="1" applyBorder="1" applyAlignment="1">
      <alignment horizontal="left"/>
    </xf>
    <xf numFmtId="0" fontId="752" fillId="3" borderId="1" xfId="0" applyFont="1" applyFill="1" applyBorder="1" applyAlignment="1">
      <alignment horizontal="left"/>
    </xf>
    <xf numFmtId="0" fontId="753" fillId="3" borderId="1" xfId="0" applyFont="1" applyFill="1" applyBorder="1" applyAlignment="1">
      <alignment horizontal="left"/>
    </xf>
    <xf numFmtId="0" fontId="754" fillId="3" borderId="1" xfId="0" applyFont="1" applyFill="1" applyBorder="1" applyAlignment="1">
      <alignment horizontal="left"/>
    </xf>
    <xf numFmtId="0" fontId="755" fillId="3" borderId="1" xfId="0" applyFont="1" applyFill="1" applyBorder="1" applyAlignment="1">
      <alignment horizontal="left"/>
    </xf>
    <xf numFmtId="0" fontId="756" fillId="3" borderId="1" xfId="0" applyFont="1" applyFill="1" applyBorder="1" applyAlignment="1">
      <alignment horizontal="left"/>
    </xf>
    <xf numFmtId="0" fontId="810" fillId="3" borderId="1" xfId="0" applyFont="1" applyFill="1" applyBorder="1" applyAlignment="1">
      <alignment horizontal="left"/>
    </xf>
    <xf numFmtId="0" fontId="811" fillId="3" borderId="1" xfId="0" applyFont="1" applyFill="1" applyBorder="1" applyAlignment="1">
      <alignment horizontal="left"/>
    </xf>
    <xf numFmtId="0" fontId="812" fillId="3" borderId="1" xfId="0" applyFont="1" applyFill="1" applyBorder="1" applyAlignment="1">
      <alignment horizontal="left"/>
    </xf>
    <xf numFmtId="0" fontId="813" fillId="3" borderId="1" xfId="0" applyFont="1" applyFill="1" applyBorder="1" applyAlignment="1">
      <alignment horizontal="left"/>
    </xf>
    <xf numFmtId="0" fontId="814" fillId="3" borderId="1" xfId="0" applyFont="1" applyFill="1" applyBorder="1" applyAlignment="1">
      <alignment horizontal="left"/>
    </xf>
    <xf numFmtId="0" fontId="815" fillId="3" borderId="1" xfId="0" applyFont="1" applyFill="1" applyBorder="1" applyAlignment="1">
      <alignment horizontal="left"/>
    </xf>
    <xf numFmtId="0" fontId="816" fillId="3" borderId="1" xfId="0" applyFont="1" applyFill="1" applyBorder="1" applyAlignment="1">
      <alignment horizontal="left"/>
    </xf>
    <xf numFmtId="0" fontId="817" fillId="3" borderId="1" xfId="0" applyFont="1" applyFill="1" applyBorder="1" applyAlignment="1">
      <alignment horizontal="left"/>
    </xf>
    <xf numFmtId="0" fontId="818" fillId="3" borderId="1" xfId="0" applyFont="1" applyFill="1" applyBorder="1" applyAlignment="1">
      <alignment horizontal="left"/>
    </xf>
    <xf numFmtId="0" fontId="819" fillId="3" borderId="1" xfId="0" applyFont="1" applyFill="1" applyBorder="1" applyAlignment="1">
      <alignment horizontal="left"/>
    </xf>
    <xf numFmtId="0" fontId="820" fillId="3" borderId="1" xfId="0" applyFont="1" applyFill="1" applyBorder="1" applyAlignment="1">
      <alignment horizontal="left"/>
    </xf>
    <xf numFmtId="0" fontId="986" fillId="3" borderId="1" xfId="0" applyFont="1" applyFill="1" applyBorder="1" applyAlignment="1">
      <alignment horizontal="left"/>
    </xf>
    <xf numFmtId="0" fontId="987" fillId="3" borderId="1" xfId="0" applyFont="1" applyFill="1" applyBorder="1" applyAlignment="1">
      <alignment horizontal="left"/>
    </xf>
    <xf numFmtId="0" fontId="988" fillId="3" borderId="1" xfId="0" applyFont="1" applyFill="1" applyBorder="1" applyAlignment="1">
      <alignment horizontal="left"/>
    </xf>
    <xf numFmtId="0" fontId="989" fillId="3" borderId="1" xfId="0" applyFont="1" applyFill="1" applyBorder="1" applyAlignment="1">
      <alignment horizontal="left"/>
    </xf>
    <xf numFmtId="0" fontId="990" fillId="3" borderId="1" xfId="0" applyFont="1" applyFill="1" applyBorder="1" applyAlignment="1">
      <alignment horizontal="left"/>
    </xf>
    <xf numFmtId="0" fontId="991" fillId="3" borderId="1" xfId="0" applyFont="1" applyFill="1" applyBorder="1" applyAlignment="1">
      <alignment horizontal="left"/>
    </xf>
    <xf numFmtId="0" fontId="992" fillId="3" borderId="1" xfId="0" applyFont="1" applyFill="1" applyBorder="1" applyAlignment="1">
      <alignment horizontal="left"/>
    </xf>
    <xf numFmtId="0" fontId="993" fillId="3" borderId="1" xfId="0" applyFont="1" applyFill="1" applyBorder="1" applyAlignment="1">
      <alignment horizontal="left"/>
    </xf>
    <xf numFmtId="0" fontId="994" fillId="3" borderId="1" xfId="0" applyFont="1" applyFill="1" applyBorder="1" applyAlignment="1">
      <alignment horizontal="left"/>
    </xf>
    <xf numFmtId="0" fontId="995" fillId="3" borderId="1" xfId="0" applyFont="1" applyFill="1" applyBorder="1" applyAlignment="1">
      <alignment horizontal="left"/>
    </xf>
    <xf numFmtId="0" fontId="996" fillId="3" borderId="1" xfId="0" applyFont="1" applyFill="1" applyBorder="1" applyAlignment="1">
      <alignment horizontal="left"/>
    </xf>
    <xf numFmtId="0" fontId="1146" fillId="3" borderId="1" xfId="0" applyFont="1" applyFill="1" applyBorder="1" applyAlignment="1">
      <alignment horizontal="left"/>
    </xf>
    <xf numFmtId="0" fontId="1147" fillId="3" borderId="1" xfId="0" applyFont="1" applyFill="1" applyBorder="1" applyAlignment="1">
      <alignment horizontal="left"/>
    </xf>
    <xf numFmtId="0" fontId="1148" fillId="3" borderId="1" xfId="0" applyFont="1" applyFill="1" applyBorder="1" applyAlignment="1">
      <alignment horizontal="left"/>
    </xf>
    <xf numFmtId="0" fontId="1149" fillId="3" borderId="1" xfId="0" applyFont="1" applyFill="1" applyBorder="1" applyAlignment="1">
      <alignment horizontal="left"/>
    </xf>
    <xf numFmtId="0" fontId="1150" fillId="3" borderId="1" xfId="0" applyFont="1" applyFill="1" applyBorder="1" applyAlignment="1">
      <alignment horizontal="left"/>
    </xf>
    <xf numFmtId="0" fontId="1151" fillId="3" borderId="1" xfId="0" applyFont="1" applyFill="1" applyBorder="1" applyAlignment="1">
      <alignment horizontal="left"/>
    </xf>
    <xf numFmtId="0" fontId="1152" fillId="3" borderId="1" xfId="0" applyFont="1" applyFill="1" applyBorder="1" applyAlignment="1">
      <alignment horizontal="left"/>
    </xf>
    <xf numFmtId="0" fontId="1153" fillId="3" borderId="1" xfId="0" applyFont="1" applyFill="1" applyBorder="1" applyAlignment="1">
      <alignment horizontal="left"/>
    </xf>
    <xf numFmtId="0" fontId="1154" fillId="3" borderId="1" xfId="0" applyFont="1" applyFill="1" applyBorder="1" applyAlignment="1">
      <alignment horizontal="left"/>
    </xf>
    <xf numFmtId="0" fontId="1155" fillId="3" borderId="1" xfId="0" applyFont="1" applyFill="1" applyBorder="1" applyAlignment="1">
      <alignment horizontal="left"/>
    </xf>
    <xf numFmtId="0" fontId="1156" fillId="3" borderId="1" xfId="0" applyFont="1" applyFill="1" applyBorder="1" applyAlignment="1">
      <alignment horizontal="left"/>
    </xf>
    <xf numFmtId="0" fontId="1242" fillId="3" borderId="1" xfId="0" applyFont="1" applyFill="1" applyBorder="1" applyAlignment="1">
      <alignment horizontal="left"/>
    </xf>
    <xf numFmtId="0" fontId="1243" fillId="3" borderId="1" xfId="0" applyFont="1" applyFill="1" applyBorder="1" applyAlignment="1">
      <alignment horizontal="left"/>
    </xf>
    <xf numFmtId="0" fontId="1244" fillId="3" borderId="1" xfId="0" applyFont="1" applyFill="1" applyBorder="1" applyAlignment="1">
      <alignment horizontal="left"/>
    </xf>
    <xf numFmtId="0" fontId="1245" fillId="3" borderId="1" xfId="0" applyFont="1" applyFill="1" applyBorder="1" applyAlignment="1">
      <alignment horizontal="left"/>
    </xf>
    <xf numFmtId="0" fontId="1246" fillId="3" borderId="1" xfId="0" applyFont="1" applyFill="1" applyBorder="1" applyAlignment="1">
      <alignment horizontal="left"/>
    </xf>
    <xf numFmtId="0" fontId="1247" fillId="3" borderId="1" xfId="0" applyFont="1" applyFill="1" applyBorder="1" applyAlignment="1">
      <alignment horizontal="left"/>
    </xf>
    <xf numFmtId="0" fontId="1248" fillId="3" borderId="1" xfId="0" applyFont="1" applyFill="1" applyBorder="1" applyAlignment="1">
      <alignment horizontal="left"/>
    </xf>
    <xf numFmtId="0" fontId="1249" fillId="3" borderId="1" xfId="0" applyFont="1" applyFill="1" applyBorder="1" applyAlignment="1">
      <alignment horizontal="left"/>
    </xf>
    <xf numFmtId="0" fontId="1250" fillId="3" borderId="1" xfId="0" applyFont="1" applyFill="1" applyBorder="1" applyAlignment="1">
      <alignment horizontal="left"/>
    </xf>
    <xf numFmtId="0" fontId="1251" fillId="3" borderId="1" xfId="0" applyFont="1" applyFill="1" applyBorder="1" applyAlignment="1">
      <alignment horizontal="left"/>
    </xf>
    <xf numFmtId="0" fontId="1252" fillId="3" borderId="1" xfId="0" applyFont="1" applyFill="1" applyBorder="1" applyAlignment="1">
      <alignment horizontal="left"/>
    </xf>
    <xf numFmtId="0" fontId="1257" fillId="3" borderId="1" xfId="0" applyFont="1" applyFill="1" applyBorder="1" applyAlignment="1">
      <alignment horizontal="left"/>
    </xf>
    <xf numFmtId="0" fontId="1258" fillId="3" borderId="1" xfId="0" applyFont="1" applyFill="1" applyBorder="1" applyAlignment="1">
      <alignment horizontal="left"/>
    </xf>
    <xf numFmtId="0" fontId="1259" fillId="3" borderId="1" xfId="0" applyFont="1" applyFill="1" applyBorder="1" applyAlignment="1">
      <alignment horizontal="left"/>
    </xf>
    <xf numFmtId="0" fontId="1260" fillId="3" borderId="1" xfId="0" applyFont="1" applyFill="1" applyBorder="1" applyAlignment="1">
      <alignment horizontal="left"/>
    </xf>
    <xf numFmtId="0" fontId="1261" fillId="3" borderId="1" xfId="0" applyFont="1" applyFill="1" applyBorder="1" applyAlignment="1">
      <alignment horizontal="left"/>
    </xf>
    <xf numFmtId="0" fontId="1262" fillId="3" borderId="1" xfId="0" applyFont="1" applyFill="1" applyBorder="1" applyAlignment="1">
      <alignment horizontal="left"/>
    </xf>
    <xf numFmtId="0" fontId="1263" fillId="3" borderId="1" xfId="0" applyFont="1" applyFill="1" applyBorder="1" applyAlignment="1">
      <alignment horizontal="left"/>
    </xf>
    <xf numFmtId="0" fontId="1264" fillId="3" borderId="1" xfId="0" applyFont="1" applyFill="1" applyBorder="1" applyAlignment="1">
      <alignment horizontal="left"/>
    </xf>
    <xf numFmtId="0" fontId="1265" fillId="3" borderId="1" xfId="0" applyFont="1" applyFill="1" applyBorder="1" applyAlignment="1">
      <alignment horizontal="left"/>
    </xf>
    <xf numFmtId="0" fontId="1266" fillId="3" borderId="1" xfId="0" applyFont="1" applyFill="1" applyBorder="1" applyAlignment="1">
      <alignment horizontal="left"/>
    </xf>
    <xf numFmtId="0" fontId="1267" fillId="3" borderId="1" xfId="0" applyFont="1" applyFill="1" applyBorder="1" applyAlignment="1">
      <alignment horizontal="left"/>
    </xf>
    <xf numFmtId="0" fontId="1401" fillId="3" borderId="1" xfId="0" applyFont="1" applyFill="1" applyBorder="1" applyAlignment="1">
      <alignment horizontal="left"/>
    </xf>
    <xf numFmtId="0" fontId="1402" fillId="3" borderId="1" xfId="0" applyFont="1" applyFill="1" applyBorder="1" applyAlignment="1">
      <alignment horizontal="left"/>
    </xf>
    <xf numFmtId="0" fontId="1403" fillId="3" borderId="1" xfId="0" applyFont="1" applyFill="1" applyBorder="1" applyAlignment="1">
      <alignment horizontal="left"/>
    </xf>
    <xf numFmtId="0" fontId="1404" fillId="3" borderId="1" xfId="0" applyFont="1" applyFill="1" applyBorder="1" applyAlignment="1">
      <alignment horizontal="left"/>
    </xf>
    <xf numFmtId="0" fontId="1405" fillId="3" borderId="1" xfId="0" applyFont="1" applyFill="1" applyBorder="1" applyAlignment="1">
      <alignment horizontal="left"/>
    </xf>
    <xf numFmtId="0" fontId="1406" fillId="3" borderId="1" xfId="0" applyFont="1" applyFill="1" applyBorder="1" applyAlignment="1">
      <alignment horizontal="left"/>
    </xf>
    <xf numFmtId="0" fontId="1407" fillId="3" borderId="1" xfId="0" applyFont="1" applyFill="1" applyBorder="1" applyAlignment="1">
      <alignment horizontal="left"/>
    </xf>
    <xf numFmtId="0" fontId="1408" fillId="3" borderId="1" xfId="0" applyFont="1" applyFill="1" applyBorder="1" applyAlignment="1">
      <alignment horizontal="left"/>
    </xf>
    <xf numFmtId="0" fontId="1409" fillId="3" borderId="1" xfId="0" applyFont="1" applyFill="1" applyBorder="1" applyAlignment="1">
      <alignment horizontal="left"/>
    </xf>
    <xf numFmtId="0" fontId="1410" fillId="3" borderId="1" xfId="0" applyFont="1" applyFill="1" applyBorder="1" applyAlignment="1">
      <alignment horizontal="left"/>
    </xf>
    <xf numFmtId="0" fontId="1411" fillId="3" borderId="1" xfId="0" applyFont="1" applyFill="1" applyBorder="1" applyAlignment="1">
      <alignment horizontal="left"/>
    </xf>
    <xf numFmtId="0" fontId="1416" fillId="3" borderId="1" xfId="0" applyFont="1" applyFill="1" applyBorder="1" applyAlignment="1">
      <alignment horizontal="left"/>
    </xf>
    <xf numFmtId="0" fontId="1417" fillId="3" borderId="1" xfId="0" applyFont="1" applyFill="1" applyBorder="1" applyAlignment="1">
      <alignment horizontal="left"/>
    </xf>
    <xf numFmtId="0" fontId="1418" fillId="3" borderId="1" xfId="0" applyFont="1" applyFill="1" applyBorder="1" applyAlignment="1">
      <alignment horizontal="left"/>
    </xf>
    <xf numFmtId="0" fontId="1419" fillId="3" borderId="1" xfId="0" applyFont="1" applyFill="1" applyBorder="1" applyAlignment="1">
      <alignment horizontal="left"/>
    </xf>
    <xf numFmtId="0" fontId="1420" fillId="3" borderId="1" xfId="0" applyFont="1" applyFill="1" applyBorder="1" applyAlignment="1">
      <alignment horizontal="left"/>
    </xf>
    <xf numFmtId="0" fontId="1421" fillId="3" borderId="1" xfId="0" applyFont="1" applyFill="1" applyBorder="1" applyAlignment="1">
      <alignment horizontal="left"/>
    </xf>
    <xf numFmtId="0" fontId="1422" fillId="3" borderId="1" xfId="0" applyFont="1" applyFill="1" applyBorder="1" applyAlignment="1">
      <alignment horizontal="left"/>
    </xf>
    <xf numFmtId="0" fontId="1423" fillId="3" borderId="1" xfId="0" applyFont="1" applyFill="1" applyBorder="1" applyAlignment="1">
      <alignment horizontal="left"/>
    </xf>
    <xf numFmtId="0" fontId="1424" fillId="3" borderId="1" xfId="0" applyFont="1" applyFill="1" applyBorder="1" applyAlignment="1">
      <alignment horizontal="left"/>
    </xf>
    <xf numFmtId="0" fontId="1425" fillId="3" borderId="1" xfId="0" applyFont="1" applyFill="1" applyBorder="1" applyAlignment="1">
      <alignment horizontal="left"/>
    </xf>
    <xf numFmtId="0" fontId="1426" fillId="3" borderId="1" xfId="0" applyFont="1" applyFill="1" applyBorder="1" applyAlignment="1">
      <alignment horizontal="left"/>
    </xf>
    <xf numFmtId="0" fontId="1464" fillId="3" borderId="1" xfId="0" applyFont="1" applyFill="1" applyBorder="1" applyAlignment="1">
      <alignment horizontal="left"/>
    </xf>
    <xf numFmtId="0" fontId="1465" fillId="3" borderId="1" xfId="0" applyFont="1" applyFill="1" applyBorder="1" applyAlignment="1">
      <alignment horizontal="left"/>
    </xf>
    <xf numFmtId="0" fontId="1466" fillId="3" borderId="1" xfId="0" applyFont="1" applyFill="1" applyBorder="1" applyAlignment="1">
      <alignment horizontal="left"/>
    </xf>
    <xf numFmtId="0" fontId="1467" fillId="3" borderId="1" xfId="0" applyFont="1" applyFill="1" applyBorder="1" applyAlignment="1">
      <alignment horizontal="left"/>
    </xf>
    <xf numFmtId="0" fontId="1468" fillId="3" borderId="1" xfId="0" applyFont="1" applyFill="1" applyBorder="1" applyAlignment="1">
      <alignment horizontal="left"/>
    </xf>
    <xf numFmtId="0" fontId="1469" fillId="3" borderId="1" xfId="0" applyFont="1" applyFill="1" applyBorder="1" applyAlignment="1">
      <alignment horizontal="left"/>
    </xf>
    <xf numFmtId="0" fontId="1470" fillId="3" borderId="1" xfId="0" applyFont="1" applyFill="1" applyBorder="1" applyAlignment="1">
      <alignment horizontal="left"/>
    </xf>
    <xf numFmtId="0" fontId="1471" fillId="3" borderId="1" xfId="0" applyFont="1" applyFill="1" applyBorder="1" applyAlignment="1">
      <alignment horizontal="left"/>
    </xf>
    <xf numFmtId="0" fontId="1472" fillId="3" borderId="1" xfId="0" applyFont="1" applyFill="1" applyBorder="1" applyAlignment="1">
      <alignment horizontal="left"/>
    </xf>
    <xf numFmtId="0" fontId="1473" fillId="3" borderId="1" xfId="0" applyFont="1" applyFill="1" applyBorder="1" applyAlignment="1">
      <alignment horizontal="left"/>
    </xf>
    <xf numFmtId="0" fontId="1474" fillId="3" borderId="1" xfId="0" applyFont="1" applyFill="1" applyBorder="1" applyAlignment="1">
      <alignment horizontal="left"/>
    </xf>
    <xf numFmtId="0" fontId="1560" fillId="3" borderId="1" xfId="0" applyFont="1" applyFill="1" applyBorder="1" applyAlignment="1">
      <alignment horizontal="left"/>
    </xf>
    <xf numFmtId="0" fontId="1561" fillId="3" borderId="1" xfId="0" applyFont="1" applyFill="1" applyBorder="1" applyAlignment="1">
      <alignment horizontal="left"/>
    </xf>
    <xf numFmtId="0" fontId="1562" fillId="3" borderId="1" xfId="0" applyFont="1" applyFill="1" applyBorder="1" applyAlignment="1">
      <alignment horizontal="left"/>
    </xf>
    <xf numFmtId="0" fontId="1563" fillId="3" borderId="1" xfId="0" applyFont="1" applyFill="1" applyBorder="1" applyAlignment="1">
      <alignment horizontal="left"/>
    </xf>
    <xf numFmtId="0" fontId="1564" fillId="3" borderId="1" xfId="0" applyFont="1" applyFill="1" applyBorder="1" applyAlignment="1">
      <alignment horizontal="left"/>
    </xf>
    <xf numFmtId="0" fontId="1565" fillId="3" borderId="1" xfId="0" applyFont="1" applyFill="1" applyBorder="1" applyAlignment="1">
      <alignment horizontal="left"/>
    </xf>
    <xf numFmtId="0" fontId="1566" fillId="3" borderId="1" xfId="0" applyFont="1" applyFill="1" applyBorder="1" applyAlignment="1">
      <alignment horizontal="left"/>
    </xf>
    <xf numFmtId="0" fontId="1567" fillId="3" borderId="1" xfId="0" applyFont="1" applyFill="1" applyBorder="1" applyAlignment="1">
      <alignment horizontal="left"/>
    </xf>
    <xf numFmtId="0" fontId="1568" fillId="3" borderId="1" xfId="0" applyFont="1" applyFill="1" applyBorder="1" applyAlignment="1">
      <alignment horizontal="left"/>
    </xf>
    <xf numFmtId="0" fontId="1569" fillId="3" borderId="1" xfId="0" applyFont="1" applyFill="1" applyBorder="1" applyAlignment="1">
      <alignment horizontal="left"/>
    </xf>
    <xf numFmtId="0" fontId="1570" fillId="3" borderId="1" xfId="0" applyFont="1" applyFill="1" applyBorder="1" applyAlignment="1">
      <alignment horizontal="left"/>
    </xf>
    <xf numFmtId="0" fontId="1656" fillId="3" borderId="1" xfId="0" applyFont="1" applyFill="1" applyBorder="1" applyAlignment="1">
      <alignment horizontal="left"/>
    </xf>
    <xf numFmtId="0" fontId="1657" fillId="3" borderId="1" xfId="0" applyFont="1" applyFill="1" applyBorder="1" applyAlignment="1">
      <alignment horizontal="left"/>
    </xf>
    <xf numFmtId="0" fontId="1658" fillId="3" borderId="1" xfId="0" applyFont="1" applyFill="1" applyBorder="1" applyAlignment="1">
      <alignment horizontal="left"/>
    </xf>
    <xf numFmtId="0" fontId="1659" fillId="3" borderId="1" xfId="0" applyFont="1" applyFill="1" applyBorder="1" applyAlignment="1">
      <alignment horizontal="left"/>
    </xf>
    <xf numFmtId="0" fontId="1660" fillId="3" borderId="1" xfId="0" applyFont="1" applyFill="1" applyBorder="1" applyAlignment="1">
      <alignment horizontal="left"/>
    </xf>
    <xf numFmtId="0" fontId="1661" fillId="3" borderId="1" xfId="0" applyFont="1" applyFill="1" applyBorder="1" applyAlignment="1">
      <alignment horizontal="left"/>
    </xf>
    <xf numFmtId="0" fontId="1662" fillId="3" borderId="1" xfId="0" applyFont="1" applyFill="1" applyBorder="1" applyAlignment="1">
      <alignment horizontal="left"/>
    </xf>
    <xf numFmtId="0" fontId="1663" fillId="3" borderId="1" xfId="0" applyFont="1" applyFill="1" applyBorder="1" applyAlignment="1">
      <alignment horizontal="left"/>
    </xf>
    <xf numFmtId="0" fontId="1664" fillId="3" borderId="1" xfId="0" applyFont="1" applyFill="1" applyBorder="1" applyAlignment="1">
      <alignment horizontal="left"/>
    </xf>
    <xf numFmtId="0" fontId="1665" fillId="3" borderId="1" xfId="0" applyFont="1" applyFill="1" applyBorder="1" applyAlignment="1">
      <alignment horizontal="left"/>
    </xf>
    <xf numFmtId="0" fontId="1666" fillId="3" borderId="1" xfId="0" applyFont="1" applyFill="1" applyBorder="1" applyAlignment="1">
      <alignment horizontal="left"/>
    </xf>
    <xf numFmtId="0" fontId="1752" fillId="3" borderId="1" xfId="0" applyFont="1" applyFill="1" applyBorder="1" applyAlignment="1">
      <alignment horizontal="left"/>
    </xf>
    <xf numFmtId="0" fontId="1753" fillId="3" borderId="1" xfId="0" applyFont="1" applyFill="1" applyBorder="1" applyAlignment="1">
      <alignment horizontal="left"/>
    </xf>
    <xf numFmtId="0" fontId="1754" fillId="3" borderId="1" xfId="0" applyFont="1" applyFill="1" applyBorder="1" applyAlignment="1">
      <alignment horizontal="left"/>
    </xf>
    <xf numFmtId="0" fontId="1755" fillId="3" borderId="1" xfId="0" applyFont="1" applyFill="1" applyBorder="1" applyAlignment="1">
      <alignment horizontal="left"/>
    </xf>
    <xf numFmtId="0" fontId="1756" fillId="3" borderId="1" xfId="0" applyFont="1" applyFill="1" applyBorder="1" applyAlignment="1">
      <alignment horizontal="left"/>
    </xf>
    <xf numFmtId="0" fontId="1757" fillId="3" borderId="1" xfId="0" applyFont="1" applyFill="1" applyBorder="1" applyAlignment="1">
      <alignment horizontal="left"/>
    </xf>
    <xf numFmtId="0" fontId="1758" fillId="3" borderId="1" xfId="0" applyFont="1" applyFill="1" applyBorder="1" applyAlignment="1">
      <alignment horizontal="left"/>
    </xf>
    <xf numFmtId="0" fontId="1759" fillId="3" borderId="1" xfId="0" applyFont="1" applyFill="1" applyBorder="1" applyAlignment="1">
      <alignment horizontal="left"/>
    </xf>
    <xf numFmtId="0" fontId="1760" fillId="3" borderId="1" xfId="0" applyFont="1" applyFill="1" applyBorder="1" applyAlignment="1">
      <alignment horizontal="left"/>
    </xf>
    <xf numFmtId="0" fontId="1761" fillId="3" borderId="1" xfId="0" applyFont="1" applyFill="1" applyBorder="1" applyAlignment="1">
      <alignment horizontal="left"/>
    </xf>
    <xf numFmtId="0" fontId="1762" fillId="3" borderId="1" xfId="0" applyFont="1" applyFill="1" applyBorder="1" applyAlignment="1">
      <alignment horizontal="left"/>
    </xf>
    <xf numFmtId="0" fontId="1816" fillId="3" borderId="1" xfId="0" applyFont="1" applyFill="1" applyBorder="1" applyAlignment="1">
      <alignment horizontal="left"/>
    </xf>
    <xf numFmtId="0" fontId="1817" fillId="3" borderId="1" xfId="0" applyFont="1" applyFill="1" applyBorder="1" applyAlignment="1">
      <alignment horizontal="left"/>
    </xf>
    <xf numFmtId="0" fontId="1818" fillId="3" borderId="1" xfId="0" applyFont="1" applyFill="1" applyBorder="1" applyAlignment="1">
      <alignment horizontal="left"/>
    </xf>
    <xf numFmtId="0" fontId="1819" fillId="3" borderId="1" xfId="0" applyFont="1" applyFill="1" applyBorder="1" applyAlignment="1">
      <alignment horizontal="left"/>
    </xf>
    <xf numFmtId="0" fontId="1820" fillId="3" borderId="1" xfId="0" applyFont="1" applyFill="1" applyBorder="1" applyAlignment="1">
      <alignment horizontal="left"/>
    </xf>
    <xf numFmtId="0" fontId="1821" fillId="3" borderId="1" xfId="0" applyFont="1" applyFill="1" applyBorder="1" applyAlignment="1">
      <alignment horizontal="left"/>
    </xf>
    <xf numFmtId="0" fontId="1822" fillId="3" borderId="1" xfId="0" applyFont="1" applyFill="1" applyBorder="1" applyAlignment="1">
      <alignment horizontal="left"/>
    </xf>
    <xf numFmtId="0" fontId="1823" fillId="3" borderId="1" xfId="0" applyFont="1" applyFill="1" applyBorder="1" applyAlignment="1">
      <alignment horizontal="left"/>
    </xf>
    <xf numFmtId="0" fontId="1824" fillId="3" borderId="1" xfId="0" applyFont="1" applyFill="1" applyBorder="1" applyAlignment="1">
      <alignment horizontal="left"/>
    </xf>
    <xf numFmtId="0" fontId="1825" fillId="3" borderId="1" xfId="0" applyFont="1" applyFill="1" applyBorder="1" applyAlignment="1">
      <alignment horizontal="left"/>
    </xf>
    <xf numFmtId="0" fontId="1826" fillId="3" borderId="1" xfId="0" applyFont="1" applyFill="1" applyBorder="1" applyAlignment="1">
      <alignment horizontal="left"/>
    </xf>
    <xf numFmtId="0" fontId="1848" fillId="3" borderId="1" xfId="0" applyFont="1" applyFill="1" applyBorder="1" applyAlignment="1">
      <alignment horizontal="left"/>
    </xf>
    <xf numFmtId="0" fontId="1849" fillId="3" borderId="1" xfId="0" applyFont="1" applyFill="1" applyBorder="1" applyAlignment="1">
      <alignment horizontal="left"/>
    </xf>
    <xf numFmtId="0" fontId="1850" fillId="3" borderId="1" xfId="0" applyFont="1" applyFill="1" applyBorder="1" applyAlignment="1">
      <alignment horizontal="left"/>
    </xf>
    <xf numFmtId="0" fontId="1851" fillId="3" borderId="1" xfId="0" applyFont="1" applyFill="1" applyBorder="1" applyAlignment="1">
      <alignment horizontal="left"/>
    </xf>
    <xf numFmtId="0" fontId="1852" fillId="3" borderId="1" xfId="0" applyFont="1" applyFill="1" applyBorder="1" applyAlignment="1">
      <alignment horizontal="left"/>
    </xf>
    <xf numFmtId="0" fontId="1853" fillId="3" borderId="1" xfId="0" applyFont="1" applyFill="1" applyBorder="1" applyAlignment="1">
      <alignment horizontal="left"/>
    </xf>
    <xf numFmtId="0" fontId="1854" fillId="3" borderId="1" xfId="0" applyFont="1" applyFill="1" applyBorder="1" applyAlignment="1">
      <alignment horizontal="left"/>
    </xf>
    <xf numFmtId="0" fontId="1855" fillId="3" borderId="1" xfId="0" applyFont="1" applyFill="1" applyBorder="1" applyAlignment="1">
      <alignment horizontal="left"/>
    </xf>
    <xf numFmtId="0" fontId="1856" fillId="3" borderId="1" xfId="0" applyFont="1" applyFill="1" applyBorder="1" applyAlignment="1">
      <alignment horizontal="left"/>
    </xf>
    <xf numFmtId="0" fontId="1857" fillId="3" borderId="1" xfId="0" applyFont="1" applyFill="1" applyBorder="1" applyAlignment="1">
      <alignment horizontal="left"/>
    </xf>
    <xf numFmtId="0" fontId="1858" fillId="3" borderId="1" xfId="0" applyFont="1" applyFill="1" applyBorder="1" applyAlignment="1">
      <alignment horizontal="left"/>
    </xf>
    <xf numFmtId="0" fontId="1880" fillId="3" borderId="1" xfId="0" applyFont="1" applyFill="1" applyBorder="1" applyAlignment="1">
      <alignment horizontal="left"/>
    </xf>
    <xf numFmtId="0" fontId="1881" fillId="3" borderId="1" xfId="0" applyFont="1" applyFill="1" applyBorder="1" applyAlignment="1">
      <alignment horizontal="left"/>
    </xf>
    <xf numFmtId="0" fontId="1882" fillId="3" borderId="1" xfId="0" applyFont="1" applyFill="1" applyBorder="1" applyAlignment="1">
      <alignment horizontal="left"/>
    </xf>
    <xf numFmtId="0" fontId="1883" fillId="3" borderId="1" xfId="0" applyFont="1" applyFill="1" applyBorder="1" applyAlignment="1">
      <alignment horizontal="left"/>
    </xf>
    <xf numFmtId="0" fontId="1884" fillId="3" borderId="1" xfId="0" applyFont="1" applyFill="1" applyBorder="1" applyAlignment="1">
      <alignment horizontal="left"/>
    </xf>
    <xf numFmtId="0" fontId="1885" fillId="3" borderId="1" xfId="0" applyFont="1" applyFill="1" applyBorder="1" applyAlignment="1">
      <alignment horizontal="left"/>
    </xf>
    <xf numFmtId="0" fontId="1886" fillId="3" borderId="1" xfId="0" applyFont="1" applyFill="1" applyBorder="1" applyAlignment="1">
      <alignment horizontal="left"/>
    </xf>
    <xf numFmtId="0" fontId="1887" fillId="3" borderId="1" xfId="0" applyFont="1" applyFill="1" applyBorder="1" applyAlignment="1">
      <alignment horizontal="left"/>
    </xf>
    <xf numFmtId="0" fontId="1888" fillId="3" borderId="1" xfId="0" applyFont="1" applyFill="1" applyBorder="1" applyAlignment="1">
      <alignment horizontal="left"/>
    </xf>
    <xf numFmtId="0" fontId="1889" fillId="3" borderId="1" xfId="0" applyFont="1" applyFill="1" applyBorder="1" applyAlignment="1">
      <alignment horizontal="left"/>
    </xf>
    <xf numFmtId="0" fontId="1890" fillId="3" borderId="1" xfId="0" applyFont="1" applyFill="1" applyBorder="1" applyAlignment="1">
      <alignment horizontal="left"/>
    </xf>
    <xf numFmtId="0" fontId="1895" fillId="3" borderId="1" xfId="0" applyFont="1" applyFill="1" applyBorder="1" applyAlignment="1">
      <alignment horizontal="left"/>
    </xf>
    <xf numFmtId="0" fontId="1896" fillId="3" borderId="1" xfId="0" applyFont="1" applyFill="1" applyBorder="1" applyAlignment="1">
      <alignment horizontal="left"/>
    </xf>
    <xf numFmtId="0" fontId="1897" fillId="3" borderId="1" xfId="0" applyFont="1" applyFill="1" applyBorder="1" applyAlignment="1">
      <alignment horizontal="left"/>
    </xf>
    <xf numFmtId="0" fontId="1898" fillId="3" borderId="1" xfId="0" applyFont="1" applyFill="1" applyBorder="1" applyAlignment="1">
      <alignment horizontal="left"/>
    </xf>
    <xf numFmtId="0" fontId="1899" fillId="3" borderId="1" xfId="0" applyFont="1" applyFill="1" applyBorder="1" applyAlignment="1">
      <alignment horizontal="left"/>
    </xf>
    <xf numFmtId="0" fontId="1900" fillId="3" borderId="1" xfId="0" applyFont="1" applyFill="1" applyBorder="1" applyAlignment="1">
      <alignment horizontal="left"/>
    </xf>
    <xf numFmtId="0" fontId="1901" fillId="3" borderId="1" xfId="0" applyFont="1" applyFill="1" applyBorder="1" applyAlignment="1">
      <alignment horizontal="left"/>
    </xf>
    <xf numFmtId="0" fontId="1902" fillId="3" borderId="1" xfId="0" applyFont="1" applyFill="1" applyBorder="1" applyAlignment="1">
      <alignment horizontal="left"/>
    </xf>
    <xf numFmtId="0" fontId="1903" fillId="3" borderId="1" xfId="0" applyFont="1" applyFill="1" applyBorder="1" applyAlignment="1">
      <alignment horizontal="left"/>
    </xf>
    <xf numFmtId="0" fontId="1904" fillId="3" borderId="1" xfId="0" applyFont="1" applyFill="1" applyBorder="1" applyAlignment="1">
      <alignment horizontal="left"/>
    </xf>
    <xf numFmtId="0" fontId="1905" fillId="3" borderId="1" xfId="0" applyFont="1" applyFill="1" applyBorder="1" applyAlignment="1">
      <alignment horizontal="left"/>
    </xf>
    <xf numFmtId="0" fontId="2311" fillId="3" borderId="1" xfId="0" applyFont="1" applyFill="1" applyBorder="1" applyAlignment="1">
      <alignment horizontal="left"/>
    </xf>
    <xf numFmtId="0" fontId="2312" fillId="3" borderId="1" xfId="0" applyFont="1" applyFill="1" applyBorder="1" applyAlignment="1">
      <alignment horizontal="left"/>
    </xf>
    <xf numFmtId="0" fontId="2313" fillId="3" borderId="1" xfId="0" applyFont="1" applyFill="1" applyBorder="1" applyAlignment="1">
      <alignment horizontal="left"/>
    </xf>
    <xf numFmtId="0" fontId="2314" fillId="3" borderId="1" xfId="0" applyFont="1" applyFill="1" applyBorder="1" applyAlignment="1">
      <alignment horizontal="left"/>
    </xf>
    <xf numFmtId="0" fontId="2315" fillId="3" borderId="1" xfId="0" applyFont="1" applyFill="1" applyBorder="1" applyAlignment="1">
      <alignment horizontal="left"/>
    </xf>
    <xf numFmtId="0" fontId="2316" fillId="3" borderId="1" xfId="0" applyFont="1" applyFill="1" applyBorder="1" applyAlignment="1">
      <alignment horizontal="left"/>
    </xf>
    <xf numFmtId="0" fontId="2317" fillId="3" borderId="1" xfId="0" applyFont="1" applyFill="1" applyBorder="1" applyAlignment="1">
      <alignment horizontal="left"/>
    </xf>
    <xf numFmtId="0" fontId="2318" fillId="3" borderId="1" xfId="0" applyFont="1" applyFill="1" applyBorder="1" applyAlignment="1">
      <alignment horizontal="left"/>
    </xf>
    <xf numFmtId="0" fontId="2319" fillId="3" borderId="1" xfId="0" applyFont="1" applyFill="1" applyBorder="1" applyAlignment="1">
      <alignment horizontal="left"/>
    </xf>
    <xf numFmtId="0" fontId="2320" fillId="3" borderId="1" xfId="0" applyFont="1" applyFill="1" applyBorder="1" applyAlignment="1">
      <alignment horizontal="left"/>
    </xf>
    <xf numFmtId="0" fontId="2321" fillId="3" borderId="1" xfId="0" applyFont="1" applyFill="1" applyBorder="1" applyAlignment="1">
      <alignment horizontal="left"/>
    </xf>
    <xf numFmtId="0" fontId="2471" fillId="3" borderId="1" xfId="0" applyFont="1" applyFill="1" applyBorder="1" applyAlignment="1">
      <alignment horizontal="left"/>
    </xf>
    <xf numFmtId="0" fontId="2472" fillId="3" borderId="1" xfId="0" applyFont="1" applyFill="1" applyBorder="1" applyAlignment="1">
      <alignment horizontal="left"/>
    </xf>
    <xf numFmtId="0" fontId="2473" fillId="3" borderId="1" xfId="0" applyFont="1" applyFill="1" applyBorder="1" applyAlignment="1">
      <alignment horizontal="left"/>
    </xf>
    <xf numFmtId="0" fontId="2474" fillId="3" borderId="1" xfId="0" applyFont="1" applyFill="1" applyBorder="1" applyAlignment="1">
      <alignment horizontal="left"/>
    </xf>
    <xf numFmtId="0" fontId="2475" fillId="3" borderId="1" xfId="0" applyFont="1" applyFill="1" applyBorder="1" applyAlignment="1">
      <alignment horizontal="left"/>
    </xf>
    <xf numFmtId="0" fontId="2476" fillId="3" borderId="1" xfId="0" applyFont="1" applyFill="1" applyBorder="1" applyAlignment="1">
      <alignment horizontal="left"/>
    </xf>
    <xf numFmtId="0" fontId="2477" fillId="3" borderId="1" xfId="0" applyFont="1" applyFill="1" applyBorder="1" applyAlignment="1">
      <alignment horizontal="left"/>
    </xf>
    <xf numFmtId="0" fontId="2478" fillId="3" borderId="1" xfId="0" applyFont="1" applyFill="1" applyBorder="1" applyAlignment="1">
      <alignment horizontal="left"/>
    </xf>
    <xf numFmtId="0" fontId="2479" fillId="3" borderId="1" xfId="0" applyFont="1" applyFill="1" applyBorder="1" applyAlignment="1">
      <alignment horizontal="left"/>
    </xf>
    <xf numFmtId="0" fontId="2480" fillId="3" borderId="1" xfId="0" applyFont="1" applyFill="1" applyBorder="1" applyAlignment="1">
      <alignment horizontal="left"/>
    </xf>
    <xf numFmtId="0" fontId="2481" fillId="3" borderId="1" xfId="0" applyFont="1" applyFill="1" applyBorder="1" applyAlignment="1">
      <alignment horizontal="left"/>
    </xf>
    <xf numFmtId="0" fontId="2502" fillId="3" borderId="0" xfId="0" applyFont="1" applyFill="1" applyAlignment="1">
      <alignment horizontal="right"/>
    </xf>
    <xf numFmtId="0" fontId="2506" fillId="5" borderId="0" xfId="0" applyFont="1" applyFill="1" applyAlignment="1">
      <alignment horizontal="left" vertical="top"/>
    </xf>
    <xf numFmtId="0" fontId="2507" fillId="2" borderId="0" xfId="0" applyFont="1" applyFill="1" applyAlignment="1">
      <alignment horizontal="left" vertical="top"/>
    </xf>
    <xf numFmtId="0" fontId="2508" fillId="0" borderId="2" xfId="0" applyFont="1" applyBorder="1" applyAlignment="1">
      <alignment horizontal="center" vertical="top"/>
    </xf>
    <xf numFmtId="165" fontId="2509" fillId="0" borderId="0" xfId="0" applyNumberFormat="1" applyFont="1" applyAlignment="1">
      <alignment horizontal="center" vertical="top"/>
    </xf>
    <xf numFmtId="0" fontId="2510" fillId="0" borderId="0" xfId="0" applyFont="1" applyAlignment="1">
      <alignment horizontal="left" vertical="top"/>
    </xf>
    <xf numFmtId="167" fontId="2512" fillId="0" borderId="0" xfId="0" applyNumberFormat="1" applyFont="1" applyAlignment="1">
      <alignment horizontal="left" vertical="top"/>
    </xf>
    <xf numFmtId="164" fontId="2511" fillId="0" borderId="0" xfId="0" applyNumberFormat="1" applyFont="1" applyAlignment="1">
      <alignment horizontal="left" vertical="top"/>
    </xf>
    <xf numFmtId="4" fontId="2765" fillId="3" borderId="1" xfId="0" applyNumberFormat="1" applyFont="1" applyFill="1" applyBorder="1" applyAlignment="1">
      <alignment horizontal="right"/>
    </xf>
    <xf numFmtId="0" fontId="2766" fillId="3" borderId="1" xfId="0" applyFont="1" applyFill="1" applyBorder="1" applyAlignment="1">
      <alignment horizontal="left"/>
    </xf>
    <xf numFmtId="4" fontId="2767" fillId="3" borderId="1" xfId="0" applyNumberFormat="1" applyFont="1" applyFill="1" applyBorder="1" applyAlignment="1">
      <alignment horizontal="right"/>
    </xf>
    <xf numFmtId="0" fontId="2768" fillId="3" borderId="1" xfId="0" applyFont="1" applyFill="1" applyBorder="1" applyAlignment="1">
      <alignment horizontal="left"/>
    </xf>
    <xf numFmtId="4" fontId="2769" fillId="3" borderId="1" xfId="0" applyNumberFormat="1" applyFont="1" applyFill="1" applyBorder="1" applyAlignment="1">
      <alignment horizontal="right"/>
    </xf>
    <xf numFmtId="0" fontId="2770" fillId="3" borderId="1" xfId="0" applyFont="1" applyFill="1" applyBorder="1" applyAlignment="1">
      <alignment horizontal="left"/>
    </xf>
    <xf numFmtId="4" fontId="2771" fillId="3" borderId="1" xfId="0" applyNumberFormat="1" applyFont="1" applyFill="1" applyBorder="1" applyAlignment="1">
      <alignment horizontal="right"/>
    </xf>
    <xf numFmtId="0" fontId="2772" fillId="3" borderId="1" xfId="0" applyFont="1" applyFill="1" applyBorder="1" applyAlignment="1">
      <alignment horizontal="left"/>
    </xf>
    <xf numFmtId="4" fontId="2773" fillId="3" borderId="1" xfId="0" applyNumberFormat="1" applyFont="1" applyFill="1" applyBorder="1" applyAlignment="1">
      <alignment horizontal="right"/>
    </xf>
    <xf numFmtId="0" fontId="2774" fillId="3" borderId="1" xfId="0" applyFont="1" applyFill="1" applyBorder="1" applyAlignment="1">
      <alignment horizontal="left"/>
    </xf>
    <xf numFmtId="4" fontId="2775" fillId="3" borderId="1" xfId="0" applyNumberFormat="1" applyFont="1" applyFill="1" applyBorder="1" applyAlignment="1">
      <alignment horizontal="right"/>
    </xf>
    <xf numFmtId="0" fontId="2776" fillId="3" borderId="1" xfId="0" applyFont="1" applyFill="1" applyBorder="1" applyAlignment="1">
      <alignment horizontal="left"/>
    </xf>
    <xf numFmtId="4" fontId="2777" fillId="3" borderId="1" xfId="0" applyNumberFormat="1" applyFont="1" applyFill="1" applyBorder="1" applyAlignment="1">
      <alignment horizontal="right"/>
    </xf>
    <xf numFmtId="0" fontId="2778" fillId="3" borderId="1" xfId="0" applyFont="1" applyFill="1" applyBorder="1" applyAlignment="1">
      <alignment horizontal="left"/>
    </xf>
    <xf numFmtId="4" fontId="2779" fillId="3" borderId="1" xfId="0" applyNumberFormat="1" applyFont="1" applyFill="1" applyBorder="1" applyAlignment="1">
      <alignment horizontal="right"/>
    </xf>
    <xf numFmtId="0" fontId="2780" fillId="3" borderId="1" xfId="0" applyFont="1" applyFill="1" applyBorder="1" applyAlignment="1">
      <alignment horizontal="left"/>
    </xf>
    <xf numFmtId="4" fontId="2781" fillId="3" borderId="1" xfId="0" applyNumberFormat="1" applyFont="1" applyFill="1" applyBorder="1" applyAlignment="1">
      <alignment horizontal="right"/>
    </xf>
    <xf numFmtId="0" fontId="2782" fillId="3" borderId="1" xfId="0" applyFont="1" applyFill="1" applyBorder="1" applyAlignment="1">
      <alignment horizontal="left"/>
    </xf>
    <xf numFmtId="4" fontId="2783" fillId="3" borderId="1" xfId="0" applyNumberFormat="1" applyFont="1" applyFill="1" applyBorder="1" applyAlignment="1">
      <alignment horizontal="right"/>
    </xf>
    <xf numFmtId="0" fontId="2784" fillId="3" borderId="1" xfId="0" applyFont="1" applyFill="1" applyBorder="1" applyAlignment="1">
      <alignment horizontal="left"/>
    </xf>
    <xf numFmtId="4" fontId="2785" fillId="3" borderId="1" xfId="0" applyNumberFormat="1" applyFont="1" applyFill="1" applyBorder="1" applyAlignment="1">
      <alignment horizontal="right"/>
    </xf>
    <xf numFmtId="0" fontId="2786" fillId="3" borderId="1" xfId="0" applyFont="1" applyFill="1" applyBorder="1" applyAlignment="1">
      <alignment horizontal="left"/>
    </xf>
    <xf numFmtId="4" fontId="2787" fillId="3" borderId="1" xfId="0" applyNumberFormat="1" applyFont="1" applyFill="1" applyBorder="1" applyAlignment="1">
      <alignment horizontal="right"/>
    </xf>
    <xf numFmtId="0" fontId="2788" fillId="3" borderId="1" xfId="0" applyFont="1" applyFill="1" applyBorder="1" applyAlignment="1">
      <alignment horizontal="left"/>
    </xf>
    <xf numFmtId="4" fontId="2789" fillId="3" borderId="1" xfId="0" applyNumberFormat="1" applyFont="1" applyFill="1" applyBorder="1" applyAlignment="1">
      <alignment horizontal="right"/>
    </xf>
    <xf numFmtId="0" fontId="2790" fillId="3" borderId="1" xfId="0" applyFont="1" applyFill="1" applyBorder="1" applyAlignment="1">
      <alignment horizontal="left"/>
    </xf>
    <xf numFmtId="4" fontId="2791" fillId="3" borderId="1" xfId="0" applyNumberFormat="1" applyFont="1" applyFill="1" applyBorder="1" applyAlignment="1">
      <alignment horizontal="right"/>
    </xf>
    <xf numFmtId="0" fontId="2792" fillId="3" borderId="1" xfId="0" applyFont="1" applyFill="1" applyBorder="1" applyAlignment="1">
      <alignment horizontal="left"/>
    </xf>
    <xf numFmtId="4" fontId="2793" fillId="3" borderId="1" xfId="0" applyNumberFormat="1" applyFont="1" applyFill="1" applyBorder="1" applyAlignment="1">
      <alignment horizontal="right"/>
    </xf>
    <xf numFmtId="0" fontId="2794" fillId="3" borderId="1" xfId="0" applyFont="1" applyFill="1" applyBorder="1" applyAlignment="1">
      <alignment horizontal="left"/>
    </xf>
    <xf numFmtId="4" fontId="2795" fillId="3" borderId="1" xfId="0" applyNumberFormat="1" applyFont="1" applyFill="1" applyBorder="1" applyAlignment="1">
      <alignment horizontal="right"/>
    </xf>
    <xf numFmtId="0" fontId="2796" fillId="3" borderId="1" xfId="0" applyFont="1" applyFill="1" applyBorder="1" applyAlignment="1">
      <alignment horizontal="left"/>
    </xf>
    <xf numFmtId="4" fontId="2797" fillId="3" borderId="1" xfId="0" applyNumberFormat="1" applyFont="1" applyFill="1" applyBorder="1" applyAlignment="1">
      <alignment horizontal="right"/>
    </xf>
    <xf numFmtId="0" fontId="2798" fillId="3" borderId="1" xfId="0" applyFont="1" applyFill="1" applyBorder="1" applyAlignment="1">
      <alignment horizontal="left"/>
    </xf>
    <xf numFmtId="4" fontId="2799" fillId="3" borderId="1" xfId="0" applyNumberFormat="1" applyFont="1" applyFill="1" applyBorder="1" applyAlignment="1">
      <alignment horizontal="right"/>
    </xf>
    <xf numFmtId="0" fontId="2800" fillId="3" borderId="1" xfId="0" applyFont="1" applyFill="1" applyBorder="1" applyAlignment="1">
      <alignment horizontal="left"/>
    </xf>
    <xf numFmtId="4" fontId="2801" fillId="3" borderId="1" xfId="0" applyNumberFormat="1" applyFont="1" applyFill="1" applyBorder="1" applyAlignment="1">
      <alignment horizontal="right"/>
    </xf>
    <xf numFmtId="0" fontId="2802" fillId="3" borderId="1" xfId="0" applyFont="1" applyFill="1" applyBorder="1" applyAlignment="1">
      <alignment horizontal="left"/>
    </xf>
    <xf numFmtId="4" fontId="2803" fillId="3" borderId="1" xfId="0" applyNumberFormat="1" applyFont="1" applyFill="1" applyBorder="1" applyAlignment="1">
      <alignment horizontal="right"/>
    </xf>
    <xf numFmtId="0" fontId="2804" fillId="3" borderId="1" xfId="0" applyFont="1" applyFill="1" applyBorder="1" applyAlignment="1">
      <alignment horizontal="left"/>
    </xf>
    <xf numFmtId="4" fontId="2805" fillId="3" borderId="1" xfId="0" applyNumberFormat="1" applyFont="1" applyFill="1" applyBorder="1" applyAlignment="1">
      <alignment horizontal="right"/>
    </xf>
    <xf numFmtId="0" fontId="2806" fillId="3" borderId="1" xfId="0" applyFont="1" applyFill="1" applyBorder="1" applyAlignment="1">
      <alignment horizontal="left"/>
    </xf>
    <xf numFmtId="4" fontId="2807" fillId="3" borderId="1" xfId="0" applyNumberFormat="1" applyFont="1" applyFill="1" applyBorder="1" applyAlignment="1">
      <alignment horizontal="right"/>
    </xf>
    <xf numFmtId="0" fontId="2808" fillId="3" borderId="1" xfId="0" applyFont="1" applyFill="1" applyBorder="1" applyAlignment="1">
      <alignment horizontal="left"/>
    </xf>
    <xf numFmtId="4" fontId="2809" fillId="3" borderId="1" xfId="0" applyNumberFormat="1" applyFont="1" applyFill="1" applyBorder="1" applyAlignment="1">
      <alignment horizontal="right"/>
    </xf>
    <xf numFmtId="0" fontId="2810" fillId="3" borderId="1" xfId="0" applyFont="1" applyFill="1" applyBorder="1" applyAlignment="1">
      <alignment horizontal="left"/>
    </xf>
    <xf numFmtId="4" fontId="2811" fillId="3" borderId="1" xfId="0" applyNumberFormat="1" applyFont="1" applyFill="1" applyBorder="1" applyAlignment="1">
      <alignment horizontal="right"/>
    </xf>
    <xf numFmtId="0" fontId="2812" fillId="3" borderId="1" xfId="0" applyFont="1" applyFill="1" applyBorder="1" applyAlignment="1">
      <alignment horizontal="left"/>
    </xf>
    <xf numFmtId="4" fontId="2813" fillId="3" borderId="1" xfId="0" applyNumberFormat="1" applyFont="1" applyFill="1" applyBorder="1" applyAlignment="1">
      <alignment horizontal="right"/>
    </xf>
    <xf numFmtId="0" fontId="2814" fillId="3" borderId="1" xfId="0" applyFont="1" applyFill="1" applyBorder="1" applyAlignment="1">
      <alignment horizontal="left"/>
    </xf>
    <xf numFmtId="4" fontId="2815" fillId="3" borderId="1" xfId="0" applyNumberFormat="1" applyFont="1" applyFill="1" applyBorder="1" applyAlignment="1">
      <alignment horizontal="right"/>
    </xf>
    <xf numFmtId="0" fontId="2816" fillId="3" borderId="1" xfId="0" applyFont="1" applyFill="1" applyBorder="1" applyAlignment="1">
      <alignment horizontal="left"/>
    </xf>
    <xf numFmtId="4" fontId="2817" fillId="3" borderId="1" xfId="0" applyNumberFormat="1" applyFont="1" applyFill="1" applyBorder="1" applyAlignment="1">
      <alignment horizontal="right"/>
    </xf>
    <xf numFmtId="0" fontId="2818" fillId="3" borderId="1" xfId="0" applyFont="1" applyFill="1" applyBorder="1" applyAlignment="1">
      <alignment horizontal="left"/>
    </xf>
    <xf numFmtId="4" fontId="2819" fillId="3" borderId="1" xfId="0" applyNumberFormat="1" applyFont="1" applyFill="1" applyBorder="1" applyAlignment="1">
      <alignment horizontal="right"/>
    </xf>
    <xf numFmtId="0" fontId="2820" fillId="3" borderId="1" xfId="0" applyFont="1" applyFill="1" applyBorder="1" applyAlignment="1">
      <alignment horizontal="left"/>
    </xf>
    <xf numFmtId="4" fontId="2821" fillId="3" borderId="1" xfId="0" applyNumberFormat="1" applyFont="1" applyFill="1" applyBorder="1" applyAlignment="1">
      <alignment horizontal="right"/>
    </xf>
    <xf numFmtId="0" fontId="2822" fillId="3" borderId="1" xfId="0" applyFont="1" applyFill="1" applyBorder="1" applyAlignment="1">
      <alignment horizontal="left"/>
    </xf>
    <xf numFmtId="4" fontId="2823" fillId="3" borderId="1" xfId="0" applyNumberFormat="1" applyFont="1" applyFill="1" applyBorder="1" applyAlignment="1">
      <alignment horizontal="right"/>
    </xf>
    <xf numFmtId="0" fontId="2824" fillId="3" borderId="1" xfId="0" applyFont="1" applyFill="1" applyBorder="1" applyAlignment="1">
      <alignment horizontal="left"/>
    </xf>
    <xf numFmtId="4" fontId="2825" fillId="3" borderId="1" xfId="0" applyNumberFormat="1" applyFont="1" applyFill="1" applyBorder="1" applyAlignment="1">
      <alignment horizontal="right"/>
    </xf>
    <xf numFmtId="0" fontId="2826" fillId="3" borderId="1" xfId="0" applyFont="1" applyFill="1" applyBorder="1" applyAlignment="1">
      <alignment horizontal="left"/>
    </xf>
    <xf numFmtId="4" fontId="2827" fillId="3" borderId="1" xfId="0" applyNumberFormat="1" applyFont="1" applyFill="1" applyBorder="1" applyAlignment="1">
      <alignment horizontal="right"/>
    </xf>
    <xf numFmtId="0" fontId="2828" fillId="3" borderId="1" xfId="0" applyFont="1" applyFill="1" applyBorder="1" applyAlignment="1">
      <alignment horizontal="left"/>
    </xf>
    <xf numFmtId="4" fontId="2829" fillId="3" borderId="1" xfId="0" applyNumberFormat="1" applyFont="1" applyFill="1" applyBorder="1" applyAlignment="1">
      <alignment horizontal="right"/>
    </xf>
    <xf numFmtId="0" fontId="2830" fillId="3" borderId="1" xfId="0" applyFont="1" applyFill="1" applyBorder="1" applyAlignment="1">
      <alignment horizontal="left"/>
    </xf>
    <xf numFmtId="4" fontId="2831" fillId="3" borderId="1" xfId="0" applyNumberFormat="1" applyFont="1" applyFill="1" applyBorder="1" applyAlignment="1">
      <alignment horizontal="right"/>
    </xf>
    <xf numFmtId="0" fontId="2832" fillId="3" borderId="1" xfId="0" applyFont="1" applyFill="1" applyBorder="1" applyAlignment="1">
      <alignment horizontal="left"/>
    </xf>
    <xf numFmtId="4" fontId="2833" fillId="3" borderId="1" xfId="0" applyNumberFormat="1" applyFont="1" applyFill="1" applyBorder="1" applyAlignment="1">
      <alignment horizontal="right"/>
    </xf>
    <xf numFmtId="0" fontId="2834" fillId="3" borderId="1" xfId="0" applyFont="1" applyFill="1" applyBorder="1" applyAlignment="1">
      <alignment horizontal="left"/>
    </xf>
    <xf numFmtId="4" fontId="2835" fillId="3" borderId="1" xfId="0" applyNumberFormat="1" applyFont="1" applyFill="1" applyBorder="1" applyAlignment="1">
      <alignment horizontal="right"/>
    </xf>
    <xf numFmtId="0" fontId="2836" fillId="3" borderId="1" xfId="0" applyFont="1" applyFill="1" applyBorder="1" applyAlignment="1">
      <alignment horizontal="left"/>
    </xf>
    <xf numFmtId="4" fontId="2837" fillId="3" borderId="1" xfId="0" applyNumberFormat="1" applyFont="1" applyFill="1" applyBorder="1" applyAlignment="1">
      <alignment horizontal="right"/>
    </xf>
    <xf numFmtId="0" fontId="2838" fillId="3" borderId="1" xfId="0" applyFont="1" applyFill="1" applyBorder="1" applyAlignment="1">
      <alignment horizontal="left"/>
    </xf>
    <xf numFmtId="4" fontId="2839" fillId="3" borderId="1" xfId="0" applyNumberFormat="1" applyFont="1" applyFill="1" applyBorder="1" applyAlignment="1">
      <alignment horizontal="right"/>
    </xf>
    <xf numFmtId="0" fontId="2840" fillId="3" borderId="1" xfId="0" applyFont="1" applyFill="1" applyBorder="1" applyAlignment="1">
      <alignment horizontal="left"/>
    </xf>
    <xf numFmtId="4" fontId="2841" fillId="3" borderId="1" xfId="0" applyNumberFormat="1" applyFont="1" applyFill="1" applyBorder="1" applyAlignment="1">
      <alignment horizontal="right"/>
    </xf>
    <xf numFmtId="0" fontId="2842" fillId="3" borderId="1" xfId="0" applyFont="1" applyFill="1" applyBorder="1" applyAlignment="1">
      <alignment horizontal="left"/>
    </xf>
    <xf numFmtId="4" fontId="2843" fillId="3" borderId="1" xfId="0" applyNumberFormat="1" applyFont="1" applyFill="1" applyBorder="1" applyAlignment="1">
      <alignment horizontal="right"/>
    </xf>
    <xf numFmtId="0" fontId="2844" fillId="3" borderId="1" xfId="0" applyFont="1" applyFill="1" applyBorder="1" applyAlignment="1">
      <alignment horizontal="left"/>
    </xf>
    <xf numFmtId="4" fontId="2845" fillId="3" borderId="1" xfId="0" applyNumberFormat="1" applyFont="1" applyFill="1" applyBorder="1" applyAlignment="1">
      <alignment horizontal="right"/>
    </xf>
    <xf numFmtId="0" fontId="2846" fillId="3" borderId="1" xfId="0" applyFont="1" applyFill="1" applyBorder="1" applyAlignment="1">
      <alignment horizontal="left"/>
    </xf>
    <xf numFmtId="4" fontId="2847" fillId="3" borderId="1" xfId="0" applyNumberFormat="1" applyFont="1" applyFill="1" applyBorder="1" applyAlignment="1">
      <alignment horizontal="right"/>
    </xf>
    <xf numFmtId="0" fontId="2848" fillId="3" borderId="1" xfId="0" applyFont="1" applyFill="1" applyBorder="1" applyAlignment="1">
      <alignment horizontal="left"/>
    </xf>
    <xf numFmtId="4" fontId="2849" fillId="3" borderId="1" xfId="0" applyNumberFormat="1" applyFont="1" applyFill="1" applyBorder="1" applyAlignment="1">
      <alignment horizontal="right"/>
    </xf>
    <xf numFmtId="0" fontId="2850" fillId="3" borderId="1" xfId="0" applyFont="1" applyFill="1" applyBorder="1" applyAlignment="1">
      <alignment horizontal="left"/>
    </xf>
    <xf numFmtId="4" fontId="2851" fillId="3" borderId="1" xfId="0" applyNumberFormat="1" applyFont="1" applyFill="1" applyBorder="1" applyAlignment="1">
      <alignment horizontal="right"/>
    </xf>
    <xf numFmtId="0" fontId="2852" fillId="3" borderId="1" xfId="0" applyFont="1" applyFill="1" applyBorder="1" applyAlignment="1">
      <alignment horizontal="left"/>
    </xf>
    <xf numFmtId="4" fontId="2853" fillId="3" borderId="1" xfId="0" applyNumberFormat="1" applyFont="1" applyFill="1" applyBorder="1" applyAlignment="1">
      <alignment horizontal="right"/>
    </xf>
    <xf numFmtId="0" fontId="2854" fillId="3" borderId="1" xfId="0" applyFont="1" applyFill="1" applyBorder="1" applyAlignment="1">
      <alignment horizontal="left"/>
    </xf>
    <xf numFmtId="4" fontId="2855" fillId="3" borderId="1" xfId="0" applyNumberFormat="1" applyFont="1" applyFill="1" applyBorder="1" applyAlignment="1">
      <alignment horizontal="right"/>
    </xf>
    <xf numFmtId="0" fontId="2856" fillId="3" borderId="1" xfId="0" applyFont="1" applyFill="1" applyBorder="1" applyAlignment="1">
      <alignment horizontal="left"/>
    </xf>
    <xf numFmtId="4" fontId="2857" fillId="3" borderId="1" xfId="0" applyNumberFormat="1" applyFont="1" applyFill="1" applyBorder="1" applyAlignment="1">
      <alignment horizontal="right"/>
    </xf>
    <xf numFmtId="0" fontId="2858" fillId="3" borderId="1" xfId="0" applyFont="1" applyFill="1" applyBorder="1" applyAlignment="1">
      <alignment horizontal="left"/>
    </xf>
    <xf numFmtId="4" fontId="2859" fillId="3" borderId="1" xfId="0" applyNumberFormat="1" applyFont="1" applyFill="1" applyBorder="1" applyAlignment="1">
      <alignment horizontal="right"/>
    </xf>
    <xf numFmtId="0" fontId="2860" fillId="3" borderId="1" xfId="0" applyFont="1" applyFill="1" applyBorder="1" applyAlignment="1">
      <alignment horizontal="left"/>
    </xf>
    <xf numFmtId="4" fontId="2861" fillId="3" borderId="1" xfId="0" applyNumberFormat="1" applyFont="1" applyFill="1" applyBorder="1" applyAlignment="1">
      <alignment horizontal="right"/>
    </xf>
    <xf numFmtId="0" fontId="2862" fillId="3" borderId="1" xfId="0" applyFont="1" applyFill="1" applyBorder="1" applyAlignment="1">
      <alignment horizontal="left"/>
    </xf>
    <xf numFmtId="4" fontId="2863" fillId="3" borderId="1" xfId="0" applyNumberFormat="1" applyFont="1" applyFill="1" applyBorder="1" applyAlignment="1">
      <alignment horizontal="right"/>
    </xf>
    <xf numFmtId="0" fontId="2864" fillId="3" borderId="1" xfId="0" applyFont="1" applyFill="1" applyBorder="1" applyAlignment="1">
      <alignment horizontal="left"/>
    </xf>
    <xf numFmtId="4" fontId="2865" fillId="3" borderId="1" xfId="0" applyNumberFormat="1" applyFont="1" applyFill="1" applyBorder="1" applyAlignment="1">
      <alignment horizontal="right"/>
    </xf>
    <xf numFmtId="0" fontId="2866" fillId="3" borderId="1" xfId="0" applyFont="1" applyFill="1" applyBorder="1" applyAlignment="1">
      <alignment horizontal="left"/>
    </xf>
    <xf numFmtId="4" fontId="2867" fillId="3" borderId="1" xfId="0" applyNumberFormat="1" applyFont="1" applyFill="1" applyBorder="1" applyAlignment="1">
      <alignment horizontal="right"/>
    </xf>
    <xf numFmtId="0" fontId="2868" fillId="3" borderId="1" xfId="0" applyFont="1" applyFill="1" applyBorder="1" applyAlignment="1">
      <alignment horizontal="left"/>
    </xf>
    <xf numFmtId="4" fontId="2869" fillId="3" borderId="1" xfId="0" applyNumberFormat="1" applyFont="1" applyFill="1" applyBorder="1" applyAlignment="1">
      <alignment horizontal="right"/>
    </xf>
    <xf numFmtId="0" fontId="2870" fillId="3" borderId="1" xfId="0" applyFont="1" applyFill="1" applyBorder="1" applyAlignment="1">
      <alignment horizontal="left"/>
    </xf>
    <xf numFmtId="4" fontId="2871" fillId="3" borderId="1" xfId="0" applyNumberFormat="1" applyFont="1" applyFill="1" applyBorder="1" applyAlignment="1">
      <alignment horizontal="right"/>
    </xf>
    <xf numFmtId="0" fontId="2872" fillId="3" borderId="1" xfId="0" applyFont="1" applyFill="1" applyBorder="1" applyAlignment="1">
      <alignment horizontal="left"/>
    </xf>
    <xf numFmtId="4" fontId="2873" fillId="3" borderId="1" xfId="0" applyNumberFormat="1" applyFont="1" applyFill="1" applyBorder="1" applyAlignment="1">
      <alignment horizontal="right"/>
    </xf>
    <xf numFmtId="0" fontId="2874" fillId="3" borderId="1" xfId="0" applyFont="1" applyFill="1" applyBorder="1" applyAlignment="1">
      <alignment horizontal="left"/>
    </xf>
    <xf numFmtId="4" fontId="2875" fillId="3" borderId="1" xfId="0" applyNumberFormat="1" applyFont="1" applyFill="1" applyBorder="1" applyAlignment="1">
      <alignment horizontal="right"/>
    </xf>
    <xf numFmtId="0" fontId="2876" fillId="3" borderId="1" xfId="0" applyFont="1" applyFill="1" applyBorder="1" applyAlignment="1">
      <alignment horizontal="left"/>
    </xf>
    <xf numFmtId="4" fontId="2877" fillId="3" borderId="1" xfId="0" applyNumberFormat="1" applyFont="1" applyFill="1" applyBorder="1" applyAlignment="1">
      <alignment horizontal="right"/>
    </xf>
    <xf numFmtId="0" fontId="2878" fillId="3" borderId="1" xfId="0" applyFont="1" applyFill="1" applyBorder="1" applyAlignment="1">
      <alignment horizontal="left"/>
    </xf>
    <xf numFmtId="4" fontId="2879" fillId="3" borderId="1" xfId="0" applyNumberFormat="1" applyFont="1" applyFill="1" applyBorder="1" applyAlignment="1">
      <alignment horizontal="right"/>
    </xf>
    <xf numFmtId="0" fontId="2880" fillId="3" borderId="1" xfId="0" applyFont="1" applyFill="1" applyBorder="1" applyAlignment="1">
      <alignment horizontal="left"/>
    </xf>
    <xf numFmtId="4" fontId="2881" fillId="3" borderId="1" xfId="0" applyNumberFormat="1" applyFont="1" applyFill="1" applyBorder="1" applyAlignment="1">
      <alignment horizontal="right"/>
    </xf>
    <xf numFmtId="0" fontId="2882" fillId="3" borderId="1" xfId="0" applyFont="1" applyFill="1" applyBorder="1" applyAlignment="1">
      <alignment horizontal="left"/>
    </xf>
    <xf numFmtId="4" fontId="2883" fillId="3" borderId="1" xfId="0" applyNumberFormat="1" applyFont="1" applyFill="1" applyBorder="1" applyAlignment="1">
      <alignment horizontal="right"/>
    </xf>
    <xf numFmtId="0" fontId="2884" fillId="3" borderId="1" xfId="0" applyFont="1" applyFill="1" applyBorder="1" applyAlignment="1">
      <alignment horizontal="left"/>
    </xf>
    <xf numFmtId="0" fontId="2762" fillId="3" borderId="1" xfId="0" applyFont="1" applyFill="1" applyBorder="1" applyAlignment="1">
      <alignment horizontal="left"/>
    </xf>
    <xf numFmtId="0" fontId="2763" fillId="3" borderId="1" xfId="0" applyFont="1" applyFill="1" applyBorder="1" applyAlignment="1">
      <alignment horizontal="left"/>
    </xf>
    <xf numFmtId="0" fontId="2887" fillId="0" borderId="0" xfId="0" applyFont="1" applyAlignment="1">
      <alignment horizontal="left" vertical="top"/>
    </xf>
    <xf numFmtId="167" fontId="2889" fillId="0" borderId="0" xfId="0" applyNumberFormat="1" applyFont="1" applyAlignment="1">
      <alignment horizontal="left" vertical="top"/>
    </xf>
    <xf numFmtId="164" fontId="2888" fillId="0" borderId="0" xfId="0" applyNumberFormat="1" applyFont="1" applyAlignment="1">
      <alignment horizontal="left" vertical="top"/>
    </xf>
    <xf numFmtId="0" fontId="2894" fillId="3" borderId="1" xfId="0" applyFont="1" applyFill="1" applyBorder="1" applyAlignment="1">
      <alignment horizontal="left"/>
    </xf>
    <xf numFmtId="0" fontId="2895" fillId="3" borderId="1" xfId="0" applyFont="1" applyFill="1" applyBorder="1" applyAlignment="1">
      <alignment horizontal="left"/>
    </xf>
    <xf numFmtId="0" fontId="2896" fillId="3" borderId="1" xfId="0" applyFont="1" applyFill="1" applyBorder="1" applyAlignment="1">
      <alignment horizontal="left"/>
    </xf>
    <xf numFmtId="0" fontId="2897" fillId="3" borderId="1" xfId="0" applyFont="1" applyFill="1" applyBorder="1" applyAlignment="1">
      <alignment horizontal="left"/>
    </xf>
    <xf numFmtId="0" fontId="2898" fillId="3" borderId="1" xfId="0" applyFont="1" applyFill="1" applyBorder="1" applyAlignment="1">
      <alignment horizontal="left"/>
    </xf>
    <xf numFmtId="0" fontId="2903" fillId="0" borderId="1" xfId="0" applyFont="1" applyBorder="1" applyAlignment="1">
      <alignment horizontal="left" vertical="top"/>
    </xf>
    <xf numFmtId="0" fontId="2904" fillId="0" borderId="1" xfId="0" applyFont="1" applyBorder="1" applyAlignment="1">
      <alignment horizontal="left" vertical="top"/>
    </xf>
    <xf numFmtId="0" fontId="2905" fillId="0" borderId="1" xfId="0" applyFont="1" applyBorder="1" applyAlignment="1">
      <alignment horizontal="left" vertical="top"/>
    </xf>
    <xf numFmtId="0" fontId="2906" fillId="0" borderId="1" xfId="0" applyFont="1" applyBorder="1" applyAlignment="1">
      <alignment horizontal="left" vertical="top"/>
    </xf>
    <xf numFmtId="0" fontId="2907" fillId="0" borderId="1" xfId="0" applyFont="1" applyBorder="1" applyAlignment="1">
      <alignment horizontal="left" vertical="top"/>
    </xf>
    <xf numFmtId="0" fontId="2913" fillId="0" borderId="1" xfId="0" applyFont="1" applyBorder="1" applyAlignment="1">
      <alignment horizontal="left" vertical="top"/>
    </xf>
    <xf numFmtId="0" fontId="2914" fillId="0" borderId="1" xfId="0" applyFont="1" applyBorder="1" applyAlignment="1">
      <alignment horizontal="left" vertical="top"/>
    </xf>
    <xf numFmtId="0" fontId="2915" fillId="0" borderId="1" xfId="0" applyFont="1" applyBorder="1" applyAlignment="1">
      <alignment horizontal="left" vertical="top"/>
    </xf>
    <xf numFmtId="0" fontId="2916" fillId="0" borderId="1" xfId="0" applyFont="1" applyBorder="1" applyAlignment="1">
      <alignment horizontal="left" vertical="top"/>
    </xf>
    <xf numFmtId="0" fontId="2917" fillId="0" borderId="1" xfId="0" applyFont="1" applyBorder="1" applyAlignment="1">
      <alignment horizontal="left" vertical="top"/>
    </xf>
    <xf numFmtId="0" fontId="2923" fillId="0" borderId="1" xfId="0" applyFont="1" applyBorder="1" applyAlignment="1">
      <alignment horizontal="left" vertical="top"/>
    </xf>
    <xf numFmtId="0" fontId="2924" fillId="0" borderId="1" xfId="0" applyFont="1" applyBorder="1" applyAlignment="1">
      <alignment horizontal="left" vertical="top"/>
    </xf>
    <xf numFmtId="0" fontId="2925" fillId="0" borderId="1" xfId="0" applyFont="1" applyBorder="1" applyAlignment="1">
      <alignment horizontal="left" vertical="top"/>
    </xf>
    <xf numFmtId="0" fontId="2926" fillId="0" borderId="1" xfId="0" applyFont="1" applyBorder="1" applyAlignment="1">
      <alignment horizontal="left" vertical="top"/>
    </xf>
    <xf numFmtId="0" fontId="2927" fillId="0" borderId="1" xfId="0" applyFont="1" applyBorder="1" applyAlignment="1">
      <alignment horizontal="left" vertical="top"/>
    </xf>
    <xf numFmtId="0" fontId="2933" fillId="0" borderId="1" xfId="0" applyFont="1" applyBorder="1" applyAlignment="1">
      <alignment horizontal="left" vertical="top"/>
    </xf>
    <xf numFmtId="0" fontId="2934" fillId="0" borderId="1" xfId="0" applyFont="1" applyBorder="1" applyAlignment="1">
      <alignment horizontal="left" vertical="top"/>
    </xf>
    <xf numFmtId="0" fontId="2935" fillId="0" borderId="1" xfId="0" applyFont="1" applyBorder="1" applyAlignment="1">
      <alignment horizontal="left" vertical="top"/>
    </xf>
    <xf numFmtId="0" fontId="2936" fillId="0" borderId="1" xfId="0" applyFont="1" applyBorder="1" applyAlignment="1">
      <alignment horizontal="left" vertical="top"/>
    </xf>
    <xf numFmtId="0" fontId="2937" fillId="0" borderId="1" xfId="0" applyFont="1" applyBorder="1" applyAlignment="1">
      <alignment horizontal="left" vertical="top"/>
    </xf>
    <xf numFmtId="0" fontId="2943" fillId="0" borderId="1" xfId="0" applyFont="1" applyBorder="1" applyAlignment="1">
      <alignment horizontal="left" vertical="top"/>
    </xf>
    <xf numFmtId="0" fontId="2944" fillId="0" borderId="1" xfId="0" applyFont="1" applyBorder="1" applyAlignment="1">
      <alignment horizontal="left" vertical="top"/>
    </xf>
    <xf numFmtId="0" fontId="2945" fillId="0" borderId="1" xfId="0" applyFont="1" applyBorder="1" applyAlignment="1">
      <alignment horizontal="left" vertical="top"/>
    </xf>
    <xf numFmtId="0" fontId="2946" fillId="0" borderId="1" xfId="0" applyFont="1" applyBorder="1" applyAlignment="1">
      <alignment horizontal="left" vertical="top"/>
    </xf>
    <xf numFmtId="0" fontId="2947" fillId="0" borderId="1" xfId="0" applyFont="1" applyBorder="1" applyAlignment="1">
      <alignment horizontal="left" vertical="top"/>
    </xf>
    <xf numFmtId="0" fontId="2953" fillId="0" borderId="1" xfId="0" applyFont="1" applyBorder="1" applyAlignment="1">
      <alignment horizontal="left" vertical="top"/>
    </xf>
    <xf numFmtId="0" fontId="2954" fillId="0" borderId="1" xfId="0" applyFont="1" applyBorder="1" applyAlignment="1">
      <alignment horizontal="left" vertical="top"/>
    </xf>
    <xf numFmtId="0" fontId="2955" fillId="0" borderId="1" xfId="0" applyFont="1" applyBorder="1" applyAlignment="1">
      <alignment horizontal="left" vertical="top"/>
    </xf>
    <xf numFmtId="0" fontId="2956" fillId="0" borderId="1" xfId="0" applyFont="1" applyBorder="1" applyAlignment="1">
      <alignment horizontal="left" vertical="top"/>
    </xf>
    <xf numFmtId="0" fontId="2957" fillId="0" borderId="1" xfId="0" applyFont="1" applyBorder="1" applyAlignment="1">
      <alignment horizontal="left" vertical="top"/>
    </xf>
    <xf numFmtId="0" fontId="2961" fillId="0" borderId="1" xfId="0" applyFont="1" applyBorder="1" applyAlignment="1">
      <alignment horizontal="left" vertical="top"/>
    </xf>
    <xf numFmtId="0" fontId="2962" fillId="0" borderId="1" xfId="0" applyFont="1" applyBorder="1" applyAlignment="1">
      <alignment horizontal="left" vertical="top"/>
    </xf>
    <xf numFmtId="0" fontId="2963" fillId="0" borderId="1" xfId="0" applyFont="1" applyBorder="1" applyAlignment="1">
      <alignment horizontal="left" vertical="top"/>
    </xf>
    <xf numFmtId="0" fontId="2966" fillId="0" borderId="1" xfId="0" applyFont="1" applyBorder="1" applyAlignment="1">
      <alignment horizontal="left" vertical="top"/>
    </xf>
    <xf numFmtId="0" fontId="2967" fillId="0" borderId="1" xfId="0" applyFont="1" applyBorder="1" applyAlignment="1">
      <alignment horizontal="left" vertical="top"/>
    </xf>
    <xf numFmtId="0" fontId="2968" fillId="0" borderId="1" xfId="0" applyFont="1" applyBorder="1" applyAlignment="1">
      <alignment horizontal="left" vertical="top"/>
    </xf>
    <xf numFmtId="0" fontId="2971" fillId="0" borderId="1" xfId="0" applyFont="1" applyBorder="1" applyAlignment="1">
      <alignment horizontal="left" vertical="top"/>
    </xf>
    <xf numFmtId="0" fontId="2972" fillId="0" borderId="1" xfId="0" applyFont="1" applyBorder="1" applyAlignment="1">
      <alignment horizontal="left" vertical="top"/>
    </xf>
    <xf numFmtId="0" fontId="2973" fillId="0" borderId="1" xfId="0" applyFont="1" applyBorder="1" applyAlignment="1">
      <alignment horizontal="left" vertical="top"/>
    </xf>
    <xf numFmtId="0" fontId="2975" fillId="0" borderId="1" xfId="0" applyFont="1" applyBorder="1" applyAlignment="1">
      <alignment horizontal="left" vertical="top"/>
    </xf>
    <xf numFmtId="0" fontId="2976" fillId="0" borderId="1" xfId="0" applyFont="1" applyBorder="1" applyAlignment="1">
      <alignment horizontal="left" vertical="top"/>
    </xf>
    <xf numFmtId="0" fontId="2977" fillId="0" borderId="1" xfId="0" applyFont="1" applyBorder="1" applyAlignment="1">
      <alignment horizontal="left" vertical="top"/>
    </xf>
    <xf numFmtId="0" fontId="2980" fillId="0" borderId="1" xfId="0" applyFont="1" applyBorder="1" applyAlignment="1">
      <alignment horizontal="left" vertical="top"/>
    </xf>
    <xf numFmtId="0" fontId="2981" fillId="0" borderId="1" xfId="0" applyFont="1" applyBorder="1" applyAlignment="1">
      <alignment horizontal="left" vertical="top"/>
    </xf>
    <xf numFmtId="0" fontId="2982" fillId="0" borderId="1" xfId="0" applyFont="1" applyBorder="1" applyAlignment="1">
      <alignment horizontal="left" vertical="top"/>
    </xf>
    <xf numFmtId="0" fontId="2984" fillId="0" borderId="2" xfId="0" applyFont="1" applyBorder="1" applyAlignment="1">
      <alignment horizontal="center" vertical="top"/>
    </xf>
    <xf numFmtId="165" fontId="2985" fillId="0" borderId="0" xfId="0" applyNumberFormat="1" applyFont="1" applyAlignment="1">
      <alignment horizontal="center" vertical="top"/>
    </xf>
    <xf numFmtId="0" fontId="2986" fillId="0" borderId="0" xfId="0" applyFont="1" applyAlignment="1">
      <alignment horizontal="left" vertical="top"/>
    </xf>
    <xf numFmtId="167" fontId="2988" fillId="0" borderId="0" xfId="0" applyNumberFormat="1" applyFont="1" applyAlignment="1">
      <alignment horizontal="left" vertical="top"/>
    </xf>
    <xf numFmtId="164" fontId="2987" fillId="0" borderId="0" xfId="0" applyNumberFormat="1" applyFont="1" applyAlignment="1">
      <alignment horizontal="left" vertical="top"/>
    </xf>
    <xf numFmtId="0" fontId="2993" fillId="3" borderId="1" xfId="0" applyFont="1" applyFill="1" applyBorder="1" applyAlignment="1">
      <alignment horizontal="left"/>
    </xf>
    <xf numFmtId="0" fontId="2994" fillId="3" borderId="1" xfId="0" applyFont="1" applyFill="1" applyBorder="1" applyAlignment="1">
      <alignment horizontal="left"/>
    </xf>
    <xf numFmtId="0" fontId="2995" fillId="3" borderId="1" xfId="0" applyFont="1" applyFill="1" applyBorder="1" applyAlignment="1">
      <alignment horizontal="left"/>
    </xf>
    <xf numFmtId="0" fontId="2996" fillId="3" borderId="1" xfId="0" applyFont="1" applyFill="1" applyBorder="1" applyAlignment="1">
      <alignment horizontal="left"/>
    </xf>
    <xf numFmtId="0" fontId="2997" fillId="3" borderId="1" xfId="0" applyFont="1" applyFill="1" applyBorder="1" applyAlignment="1">
      <alignment horizontal="left"/>
    </xf>
    <xf numFmtId="0" fontId="3002" fillId="0" borderId="1" xfId="0" applyFont="1" applyBorder="1" applyAlignment="1">
      <alignment horizontal="left" vertical="top"/>
    </xf>
    <xf numFmtId="0" fontId="3003" fillId="0" borderId="1" xfId="0" applyFont="1" applyBorder="1" applyAlignment="1">
      <alignment horizontal="left" vertical="top"/>
    </xf>
    <xf numFmtId="0" fontId="3004" fillId="0" borderId="1" xfId="0" applyFont="1" applyBorder="1" applyAlignment="1">
      <alignment horizontal="left" vertical="top"/>
    </xf>
    <xf numFmtId="0" fontId="3005" fillId="0" borderId="1" xfId="0" applyFont="1" applyBorder="1" applyAlignment="1">
      <alignment horizontal="left" vertical="top"/>
    </xf>
    <xf numFmtId="0" fontId="3006" fillId="0" borderId="1" xfId="0" applyFont="1" applyBorder="1" applyAlignment="1">
      <alignment horizontal="left" vertical="top"/>
    </xf>
    <xf numFmtId="0" fontId="3012" fillId="0" borderId="1" xfId="0" applyFont="1" applyBorder="1" applyAlignment="1">
      <alignment horizontal="left" vertical="top"/>
    </xf>
    <xf numFmtId="0" fontId="3013" fillId="0" borderId="1" xfId="0" applyFont="1" applyBorder="1" applyAlignment="1">
      <alignment horizontal="left" vertical="top"/>
    </xf>
    <xf numFmtId="0" fontId="3014" fillId="0" borderId="1" xfId="0" applyFont="1" applyBorder="1" applyAlignment="1">
      <alignment horizontal="left" vertical="top"/>
    </xf>
    <xf numFmtId="0" fontId="3015" fillId="0" borderId="1" xfId="0" applyFont="1" applyBorder="1" applyAlignment="1">
      <alignment horizontal="left" vertical="top"/>
    </xf>
    <xf numFmtId="0" fontId="3016" fillId="0" borderId="1" xfId="0" applyFont="1" applyBorder="1" applyAlignment="1">
      <alignment horizontal="left" vertical="top"/>
    </xf>
    <xf numFmtId="0" fontId="3022" fillId="0" borderId="1" xfId="0" applyFont="1" applyBorder="1" applyAlignment="1">
      <alignment horizontal="left" vertical="top"/>
    </xf>
    <xf numFmtId="0" fontId="3023" fillId="0" borderId="1" xfId="0" applyFont="1" applyBorder="1" applyAlignment="1">
      <alignment horizontal="left" vertical="top"/>
    </xf>
    <xf numFmtId="0" fontId="3024" fillId="0" borderId="1" xfId="0" applyFont="1" applyBorder="1" applyAlignment="1">
      <alignment horizontal="left" vertical="top"/>
    </xf>
    <xf numFmtId="0" fontId="3025" fillId="0" borderId="1" xfId="0" applyFont="1" applyBorder="1" applyAlignment="1">
      <alignment horizontal="left" vertical="top"/>
    </xf>
    <xf numFmtId="0" fontId="3026" fillId="0" borderId="1" xfId="0" applyFont="1" applyBorder="1" applyAlignment="1">
      <alignment horizontal="left" vertical="top"/>
    </xf>
    <xf numFmtId="0" fontId="3032" fillId="0" borderId="1" xfId="0" applyFont="1" applyBorder="1" applyAlignment="1">
      <alignment horizontal="left" vertical="top"/>
    </xf>
    <xf numFmtId="0" fontId="3033" fillId="0" borderId="1" xfId="0" applyFont="1" applyBorder="1" applyAlignment="1">
      <alignment horizontal="left" vertical="top"/>
    </xf>
    <xf numFmtId="0" fontId="3034" fillId="0" borderId="1" xfId="0" applyFont="1" applyBorder="1" applyAlignment="1">
      <alignment horizontal="left" vertical="top"/>
    </xf>
    <xf numFmtId="0" fontId="3035" fillId="0" borderId="1" xfId="0" applyFont="1" applyBorder="1" applyAlignment="1">
      <alignment horizontal="left" vertical="top"/>
    </xf>
    <xf numFmtId="0" fontId="3036" fillId="0" borderId="1" xfId="0" applyFont="1" applyBorder="1" applyAlignment="1">
      <alignment horizontal="left" vertical="top"/>
    </xf>
    <xf numFmtId="0" fontId="3042" fillId="0" borderId="1" xfId="0" applyFont="1" applyBorder="1" applyAlignment="1">
      <alignment horizontal="left" vertical="top"/>
    </xf>
    <xf numFmtId="0" fontId="3043" fillId="0" borderId="1" xfId="0" applyFont="1" applyBorder="1" applyAlignment="1">
      <alignment horizontal="left" vertical="top"/>
    </xf>
    <xf numFmtId="0" fontId="3044" fillId="0" borderId="1" xfId="0" applyFont="1" applyBorder="1" applyAlignment="1">
      <alignment horizontal="left" vertical="top"/>
    </xf>
    <xf numFmtId="0" fontId="3045" fillId="0" borderId="1" xfId="0" applyFont="1" applyBorder="1" applyAlignment="1">
      <alignment horizontal="left" vertical="top"/>
    </xf>
    <xf numFmtId="0" fontId="3046" fillId="0" borderId="1" xfId="0" applyFont="1" applyBorder="1" applyAlignment="1">
      <alignment horizontal="left" vertical="top"/>
    </xf>
    <xf numFmtId="0" fontId="3052" fillId="0" borderId="1" xfId="0" applyFont="1" applyBorder="1" applyAlignment="1">
      <alignment horizontal="left" vertical="top"/>
    </xf>
    <xf numFmtId="0" fontId="3053" fillId="0" borderId="1" xfId="0" applyFont="1" applyBorder="1" applyAlignment="1">
      <alignment horizontal="left" vertical="top"/>
    </xf>
    <xf numFmtId="0" fontId="3054" fillId="0" borderId="1" xfId="0" applyFont="1" applyBorder="1" applyAlignment="1">
      <alignment horizontal="left" vertical="top"/>
    </xf>
    <xf numFmtId="0" fontId="3055" fillId="0" borderId="1" xfId="0" applyFont="1" applyBorder="1" applyAlignment="1">
      <alignment horizontal="left" vertical="top"/>
    </xf>
    <xf numFmtId="0" fontId="3056" fillId="0" borderId="1" xfId="0" applyFont="1" applyBorder="1" applyAlignment="1">
      <alignment horizontal="left" vertical="top"/>
    </xf>
    <xf numFmtId="0" fontId="3060" fillId="0" borderId="1" xfId="0" applyFont="1" applyBorder="1" applyAlignment="1">
      <alignment horizontal="left" vertical="top"/>
    </xf>
    <xf numFmtId="0" fontId="3061" fillId="0" borderId="1" xfId="0" applyFont="1" applyBorder="1" applyAlignment="1">
      <alignment horizontal="left" vertical="top"/>
    </xf>
    <xf numFmtId="0" fontId="3062" fillId="0" borderId="1" xfId="0" applyFont="1" applyBorder="1" applyAlignment="1">
      <alignment horizontal="left" vertical="top"/>
    </xf>
    <xf numFmtId="0" fontId="3065" fillId="0" borderId="1" xfId="0" applyFont="1" applyBorder="1" applyAlignment="1">
      <alignment horizontal="left" vertical="top"/>
    </xf>
    <xf numFmtId="0" fontId="3066" fillId="0" borderId="1" xfId="0" applyFont="1" applyBorder="1" applyAlignment="1">
      <alignment horizontal="left" vertical="top"/>
    </xf>
    <xf numFmtId="0" fontId="3067" fillId="0" borderId="1" xfId="0" applyFont="1" applyBorder="1" applyAlignment="1">
      <alignment horizontal="left" vertical="top"/>
    </xf>
    <xf numFmtId="0" fontId="3069" fillId="0" borderId="2" xfId="0" applyFont="1" applyBorder="1" applyAlignment="1">
      <alignment horizontal="center" vertical="top"/>
    </xf>
    <xf numFmtId="165" fontId="3070" fillId="0" borderId="0" xfId="0" applyNumberFormat="1" applyFont="1" applyAlignment="1">
      <alignment horizontal="center" vertical="top"/>
    </xf>
    <xf numFmtId="0" fontId="3071" fillId="0" borderId="0" xfId="0" applyFont="1" applyAlignment="1">
      <alignment horizontal="left" vertical="top"/>
    </xf>
    <xf numFmtId="167" fontId="3073" fillId="0" borderId="0" xfId="0" applyNumberFormat="1" applyFont="1" applyAlignment="1">
      <alignment horizontal="left" vertical="top"/>
    </xf>
    <xf numFmtId="164" fontId="3072" fillId="0" borderId="0" xfId="0" applyNumberFormat="1" applyFont="1" applyAlignment="1">
      <alignment horizontal="left" vertical="top"/>
    </xf>
    <xf numFmtId="0" fontId="3076" fillId="0" borderId="1" xfId="0" applyFont="1" applyBorder="1" applyAlignment="1">
      <alignment horizontal="left" vertical="top"/>
    </xf>
    <xf numFmtId="0" fontId="3077" fillId="0" borderId="1" xfId="0" applyFont="1" applyBorder="1" applyAlignment="1">
      <alignment horizontal="left" vertical="top"/>
    </xf>
    <xf numFmtId="0" fontId="3078" fillId="0" borderId="1" xfId="0" applyFont="1" applyBorder="1" applyAlignment="1">
      <alignment horizontal="left" vertical="top"/>
    </xf>
    <xf numFmtId="0" fontId="3079" fillId="0" borderId="1" xfId="0" applyFont="1" applyBorder="1" applyAlignment="1">
      <alignment horizontal="left" vertical="top"/>
    </xf>
    <xf numFmtId="0" fontId="3080" fillId="0" borderId="1" xfId="0" applyFont="1" applyBorder="1" applyAlignment="1">
      <alignment horizontal="left" vertical="top"/>
    </xf>
    <xf numFmtId="0" fontId="3081" fillId="0" borderId="1" xfId="0" applyFont="1" applyBorder="1" applyAlignment="1">
      <alignment horizontal="left" vertical="top"/>
    </xf>
    <xf numFmtId="0" fontId="3082" fillId="0" borderId="1" xfId="0" applyFont="1" applyBorder="1" applyAlignment="1">
      <alignment horizontal="left" vertical="top"/>
    </xf>
    <xf numFmtId="0" fontId="3085" fillId="0" borderId="1" xfId="0" applyFont="1" applyBorder="1" applyAlignment="1">
      <alignment horizontal="left" vertical="top"/>
    </xf>
    <xf numFmtId="0" fontId="3086" fillId="0" borderId="1" xfId="0" applyFont="1" applyBorder="1" applyAlignment="1">
      <alignment horizontal="left" vertical="top"/>
    </xf>
    <xf numFmtId="0" fontId="3087" fillId="0" borderId="1" xfId="0" applyFont="1" applyBorder="1" applyAlignment="1">
      <alignment horizontal="left" vertical="top"/>
    </xf>
    <xf numFmtId="0" fontId="3088" fillId="0" borderId="1" xfId="0" applyFont="1" applyBorder="1" applyAlignment="1">
      <alignment horizontal="left" vertical="top"/>
    </xf>
    <xf numFmtId="0" fontId="3089" fillId="0" borderId="1" xfId="0" applyFont="1" applyBorder="1" applyAlignment="1">
      <alignment horizontal="left" vertical="top"/>
    </xf>
    <xf numFmtId="0" fontId="3090" fillId="0" borderId="1" xfId="0" applyFont="1" applyBorder="1" applyAlignment="1">
      <alignment horizontal="left" vertical="top"/>
    </xf>
    <xf numFmtId="0" fontId="3091" fillId="0" borderId="1" xfId="0" applyFont="1" applyBorder="1" applyAlignment="1">
      <alignment horizontal="left" vertical="top"/>
    </xf>
    <xf numFmtId="0" fontId="3094" fillId="0" borderId="1" xfId="0" applyFont="1" applyBorder="1" applyAlignment="1">
      <alignment horizontal="left" vertical="top"/>
    </xf>
    <xf numFmtId="0" fontId="3095" fillId="0" borderId="1" xfId="0" applyFont="1" applyBorder="1" applyAlignment="1">
      <alignment horizontal="left" vertical="top"/>
    </xf>
    <xf numFmtId="0" fontId="3096" fillId="0" borderId="1" xfId="0" applyFont="1" applyBorder="1" applyAlignment="1">
      <alignment horizontal="left" vertical="top"/>
    </xf>
    <xf numFmtId="0" fontId="3097" fillId="0" borderId="1" xfId="0" applyFont="1" applyBorder="1" applyAlignment="1">
      <alignment horizontal="left" vertical="top"/>
    </xf>
    <xf numFmtId="0" fontId="3098" fillId="0" borderId="1" xfId="0" applyFont="1" applyBorder="1" applyAlignment="1">
      <alignment horizontal="left" vertical="top"/>
    </xf>
    <xf numFmtId="0" fontId="3099" fillId="0" borderId="1" xfId="0" applyFont="1" applyBorder="1" applyAlignment="1">
      <alignment horizontal="left" vertical="top"/>
    </xf>
    <xf numFmtId="0" fontId="3100" fillId="0" borderId="1" xfId="0" applyFont="1" applyBorder="1" applyAlignment="1">
      <alignment horizontal="left" vertical="top"/>
    </xf>
    <xf numFmtId="0" fontId="3103" fillId="0" borderId="1" xfId="0" applyFont="1" applyBorder="1" applyAlignment="1">
      <alignment horizontal="left" vertical="top"/>
    </xf>
    <xf numFmtId="0" fontId="3104" fillId="0" borderId="1" xfId="0" applyFont="1" applyBorder="1" applyAlignment="1">
      <alignment horizontal="left" vertical="top"/>
    </xf>
    <xf numFmtId="0" fontId="3105" fillId="0" borderId="1" xfId="0" applyFont="1" applyBorder="1" applyAlignment="1">
      <alignment horizontal="left" vertical="top"/>
    </xf>
    <xf numFmtId="0" fontId="3106" fillId="0" borderId="1" xfId="0" applyFont="1" applyBorder="1" applyAlignment="1">
      <alignment horizontal="left" vertical="top"/>
    </xf>
    <xf numFmtId="0" fontId="3107" fillId="0" borderId="1" xfId="0" applyFont="1" applyBorder="1" applyAlignment="1">
      <alignment horizontal="left" vertical="top"/>
    </xf>
    <xf numFmtId="0" fontId="3108" fillId="0" borderId="1" xfId="0" applyFont="1" applyBorder="1" applyAlignment="1">
      <alignment horizontal="left" vertical="top"/>
    </xf>
    <xf numFmtId="0" fontId="3109" fillId="0" borderId="1" xfId="0" applyFont="1" applyBorder="1" applyAlignment="1">
      <alignment horizontal="left" vertical="top"/>
    </xf>
    <xf numFmtId="0" fontId="3114" fillId="0" borderId="2" xfId="0" applyFont="1" applyBorder="1" applyAlignment="1">
      <alignment horizontal="center" vertical="top"/>
    </xf>
    <xf numFmtId="165" fontId="3115" fillId="0" borderId="0" xfId="0" applyNumberFormat="1" applyFont="1" applyAlignment="1">
      <alignment horizontal="center" vertical="top"/>
    </xf>
    <xf numFmtId="0" fontId="3116" fillId="0" borderId="0" xfId="0" applyFont="1" applyAlignment="1">
      <alignment horizontal="left" vertical="top"/>
    </xf>
    <xf numFmtId="167" fontId="3118" fillId="0" borderId="0" xfId="0" applyNumberFormat="1" applyFont="1" applyAlignment="1">
      <alignment horizontal="left" vertical="top"/>
    </xf>
    <xf numFmtId="164" fontId="3117" fillId="0" borderId="0" xfId="0" applyNumberFormat="1" applyFont="1" applyAlignment="1">
      <alignment horizontal="left" vertical="top"/>
    </xf>
    <xf numFmtId="0" fontId="3123" fillId="3" borderId="1" xfId="0" applyFont="1" applyFill="1" applyBorder="1" applyAlignment="1">
      <alignment horizontal="left"/>
    </xf>
    <xf numFmtId="0" fontId="3124" fillId="3" borderId="1" xfId="0" applyFont="1" applyFill="1" applyBorder="1" applyAlignment="1">
      <alignment horizontal="left"/>
    </xf>
    <xf numFmtId="0" fontId="3125" fillId="3" borderId="1" xfId="0" applyFont="1" applyFill="1" applyBorder="1" applyAlignment="1">
      <alignment horizontal="left"/>
    </xf>
    <xf numFmtId="0" fontId="3126" fillId="3" borderId="1" xfId="0" applyFont="1" applyFill="1" applyBorder="1" applyAlignment="1">
      <alignment horizontal="left"/>
    </xf>
    <xf numFmtId="0" fontId="3127" fillId="3" borderId="1" xfId="0" applyFont="1" applyFill="1" applyBorder="1" applyAlignment="1">
      <alignment horizontal="left"/>
    </xf>
    <xf numFmtId="0" fontId="3132" fillId="0" borderId="1" xfId="0" applyFont="1" applyBorder="1" applyAlignment="1">
      <alignment horizontal="left" vertical="top"/>
    </xf>
    <xf numFmtId="0" fontId="3133" fillId="0" borderId="1" xfId="0" applyFont="1" applyBorder="1" applyAlignment="1">
      <alignment horizontal="left" vertical="top"/>
    </xf>
    <xf numFmtId="0" fontId="3134" fillId="0" borderId="1" xfId="0" applyFont="1" applyBorder="1" applyAlignment="1">
      <alignment horizontal="left" vertical="top"/>
    </xf>
    <xf numFmtId="0" fontId="3135" fillId="0" borderId="1" xfId="0" applyFont="1" applyBorder="1" applyAlignment="1">
      <alignment horizontal="left" vertical="top"/>
    </xf>
    <xf numFmtId="0" fontId="3136" fillId="0" borderId="1" xfId="0" applyFont="1" applyBorder="1" applyAlignment="1">
      <alignment horizontal="left" vertical="top"/>
    </xf>
    <xf numFmtId="0" fontId="3142" fillId="0" borderId="1" xfId="0" applyFont="1" applyBorder="1" applyAlignment="1">
      <alignment horizontal="left" vertical="top"/>
    </xf>
    <xf numFmtId="0" fontId="3143" fillId="0" borderId="1" xfId="0" applyFont="1" applyBorder="1" applyAlignment="1">
      <alignment horizontal="left" vertical="top"/>
    </xf>
    <xf numFmtId="0" fontId="3144" fillId="0" borderId="1" xfId="0" applyFont="1" applyBorder="1" applyAlignment="1">
      <alignment horizontal="left" vertical="top"/>
    </xf>
    <xf numFmtId="0" fontId="3145" fillId="0" borderId="1" xfId="0" applyFont="1" applyBorder="1" applyAlignment="1">
      <alignment horizontal="left" vertical="top"/>
    </xf>
    <xf numFmtId="0" fontId="3146" fillId="0" borderId="1" xfId="0" applyFont="1" applyBorder="1" applyAlignment="1">
      <alignment horizontal="left" vertical="top"/>
    </xf>
    <xf numFmtId="0" fontId="3152" fillId="0" borderId="1" xfId="0" applyFont="1" applyBorder="1" applyAlignment="1">
      <alignment horizontal="left" vertical="top"/>
    </xf>
    <xf numFmtId="0" fontId="3153" fillId="0" borderId="1" xfId="0" applyFont="1" applyBorder="1" applyAlignment="1">
      <alignment horizontal="left" vertical="top"/>
    </xf>
    <xf numFmtId="0" fontId="3154" fillId="0" borderId="1" xfId="0" applyFont="1" applyBorder="1" applyAlignment="1">
      <alignment horizontal="left" vertical="top"/>
    </xf>
    <xf numFmtId="0" fontId="3155" fillId="0" borderId="1" xfId="0" applyFont="1" applyBorder="1" applyAlignment="1">
      <alignment horizontal="left" vertical="top"/>
    </xf>
    <xf numFmtId="0" fontId="3156" fillId="0" borderId="1" xfId="0" applyFont="1" applyBorder="1" applyAlignment="1">
      <alignment horizontal="left" vertical="top"/>
    </xf>
    <xf numFmtId="0" fontId="3162" fillId="0" borderId="1" xfId="0" applyFont="1" applyBorder="1" applyAlignment="1">
      <alignment horizontal="left" vertical="top"/>
    </xf>
    <xf numFmtId="0" fontId="3163" fillId="0" borderId="1" xfId="0" applyFont="1" applyBorder="1" applyAlignment="1">
      <alignment horizontal="left" vertical="top"/>
    </xf>
    <xf numFmtId="0" fontId="3164" fillId="0" borderId="1" xfId="0" applyFont="1" applyBorder="1" applyAlignment="1">
      <alignment horizontal="left" vertical="top"/>
    </xf>
    <xf numFmtId="0" fontId="3165" fillId="0" borderId="1" xfId="0" applyFont="1" applyBorder="1" applyAlignment="1">
      <alignment horizontal="left" vertical="top"/>
    </xf>
    <xf numFmtId="0" fontId="3166" fillId="0" borderId="1" xfId="0" applyFont="1" applyBorder="1" applyAlignment="1">
      <alignment horizontal="left" vertical="top"/>
    </xf>
    <xf numFmtId="0" fontId="3172" fillId="0" borderId="1" xfId="0" applyFont="1" applyBorder="1" applyAlignment="1">
      <alignment horizontal="left" vertical="top"/>
    </xf>
    <xf numFmtId="0" fontId="3173" fillId="0" borderId="1" xfId="0" applyFont="1" applyBorder="1" applyAlignment="1">
      <alignment horizontal="left" vertical="top"/>
    </xf>
    <xf numFmtId="0" fontId="3174" fillId="0" borderId="1" xfId="0" applyFont="1" applyBorder="1" applyAlignment="1">
      <alignment horizontal="left" vertical="top"/>
    </xf>
    <xf numFmtId="0" fontId="3175" fillId="0" borderId="1" xfId="0" applyFont="1" applyBorder="1" applyAlignment="1">
      <alignment horizontal="left" vertical="top"/>
    </xf>
    <xf numFmtId="0" fontId="3176" fillId="0" borderId="1" xfId="0" applyFont="1" applyBorder="1" applyAlignment="1">
      <alignment horizontal="left" vertical="top"/>
    </xf>
    <xf numFmtId="0" fontId="3182" fillId="0" borderId="1" xfId="0" applyFont="1" applyBorder="1" applyAlignment="1">
      <alignment horizontal="left" vertical="top"/>
    </xf>
    <xf numFmtId="0" fontId="3183" fillId="0" borderId="1" xfId="0" applyFont="1" applyBorder="1" applyAlignment="1">
      <alignment horizontal="left" vertical="top"/>
    </xf>
    <xf numFmtId="0" fontId="3184" fillId="0" borderId="1" xfId="0" applyFont="1" applyBorder="1" applyAlignment="1">
      <alignment horizontal="left" vertical="top"/>
    </xf>
    <xf numFmtId="0" fontId="3185" fillId="0" borderId="1" xfId="0" applyFont="1" applyBorder="1" applyAlignment="1">
      <alignment horizontal="left" vertical="top"/>
    </xf>
    <xf numFmtId="0" fontId="3186" fillId="0" borderId="1" xfId="0" applyFont="1" applyBorder="1" applyAlignment="1">
      <alignment horizontal="left" vertical="top"/>
    </xf>
    <xf numFmtId="0" fontId="3190" fillId="0" borderId="1" xfId="0" applyFont="1" applyBorder="1" applyAlignment="1">
      <alignment horizontal="left" vertical="top"/>
    </xf>
    <xf numFmtId="0" fontId="3191" fillId="0" borderId="1" xfId="0" applyFont="1" applyBorder="1" applyAlignment="1">
      <alignment horizontal="left" vertical="top"/>
    </xf>
    <xf numFmtId="0" fontId="3192" fillId="0" borderId="1" xfId="0" applyFont="1" applyBorder="1" applyAlignment="1">
      <alignment horizontal="left" vertical="top"/>
    </xf>
    <xf numFmtId="0" fontId="3195" fillId="0" borderId="1" xfId="0" applyFont="1" applyBorder="1" applyAlignment="1">
      <alignment horizontal="left" vertical="top"/>
    </xf>
    <xf numFmtId="0" fontId="3196" fillId="0" borderId="1" xfId="0" applyFont="1" applyBorder="1" applyAlignment="1">
      <alignment horizontal="left" vertical="top"/>
    </xf>
    <xf numFmtId="0" fontId="3197" fillId="0" borderId="1" xfId="0" applyFont="1" applyBorder="1" applyAlignment="1">
      <alignment horizontal="left" vertical="top"/>
    </xf>
    <xf numFmtId="0" fontId="3200" fillId="0" borderId="1" xfId="0" applyFont="1" applyBorder="1" applyAlignment="1">
      <alignment horizontal="left" vertical="top"/>
    </xf>
    <xf numFmtId="0" fontId="3201" fillId="0" borderId="1" xfId="0" applyFont="1" applyBorder="1" applyAlignment="1">
      <alignment horizontal="left" vertical="top"/>
    </xf>
    <xf numFmtId="0" fontId="3202" fillId="0" borderId="1" xfId="0" applyFont="1" applyBorder="1" applyAlignment="1">
      <alignment horizontal="left" vertical="top"/>
    </xf>
    <xf numFmtId="0" fontId="3204" fillId="0" borderId="1" xfId="0" applyFont="1" applyBorder="1" applyAlignment="1">
      <alignment horizontal="left" vertical="top"/>
    </xf>
    <xf numFmtId="0" fontId="3205" fillId="0" borderId="1" xfId="0" applyFont="1" applyBorder="1" applyAlignment="1">
      <alignment horizontal="left" vertical="top"/>
    </xf>
    <xf numFmtId="0" fontId="3206" fillId="0" borderId="1" xfId="0" applyFont="1" applyBorder="1" applyAlignment="1">
      <alignment horizontal="left" vertical="top"/>
    </xf>
    <xf numFmtId="0" fontId="3209" fillId="0" borderId="1" xfId="0" applyFont="1" applyBorder="1" applyAlignment="1">
      <alignment horizontal="left" vertical="top"/>
    </xf>
    <xf numFmtId="0" fontId="3210" fillId="0" borderId="1" xfId="0" applyFont="1" applyBorder="1" applyAlignment="1">
      <alignment horizontal="left" vertical="top"/>
    </xf>
    <xf numFmtId="0" fontId="3211" fillId="0" borderId="1" xfId="0" applyFont="1" applyBorder="1" applyAlignment="1">
      <alignment horizontal="left" vertical="top"/>
    </xf>
    <xf numFmtId="0" fontId="3213" fillId="0" borderId="2" xfId="0" applyFont="1" applyBorder="1" applyAlignment="1">
      <alignment horizontal="center" vertical="top"/>
    </xf>
    <xf numFmtId="165" fontId="3214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workbookViewId="0">
      <selection activeCell="C3" sqref="C3:I3"/>
    </sheetView>
  </sheetViews>
  <sheetFormatPr defaultRowHeight="15" x14ac:dyDescent="0.25"/>
  <sheetData>
    <row r="1" spans="1:9" x14ac:dyDescent="0.25">
      <c r="A1" s="2602" t="s">
        <v>0</v>
      </c>
      <c r="B1" s="2602"/>
      <c r="C1" s="2602"/>
      <c r="D1" s="2602"/>
      <c r="E1" s="2602"/>
      <c r="F1" s="2602"/>
      <c r="G1" s="2602"/>
      <c r="H1" s="2602"/>
      <c r="I1" s="2602"/>
    </row>
    <row r="2" spans="1:9" x14ac:dyDescent="0.25">
      <c r="A2" s="2602" t="s">
        <v>1</v>
      </c>
      <c r="B2" s="2602"/>
      <c r="C2" s="2602"/>
      <c r="D2" s="2602"/>
      <c r="E2" s="2602"/>
      <c r="F2" s="2602"/>
      <c r="G2" s="2602"/>
      <c r="H2" s="2602"/>
      <c r="I2" s="2602"/>
    </row>
    <row r="3" spans="1:9" x14ac:dyDescent="0.25">
      <c r="A3" s="2602" t="s">
        <v>2</v>
      </c>
      <c r="B3" s="2602"/>
      <c r="C3" s="2603" t="s">
        <v>3</v>
      </c>
      <c r="D3" s="2603"/>
      <c r="E3" s="2603"/>
      <c r="F3" s="2603"/>
      <c r="G3" s="2603"/>
      <c r="H3" s="2603"/>
      <c r="I3" s="2603"/>
    </row>
    <row r="4" spans="1:9" x14ac:dyDescent="0.25">
      <c r="A4" s="2602" t="s">
        <v>4</v>
      </c>
      <c r="B4" s="2604"/>
      <c r="C4" s="2603"/>
      <c r="D4" s="2603"/>
      <c r="E4" s="2603"/>
      <c r="F4" s="2603"/>
      <c r="G4" s="2603"/>
      <c r="H4" s="2603"/>
      <c r="I4" s="2603"/>
    </row>
    <row r="5" spans="1:9" x14ac:dyDescent="0.25">
      <c r="A5" s="2602" t="s">
        <v>5</v>
      </c>
      <c r="B5" s="2603"/>
      <c r="C5" s="2603"/>
      <c r="D5" s="2603"/>
      <c r="E5" s="2603"/>
      <c r="F5" s="2603"/>
      <c r="G5" s="2603"/>
      <c r="H5" s="2603"/>
      <c r="I5" s="2603"/>
    </row>
    <row r="6" spans="1:9" x14ac:dyDescent="0.25">
      <c r="A6" s="2602" t="s">
        <v>6</v>
      </c>
      <c r="B6" s="2602"/>
      <c r="C6" s="2602"/>
      <c r="D6" s="2602"/>
      <c r="E6" s="2602"/>
      <c r="F6" s="2602"/>
      <c r="G6" s="2602"/>
      <c r="H6" s="2602"/>
      <c r="I6" s="2602"/>
    </row>
    <row r="7" spans="1:9" x14ac:dyDescent="0.25">
      <c r="A7" s="2602" t="s">
        <v>7</v>
      </c>
      <c r="B7" s="2602"/>
      <c r="C7" s="2603"/>
      <c r="D7" s="2603"/>
      <c r="E7" s="2603"/>
      <c r="F7" s="2603"/>
      <c r="G7" s="2603"/>
      <c r="H7" s="2603"/>
      <c r="I7" s="2603"/>
    </row>
    <row r="8" spans="1:9" x14ac:dyDescent="0.25">
      <c r="A8" s="2602" t="s">
        <v>8</v>
      </c>
      <c r="B8" s="2602"/>
      <c r="C8" s="2605" t="s">
        <v>9</v>
      </c>
      <c r="D8" s="2605"/>
      <c r="E8" s="2605"/>
      <c r="F8" s="2605"/>
      <c r="G8" s="2605"/>
      <c r="H8" s="2605"/>
      <c r="I8" s="2605"/>
    </row>
    <row r="9" spans="1:9" x14ac:dyDescent="0.25">
      <c r="A9" s="2602" t="s">
        <v>10</v>
      </c>
      <c r="B9" s="2602"/>
      <c r="C9" s="2606" t="s">
        <v>9</v>
      </c>
      <c r="D9" s="2606"/>
      <c r="E9" s="2606"/>
      <c r="F9" s="2606"/>
      <c r="G9" s="2606"/>
      <c r="H9" s="2606"/>
      <c r="I9" s="2606"/>
    </row>
    <row r="10" spans="1:9" x14ac:dyDescent="0.25">
      <c r="A10" s="2602" t="s">
        <v>11</v>
      </c>
      <c r="B10" s="2602"/>
      <c r="C10" s="2603"/>
      <c r="D10" s="2603"/>
      <c r="E10" s="2603"/>
      <c r="F10" s="2603"/>
      <c r="G10" s="2603"/>
      <c r="H10" s="2603"/>
      <c r="I10" s="2603"/>
    </row>
    <row r="11" spans="1:9" x14ac:dyDescent="0.25">
      <c r="A11" s="2602" t="s">
        <v>12</v>
      </c>
      <c r="B11" s="2602"/>
      <c r="C11" s="2603"/>
      <c r="D11" s="2603"/>
      <c r="E11" s="2603"/>
      <c r="F11" s="2603"/>
      <c r="G11" s="2603"/>
      <c r="H11" s="2603"/>
      <c r="I11" s="2603"/>
    </row>
    <row r="12" spans="1:9" x14ac:dyDescent="0.25">
      <c r="A12" s="2602" t="s">
        <v>13</v>
      </c>
      <c r="B12" s="2602"/>
      <c r="C12" s="2607"/>
      <c r="D12" s="2607"/>
      <c r="E12" s="2607"/>
      <c r="F12" s="2607"/>
      <c r="G12" s="2607"/>
      <c r="H12" s="2607"/>
      <c r="I12" s="2607"/>
    </row>
    <row r="13" spans="1:9" x14ac:dyDescent="0.25">
      <c r="A13" s="2602" t="s">
        <v>14</v>
      </c>
      <c r="B13" s="2602"/>
      <c r="C13" s="2603"/>
      <c r="D13" s="2603"/>
      <c r="E13" s="2603"/>
      <c r="F13" s="2603"/>
      <c r="G13" s="2603"/>
      <c r="H13" s="2603"/>
      <c r="I13" s="2603"/>
    </row>
    <row r="14" spans="1:9" x14ac:dyDescent="0.25">
      <c r="A14" s="2602" t="s">
        <v>15</v>
      </c>
      <c r="B14" s="2602"/>
      <c r="C14" s="2603"/>
      <c r="D14" s="2603"/>
      <c r="E14" s="2603"/>
      <c r="F14" s="2603"/>
      <c r="G14" s="2603"/>
      <c r="H14" s="2603"/>
      <c r="I14" s="2603"/>
    </row>
    <row r="15" spans="1:9" x14ac:dyDescent="0.25">
      <c r="A15" s="2602"/>
      <c r="B15" s="2602"/>
      <c r="C15" s="2602"/>
      <c r="D15" s="2602"/>
      <c r="E15" s="2602"/>
      <c r="F15" s="2602"/>
      <c r="G15" s="2602"/>
      <c r="H15" s="2602"/>
      <c r="I15" s="2602"/>
    </row>
    <row r="16" spans="1:9" x14ac:dyDescent="0.25">
      <c r="A16" s="2602"/>
      <c r="B16" s="2602"/>
      <c r="C16" s="2602"/>
      <c r="D16" s="2602"/>
      <c r="E16" s="2602"/>
      <c r="F16" s="2602"/>
      <c r="G16" s="2602"/>
      <c r="H16" s="2602"/>
      <c r="I16" s="2602"/>
    </row>
    <row r="17" spans="1:9" x14ac:dyDescent="0.25">
      <c r="A17" s="2602"/>
      <c r="B17" s="2602"/>
      <c r="C17" s="2602"/>
      <c r="D17" s="2602"/>
      <c r="E17" s="2602"/>
      <c r="F17" s="2602"/>
      <c r="G17" s="2602"/>
      <c r="H17" s="2602"/>
      <c r="I17" s="2602"/>
    </row>
    <row r="20" spans="1:9" x14ac:dyDescent="0.25">
      <c r="A20" s="2608" t="s">
        <v>16</v>
      </c>
      <c r="B20" s="2602"/>
      <c r="C20" s="2602"/>
      <c r="D20" s="2602"/>
      <c r="E20" s="2602"/>
      <c r="F20" s="2602"/>
      <c r="G20" s="2602"/>
      <c r="H20" s="2602"/>
      <c r="I20" s="2602"/>
    </row>
    <row r="21" spans="1:9" x14ac:dyDescent="0.25">
      <c r="A21" s="2608" t="s">
        <v>17</v>
      </c>
      <c r="B21" s="2602"/>
      <c r="C21" s="2602"/>
      <c r="D21" s="2602"/>
      <c r="E21" s="2602"/>
      <c r="F21" s="2602"/>
      <c r="G21" s="2602"/>
      <c r="H21" s="2602"/>
      <c r="I21" s="2602"/>
    </row>
    <row r="22" spans="1:9" x14ac:dyDescent="0.25">
      <c r="A22" s="2602" t="s">
        <v>18</v>
      </c>
      <c r="B22" s="2602"/>
      <c r="C22" s="2602"/>
      <c r="D22" s="2602"/>
      <c r="E22" s="2602"/>
      <c r="F22" s="2602"/>
      <c r="G22" s="2602"/>
      <c r="H22" s="2602"/>
      <c r="I22" s="2602"/>
    </row>
    <row r="23" spans="1:9" x14ac:dyDescent="0.25">
      <c r="A23" s="2602" t="s">
        <v>19</v>
      </c>
      <c r="B23" s="2602"/>
      <c r="C23" s="2602"/>
      <c r="D23" s="2602"/>
      <c r="E23" s="2602"/>
      <c r="F23" s="2602"/>
      <c r="G23" s="2602"/>
      <c r="H23" s="2602"/>
      <c r="I23" s="2602"/>
    </row>
    <row r="24" spans="1:9" ht="50.1" customHeight="1" x14ac:dyDescent="0.25">
      <c r="A24" s="2602" t="s">
        <v>20</v>
      </c>
      <c r="B24" s="2602"/>
      <c r="C24" s="2602"/>
      <c r="D24" s="2602"/>
      <c r="E24" s="2602"/>
      <c r="F24" s="2602"/>
      <c r="G24" s="2602"/>
      <c r="H24" s="2602"/>
      <c r="I24" s="2602"/>
    </row>
  </sheetData>
  <sheetProtection password="BF59" sheet="1" objects="1" scenarios="1" selectLockedCells="1"/>
  <mergeCells count="31">
    <mergeCell ref="A22:I22"/>
    <mergeCell ref="A23:I23"/>
    <mergeCell ref="A24:I24"/>
    <mergeCell ref="A14:B14"/>
    <mergeCell ref="C14:I14"/>
    <mergeCell ref="A15:I17"/>
    <mergeCell ref="A20:I20"/>
    <mergeCell ref="A21:I21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5"/>
  <sheetViews>
    <sheetView tabSelected="1"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3" customWidth="1"/>
    <col min="7" max="12" width="10" customWidth="1"/>
    <col min="13" max="15" width="12" customWidth="1"/>
  </cols>
  <sheetData>
    <row r="1" spans="1:16" x14ac:dyDescent="0.25">
      <c r="A1" s="1" t="s">
        <v>0</v>
      </c>
    </row>
    <row r="2" spans="1:16" x14ac:dyDescent="0.25">
      <c r="A2" s="1" t="s">
        <v>21</v>
      </c>
    </row>
    <row r="3" spans="1:16" x14ac:dyDescent="0.25">
      <c r="A3" s="1" t="s">
        <v>22</v>
      </c>
      <c r="B3" s="2" t="str">
        <f>DADOS!C3</f>
        <v>15/05/2026</v>
      </c>
    </row>
    <row r="4" spans="1:16" x14ac:dyDescent="0.25">
      <c r="A4" s="1" t="s">
        <v>23</v>
      </c>
      <c r="B4" s="2609">
        <f>DADOS!C7</f>
        <v>0</v>
      </c>
      <c r="C4" s="2604"/>
      <c r="D4" s="2604"/>
      <c r="E4" s="2604"/>
      <c r="F4" s="2604"/>
      <c r="G4" s="1" t="s">
        <v>24</v>
      </c>
      <c r="H4" s="2610" t="str">
        <f>DADOS!C9</f>
        <v/>
      </c>
      <c r="I4" s="2604"/>
    </row>
    <row r="5" spans="1:16" x14ac:dyDescent="0.25">
      <c r="A5" s="1" t="s">
        <v>25</v>
      </c>
      <c r="B5" s="2611" t="str">
        <f>DADOS!C8</f>
        <v/>
      </c>
      <c r="C5" s="2609" t="s">
        <v>9</v>
      </c>
      <c r="D5" s="1" t="s">
        <v>26</v>
      </c>
      <c r="E5" s="2609">
        <f>DADOS!C13</f>
        <v>0</v>
      </c>
      <c r="F5" s="2609" t="s">
        <v>9</v>
      </c>
      <c r="G5" s="2609" t="s">
        <v>9</v>
      </c>
      <c r="H5" s="1" t="s">
        <v>27</v>
      </c>
      <c r="I5" s="1">
        <f>DADOS!C14</f>
        <v>0</v>
      </c>
    </row>
    <row r="7" spans="1:16" x14ac:dyDescent="0.25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  <c r="O7" s="3" t="s">
        <v>42</v>
      </c>
    </row>
    <row r="8" spans="1:16" x14ac:dyDescent="0.25">
      <c r="A8" s="4" t="s">
        <v>43</v>
      </c>
      <c r="B8" s="2612" t="s">
        <v>44</v>
      </c>
      <c r="C8" s="2613"/>
      <c r="D8" s="2614"/>
      <c r="E8" s="2615"/>
      <c r="F8" s="2616"/>
      <c r="G8" s="2617"/>
      <c r="H8" s="2618"/>
      <c r="I8" s="2619"/>
      <c r="J8" s="2620"/>
      <c r="K8" s="2621"/>
      <c r="L8" s="2622"/>
      <c r="M8" s="5"/>
      <c r="N8" s="6"/>
      <c r="O8" s="2601">
        <f>O9+O15+O22+O33+O38+O41+O54+O58+O69+O79+O85+O95+O125+O162</f>
        <v>0</v>
      </c>
      <c r="P8" s="7" t="s">
        <v>45</v>
      </c>
    </row>
    <row r="9" spans="1:16" x14ac:dyDescent="0.25">
      <c r="A9" s="8" t="s">
        <v>46</v>
      </c>
      <c r="B9" s="2623" t="s">
        <v>47</v>
      </c>
      <c r="C9" s="2624"/>
      <c r="D9" s="2625"/>
      <c r="E9" s="2626"/>
      <c r="F9" s="2627"/>
      <c r="G9" s="2628"/>
      <c r="H9" s="2629"/>
      <c r="I9" s="2630"/>
      <c r="J9" s="2631"/>
      <c r="K9" s="2632"/>
      <c r="L9" s="2633"/>
      <c r="M9" s="9">
        <f>SUM(M10:M14)</f>
        <v>0</v>
      </c>
      <c r="N9" s="10">
        <f>SUM(N10:N14)</f>
        <v>0</v>
      </c>
      <c r="O9" s="11">
        <f>SUM(O10:O14)</f>
        <v>0</v>
      </c>
      <c r="P9" s="12" t="s">
        <v>45</v>
      </c>
    </row>
    <row r="10" spans="1:16" ht="33.75" x14ac:dyDescent="0.25">
      <c r="A10" s="13" t="s">
        <v>48</v>
      </c>
      <c r="B10" s="14" t="s">
        <v>49</v>
      </c>
      <c r="C10" s="15" t="s">
        <v>50</v>
      </c>
      <c r="D10" s="16">
        <v>3</v>
      </c>
      <c r="E10" s="17">
        <v>250</v>
      </c>
      <c r="F10" s="18">
        <v>23.54</v>
      </c>
      <c r="G10" s="19">
        <v>308.85000000000002</v>
      </c>
      <c r="H10" s="20"/>
      <c r="I10" s="21">
        <f>ROUND('BDI Principal'!D14,2)</f>
        <v>23.54</v>
      </c>
      <c r="J10" s="22">
        <f>ROUND((ROUND(H10,2)*I10/100)+ROUND(H10,2),2)</f>
        <v>0</v>
      </c>
      <c r="K10" s="23"/>
      <c r="L10" s="24">
        <f>J10-K10</f>
        <v>0</v>
      </c>
      <c r="M10" s="25">
        <f>ROUND(K10*D10,2)</f>
        <v>0</v>
      </c>
      <c r="N10" s="26">
        <f>O10-M10</f>
        <v>0</v>
      </c>
      <c r="O10" s="27">
        <f>ROUND(D10*J10,2)</f>
        <v>0</v>
      </c>
      <c r="P10" s="28" t="s">
        <v>28</v>
      </c>
    </row>
    <row r="11" spans="1:16" ht="56.25" x14ac:dyDescent="0.25">
      <c r="A11" s="29" t="s">
        <v>51</v>
      </c>
      <c r="B11" s="30" t="s">
        <v>52</v>
      </c>
      <c r="C11" s="31" t="s">
        <v>50</v>
      </c>
      <c r="D11" s="32">
        <v>9</v>
      </c>
      <c r="E11" s="33">
        <v>461.03500000000003</v>
      </c>
      <c r="F11" s="34">
        <v>23.54</v>
      </c>
      <c r="G11" s="35">
        <v>569.57000000000005</v>
      </c>
      <c r="H11" s="36"/>
      <c r="I11" s="37">
        <f>ROUND('BDI Principal'!D14,2)</f>
        <v>23.54</v>
      </c>
      <c r="J11" s="38">
        <f>ROUND((ROUND(H11,2)*I11/100)+ROUND(H11,2),2)</f>
        <v>0</v>
      </c>
      <c r="K11" s="39"/>
      <c r="L11" s="40">
        <f>J11-K11</f>
        <v>0</v>
      </c>
      <c r="M11" s="41">
        <f>ROUND(K11*D11,2)</f>
        <v>0</v>
      </c>
      <c r="N11" s="42">
        <f>O11-M11</f>
        <v>0</v>
      </c>
      <c r="O11" s="43">
        <f>ROUND(D11*J11,2)</f>
        <v>0</v>
      </c>
      <c r="P11" s="44" t="s">
        <v>28</v>
      </c>
    </row>
    <row r="12" spans="1:16" ht="33.75" x14ac:dyDescent="0.25">
      <c r="A12" s="45" t="s">
        <v>53</v>
      </c>
      <c r="B12" s="46" t="s">
        <v>54</v>
      </c>
      <c r="C12" s="47" t="s">
        <v>50</v>
      </c>
      <c r="D12" s="48">
        <v>9</v>
      </c>
      <c r="E12" s="49">
        <v>23.332000000000001</v>
      </c>
      <c r="F12" s="50">
        <v>23.54</v>
      </c>
      <c r="G12" s="51">
        <v>28.82</v>
      </c>
      <c r="H12" s="52"/>
      <c r="I12" s="53">
        <f>ROUND('BDI Principal'!D14,2)</f>
        <v>23.54</v>
      </c>
      <c r="J12" s="54">
        <f>ROUND((ROUND(H12,2)*I12/100)+ROUND(H12,2),2)</f>
        <v>0</v>
      </c>
      <c r="K12" s="55"/>
      <c r="L12" s="56">
        <f>J12-K12</f>
        <v>0</v>
      </c>
      <c r="M12" s="57">
        <f>ROUND(K12*D12,2)</f>
        <v>0</v>
      </c>
      <c r="N12" s="58">
        <f>O12-M12</f>
        <v>0</v>
      </c>
      <c r="O12" s="59">
        <f>ROUND(D12*J12,2)</f>
        <v>0</v>
      </c>
      <c r="P12" s="60" t="s">
        <v>28</v>
      </c>
    </row>
    <row r="13" spans="1:16" ht="45" x14ac:dyDescent="0.25">
      <c r="A13" s="61" t="s">
        <v>55</v>
      </c>
      <c r="B13" s="62" t="s">
        <v>56</v>
      </c>
      <c r="C13" s="63" t="s">
        <v>57</v>
      </c>
      <c r="D13" s="64">
        <v>27</v>
      </c>
      <c r="E13" s="65">
        <v>35.625</v>
      </c>
      <c r="F13" s="66">
        <v>23.54</v>
      </c>
      <c r="G13" s="67">
        <v>44.02</v>
      </c>
      <c r="H13" s="68"/>
      <c r="I13" s="69">
        <f>ROUND('BDI Principal'!D14,2)</f>
        <v>23.54</v>
      </c>
      <c r="J13" s="70">
        <f>ROUND((ROUND(H13,2)*I13/100)+ROUND(H13,2),2)</f>
        <v>0</v>
      </c>
      <c r="K13" s="71"/>
      <c r="L13" s="72">
        <f>J13-K13</f>
        <v>0</v>
      </c>
      <c r="M13" s="73">
        <f>ROUND(K13*D13,2)</f>
        <v>0</v>
      </c>
      <c r="N13" s="74">
        <f>O13-M13</f>
        <v>0</v>
      </c>
      <c r="O13" s="75">
        <f>ROUND(D13*J13,2)</f>
        <v>0</v>
      </c>
      <c r="P13" s="76" t="s">
        <v>28</v>
      </c>
    </row>
    <row r="14" spans="1:16" x14ac:dyDescent="0.25">
      <c r="A14" s="77" t="s">
        <v>58</v>
      </c>
      <c r="B14" s="78" t="s">
        <v>59</v>
      </c>
      <c r="C14" s="79" t="s">
        <v>60</v>
      </c>
      <c r="D14" s="80">
        <v>16</v>
      </c>
      <c r="E14" s="81">
        <v>132.0975</v>
      </c>
      <c r="F14" s="82">
        <v>23.54</v>
      </c>
      <c r="G14" s="83">
        <v>163.19999999999999</v>
      </c>
      <c r="H14" s="84"/>
      <c r="I14" s="85">
        <f>ROUND('BDI Principal'!D14,2)</f>
        <v>23.54</v>
      </c>
      <c r="J14" s="86">
        <f>ROUND((ROUND(H14,2)*I14/100)+ROUND(H14,2),2)</f>
        <v>0</v>
      </c>
      <c r="K14" s="87"/>
      <c r="L14" s="88">
        <f>J14-K14</f>
        <v>0</v>
      </c>
      <c r="M14" s="89">
        <f>ROUND(K14*D14,2)</f>
        <v>0</v>
      </c>
      <c r="N14" s="90">
        <f>O14-M14</f>
        <v>0</v>
      </c>
      <c r="O14" s="91">
        <f>ROUND(D14*J14,2)</f>
        <v>0</v>
      </c>
      <c r="P14" s="92" t="s">
        <v>28</v>
      </c>
    </row>
    <row r="15" spans="1:16" x14ac:dyDescent="0.25">
      <c r="A15" s="93" t="s">
        <v>61</v>
      </c>
      <c r="B15" s="2634" t="s">
        <v>62</v>
      </c>
      <c r="C15" s="2635"/>
      <c r="D15" s="2636"/>
      <c r="E15" s="2637"/>
      <c r="F15" s="2638"/>
      <c r="G15" s="2639"/>
      <c r="H15" s="2640"/>
      <c r="I15" s="2641"/>
      <c r="J15" s="2642"/>
      <c r="K15" s="2643"/>
      <c r="L15" s="2644"/>
      <c r="M15" s="94">
        <f>SUM(M16:M21)</f>
        <v>0</v>
      </c>
      <c r="N15" s="95">
        <f>SUM(N16:N21)</f>
        <v>0</v>
      </c>
      <c r="O15" s="96">
        <f>SUM(O16:O21)</f>
        <v>0</v>
      </c>
      <c r="P15" s="97" t="s">
        <v>45</v>
      </c>
    </row>
    <row r="16" spans="1:16" ht="33.75" x14ac:dyDescent="0.25">
      <c r="A16" s="98" t="s">
        <v>63</v>
      </c>
      <c r="B16" s="99" t="s">
        <v>64</v>
      </c>
      <c r="C16" s="100" t="s">
        <v>50</v>
      </c>
      <c r="D16" s="101">
        <v>39</v>
      </c>
      <c r="E16" s="102">
        <v>4.37</v>
      </c>
      <c r="F16" s="103">
        <v>23.54</v>
      </c>
      <c r="G16" s="104">
        <v>5.4</v>
      </c>
      <c r="H16" s="105"/>
      <c r="I16" s="106">
        <f>ROUND('BDI Principal'!D14,2)</f>
        <v>23.54</v>
      </c>
      <c r="J16" s="107">
        <f t="shared" ref="J16:J21" si="0">ROUND((ROUND(H16,2)*I16/100)+ROUND(H16,2),2)</f>
        <v>0</v>
      </c>
      <c r="K16" s="108"/>
      <c r="L16" s="109">
        <f t="shared" ref="L16:L21" si="1">J16-K16</f>
        <v>0</v>
      </c>
      <c r="M16" s="110">
        <f t="shared" ref="M16:M21" si="2">ROUND(K16*D16,2)</f>
        <v>0</v>
      </c>
      <c r="N16" s="111">
        <f t="shared" ref="N16:N21" si="3">O16-M16</f>
        <v>0</v>
      </c>
      <c r="O16" s="112">
        <f t="shared" ref="O16:O21" si="4">ROUND(D16*J16,2)</f>
        <v>0</v>
      </c>
      <c r="P16" s="113" t="s">
        <v>28</v>
      </c>
    </row>
    <row r="17" spans="1:16" ht="45" x14ac:dyDescent="0.25">
      <c r="A17" s="114" t="s">
        <v>65</v>
      </c>
      <c r="B17" s="115" t="s">
        <v>66</v>
      </c>
      <c r="C17" s="116" t="s">
        <v>67</v>
      </c>
      <c r="D17" s="117">
        <v>3</v>
      </c>
      <c r="E17" s="118">
        <v>239.2765</v>
      </c>
      <c r="F17" s="119">
        <v>23.54</v>
      </c>
      <c r="G17" s="120">
        <v>295.61</v>
      </c>
      <c r="H17" s="121"/>
      <c r="I17" s="122">
        <f>ROUND('BDI Principal'!D14,2)</f>
        <v>23.54</v>
      </c>
      <c r="J17" s="123">
        <f t="shared" si="0"/>
        <v>0</v>
      </c>
      <c r="K17" s="124"/>
      <c r="L17" s="125">
        <f t="shared" si="1"/>
        <v>0</v>
      </c>
      <c r="M17" s="126">
        <f t="shared" si="2"/>
        <v>0</v>
      </c>
      <c r="N17" s="127">
        <f t="shared" si="3"/>
        <v>0</v>
      </c>
      <c r="O17" s="128">
        <f t="shared" si="4"/>
        <v>0</v>
      </c>
      <c r="P17" s="129" t="s">
        <v>28</v>
      </c>
    </row>
    <row r="18" spans="1:16" ht="45" x14ac:dyDescent="0.25">
      <c r="A18" s="130" t="s">
        <v>68</v>
      </c>
      <c r="B18" s="131" t="s">
        <v>69</v>
      </c>
      <c r="C18" s="132" t="s">
        <v>50</v>
      </c>
      <c r="D18" s="133">
        <v>39</v>
      </c>
      <c r="E18" s="134">
        <v>41.856999999999999</v>
      </c>
      <c r="F18" s="135">
        <v>23.54</v>
      </c>
      <c r="G18" s="136">
        <v>51.71</v>
      </c>
      <c r="H18" s="137"/>
      <c r="I18" s="138">
        <f>ROUND('BDI Principal'!D14,2)</f>
        <v>23.54</v>
      </c>
      <c r="J18" s="139">
        <f t="shared" si="0"/>
        <v>0</v>
      </c>
      <c r="K18" s="140"/>
      <c r="L18" s="141">
        <f t="shared" si="1"/>
        <v>0</v>
      </c>
      <c r="M18" s="142">
        <f t="shared" si="2"/>
        <v>0</v>
      </c>
      <c r="N18" s="143">
        <f t="shared" si="3"/>
        <v>0</v>
      </c>
      <c r="O18" s="144">
        <f t="shared" si="4"/>
        <v>0</v>
      </c>
      <c r="P18" s="145" t="s">
        <v>28</v>
      </c>
    </row>
    <row r="19" spans="1:16" ht="33.75" x14ac:dyDescent="0.25">
      <c r="A19" s="146" t="s">
        <v>70</v>
      </c>
      <c r="B19" s="147" t="s">
        <v>71</v>
      </c>
      <c r="C19" s="148" t="s">
        <v>72</v>
      </c>
      <c r="D19" s="149">
        <v>16.53</v>
      </c>
      <c r="E19" s="150">
        <v>59.308500000000002</v>
      </c>
      <c r="F19" s="151">
        <v>23.54</v>
      </c>
      <c r="G19" s="152">
        <v>73.27</v>
      </c>
      <c r="H19" s="153"/>
      <c r="I19" s="154">
        <f>ROUND('BDI Principal'!D14,2)</f>
        <v>23.54</v>
      </c>
      <c r="J19" s="155">
        <f t="shared" si="0"/>
        <v>0</v>
      </c>
      <c r="K19" s="156"/>
      <c r="L19" s="157">
        <f t="shared" si="1"/>
        <v>0</v>
      </c>
      <c r="M19" s="158">
        <f t="shared" si="2"/>
        <v>0</v>
      </c>
      <c r="N19" s="159">
        <f t="shared" si="3"/>
        <v>0</v>
      </c>
      <c r="O19" s="160">
        <f t="shared" si="4"/>
        <v>0</v>
      </c>
      <c r="P19" s="161" t="s">
        <v>28</v>
      </c>
    </row>
    <row r="20" spans="1:16" ht="67.5" x14ac:dyDescent="0.25">
      <c r="A20" s="162" t="s">
        <v>73</v>
      </c>
      <c r="B20" s="163" t="s">
        <v>74</v>
      </c>
      <c r="C20" s="164" t="s">
        <v>72</v>
      </c>
      <c r="D20" s="165">
        <v>0.83</v>
      </c>
      <c r="E20" s="166">
        <v>86.772999999999996</v>
      </c>
      <c r="F20" s="167">
        <v>23.54</v>
      </c>
      <c r="G20" s="168">
        <v>107.2</v>
      </c>
      <c r="H20" s="169"/>
      <c r="I20" s="170">
        <f>ROUND('BDI Principal'!D14,2)</f>
        <v>23.54</v>
      </c>
      <c r="J20" s="171">
        <f t="shared" si="0"/>
        <v>0</v>
      </c>
      <c r="K20" s="172"/>
      <c r="L20" s="173">
        <f t="shared" si="1"/>
        <v>0</v>
      </c>
      <c r="M20" s="174">
        <f t="shared" si="2"/>
        <v>0</v>
      </c>
      <c r="N20" s="175">
        <f t="shared" si="3"/>
        <v>0</v>
      </c>
      <c r="O20" s="176">
        <f t="shared" si="4"/>
        <v>0</v>
      </c>
      <c r="P20" s="177" t="s">
        <v>28</v>
      </c>
    </row>
    <row r="21" spans="1:16" ht="22.5" x14ac:dyDescent="0.25">
      <c r="A21" s="178" t="s">
        <v>75</v>
      </c>
      <c r="B21" s="179" t="s">
        <v>76</v>
      </c>
      <c r="C21" s="180" t="s">
        <v>77</v>
      </c>
      <c r="D21" s="181">
        <v>8.27</v>
      </c>
      <c r="E21" s="182">
        <v>3.097</v>
      </c>
      <c r="F21" s="183">
        <v>23.54</v>
      </c>
      <c r="G21" s="184">
        <v>3.83</v>
      </c>
      <c r="H21" s="185"/>
      <c r="I21" s="186">
        <f>ROUND('BDI Principal'!D14,2)</f>
        <v>23.54</v>
      </c>
      <c r="J21" s="187">
        <f t="shared" si="0"/>
        <v>0</v>
      </c>
      <c r="K21" s="188"/>
      <c r="L21" s="189">
        <f t="shared" si="1"/>
        <v>0</v>
      </c>
      <c r="M21" s="190">
        <f t="shared" si="2"/>
        <v>0</v>
      </c>
      <c r="N21" s="191">
        <f t="shared" si="3"/>
        <v>0</v>
      </c>
      <c r="O21" s="192">
        <f t="shared" si="4"/>
        <v>0</v>
      </c>
      <c r="P21" s="193" t="s">
        <v>28</v>
      </c>
    </row>
    <row r="22" spans="1:16" x14ac:dyDescent="0.25">
      <c r="A22" s="194" t="s">
        <v>78</v>
      </c>
      <c r="B22" s="2645" t="s">
        <v>79</v>
      </c>
      <c r="C22" s="2646"/>
      <c r="D22" s="2647"/>
      <c r="E22" s="2648"/>
      <c r="F22" s="2649"/>
      <c r="G22" s="2650"/>
      <c r="H22" s="2651"/>
      <c r="I22" s="2652"/>
      <c r="J22" s="2653"/>
      <c r="K22" s="2654"/>
      <c r="L22" s="2655"/>
      <c r="M22" s="195">
        <f>SUM(M23:M32)</f>
        <v>0</v>
      </c>
      <c r="N22" s="196">
        <f>SUM(N23:N32)</f>
        <v>0</v>
      </c>
      <c r="O22" s="197">
        <f>SUM(O23:O32)</f>
        <v>0</v>
      </c>
      <c r="P22" s="198" t="s">
        <v>45</v>
      </c>
    </row>
    <row r="23" spans="1:16" ht="45" x14ac:dyDescent="0.25">
      <c r="A23" s="199" t="s">
        <v>80</v>
      </c>
      <c r="B23" s="200" t="s">
        <v>81</v>
      </c>
      <c r="C23" s="201" t="s">
        <v>67</v>
      </c>
      <c r="D23" s="202">
        <v>3</v>
      </c>
      <c r="E23" s="203">
        <v>2185.38</v>
      </c>
      <c r="F23" s="204">
        <v>23.54</v>
      </c>
      <c r="G23" s="205">
        <v>2699.82</v>
      </c>
      <c r="H23" s="206"/>
      <c r="I23" s="207">
        <f>ROUND('BDI Principal'!D14,2)</f>
        <v>23.54</v>
      </c>
      <c r="J23" s="208">
        <f t="shared" ref="J23:J32" si="5">ROUND((ROUND(H23,2)*I23/100)+ROUND(H23,2),2)</f>
        <v>0</v>
      </c>
      <c r="K23" s="209"/>
      <c r="L23" s="210">
        <f t="shared" ref="L23:L32" si="6">J23-K23</f>
        <v>0</v>
      </c>
      <c r="M23" s="211">
        <f t="shared" ref="M23:M32" si="7">ROUND(K23*D23,2)</f>
        <v>0</v>
      </c>
      <c r="N23" s="212">
        <f t="shared" ref="N23:N32" si="8">O23-M23</f>
        <v>0</v>
      </c>
      <c r="O23" s="213">
        <f t="shared" ref="O23:O32" si="9">ROUND(D23*J23,2)</f>
        <v>0</v>
      </c>
      <c r="P23" s="214" t="s">
        <v>28</v>
      </c>
    </row>
    <row r="24" spans="1:16" ht="33.75" x14ac:dyDescent="0.25">
      <c r="A24" s="215" t="s">
        <v>82</v>
      </c>
      <c r="B24" s="216" t="s">
        <v>83</v>
      </c>
      <c r="C24" s="217" t="s">
        <v>67</v>
      </c>
      <c r="D24" s="218">
        <v>1</v>
      </c>
      <c r="E24" s="219">
        <v>1496.3924999999999</v>
      </c>
      <c r="F24" s="220">
        <v>23.54</v>
      </c>
      <c r="G24" s="221">
        <v>1848.64</v>
      </c>
      <c r="H24" s="222"/>
      <c r="I24" s="223">
        <f>ROUND('BDI Principal'!D14,2)</f>
        <v>23.54</v>
      </c>
      <c r="J24" s="224">
        <f t="shared" si="5"/>
        <v>0</v>
      </c>
      <c r="K24" s="225"/>
      <c r="L24" s="226">
        <f t="shared" si="6"/>
        <v>0</v>
      </c>
      <c r="M24" s="227">
        <f t="shared" si="7"/>
        <v>0</v>
      </c>
      <c r="N24" s="228">
        <f t="shared" si="8"/>
        <v>0</v>
      </c>
      <c r="O24" s="229">
        <f t="shared" si="9"/>
        <v>0</v>
      </c>
      <c r="P24" s="230" t="s">
        <v>28</v>
      </c>
    </row>
    <row r="25" spans="1:16" ht="33.75" x14ac:dyDescent="0.25">
      <c r="A25" s="231" t="s">
        <v>84</v>
      </c>
      <c r="B25" s="232" t="s">
        <v>85</v>
      </c>
      <c r="C25" s="233" t="s">
        <v>67</v>
      </c>
      <c r="D25" s="234">
        <v>2</v>
      </c>
      <c r="E25" s="235">
        <v>1144.3130000000001</v>
      </c>
      <c r="F25" s="236">
        <v>23.54</v>
      </c>
      <c r="G25" s="237">
        <v>1413.68</v>
      </c>
      <c r="H25" s="238"/>
      <c r="I25" s="239">
        <f>ROUND('BDI Principal'!D14,2)</f>
        <v>23.54</v>
      </c>
      <c r="J25" s="240">
        <f t="shared" si="5"/>
        <v>0</v>
      </c>
      <c r="K25" s="241"/>
      <c r="L25" s="242">
        <f t="shared" si="6"/>
        <v>0</v>
      </c>
      <c r="M25" s="243">
        <f t="shared" si="7"/>
        <v>0</v>
      </c>
      <c r="N25" s="244">
        <f t="shared" si="8"/>
        <v>0</v>
      </c>
      <c r="O25" s="245">
        <f t="shared" si="9"/>
        <v>0</v>
      </c>
      <c r="P25" s="246" t="s">
        <v>28</v>
      </c>
    </row>
    <row r="26" spans="1:16" ht="33.75" x14ac:dyDescent="0.25">
      <c r="A26" s="247" t="s">
        <v>86</v>
      </c>
      <c r="B26" s="248" t="s">
        <v>87</v>
      </c>
      <c r="C26" s="249" t="s">
        <v>67</v>
      </c>
      <c r="D26" s="250">
        <v>3</v>
      </c>
      <c r="E26" s="251">
        <v>752.03899999999999</v>
      </c>
      <c r="F26" s="252">
        <v>23.54</v>
      </c>
      <c r="G26" s="253">
        <v>929.07</v>
      </c>
      <c r="H26" s="254"/>
      <c r="I26" s="255">
        <f>ROUND('BDI Principal'!D14,2)</f>
        <v>23.54</v>
      </c>
      <c r="J26" s="256">
        <f t="shared" si="5"/>
        <v>0</v>
      </c>
      <c r="K26" s="257"/>
      <c r="L26" s="258">
        <f t="shared" si="6"/>
        <v>0</v>
      </c>
      <c r="M26" s="259">
        <f t="shared" si="7"/>
        <v>0</v>
      </c>
      <c r="N26" s="260">
        <f t="shared" si="8"/>
        <v>0</v>
      </c>
      <c r="O26" s="261">
        <f t="shared" si="9"/>
        <v>0</v>
      </c>
      <c r="P26" s="262" t="s">
        <v>28</v>
      </c>
    </row>
    <row r="27" spans="1:16" ht="45" x14ac:dyDescent="0.25">
      <c r="A27" s="263" t="s">
        <v>88</v>
      </c>
      <c r="B27" s="264" t="s">
        <v>89</v>
      </c>
      <c r="C27" s="265" t="s">
        <v>50</v>
      </c>
      <c r="D27" s="266">
        <v>115.51</v>
      </c>
      <c r="E27" s="267">
        <v>49.570999999999998</v>
      </c>
      <c r="F27" s="268">
        <v>23.54</v>
      </c>
      <c r="G27" s="269">
        <v>61.24</v>
      </c>
      <c r="H27" s="270"/>
      <c r="I27" s="271">
        <f>ROUND('BDI Principal'!D14,2)</f>
        <v>23.54</v>
      </c>
      <c r="J27" s="272">
        <f t="shared" si="5"/>
        <v>0</v>
      </c>
      <c r="K27" s="273"/>
      <c r="L27" s="274">
        <f t="shared" si="6"/>
        <v>0</v>
      </c>
      <c r="M27" s="275">
        <f t="shared" si="7"/>
        <v>0</v>
      </c>
      <c r="N27" s="276">
        <f t="shared" si="8"/>
        <v>0</v>
      </c>
      <c r="O27" s="277">
        <f t="shared" si="9"/>
        <v>0</v>
      </c>
      <c r="P27" s="278" t="s">
        <v>28</v>
      </c>
    </row>
    <row r="28" spans="1:16" ht="45" x14ac:dyDescent="0.25">
      <c r="A28" s="279" t="s">
        <v>90</v>
      </c>
      <c r="B28" s="280" t="s">
        <v>91</v>
      </c>
      <c r="C28" s="281" t="s">
        <v>50</v>
      </c>
      <c r="D28" s="282">
        <v>83.18</v>
      </c>
      <c r="E28" s="283">
        <v>43.453000000000003</v>
      </c>
      <c r="F28" s="284">
        <v>23.54</v>
      </c>
      <c r="G28" s="285">
        <v>53.68</v>
      </c>
      <c r="H28" s="286"/>
      <c r="I28" s="287">
        <f>ROUND('BDI Principal'!D14,2)</f>
        <v>23.54</v>
      </c>
      <c r="J28" s="288">
        <f t="shared" si="5"/>
        <v>0</v>
      </c>
      <c r="K28" s="289"/>
      <c r="L28" s="290">
        <f t="shared" si="6"/>
        <v>0</v>
      </c>
      <c r="M28" s="291">
        <f t="shared" si="7"/>
        <v>0</v>
      </c>
      <c r="N28" s="292">
        <f t="shared" si="8"/>
        <v>0</v>
      </c>
      <c r="O28" s="293">
        <f t="shared" si="9"/>
        <v>0</v>
      </c>
      <c r="P28" s="294" t="s">
        <v>28</v>
      </c>
    </row>
    <row r="29" spans="1:16" ht="90" x14ac:dyDescent="0.25">
      <c r="A29" s="295" t="s">
        <v>92</v>
      </c>
      <c r="B29" s="296" t="s">
        <v>93</v>
      </c>
      <c r="C29" s="297" t="s">
        <v>50</v>
      </c>
      <c r="D29" s="298">
        <v>115.51</v>
      </c>
      <c r="E29" s="299">
        <v>183.39750000000001</v>
      </c>
      <c r="F29" s="300">
        <v>23.54</v>
      </c>
      <c r="G29" s="301">
        <v>226.57</v>
      </c>
      <c r="H29" s="302"/>
      <c r="I29" s="303">
        <f>ROUND('BDI Principal'!D14,2)</f>
        <v>23.54</v>
      </c>
      <c r="J29" s="304">
        <f t="shared" si="5"/>
        <v>0</v>
      </c>
      <c r="K29" s="305"/>
      <c r="L29" s="306">
        <f t="shared" si="6"/>
        <v>0</v>
      </c>
      <c r="M29" s="307">
        <f t="shared" si="7"/>
        <v>0</v>
      </c>
      <c r="N29" s="308">
        <f t="shared" si="8"/>
        <v>0</v>
      </c>
      <c r="O29" s="309">
        <f t="shared" si="9"/>
        <v>0</v>
      </c>
      <c r="P29" s="310" t="s">
        <v>28</v>
      </c>
    </row>
    <row r="30" spans="1:16" ht="33.75" x14ac:dyDescent="0.25">
      <c r="A30" s="311" t="s">
        <v>94</v>
      </c>
      <c r="B30" s="312" t="s">
        <v>95</v>
      </c>
      <c r="C30" s="313" t="s">
        <v>96</v>
      </c>
      <c r="D30" s="314">
        <v>4.7</v>
      </c>
      <c r="E30" s="315">
        <v>74.385000000000005</v>
      </c>
      <c r="F30" s="316">
        <v>23.54</v>
      </c>
      <c r="G30" s="317">
        <v>91.9</v>
      </c>
      <c r="H30" s="318"/>
      <c r="I30" s="319">
        <f>ROUND('BDI Principal'!D14,2)</f>
        <v>23.54</v>
      </c>
      <c r="J30" s="320">
        <f t="shared" si="5"/>
        <v>0</v>
      </c>
      <c r="K30" s="321"/>
      <c r="L30" s="322">
        <f t="shared" si="6"/>
        <v>0</v>
      </c>
      <c r="M30" s="323">
        <f t="shared" si="7"/>
        <v>0</v>
      </c>
      <c r="N30" s="324">
        <f t="shared" si="8"/>
        <v>0</v>
      </c>
      <c r="O30" s="325">
        <f t="shared" si="9"/>
        <v>0</v>
      </c>
      <c r="P30" s="326" t="s">
        <v>28</v>
      </c>
    </row>
    <row r="31" spans="1:16" ht="33.75" x14ac:dyDescent="0.25">
      <c r="A31" s="327" t="s">
        <v>97</v>
      </c>
      <c r="B31" s="328" t="s">
        <v>98</v>
      </c>
      <c r="C31" s="329" t="s">
        <v>96</v>
      </c>
      <c r="D31" s="330">
        <v>14.1</v>
      </c>
      <c r="E31" s="331">
        <v>19</v>
      </c>
      <c r="F31" s="332">
        <v>23.54</v>
      </c>
      <c r="G31" s="333">
        <v>23.47</v>
      </c>
      <c r="H31" s="334"/>
      <c r="I31" s="335">
        <f>ROUND('BDI Principal'!D14,2)</f>
        <v>23.54</v>
      </c>
      <c r="J31" s="336">
        <f t="shared" si="5"/>
        <v>0</v>
      </c>
      <c r="K31" s="337"/>
      <c r="L31" s="338">
        <f t="shared" si="6"/>
        <v>0</v>
      </c>
      <c r="M31" s="339">
        <f t="shared" si="7"/>
        <v>0</v>
      </c>
      <c r="N31" s="340">
        <f t="shared" si="8"/>
        <v>0</v>
      </c>
      <c r="O31" s="341">
        <f t="shared" si="9"/>
        <v>0</v>
      </c>
      <c r="P31" s="342" t="s">
        <v>28</v>
      </c>
    </row>
    <row r="32" spans="1:16" ht="22.5" x14ac:dyDescent="0.25">
      <c r="A32" s="343" t="s">
        <v>99</v>
      </c>
      <c r="B32" s="344" t="s">
        <v>100</v>
      </c>
      <c r="C32" s="345" t="s">
        <v>96</v>
      </c>
      <c r="D32" s="346">
        <v>20.149999999999999</v>
      </c>
      <c r="E32" s="347">
        <v>30.106999999999999</v>
      </c>
      <c r="F32" s="348">
        <v>23.54</v>
      </c>
      <c r="G32" s="349">
        <v>37.200000000000003</v>
      </c>
      <c r="H32" s="350"/>
      <c r="I32" s="351">
        <f>ROUND('BDI Principal'!D14,2)</f>
        <v>23.54</v>
      </c>
      <c r="J32" s="352">
        <f t="shared" si="5"/>
        <v>0</v>
      </c>
      <c r="K32" s="353"/>
      <c r="L32" s="354">
        <f t="shared" si="6"/>
        <v>0</v>
      </c>
      <c r="M32" s="355">
        <f t="shared" si="7"/>
        <v>0</v>
      </c>
      <c r="N32" s="356">
        <f t="shared" si="8"/>
        <v>0</v>
      </c>
      <c r="O32" s="357">
        <f t="shared" si="9"/>
        <v>0</v>
      </c>
      <c r="P32" s="358" t="s">
        <v>28</v>
      </c>
    </row>
    <row r="33" spans="1:16" x14ac:dyDescent="0.25">
      <c r="A33" s="359" t="s">
        <v>101</v>
      </c>
      <c r="B33" s="2656" t="s">
        <v>102</v>
      </c>
      <c r="C33" s="2657"/>
      <c r="D33" s="2658"/>
      <c r="E33" s="2659"/>
      <c r="F33" s="2660"/>
      <c r="G33" s="2661"/>
      <c r="H33" s="2662"/>
      <c r="I33" s="2663"/>
      <c r="J33" s="2664"/>
      <c r="K33" s="2665"/>
      <c r="L33" s="2666"/>
      <c r="M33" s="360">
        <f>SUM(M34:M37)</f>
        <v>0</v>
      </c>
      <c r="N33" s="361">
        <f>SUM(N34:N37)</f>
        <v>0</v>
      </c>
      <c r="O33" s="362">
        <f>SUM(O34:O37)</f>
        <v>0</v>
      </c>
      <c r="P33" s="363" t="s">
        <v>45</v>
      </c>
    </row>
    <row r="34" spans="1:16" ht="33.75" x14ac:dyDescent="0.25">
      <c r="A34" s="364" t="s">
        <v>103</v>
      </c>
      <c r="B34" s="365" t="s">
        <v>104</v>
      </c>
      <c r="C34" s="366" t="s">
        <v>96</v>
      </c>
      <c r="D34" s="367">
        <v>20.149999999999999</v>
      </c>
      <c r="E34" s="368">
        <v>59.241999999999997</v>
      </c>
      <c r="F34" s="369">
        <v>23.54</v>
      </c>
      <c r="G34" s="370">
        <v>73.19</v>
      </c>
      <c r="H34" s="371"/>
      <c r="I34" s="372">
        <f>ROUND('BDI Principal'!D14,2)</f>
        <v>23.54</v>
      </c>
      <c r="J34" s="373">
        <f>ROUND((ROUND(H34,2)*I34/100)+ROUND(H34,2),2)</f>
        <v>0</v>
      </c>
      <c r="K34" s="374"/>
      <c r="L34" s="375">
        <f>J34-K34</f>
        <v>0</v>
      </c>
      <c r="M34" s="376">
        <f>ROUND(K34*D34,2)</f>
        <v>0</v>
      </c>
      <c r="N34" s="377">
        <f>O34-M34</f>
        <v>0</v>
      </c>
      <c r="O34" s="378">
        <f>ROUND(D34*J34,2)</f>
        <v>0</v>
      </c>
      <c r="P34" s="379" t="s">
        <v>28</v>
      </c>
    </row>
    <row r="35" spans="1:16" ht="33.75" x14ac:dyDescent="0.25">
      <c r="A35" s="380" t="s">
        <v>105</v>
      </c>
      <c r="B35" s="381" t="s">
        <v>106</v>
      </c>
      <c r="C35" s="382" t="s">
        <v>96</v>
      </c>
      <c r="D35" s="383">
        <v>29.74</v>
      </c>
      <c r="E35" s="384">
        <v>46.673499999999997</v>
      </c>
      <c r="F35" s="385">
        <v>23.54</v>
      </c>
      <c r="G35" s="386">
        <v>57.66</v>
      </c>
      <c r="H35" s="387"/>
      <c r="I35" s="388">
        <f>ROUND('BDI Principal'!D14,2)</f>
        <v>23.54</v>
      </c>
      <c r="J35" s="389">
        <f>ROUND((ROUND(H35,2)*I35/100)+ROUND(H35,2),2)</f>
        <v>0</v>
      </c>
      <c r="K35" s="390"/>
      <c r="L35" s="391">
        <f>J35-K35</f>
        <v>0</v>
      </c>
      <c r="M35" s="392">
        <f>ROUND(K35*D35,2)</f>
        <v>0</v>
      </c>
      <c r="N35" s="393">
        <f>O35-M35</f>
        <v>0</v>
      </c>
      <c r="O35" s="394">
        <f>ROUND(D35*J35,2)</f>
        <v>0</v>
      </c>
      <c r="P35" s="395" t="s">
        <v>28</v>
      </c>
    </row>
    <row r="36" spans="1:16" ht="45" x14ac:dyDescent="0.25">
      <c r="A36" s="396" t="s">
        <v>107</v>
      </c>
      <c r="B36" s="397" t="s">
        <v>108</v>
      </c>
      <c r="C36" s="398" t="s">
        <v>96</v>
      </c>
      <c r="D36" s="399">
        <v>67.599999999999994</v>
      </c>
      <c r="E36" s="400">
        <v>32.470999999999997</v>
      </c>
      <c r="F36" s="401">
        <v>23.54</v>
      </c>
      <c r="G36" s="402">
        <v>40.11</v>
      </c>
      <c r="H36" s="403"/>
      <c r="I36" s="404">
        <f>ROUND('BDI Principal'!D14,2)</f>
        <v>23.54</v>
      </c>
      <c r="J36" s="405">
        <f>ROUND((ROUND(H36,2)*I36/100)+ROUND(H36,2),2)</f>
        <v>0</v>
      </c>
      <c r="K36" s="406"/>
      <c r="L36" s="407">
        <f>J36-K36</f>
        <v>0</v>
      </c>
      <c r="M36" s="408">
        <f>ROUND(K36*D36,2)</f>
        <v>0</v>
      </c>
      <c r="N36" s="409">
        <f>O36-M36</f>
        <v>0</v>
      </c>
      <c r="O36" s="410">
        <f>ROUND(D36*J36,2)</f>
        <v>0</v>
      </c>
      <c r="P36" s="411" t="s">
        <v>28</v>
      </c>
    </row>
    <row r="37" spans="1:16" ht="56.25" x14ac:dyDescent="0.25">
      <c r="A37" s="412" t="s">
        <v>109</v>
      </c>
      <c r="B37" s="413" t="s">
        <v>110</v>
      </c>
      <c r="C37" s="414" t="s">
        <v>67</v>
      </c>
      <c r="D37" s="415">
        <v>6</v>
      </c>
      <c r="E37" s="416">
        <v>249.809</v>
      </c>
      <c r="F37" s="417">
        <v>23.54</v>
      </c>
      <c r="G37" s="418">
        <v>308.62</v>
      </c>
      <c r="H37" s="419"/>
      <c r="I37" s="420">
        <f>ROUND('BDI Principal'!D14,2)</f>
        <v>23.54</v>
      </c>
      <c r="J37" s="421">
        <f>ROUND((ROUND(H37,2)*I37/100)+ROUND(H37,2),2)</f>
        <v>0</v>
      </c>
      <c r="K37" s="422"/>
      <c r="L37" s="423">
        <f>J37-K37</f>
        <v>0</v>
      </c>
      <c r="M37" s="424">
        <f>ROUND(K37*D37,2)</f>
        <v>0</v>
      </c>
      <c r="N37" s="425">
        <f>O37-M37</f>
        <v>0</v>
      </c>
      <c r="O37" s="426">
        <f>ROUND(D37*J37,2)</f>
        <v>0</v>
      </c>
      <c r="P37" s="427" t="s">
        <v>28</v>
      </c>
    </row>
    <row r="38" spans="1:16" x14ac:dyDescent="0.25">
      <c r="A38" s="428" t="s">
        <v>111</v>
      </c>
      <c r="B38" s="2667" t="s">
        <v>112</v>
      </c>
      <c r="C38" s="2668"/>
      <c r="D38" s="2669"/>
      <c r="E38" s="2670"/>
      <c r="F38" s="2671"/>
      <c r="G38" s="2672"/>
      <c r="H38" s="2673"/>
      <c r="I38" s="2674"/>
      <c r="J38" s="2675"/>
      <c r="K38" s="2676"/>
      <c r="L38" s="2677"/>
      <c r="M38" s="429">
        <f>SUM(M39:M40)</f>
        <v>0</v>
      </c>
      <c r="N38" s="430">
        <f>SUM(N39:N40)</f>
        <v>0</v>
      </c>
      <c r="O38" s="431">
        <f>SUM(O39:O40)</f>
        <v>0</v>
      </c>
      <c r="P38" s="432" t="s">
        <v>45</v>
      </c>
    </row>
    <row r="39" spans="1:16" ht="67.5" x14ac:dyDescent="0.25">
      <c r="A39" s="433" t="s">
        <v>113</v>
      </c>
      <c r="B39" s="434" t="s">
        <v>114</v>
      </c>
      <c r="C39" s="435" t="s">
        <v>50</v>
      </c>
      <c r="D39" s="436">
        <v>30.43</v>
      </c>
      <c r="E39" s="437">
        <v>74.765000000000001</v>
      </c>
      <c r="F39" s="438">
        <v>23.54</v>
      </c>
      <c r="G39" s="439">
        <v>92.37</v>
      </c>
      <c r="H39" s="440"/>
      <c r="I39" s="441">
        <f>ROUND('BDI Principal'!D14,2)</f>
        <v>23.54</v>
      </c>
      <c r="J39" s="442">
        <f>ROUND((ROUND(H39,2)*I39/100)+ROUND(H39,2),2)</f>
        <v>0</v>
      </c>
      <c r="K39" s="443"/>
      <c r="L39" s="444">
        <f>J39-K39</f>
        <v>0</v>
      </c>
      <c r="M39" s="445">
        <f>ROUND(K39*D39,2)</f>
        <v>0</v>
      </c>
      <c r="N39" s="446">
        <f>O39-M39</f>
        <v>0</v>
      </c>
      <c r="O39" s="447">
        <f>ROUND(D39*J39,2)</f>
        <v>0</v>
      </c>
      <c r="P39" s="448" t="s">
        <v>28</v>
      </c>
    </row>
    <row r="40" spans="1:16" ht="22.5" x14ac:dyDescent="0.25">
      <c r="A40" s="449" t="s">
        <v>115</v>
      </c>
      <c r="B40" s="450" t="s">
        <v>116</v>
      </c>
      <c r="C40" s="451" t="s">
        <v>96</v>
      </c>
      <c r="D40" s="452">
        <v>50.6</v>
      </c>
      <c r="E40" s="453">
        <v>7.8944999999999999</v>
      </c>
      <c r="F40" s="454">
        <v>23.54</v>
      </c>
      <c r="G40" s="455">
        <v>9.75</v>
      </c>
      <c r="H40" s="456"/>
      <c r="I40" s="457">
        <f>ROUND('BDI Principal'!D14,2)</f>
        <v>23.54</v>
      </c>
      <c r="J40" s="458">
        <f>ROUND((ROUND(H40,2)*I40/100)+ROUND(H40,2),2)</f>
        <v>0</v>
      </c>
      <c r="K40" s="459"/>
      <c r="L40" s="460">
        <f>J40-K40</f>
        <v>0</v>
      </c>
      <c r="M40" s="461">
        <f>ROUND(K40*D40,2)</f>
        <v>0</v>
      </c>
      <c r="N40" s="462">
        <f>O40-M40</f>
        <v>0</v>
      </c>
      <c r="O40" s="463">
        <f>ROUND(D40*J40,2)</f>
        <v>0</v>
      </c>
      <c r="P40" s="464" t="s">
        <v>28</v>
      </c>
    </row>
    <row r="41" spans="1:16" x14ac:dyDescent="0.25">
      <c r="A41" s="465" t="s">
        <v>117</v>
      </c>
      <c r="B41" s="2678" t="s">
        <v>118</v>
      </c>
      <c r="C41" s="2679"/>
      <c r="D41" s="2680"/>
      <c r="E41" s="2681"/>
      <c r="F41" s="2682"/>
      <c r="G41" s="2683"/>
      <c r="H41" s="2684"/>
      <c r="I41" s="2685"/>
      <c r="J41" s="2686"/>
      <c r="K41" s="2687"/>
      <c r="L41" s="2688"/>
      <c r="M41" s="466"/>
      <c r="N41" s="467"/>
      <c r="O41" s="2601">
        <f>O42+O44</f>
        <v>0</v>
      </c>
      <c r="P41" s="468" t="s">
        <v>45</v>
      </c>
    </row>
    <row r="42" spans="1:16" x14ac:dyDescent="0.25">
      <c r="A42" s="469" t="s">
        <v>119</v>
      </c>
      <c r="B42" s="2689" t="s">
        <v>120</v>
      </c>
      <c r="C42" s="2690"/>
      <c r="D42" s="2691"/>
      <c r="E42" s="2692"/>
      <c r="F42" s="2693"/>
      <c r="G42" s="2694"/>
      <c r="H42" s="2695"/>
      <c r="I42" s="2696"/>
      <c r="J42" s="2697"/>
      <c r="K42" s="2698"/>
      <c r="L42" s="2699"/>
      <c r="M42" s="470">
        <f>SUM(M43:M43)</f>
        <v>0</v>
      </c>
      <c r="N42" s="471">
        <f>SUM(N43:N43)</f>
        <v>0</v>
      </c>
      <c r="O42" s="472">
        <f>SUM(O43:O43)</f>
        <v>0</v>
      </c>
      <c r="P42" s="473" t="s">
        <v>45</v>
      </c>
    </row>
    <row r="43" spans="1:16" ht="33.75" x14ac:dyDescent="0.25">
      <c r="A43" s="474" t="s">
        <v>121</v>
      </c>
      <c r="B43" s="475" t="s">
        <v>122</v>
      </c>
      <c r="C43" s="476" t="s">
        <v>50</v>
      </c>
      <c r="D43" s="477">
        <v>59.25</v>
      </c>
      <c r="E43" s="478">
        <v>278.95800000000003</v>
      </c>
      <c r="F43" s="479">
        <v>23.54</v>
      </c>
      <c r="G43" s="480">
        <v>344.63</v>
      </c>
      <c r="H43" s="481"/>
      <c r="I43" s="482">
        <f>ROUND('BDI Principal'!D14,2)</f>
        <v>23.54</v>
      </c>
      <c r="J43" s="483">
        <f>ROUND((ROUND(H43,2)*I43/100)+ROUND(H43,2),2)</f>
        <v>0</v>
      </c>
      <c r="K43" s="484"/>
      <c r="L43" s="485">
        <f>J43-K43</f>
        <v>0</v>
      </c>
      <c r="M43" s="486">
        <f>ROUND(K43*D43,2)</f>
        <v>0</v>
      </c>
      <c r="N43" s="487">
        <f>O43-M43</f>
        <v>0</v>
      </c>
      <c r="O43" s="488">
        <f>ROUND(D43*J43,2)</f>
        <v>0</v>
      </c>
      <c r="P43" s="489" t="s">
        <v>28</v>
      </c>
    </row>
    <row r="44" spans="1:16" x14ac:dyDescent="0.25">
      <c r="A44" s="490" t="s">
        <v>123</v>
      </c>
      <c r="B44" s="2700" t="s">
        <v>124</v>
      </c>
      <c r="C44" s="2701"/>
      <c r="D44" s="2702"/>
      <c r="E44" s="2703"/>
      <c r="F44" s="2704"/>
      <c r="G44" s="2705"/>
      <c r="H44" s="2706"/>
      <c r="I44" s="2707"/>
      <c r="J44" s="2708"/>
      <c r="K44" s="2709"/>
      <c r="L44" s="2710"/>
      <c r="M44" s="491">
        <f>SUM(M45:M53)</f>
        <v>0</v>
      </c>
      <c r="N44" s="492">
        <f>SUM(N45:N53)</f>
        <v>0</v>
      </c>
      <c r="O44" s="493">
        <f>SUM(O45:O53)</f>
        <v>0</v>
      </c>
      <c r="P44" s="494" t="s">
        <v>45</v>
      </c>
    </row>
    <row r="45" spans="1:16" ht="56.25" x14ac:dyDescent="0.25">
      <c r="A45" s="495" t="s">
        <v>125</v>
      </c>
      <c r="B45" s="496" t="s">
        <v>126</v>
      </c>
      <c r="C45" s="497" t="s">
        <v>50</v>
      </c>
      <c r="D45" s="498">
        <v>173.66</v>
      </c>
      <c r="E45" s="499">
        <v>134.72900000000001</v>
      </c>
      <c r="F45" s="500">
        <v>23.54</v>
      </c>
      <c r="G45" s="501">
        <v>166.45</v>
      </c>
      <c r="H45" s="502"/>
      <c r="I45" s="503">
        <f>ROUND('BDI Principal'!D14,2)</f>
        <v>23.54</v>
      </c>
      <c r="J45" s="504">
        <f t="shared" ref="J45:J53" si="10">ROUND((ROUND(H45,2)*I45/100)+ROUND(H45,2),2)</f>
        <v>0</v>
      </c>
      <c r="K45" s="505"/>
      <c r="L45" s="506">
        <f t="shared" ref="L45:L53" si="11">J45-K45</f>
        <v>0</v>
      </c>
      <c r="M45" s="507">
        <f t="shared" ref="M45:M53" si="12">ROUND(K45*D45,2)</f>
        <v>0</v>
      </c>
      <c r="N45" s="508">
        <f t="shared" ref="N45:N53" si="13">O45-M45</f>
        <v>0</v>
      </c>
      <c r="O45" s="509">
        <f t="shared" ref="O45:O53" si="14">ROUND(D45*J45,2)</f>
        <v>0</v>
      </c>
      <c r="P45" s="510" t="s">
        <v>28</v>
      </c>
    </row>
    <row r="46" spans="1:16" ht="33.75" x14ac:dyDescent="0.25">
      <c r="A46" s="511" t="s">
        <v>127</v>
      </c>
      <c r="B46" s="512" t="s">
        <v>128</v>
      </c>
      <c r="C46" s="513" t="s">
        <v>129</v>
      </c>
      <c r="D46" s="514">
        <v>155.47999999999999</v>
      </c>
      <c r="E46" s="515">
        <v>10.241</v>
      </c>
      <c r="F46" s="516">
        <v>23.54</v>
      </c>
      <c r="G46" s="517">
        <v>12.65</v>
      </c>
      <c r="H46" s="518"/>
      <c r="I46" s="519">
        <f>ROUND('BDI Principal'!D14,2)</f>
        <v>23.54</v>
      </c>
      <c r="J46" s="520">
        <f t="shared" si="10"/>
        <v>0</v>
      </c>
      <c r="K46" s="521"/>
      <c r="L46" s="522">
        <f t="shared" si="11"/>
        <v>0</v>
      </c>
      <c r="M46" s="523">
        <f t="shared" si="12"/>
        <v>0</v>
      </c>
      <c r="N46" s="524">
        <f t="shared" si="13"/>
        <v>0</v>
      </c>
      <c r="O46" s="525">
        <f t="shared" si="14"/>
        <v>0</v>
      </c>
      <c r="P46" s="526" t="s">
        <v>28</v>
      </c>
    </row>
    <row r="47" spans="1:16" ht="33.75" x14ac:dyDescent="0.25">
      <c r="A47" s="527" t="s">
        <v>130</v>
      </c>
      <c r="B47" s="528" t="s">
        <v>131</v>
      </c>
      <c r="C47" s="529" t="s">
        <v>129</v>
      </c>
      <c r="D47" s="530">
        <v>147.76</v>
      </c>
      <c r="E47" s="531">
        <v>9.5854999999999997</v>
      </c>
      <c r="F47" s="532">
        <v>23.54</v>
      </c>
      <c r="G47" s="533">
        <v>11.85</v>
      </c>
      <c r="H47" s="534"/>
      <c r="I47" s="535">
        <f>ROUND('BDI Principal'!D14,2)</f>
        <v>23.54</v>
      </c>
      <c r="J47" s="536">
        <f t="shared" si="10"/>
        <v>0</v>
      </c>
      <c r="K47" s="537"/>
      <c r="L47" s="538">
        <f t="shared" si="11"/>
        <v>0</v>
      </c>
      <c r="M47" s="539">
        <f t="shared" si="12"/>
        <v>0</v>
      </c>
      <c r="N47" s="540">
        <f t="shared" si="13"/>
        <v>0</v>
      </c>
      <c r="O47" s="541">
        <f t="shared" si="14"/>
        <v>0</v>
      </c>
      <c r="P47" s="542" t="s">
        <v>28</v>
      </c>
    </row>
    <row r="48" spans="1:16" ht="22.5" x14ac:dyDescent="0.25">
      <c r="A48" s="543" t="s">
        <v>132</v>
      </c>
      <c r="B48" s="544" t="s">
        <v>133</v>
      </c>
      <c r="C48" s="545" t="s">
        <v>72</v>
      </c>
      <c r="D48" s="546">
        <v>0.63</v>
      </c>
      <c r="E48" s="547">
        <v>1198.7194999999999</v>
      </c>
      <c r="F48" s="548">
        <v>23.54</v>
      </c>
      <c r="G48" s="549">
        <v>1480.9</v>
      </c>
      <c r="H48" s="550"/>
      <c r="I48" s="551">
        <f>ROUND('BDI Principal'!D14,2)</f>
        <v>23.54</v>
      </c>
      <c r="J48" s="552">
        <f t="shared" si="10"/>
        <v>0</v>
      </c>
      <c r="K48" s="553"/>
      <c r="L48" s="554">
        <f t="shared" si="11"/>
        <v>0</v>
      </c>
      <c r="M48" s="555">
        <f t="shared" si="12"/>
        <v>0</v>
      </c>
      <c r="N48" s="556">
        <f t="shared" si="13"/>
        <v>0</v>
      </c>
      <c r="O48" s="557">
        <f t="shared" si="14"/>
        <v>0</v>
      </c>
      <c r="P48" s="558" t="s">
        <v>28</v>
      </c>
    </row>
    <row r="49" spans="1:16" ht="33.75" x14ac:dyDescent="0.25">
      <c r="A49" s="559" t="s">
        <v>134</v>
      </c>
      <c r="B49" s="560" t="s">
        <v>135</v>
      </c>
      <c r="C49" s="561" t="s">
        <v>72</v>
      </c>
      <c r="D49" s="562">
        <v>0.6</v>
      </c>
      <c r="E49" s="563">
        <v>1153.4235000000001</v>
      </c>
      <c r="F49" s="564">
        <v>23.54</v>
      </c>
      <c r="G49" s="565">
        <v>1424.94</v>
      </c>
      <c r="H49" s="566"/>
      <c r="I49" s="567">
        <f>ROUND('BDI Principal'!D14,2)</f>
        <v>23.54</v>
      </c>
      <c r="J49" s="568">
        <f t="shared" si="10"/>
        <v>0</v>
      </c>
      <c r="K49" s="569"/>
      <c r="L49" s="570">
        <f t="shared" si="11"/>
        <v>0</v>
      </c>
      <c r="M49" s="571">
        <f t="shared" si="12"/>
        <v>0</v>
      </c>
      <c r="N49" s="572">
        <f t="shared" si="13"/>
        <v>0</v>
      </c>
      <c r="O49" s="573">
        <f t="shared" si="14"/>
        <v>0</v>
      </c>
      <c r="P49" s="574" t="s">
        <v>28</v>
      </c>
    </row>
    <row r="50" spans="1:16" ht="22.5" x14ac:dyDescent="0.25">
      <c r="A50" s="575" t="s">
        <v>136</v>
      </c>
      <c r="B50" s="576" t="s">
        <v>137</v>
      </c>
      <c r="C50" s="577" t="s">
        <v>96</v>
      </c>
      <c r="D50" s="578">
        <v>27.6</v>
      </c>
      <c r="E50" s="579">
        <v>71.212000000000003</v>
      </c>
      <c r="F50" s="580">
        <v>23.54</v>
      </c>
      <c r="G50" s="581">
        <v>87.97</v>
      </c>
      <c r="H50" s="582"/>
      <c r="I50" s="583">
        <f>ROUND('BDI Principal'!D14,2)</f>
        <v>23.54</v>
      </c>
      <c r="J50" s="584">
        <f t="shared" si="10"/>
        <v>0</v>
      </c>
      <c r="K50" s="585"/>
      <c r="L50" s="586">
        <f t="shared" si="11"/>
        <v>0</v>
      </c>
      <c r="M50" s="587">
        <f t="shared" si="12"/>
        <v>0</v>
      </c>
      <c r="N50" s="588">
        <f t="shared" si="13"/>
        <v>0</v>
      </c>
      <c r="O50" s="589">
        <f t="shared" si="14"/>
        <v>0</v>
      </c>
      <c r="P50" s="590" t="s">
        <v>28</v>
      </c>
    </row>
    <row r="51" spans="1:16" ht="33.75" x14ac:dyDescent="0.25">
      <c r="A51" s="591" t="s">
        <v>138</v>
      </c>
      <c r="B51" s="592" t="s">
        <v>139</v>
      </c>
      <c r="C51" s="593" t="s">
        <v>96</v>
      </c>
      <c r="D51" s="594">
        <v>12.6</v>
      </c>
      <c r="E51" s="595">
        <v>34.427999999999997</v>
      </c>
      <c r="F51" s="596">
        <v>23.54</v>
      </c>
      <c r="G51" s="597">
        <v>42.53</v>
      </c>
      <c r="H51" s="598"/>
      <c r="I51" s="599">
        <f>ROUND('BDI Principal'!D14,2)</f>
        <v>23.54</v>
      </c>
      <c r="J51" s="600">
        <f t="shared" si="10"/>
        <v>0</v>
      </c>
      <c r="K51" s="601"/>
      <c r="L51" s="602">
        <f t="shared" si="11"/>
        <v>0</v>
      </c>
      <c r="M51" s="603">
        <f t="shared" si="12"/>
        <v>0</v>
      </c>
      <c r="N51" s="604">
        <f t="shared" si="13"/>
        <v>0</v>
      </c>
      <c r="O51" s="605">
        <f t="shared" si="14"/>
        <v>0</v>
      </c>
      <c r="P51" s="606" t="s">
        <v>28</v>
      </c>
    </row>
    <row r="52" spans="1:16" ht="33.75" x14ac:dyDescent="0.25">
      <c r="A52" s="607" t="s">
        <v>140</v>
      </c>
      <c r="B52" s="608" t="s">
        <v>141</v>
      </c>
      <c r="C52" s="609" t="s">
        <v>50</v>
      </c>
      <c r="D52" s="610">
        <v>10.86</v>
      </c>
      <c r="E52" s="611">
        <v>739.79349999999999</v>
      </c>
      <c r="F52" s="612">
        <v>23.54</v>
      </c>
      <c r="G52" s="613">
        <v>913.94</v>
      </c>
      <c r="H52" s="614"/>
      <c r="I52" s="615">
        <f>ROUND('BDI Principal'!D14,2)</f>
        <v>23.54</v>
      </c>
      <c r="J52" s="616">
        <f t="shared" si="10"/>
        <v>0</v>
      </c>
      <c r="K52" s="617"/>
      <c r="L52" s="618">
        <f t="shared" si="11"/>
        <v>0</v>
      </c>
      <c r="M52" s="619">
        <f t="shared" si="12"/>
        <v>0</v>
      </c>
      <c r="N52" s="620">
        <f t="shared" si="13"/>
        <v>0</v>
      </c>
      <c r="O52" s="621">
        <f t="shared" si="14"/>
        <v>0</v>
      </c>
      <c r="P52" s="622" t="s">
        <v>28</v>
      </c>
    </row>
    <row r="53" spans="1:16" ht="45" x14ac:dyDescent="0.25">
      <c r="A53" s="623" t="s">
        <v>142</v>
      </c>
      <c r="B53" s="624" t="s">
        <v>143</v>
      </c>
      <c r="C53" s="625" t="s">
        <v>96</v>
      </c>
      <c r="D53" s="626">
        <v>11</v>
      </c>
      <c r="E53" s="627">
        <v>258.476</v>
      </c>
      <c r="F53" s="628">
        <v>23.54</v>
      </c>
      <c r="G53" s="629">
        <v>319.33</v>
      </c>
      <c r="H53" s="630"/>
      <c r="I53" s="631">
        <f>ROUND('BDI Principal'!D14,2)</f>
        <v>23.54</v>
      </c>
      <c r="J53" s="632">
        <f t="shared" si="10"/>
        <v>0</v>
      </c>
      <c r="K53" s="633"/>
      <c r="L53" s="634">
        <f t="shared" si="11"/>
        <v>0</v>
      </c>
      <c r="M53" s="635">
        <f t="shared" si="12"/>
        <v>0</v>
      </c>
      <c r="N53" s="636">
        <f t="shared" si="13"/>
        <v>0</v>
      </c>
      <c r="O53" s="637">
        <f t="shared" si="14"/>
        <v>0</v>
      </c>
      <c r="P53" s="638" t="s">
        <v>28</v>
      </c>
    </row>
    <row r="54" spans="1:16" x14ac:dyDescent="0.25">
      <c r="A54" s="639" t="s">
        <v>144</v>
      </c>
      <c r="B54" s="2711" t="s">
        <v>145</v>
      </c>
      <c r="C54" s="2712"/>
      <c r="D54" s="2713"/>
      <c r="E54" s="2714"/>
      <c r="F54" s="2715"/>
      <c r="G54" s="2716"/>
      <c r="H54" s="2717"/>
      <c r="I54" s="2718"/>
      <c r="J54" s="2719"/>
      <c r="K54" s="2720"/>
      <c r="L54" s="2721"/>
      <c r="M54" s="640">
        <f>SUM(M55:M57)</f>
        <v>0</v>
      </c>
      <c r="N54" s="641">
        <f>SUM(N55:N57)</f>
        <v>0</v>
      </c>
      <c r="O54" s="642">
        <f>SUM(O55:O57)</f>
        <v>0</v>
      </c>
      <c r="P54" s="643" t="s">
        <v>45</v>
      </c>
    </row>
    <row r="55" spans="1:16" ht="78.75" x14ac:dyDescent="0.25">
      <c r="A55" s="644" t="s">
        <v>146</v>
      </c>
      <c r="B55" s="645" t="s">
        <v>147</v>
      </c>
      <c r="C55" s="646" t="s">
        <v>50</v>
      </c>
      <c r="D55" s="647">
        <v>305.91000000000003</v>
      </c>
      <c r="E55" s="648">
        <v>5.3579999999999997</v>
      </c>
      <c r="F55" s="649">
        <v>23.54</v>
      </c>
      <c r="G55" s="650">
        <v>6.62</v>
      </c>
      <c r="H55" s="651"/>
      <c r="I55" s="652">
        <f>ROUND('BDI Principal'!D14,2)</f>
        <v>23.54</v>
      </c>
      <c r="J55" s="653">
        <f>ROUND((ROUND(H55,2)*I55/100)+ROUND(H55,2),2)</f>
        <v>0</v>
      </c>
      <c r="K55" s="654"/>
      <c r="L55" s="655">
        <f>J55-K55</f>
        <v>0</v>
      </c>
      <c r="M55" s="656">
        <f>ROUND(K55*D55,2)</f>
        <v>0</v>
      </c>
      <c r="N55" s="657">
        <f>O55-M55</f>
        <v>0</v>
      </c>
      <c r="O55" s="658">
        <f>ROUND(D55*J55,2)</f>
        <v>0</v>
      </c>
      <c r="P55" s="659" t="s">
        <v>28</v>
      </c>
    </row>
    <row r="56" spans="1:16" ht="78.75" x14ac:dyDescent="0.25">
      <c r="A56" s="660" t="s">
        <v>148</v>
      </c>
      <c r="B56" s="661" t="s">
        <v>149</v>
      </c>
      <c r="C56" s="662" t="s">
        <v>50</v>
      </c>
      <c r="D56" s="663">
        <v>305.91000000000003</v>
      </c>
      <c r="E56" s="664">
        <v>42.151499999999999</v>
      </c>
      <c r="F56" s="665">
        <v>23.54</v>
      </c>
      <c r="G56" s="666">
        <v>52.07</v>
      </c>
      <c r="H56" s="667"/>
      <c r="I56" s="668">
        <f>ROUND('BDI Principal'!D14,2)</f>
        <v>23.54</v>
      </c>
      <c r="J56" s="669">
        <f>ROUND((ROUND(H56,2)*I56/100)+ROUND(H56,2),2)</f>
        <v>0</v>
      </c>
      <c r="K56" s="670"/>
      <c r="L56" s="671">
        <f>J56-K56</f>
        <v>0</v>
      </c>
      <c r="M56" s="672">
        <f>ROUND(K56*D56,2)</f>
        <v>0</v>
      </c>
      <c r="N56" s="673">
        <f>O56-M56</f>
        <v>0</v>
      </c>
      <c r="O56" s="674">
        <f>ROUND(D56*J56,2)</f>
        <v>0</v>
      </c>
      <c r="P56" s="675" t="s">
        <v>28</v>
      </c>
    </row>
    <row r="57" spans="1:16" ht="56.25" x14ac:dyDescent="0.25">
      <c r="A57" s="676" t="s">
        <v>150</v>
      </c>
      <c r="B57" s="677" t="s">
        <v>151</v>
      </c>
      <c r="C57" s="678" t="s">
        <v>50</v>
      </c>
      <c r="D57" s="679">
        <v>135.03</v>
      </c>
      <c r="E57" s="680">
        <v>64.5715</v>
      </c>
      <c r="F57" s="681">
        <v>23.54</v>
      </c>
      <c r="G57" s="682">
        <v>79.77</v>
      </c>
      <c r="H57" s="683"/>
      <c r="I57" s="684">
        <f>ROUND('BDI Principal'!D14,2)</f>
        <v>23.54</v>
      </c>
      <c r="J57" s="685">
        <f>ROUND((ROUND(H57,2)*I57/100)+ROUND(H57,2),2)</f>
        <v>0</v>
      </c>
      <c r="K57" s="686"/>
      <c r="L57" s="687">
        <f>J57-K57</f>
        <v>0</v>
      </c>
      <c r="M57" s="688">
        <f>ROUND(K57*D57,2)</f>
        <v>0</v>
      </c>
      <c r="N57" s="689">
        <f>O57-M57</f>
        <v>0</v>
      </c>
      <c r="O57" s="690">
        <f>ROUND(D57*J57,2)</f>
        <v>0</v>
      </c>
      <c r="P57" s="691" t="s">
        <v>28</v>
      </c>
    </row>
    <row r="58" spans="1:16" x14ac:dyDescent="0.25">
      <c r="A58" s="692" t="s">
        <v>152</v>
      </c>
      <c r="B58" s="2722" t="s">
        <v>153</v>
      </c>
      <c r="C58" s="2723"/>
      <c r="D58" s="2724"/>
      <c r="E58" s="2725"/>
      <c r="F58" s="2726"/>
      <c r="G58" s="2727"/>
      <c r="H58" s="2728"/>
      <c r="I58" s="2729"/>
      <c r="J58" s="2730"/>
      <c r="K58" s="2731"/>
      <c r="L58" s="2732"/>
      <c r="M58" s="693">
        <f>SUM(M59:M68)</f>
        <v>0</v>
      </c>
      <c r="N58" s="694">
        <f>SUM(N59:N68)</f>
        <v>0</v>
      </c>
      <c r="O58" s="695">
        <f>SUM(O59:O68)</f>
        <v>0</v>
      </c>
      <c r="P58" s="696" t="s">
        <v>45</v>
      </c>
    </row>
    <row r="59" spans="1:16" ht="22.5" x14ac:dyDescent="0.25">
      <c r="A59" s="697" t="s">
        <v>154</v>
      </c>
      <c r="B59" s="698" t="s">
        <v>155</v>
      </c>
      <c r="C59" s="699" t="s">
        <v>50</v>
      </c>
      <c r="D59" s="700">
        <v>209.83</v>
      </c>
      <c r="E59" s="701">
        <v>0.66500000000000004</v>
      </c>
      <c r="F59" s="702">
        <v>23.54</v>
      </c>
      <c r="G59" s="703">
        <v>0.83</v>
      </c>
      <c r="H59" s="704"/>
      <c r="I59" s="705">
        <f>ROUND('BDI Principal'!D14,2)</f>
        <v>23.54</v>
      </c>
      <c r="J59" s="706">
        <f t="shared" ref="J59:J68" si="15">ROUND((ROUND(H59,2)*I59/100)+ROUND(H59,2),2)</f>
        <v>0</v>
      </c>
      <c r="K59" s="707"/>
      <c r="L59" s="708">
        <f t="shared" ref="L59:L68" si="16">J59-K59</f>
        <v>0</v>
      </c>
      <c r="M59" s="709">
        <f t="shared" ref="M59:M68" si="17">ROUND(K59*D59,2)</f>
        <v>0</v>
      </c>
      <c r="N59" s="710">
        <f t="shared" ref="N59:N68" si="18">O59-M59</f>
        <v>0</v>
      </c>
      <c r="O59" s="711">
        <f t="shared" ref="O59:O68" si="19">ROUND(D59*J59,2)</f>
        <v>0</v>
      </c>
      <c r="P59" s="712" t="s">
        <v>28</v>
      </c>
    </row>
    <row r="60" spans="1:16" ht="33.75" x14ac:dyDescent="0.25">
      <c r="A60" s="713" t="s">
        <v>156</v>
      </c>
      <c r="B60" s="714" t="s">
        <v>157</v>
      </c>
      <c r="C60" s="715" t="s">
        <v>50</v>
      </c>
      <c r="D60" s="716">
        <v>584.95000000000005</v>
      </c>
      <c r="E60" s="717">
        <v>4.1609999999999996</v>
      </c>
      <c r="F60" s="718">
        <v>23.54</v>
      </c>
      <c r="G60" s="719">
        <v>5.14</v>
      </c>
      <c r="H60" s="720"/>
      <c r="I60" s="721">
        <f>ROUND('BDI Principal'!D14,2)</f>
        <v>23.54</v>
      </c>
      <c r="J60" s="722">
        <f t="shared" si="15"/>
        <v>0</v>
      </c>
      <c r="K60" s="723"/>
      <c r="L60" s="724">
        <f t="shared" si="16"/>
        <v>0</v>
      </c>
      <c r="M60" s="725">
        <f t="shared" si="17"/>
        <v>0</v>
      </c>
      <c r="N60" s="726">
        <f t="shared" si="18"/>
        <v>0</v>
      </c>
      <c r="O60" s="727">
        <f t="shared" si="19"/>
        <v>0</v>
      </c>
      <c r="P60" s="728" t="s">
        <v>28</v>
      </c>
    </row>
    <row r="61" spans="1:16" ht="33.75" x14ac:dyDescent="0.25">
      <c r="A61" s="729" t="s">
        <v>158</v>
      </c>
      <c r="B61" s="730" t="s">
        <v>159</v>
      </c>
      <c r="C61" s="731" t="s">
        <v>50</v>
      </c>
      <c r="D61" s="732">
        <v>304.14999999999998</v>
      </c>
      <c r="E61" s="733">
        <v>21.013999999999999</v>
      </c>
      <c r="F61" s="734">
        <v>23.54</v>
      </c>
      <c r="G61" s="735">
        <v>25.96</v>
      </c>
      <c r="H61" s="736"/>
      <c r="I61" s="737">
        <f>ROUND('BDI Principal'!D14,2)</f>
        <v>23.54</v>
      </c>
      <c r="J61" s="738">
        <f t="shared" si="15"/>
        <v>0</v>
      </c>
      <c r="K61" s="739"/>
      <c r="L61" s="740">
        <f t="shared" si="16"/>
        <v>0</v>
      </c>
      <c r="M61" s="741">
        <f t="shared" si="17"/>
        <v>0</v>
      </c>
      <c r="N61" s="742">
        <f t="shared" si="18"/>
        <v>0</v>
      </c>
      <c r="O61" s="743">
        <f t="shared" si="19"/>
        <v>0</v>
      </c>
      <c r="P61" s="744" t="s">
        <v>28</v>
      </c>
    </row>
    <row r="62" spans="1:16" ht="33.75" x14ac:dyDescent="0.25">
      <c r="A62" s="745" t="s">
        <v>160</v>
      </c>
      <c r="B62" s="746" t="s">
        <v>161</v>
      </c>
      <c r="C62" s="747" t="s">
        <v>50</v>
      </c>
      <c r="D62" s="748">
        <v>304.14999999999998</v>
      </c>
      <c r="E62" s="749">
        <v>11.343</v>
      </c>
      <c r="F62" s="750">
        <v>23.54</v>
      </c>
      <c r="G62" s="751">
        <v>14.01</v>
      </c>
      <c r="H62" s="752"/>
      <c r="I62" s="753">
        <f>ROUND('BDI Principal'!D14,2)</f>
        <v>23.54</v>
      </c>
      <c r="J62" s="754">
        <f t="shared" si="15"/>
        <v>0</v>
      </c>
      <c r="K62" s="755"/>
      <c r="L62" s="756">
        <f t="shared" si="16"/>
        <v>0</v>
      </c>
      <c r="M62" s="757">
        <f t="shared" si="17"/>
        <v>0</v>
      </c>
      <c r="N62" s="758">
        <f t="shared" si="18"/>
        <v>0</v>
      </c>
      <c r="O62" s="759">
        <f t="shared" si="19"/>
        <v>0</v>
      </c>
      <c r="P62" s="760" t="s">
        <v>28</v>
      </c>
    </row>
    <row r="63" spans="1:16" ht="22.5" x14ac:dyDescent="0.25">
      <c r="A63" s="761" t="s">
        <v>162</v>
      </c>
      <c r="B63" s="762" t="s">
        <v>163</v>
      </c>
      <c r="C63" s="763" t="s">
        <v>50</v>
      </c>
      <c r="D63" s="764">
        <v>280.8</v>
      </c>
      <c r="E63" s="765">
        <v>11.343</v>
      </c>
      <c r="F63" s="766">
        <v>23.54</v>
      </c>
      <c r="G63" s="767">
        <v>14.01</v>
      </c>
      <c r="H63" s="768"/>
      <c r="I63" s="769">
        <f>ROUND('BDI Principal'!D14,2)</f>
        <v>23.54</v>
      </c>
      <c r="J63" s="770">
        <f t="shared" si="15"/>
        <v>0</v>
      </c>
      <c r="K63" s="771"/>
      <c r="L63" s="772">
        <f t="shared" si="16"/>
        <v>0</v>
      </c>
      <c r="M63" s="773">
        <f t="shared" si="17"/>
        <v>0</v>
      </c>
      <c r="N63" s="774">
        <f t="shared" si="18"/>
        <v>0</v>
      </c>
      <c r="O63" s="775">
        <f t="shared" si="19"/>
        <v>0</v>
      </c>
      <c r="P63" s="776" t="s">
        <v>28</v>
      </c>
    </row>
    <row r="64" spans="1:16" ht="33.75" x14ac:dyDescent="0.25">
      <c r="A64" s="777" t="s">
        <v>164</v>
      </c>
      <c r="B64" s="778" t="s">
        <v>165</v>
      </c>
      <c r="C64" s="779" t="s">
        <v>50</v>
      </c>
      <c r="D64" s="780">
        <v>59.7</v>
      </c>
      <c r="E64" s="781">
        <v>5.3010000000000002</v>
      </c>
      <c r="F64" s="782">
        <v>23.54</v>
      </c>
      <c r="G64" s="783">
        <v>6.55</v>
      </c>
      <c r="H64" s="784"/>
      <c r="I64" s="785">
        <f>ROUND('BDI Principal'!D14,2)</f>
        <v>23.54</v>
      </c>
      <c r="J64" s="786">
        <f t="shared" si="15"/>
        <v>0</v>
      </c>
      <c r="K64" s="787"/>
      <c r="L64" s="788">
        <f t="shared" si="16"/>
        <v>0</v>
      </c>
      <c r="M64" s="789">
        <f t="shared" si="17"/>
        <v>0</v>
      </c>
      <c r="N64" s="790">
        <f t="shared" si="18"/>
        <v>0</v>
      </c>
      <c r="O64" s="791">
        <f t="shared" si="19"/>
        <v>0</v>
      </c>
      <c r="P64" s="792" t="s">
        <v>28</v>
      </c>
    </row>
    <row r="65" spans="1:16" ht="33.75" x14ac:dyDescent="0.25">
      <c r="A65" s="793" t="s">
        <v>166</v>
      </c>
      <c r="B65" s="794" t="s">
        <v>167</v>
      </c>
      <c r="C65" s="795" t="s">
        <v>50</v>
      </c>
      <c r="D65" s="796">
        <v>59.7</v>
      </c>
      <c r="E65" s="797">
        <v>16.140499999999999</v>
      </c>
      <c r="F65" s="798">
        <v>23.54</v>
      </c>
      <c r="G65" s="799">
        <v>19.940000000000001</v>
      </c>
      <c r="H65" s="800"/>
      <c r="I65" s="801">
        <f>ROUND('BDI Principal'!D14,2)</f>
        <v>23.54</v>
      </c>
      <c r="J65" s="802">
        <f t="shared" si="15"/>
        <v>0</v>
      </c>
      <c r="K65" s="803"/>
      <c r="L65" s="804">
        <f t="shared" si="16"/>
        <v>0</v>
      </c>
      <c r="M65" s="805">
        <f t="shared" si="17"/>
        <v>0</v>
      </c>
      <c r="N65" s="806">
        <f t="shared" si="18"/>
        <v>0</v>
      </c>
      <c r="O65" s="807">
        <f t="shared" si="19"/>
        <v>0</v>
      </c>
      <c r="P65" s="808" t="s">
        <v>28</v>
      </c>
    </row>
    <row r="66" spans="1:16" ht="45" x14ac:dyDescent="0.25">
      <c r="A66" s="809" t="s">
        <v>168</v>
      </c>
      <c r="B66" s="810" t="s">
        <v>169</v>
      </c>
      <c r="C66" s="811" t="s">
        <v>50</v>
      </c>
      <c r="D66" s="812">
        <v>33.96</v>
      </c>
      <c r="E66" s="813">
        <v>58.994999999999997</v>
      </c>
      <c r="F66" s="814">
        <v>23.54</v>
      </c>
      <c r="G66" s="815">
        <v>72.89</v>
      </c>
      <c r="H66" s="816"/>
      <c r="I66" s="817">
        <f>ROUND('BDI Principal'!D14,2)</f>
        <v>23.54</v>
      </c>
      <c r="J66" s="818">
        <f t="shared" si="15"/>
        <v>0</v>
      </c>
      <c r="K66" s="819"/>
      <c r="L66" s="820">
        <f t="shared" si="16"/>
        <v>0</v>
      </c>
      <c r="M66" s="821">
        <f t="shared" si="17"/>
        <v>0</v>
      </c>
      <c r="N66" s="822">
        <f t="shared" si="18"/>
        <v>0</v>
      </c>
      <c r="O66" s="823">
        <f t="shared" si="19"/>
        <v>0</v>
      </c>
      <c r="P66" s="824" t="s">
        <v>28</v>
      </c>
    </row>
    <row r="67" spans="1:16" ht="45" x14ac:dyDescent="0.25">
      <c r="A67" s="825" t="s">
        <v>170</v>
      </c>
      <c r="B67" s="826" t="s">
        <v>171</v>
      </c>
      <c r="C67" s="827" t="s">
        <v>50</v>
      </c>
      <c r="D67" s="828">
        <v>31.5</v>
      </c>
      <c r="E67" s="829">
        <v>19.6935</v>
      </c>
      <c r="F67" s="830">
        <v>23.54</v>
      </c>
      <c r="G67" s="831">
        <v>24.33</v>
      </c>
      <c r="H67" s="832"/>
      <c r="I67" s="833">
        <f>ROUND('BDI Principal'!D14,2)</f>
        <v>23.54</v>
      </c>
      <c r="J67" s="834">
        <f t="shared" si="15"/>
        <v>0</v>
      </c>
      <c r="K67" s="835"/>
      <c r="L67" s="836">
        <f t="shared" si="16"/>
        <v>0</v>
      </c>
      <c r="M67" s="837">
        <f t="shared" si="17"/>
        <v>0</v>
      </c>
      <c r="N67" s="838">
        <f t="shared" si="18"/>
        <v>0</v>
      </c>
      <c r="O67" s="839">
        <f t="shared" si="19"/>
        <v>0</v>
      </c>
      <c r="P67" s="840" t="s">
        <v>28</v>
      </c>
    </row>
    <row r="68" spans="1:16" ht="33.75" x14ac:dyDescent="0.25">
      <c r="A68" s="841" t="s">
        <v>172</v>
      </c>
      <c r="B68" s="842" t="s">
        <v>173</v>
      </c>
      <c r="C68" s="843" t="s">
        <v>50</v>
      </c>
      <c r="D68" s="844">
        <v>69</v>
      </c>
      <c r="E68" s="845">
        <v>26.514500000000002</v>
      </c>
      <c r="F68" s="846">
        <v>23.54</v>
      </c>
      <c r="G68" s="847">
        <v>32.75</v>
      </c>
      <c r="H68" s="848"/>
      <c r="I68" s="849">
        <f>ROUND('BDI Principal'!D14,2)</f>
        <v>23.54</v>
      </c>
      <c r="J68" s="850">
        <f t="shared" si="15"/>
        <v>0</v>
      </c>
      <c r="K68" s="851"/>
      <c r="L68" s="852">
        <f t="shared" si="16"/>
        <v>0</v>
      </c>
      <c r="M68" s="853">
        <f t="shared" si="17"/>
        <v>0</v>
      </c>
      <c r="N68" s="854">
        <f t="shared" si="18"/>
        <v>0</v>
      </c>
      <c r="O68" s="855">
        <f t="shared" si="19"/>
        <v>0</v>
      </c>
      <c r="P68" s="856" t="s">
        <v>28</v>
      </c>
    </row>
    <row r="69" spans="1:16" x14ac:dyDescent="0.25">
      <c r="A69" s="857" t="s">
        <v>174</v>
      </c>
      <c r="B69" s="2733" t="s">
        <v>175</v>
      </c>
      <c r="C69" s="2734"/>
      <c r="D69" s="2735"/>
      <c r="E69" s="2736"/>
      <c r="F69" s="2737"/>
      <c r="G69" s="2738"/>
      <c r="H69" s="2739"/>
      <c r="I69" s="2740"/>
      <c r="J69" s="2741"/>
      <c r="K69" s="2742"/>
      <c r="L69" s="2743"/>
      <c r="M69" s="858">
        <f>SUM(M70:M78)</f>
        <v>0</v>
      </c>
      <c r="N69" s="859">
        <f>SUM(N70:N78)</f>
        <v>0</v>
      </c>
      <c r="O69" s="860">
        <f>SUM(O70:O78)</f>
        <v>0</v>
      </c>
      <c r="P69" s="861" t="s">
        <v>45</v>
      </c>
    </row>
    <row r="70" spans="1:16" ht="45" x14ac:dyDescent="0.25">
      <c r="A70" s="862" t="s">
        <v>176</v>
      </c>
      <c r="B70" s="863" t="s">
        <v>177</v>
      </c>
      <c r="C70" s="864" t="s">
        <v>72</v>
      </c>
      <c r="D70" s="865">
        <v>11.8</v>
      </c>
      <c r="E70" s="866">
        <v>197.94200000000001</v>
      </c>
      <c r="F70" s="867">
        <v>23.54</v>
      </c>
      <c r="G70" s="868">
        <v>244.54</v>
      </c>
      <c r="H70" s="869"/>
      <c r="I70" s="870">
        <f>ROUND('BDI Principal'!D14,2)</f>
        <v>23.54</v>
      </c>
      <c r="J70" s="871">
        <f t="shared" ref="J70:J78" si="20">ROUND((ROUND(H70,2)*I70/100)+ROUND(H70,2),2)</f>
        <v>0</v>
      </c>
      <c r="K70" s="872"/>
      <c r="L70" s="873">
        <f t="shared" ref="L70:L78" si="21">J70-K70</f>
        <v>0</v>
      </c>
      <c r="M70" s="874">
        <f t="shared" ref="M70:M78" si="22">ROUND(K70*D70,2)</f>
        <v>0</v>
      </c>
      <c r="N70" s="875">
        <f t="shared" ref="N70:N78" si="23">O70-M70</f>
        <v>0</v>
      </c>
      <c r="O70" s="876">
        <f t="shared" ref="O70:O78" si="24">ROUND(D70*J70,2)</f>
        <v>0</v>
      </c>
      <c r="P70" s="877" t="s">
        <v>28</v>
      </c>
    </row>
    <row r="71" spans="1:16" ht="45" x14ac:dyDescent="0.25">
      <c r="A71" s="878" t="s">
        <v>178</v>
      </c>
      <c r="B71" s="879" t="s">
        <v>179</v>
      </c>
      <c r="C71" s="880" t="s">
        <v>50</v>
      </c>
      <c r="D71" s="881">
        <v>58.7</v>
      </c>
      <c r="E71" s="882">
        <v>148.63999999999999</v>
      </c>
      <c r="F71" s="883">
        <v>23.54</v>
      </c>
      <c r="G71" s="884">
        <v>183.63</v>
      </c>
      <c r="H71" s="885"/>
      <c r="I71" s="886">
        <f>ROUND('BDI Principal'!D14,2)</f>
        <v>23.54</v>
      </c>
      <c r="J71" s="887">
        <f t="shared" si="20"/>
        <v>0</v>
      </c>
      <c r="K71" s="888"/>
      <c r="L71" s="889">
        <f t="shared" si="21"/>
        <v>0</v>
      </c>
      <c r="M71" s="890">
        <f t="shared" si="22"/>
        <v>0</v>
      </c>
      <c r="N71" s="891">
        <f t="shared" si="23"/>
        <v>0</v>
      </c>
      <c r="O71" s="892">
        <f t="shared" si="24"/>
        <v>0</v>
      </c>
      <c r="P71" s="893" t="s">
        <v>28</v>
      </c>
    </row>
    <row r="72" spans="1:16" ht="67.5" x14ac:dyDescent="0.25">
      <c r="A72" s="894" t="s">
        <v>180</v>
      </c>
      <c r="B72" s="895" t="s">
        <v>181</v>
      </c>
      <c r="C72" s="896" t="s">
        <v>50</v>
      </c>
      <c r="D72" s="897">
        <v>24.6</v>
      </c>
      <c r="E72" s="898">
        <v>40.688499999999998</v>
      </c>
      <c r="F72" s="899">
        <v>23.54</v>
      </c>
      <c r="G72" s="900">
        <v>50.27</v>
      </c>
      <c r="H72" s="901"/>
      <c r="I72" s="902">
        <f>ROUND('BDI Principal'!D14,2)</f>
        <v>23.54</v>
      </c>
      <c r="J72" s="903">
        <f t="shared" si="20"/>
        <v>0</v>
      </c>
      <c r="K72" s="904"/>
      <c r="L72" s="905">
        <f t="shared" si="21"/>
        <v>0</v>
      </c>
      <c r="M72" s="906">
        <f t="shared" si="22"/>
        <v>0</v>
      </c>
      <c r="N72" s="907">
        <f t="shared" si="23"/>
        <v>0</v>
      </c>
      <c r="O72" s="908">
        <f t="shared" si="24"/>
        <v>0</v>
      </c>
      <c r="P72" s="909" t="s">
        <v>28</v>
      </c>
    </row>
    <row r="73" spans="1:16" ht="45" x14ac:dyDescent="0.25">
      <c r="A73" s="910" t="s">
        <v>182</v>
      </c>
      <c r="B73" s="911" t="s">
        <v>183</v>
      </c>
      <c r="C73" s="912" t="s">
        <v>50</v>
      </c>
      <c r="D73" s="913">
        <v>90.11</v>
      </c>
      <c r="E73" s="914">
        <v>101.89700000000001</v>
      </c>
      <c r="F73" s="915">
        <v>23.54</v>
      </c>
      <c r="G73" s="916">
        <v>125.89</v>
      </c>
      <c r="H73" s="917"/>
      <c r="I73" s="918">
        <f>ROUND('BDI Principal'!D14,2)</f>
        <v>23.54</v>
      </c>
      <c r="J73" s="919">
        <f t="shared" si="20"/>
        <v>0</v>
      </c>
      <c r="K73" s="920"/>
      <c r="L73" s="921">
        <f t="shared" si="21"/>
        <v>0</v>
      </c>
      <c r="M73" s="922">
        <f t="shared" si="22"/>
        <v>0</v>
      </c>
      <c r="N73" s="923">
        <f t="shared" si="23"/>
        <v>0</v>
      </c>
      <c r="O73" s="924">
        <f t="shared" si="24"/>
        <v>0</v>
      </c>
      <c r="P73" s="925" t="s">
        <v>28</v>
      </c>
    </row>
    <row r="74" spans="1:16" ht="33.75" x14ac:dyDescent="0.25">
      <c r="A74" s="926" t="s">
        <v>184</v>
      </c>
      <c r="B74" s="927" t="s">
        <v>185</v>
      </c>
      <c r="C74" s="928" t="s">
        <v>96</v>
      </c>
      <c r="D74" s="929">
        <v>138.80000000000001</v>
      </c>
      <c r="E74" s="930">
        <v>12.8535</v>
      </c>
      <c r="F74" s="931">
        <v>23.54</v>
      </c>
      <c r="G74" s="932">
        <v>15.87</v>
      </c>
      <c r="H74" s="933"/>
      <c r="I74" s="934">
        <f>ROUND('BDI Principal'!D14,2)</f>
        <v>23.54</v>
      </c>
      <c r="J74" s="935">
        <f t="shared" si="20"/>
        <v>0</v>
      </c>
      <c r="K74" s="936"/>
      <c r="L74" s="937">
        <f t="shared" si="21"/>
        <v>0</v>
      </c>
      <c r="M74" s="938">
        <f t="shared" si="22"/>
        <v>0</v>
      </c>
      <c r="N74" s="939">
        <f t="shared" si="23"/>
        <v>0</v>
      </c>
      <c r="O74" s="940">
        <f t="shared" si="24"/>
        <v>0</v>
      </c>
      <c r="P74" s="941" t="s">
        <v>28</v>
      </c>
    </row>
    <row r="75" spans="1:16" ht="33.75" x14ac:dyDescent="0.25">
      <c r="A75" s="942" t="s">
        <v>186</v>
      </c>
      <c r="B75" s="943" t="s">
        <v>187</v>
      </c>
      <c r="C75" s="944" t="s">
        <v>50</v>
      </c>
      <c r="D75" s="945">
        <v>58.7</v>
      </c>
      <c r="E75" s="946">
        <v>46.236499999999999</v>
      </c>
      <c r="F75" s="947">
        <v>23.54</v>
      </c>
      <c r="G75" s="948">
        <v>57.12</v>
      </c>
      <c r="H75" s="949"/>
      <c r="I75" s="950">
        <f>ROUND('BDI Principal'!D14,2)</f>
        <v>23.54</v>
      </c>
      <c r="J75" s="951">
        <f t="shared" si="20"/>
        <v>0</v>
      </c>
      <c r="K75" s="952"/>
      <c r="L75" s="953">
        <f t="shared" si="21"/>
        <v>0</v>
      </c>
      <c r="M75" s="954">
        <f t="shared" si="22"/>
        <v>0</v>
      </c>
      <c r="N75" s="955">
        <f t="shared" si="23"/>
        <v>0</v>
      </c>
      <c r="O75" s="956">
        <f t="shared" si="24"/>
        <v>0</v>
      </c>
      <c r="P75" s="957" t="s">
        <v>28</v>
      </c>
    </row>
    <row r="76" spans="1:16" ht="56.25" x14ac:dyDescent="0.25">
      <c r="A76" s="958" t="s">
        <v>188</v>
      </c>
      <c r="B76" s="959" t="s">
        <v>189</v>
      </c>
      <c r="C76" s="960" t="s">
        <v>96</v>
      </c>
      <c r="D76" s="961">
        <v>10.9</v>
      </c>
      <c r="E76" s="962">
        <v>31.644500000000001</v>
      </c>
      <c r="F76" s="963">
        <v>23.54</v>
      </c>
      <c r="G76" s="964">
        <v>39.090000000000003</v>
      </c>
      <c r="H76" s="965"/>
      <c r="I76" s="966">
        <f>ROUND('BDI Principal'!D14,2)</f>
        <v>23.54</v>
      </c>
      <c r="J76" s="967">
        <f t="shared" si="20"/>
        <v>0</v>
      </c>
      <c r="K76" s="968"/>
      <c r="L76" s="969">
        <f t="shared" si="21"/>
        <v>0</v>
      </c>
      <c r="M76" s="970">
        <f t="shared" si="22"/>
        <v>0</v>
      </c>
      <c r="N76" s="971">
        <f t="shared" si="23"/>
        <v>0</v>
      </c>
      <c r="O76" s="972">
        <f t="shared" si="24"/>
        <v>0</v>
      </c>
      <c r="P76" s="973" t="s">
        <v>28</v>
      </c>
    </row>
    <row r="77" spans="1:16" ht="45" x14ac:dyDescent="0.25">
      <c r="A77" s="974" t="s">
        <v>190</v>
      </c>
      <c r="B77" s="975" t="s">
        <v>191</v>
      </c>
      <c r="C77" s="976" t="s">
        <v>96</v>
      </c>
      <c r="D77" s="977">
        <v>7.35</v>
      </c>
      <c r="E77" s="978">
        <v>247.5</v>
      </c>
      <c r="F77" s="979">
        <v>23.54</v>
      </c>
      <c r="G77" s="980">
        <v>305.76</v>
      </c>
      <c r="H77" s="981"/>
      <c r="I77" s="982">
        <f>ROUND('BDI Principal'!D14,2)</f>
        <v>23.54</v>
      </c>
      <c r="J77" s="983">
        <f t="shared" si="20"/>
        <v>0</v>
      </c>
      <c r="K77" s="984"/>
      <c r="L77" s="985">
        <f t="shared" si="21"/>
        <v>0</v>
      </c>
      <c r="M77" s="986">
        <f t="shared" si="22"/>
        <v>0</v>
      </c>
      <c r="N77" s="987">
        <f t="shared" si="23"/>
        <v>0</v>
      </c>
      <c r="O77" s="988">
        <f t="shared" si="24"/>
        <v>0</v>
      </c>
      <c r="P77" s="989" t="s">
        <v>28</v>
      </c>
    </row>
    <row r="78" spans="1:16" ht="45" x14ac:dyDescent="0.25">
      <c r="A78" s="990" t="s">
        <v>192</v>
      </c>
      <c r="B78" s="991" t="s">
        <v>193</v>
      </c>
      <c r="C78" s="992" t="s">
        <v>67</v>
      </c>
      <c r="D78" s="993">
        <v>1</v>
      </c>
      <c r="E78" s="994">
        <v>2001.5360000000001</v>
      </c>
      <c r="F78" s="995">
        <v>23.54</v>
      </c>
      <c r="G78" s="996">
        <v>2472.6999999999998</v>
      </c>
      <c r="H78" s="997"/>
      <c r="I78" s="998">
        <f>ROUND('BDI Principal'!D14,2)</f>
        <v>23.54</v>
      </c>
      <c r="J78" s="999">
        <f t="shared" si="20"/>
        <v>0</v>
      </c>
      <c r="K78" s="1000"/>
      <c r="L78" s="1001">
        <f t="shared" si="21"/>
        <v>0</v>
      </c>
      <c r="M78" s="1002">
        <f t="shared" si="22"/>
        <v>0</v>
      </c>
      <c r="N78" s="1003">
        <f t="shared" si="23"/>
        <v>0</v>
      </c>
      <c r="O78" s="1004">
        <f t="shared" si="24"/>
        <v>0</v>
      </c>
      <c r="P78" s="1005" t="s">
        <v>28</v>
      </c>
    </row>
    <row r="79" spans="1:16" x14ac:dyDescent="0.25">
      <c r="A79" s="1006" t="s">
        <v>194</v>
      </c>
      <c r="B79" s="2744" t="s">
        <v>195</v>
      </c>
      <c r="C79" s="2745"/>
      <c r="D79" s="2746"/>
      <c r="E79" s="2747"/>
      <c r="F79" s="2748"/>
      <c r="G79" s="2749"/>
      <c r="H79" s="2750"/>
      <c r="I79" s="2751"/>
      <c r="J79" s="2752"/>
      <c r="K79" s="2753"/>
      <c r="L79" s="2754"/>
      <c r="M79" s="1007">
        <f>SUM(M80:M84)</f>
        <v>0</v>
      </c>
      <c r="N79" s="1008">
        <f>SUM(N80:N84)</f>
        <v>0</v>
      </c>
      <c r="O79" s="1009">
        <f>SUM(O80:O84)</f>
        <v>0</v>
      </c>
      <c r="P79" s="1010" t="s">
        <v>45</v>
      </c>
    </row>
    <row r="80" spans="1:16" ht="78.75" x14ac:dyDescent="0.25">
      <c r="A80" s="1011" t="s">
        <v>196</v>
      </c>
      <c r="B80" s="1012" t="s">
        <v>197</v>
      </c>
      <c r="C80" s="1013" t="s">
        <v>50</v>
      </c>
      <c r="D80" s="1014">
        <v>0.96</v>
      </c>
      <c r="E80" s="1015">
        <v>703.20899999999995</v>
      </c>
      <c r="F80" s="1016">
        <v>23.54</v>
      </c>
      <c r="G80" s="1017">
        <v>868.75</v>
      </c>
      <c r="H80" s="1018"/>
      <c r="I80" s="1019">
        <f>ROUND('BDI Principal'!D14,2)</f>
        <v>23.54</v>
      </c>
      <c r="J80" s="1020">
        <f>ROUND((ROUND(H80,2)*I80/100)+ROUND(H80,2),2)</f>
        <v>0</v>
      </c>
      <c r="K80" s="1021"/>
      <c r="L80" s="1022">
        <f>J80-K80</f>
        <v>0</v>
      </c>
      <c r="M80" s="1023">
        <f>ROUND(K80*D80,2)</f>
        <v>0</v>
      </c>
      <c r="N80" s="1024">
        <f>O80-M80</f>
        <v>0</v>
      </c>
      <c r="O80" s="1025">
        <f>ROUND(D80*J80,2)</f>
        <v>0</v>
      </c>
      <c r="P80" s="1026" t="s">
        <v>28</v>
      </c>
    </row>
    <row r="81" spans="1:16" ht="67.5" x14ac:dyDescent="0.25">
      <c r="A81" s="1027" t="s">
        <v>198</v>
      </c>
      <c r="B81" s="1028" t="s">
        <v>199</v>
      </c>
      <c r="C81" s="1029" t="s">
        <v>50</v>
      </c>
      <c r="D81" s="1030">
        <v>8.25</v>
      </c>
      <c r="E81" s="1031">
        <v>413.70600000000002</v>
      </c>
      <c r="F81" s="1032">
        <v>23.54</v>
      </c>
      <c r="G81" s="1033">
        <v>511.1</v>
      </c>
      <c r="H81" s="1034"/>
      <c r="I81" s="1035">
        <f>ROUND('BDI Principal'!D14,2)</f>
        <v>23.54</v>
      </c>
      <c r="J81" s="1036">
        <f>ROUND((ROUND(H81,2)*I81/100)+ROUND(H81,2),2)</f>
        <v>0</v>
      </c>
      <c r="K81" s="1037"/>
      <c r="L81" s="1038">
        <f>J81-K81</f>
        <v>0</v>
      </c>
      <c r="M81" s="1039">
        <f>ROUND(K81*D81,2)</f>
        <v>0</v>
      </c>
      <c r="N81" s="1040">
        <f>O81-M81</f>
        <v>0</v>
      </c>
      <c r="O81" s="1041">
        <f>ROUND(D81*J81,2)</f>
        <v>0</v>
      </c>
      <c r="P81" s="1042" t="s">
        <v>28</v>
      </c>
    </row>
    <row r="82" spans="1:16" ht="45" x14ac:dyDescent="0.25">
      <c r="A82" s="1043" t="s">
        <v>200</v>
      </c>
      <c r="B82" s="1044" t="s">
        <v>201</v>
      </c>
      <c r="C82" s="1045" t="s">
        <v>50</v>
      </c>
      <c r="D82" s="1046">
        <v>9.4499999999999993</v>
      </c>
      <c r="E82" s="1047">
        <v>1322.096</v>
      </c>
      <c r="F82" s="1048">
        <v>23.54</v>
      </c>
      <c r="G82" s="1049">
        <v>1633.32</v>
      </c>
      <c r="H82" s="1050"/>
      <c r="I82" s="1051">
        <f>ROUND('BDI Principal'!D14,2)</f>
        <v>23.54</v>
      </c>
      <c r="J82" s="1052">
        <f>ROUND((ROUND(H82,2)*I82/100)+ROUND(H82,2),2)</f>
        <v>0</v>
      </c>
      <c r="K82" s="1053"/>
      <c r="L82" s="1054">
        <f>J82-K82</f>
        <v>0</v>
      </c>
      <c r="M82" s="1055">
        <f>ROUND(K82*D82,2)</f>
        <v>0</v>
      </c>
      <c r="N82" s="1056">
        <f>O82-M82</f>
        <v>0</v>
      </c>
      <c r="O82" s="1057">
        <f>ROUND(D82*J82,2)</f>
        <v>0</v>
      </c>
      <c r="P82" s="1058" t="s">
        <v>28</v>
      </c>
    </row>
    <row r="83" spans="1:16" ht="90" x14ac:dyDescent="0.25">
      <c r="A83" s="1059" t="s">
        <v>202</v>
      </c>
      <c r="B83" s="1060" t="s">
        <v>203</v>
      </c>
      <c r="C83" s="1061" t="s">
        <v>67</v>
      </c>
      <c r="D83" s="1062">
        <v>2</v>
      </c>
      <c r="E83" s="1063">
        <v>1177.4014999999999</v>
      </c>
      <c r="F83" s="1064">
        <v>23.54</v>
      </c>
      <c r="G83" s="1065">
        <v>1454.56</v>
      </c>
      <c r="H83" s="1066"/>
      <c r="I83" s="1067">
        <f>ROUND('BDI Principal'!D14,2)</f>
        <v>23.54</v>
      </c>
      <c r="J83" s="1068">
        <f>ROUND((ROUND(H83,2)*I83/100)+ROUND(H83,2),2)</f>
        <v>0</v>
      </c>
      <c r="K83" s="1069"/>
      <c r="L83" s="1070">
        <f>J83-K83</f>
        <v>0</v>
      </c>
      <c r="M83" s="1071">
        <f>ROUND(K83*D83,2)</f>
        <v>0</v>
      </c>
      <c r="N83" s="1072">
        <f>O83-M83</f>
        <v>0</v>
      </c>
      <c r="O83" s="1073">
        <f>ROUND(D83*J83,2)</f>
        <v>0</v>
      </c>
      <c r="P83" s="1074" t="s">
        <v>28</v>
      </c>
    </row>
    <row r="84" spans="1:16" ht="90" x14ac:dyDescent="0.25">
      <c r="A84" s="1075" t="s">
        <v>204</v>
      </c>
      <c r="B84" s="1076" t="s">
        <v>205</v>
      </c>
      <c r="C84" s="1077" t="s">
        <v>67</v>
      </c>
      <c r="D84" s="1078">
        <v>4</v>
      </c>
      <c r="E84" s="1079">
        <v>1312.2539999999999</v>
      </c>
      <c r="F84" s="1080">
        <v>23.54</v>
      </c>
      <c r="G84" s="1081">
        <v>1621.15</v>
      </c>
      <c r="H84" s="1082"/>
      <c r="I84" s="1083">
        <f>ROUND('BDI Principal'!D14,2)</f>
        <v>23.54</v>
      </c>
      <c r="J84" s="1084">
        <f>ROUND((ROUND(H84,2)*I84/100)+ROUND(H84,2),2)</f>
        <v>0</v>
      </c>
      <c r="K84" s="1085"/>
      <c r="L84" s="1086">
        <f>J84-K84</f>
        <v>0</v>
      </c>
      <c r="M84" s="1087">
        <f>ROUND(K84*D84,2)</f>
        <v>0</v>
      </c>
      <c r="N84" s="1088">
        <f>O84-M84</f>
        <v>0</v>
      </c>
      <c r="O84" s="1089">
        <f>ROUND(D84*J84,2)</f>
        <v>0</v>
      </c>
      <c r="P84" s="1090" t="s">
        <v>28</v>
      </c>
    </row>
    <row r="85" spans="1:16" x14ac:dyDescent="0.25">
      <c r="A85" s="1091" t="s">
        <v>206</v>
      </c>
      <c r="B85" s="2755" t="s">
        <v>207</v>
      </c>
      <c r="C85" s="2756"/>
      <c r="D85" s="2757"/>
      <c r="E85" s="2758"/>
      <c r="F85" s="2759"/>
      <c r="G85" s="2760"/>
      <c r="H85" s="2761"/>
      <c r="I85" s="2762"/>
      <c r="J85" s="2763"/>
      <c r="K85" s="2764"/>
      <c r="L85" s="2765"/>
      <c r="M85" s="1092"/>
      <c r="N85" s="1093"/>
      <c r="O85" s="2601">
        <f>O86</f>
        <v>0</v>
      </c>
      <c r="P85" s="1094" t="s">
        <v>45</v>
      </c>
    </row>
    <row r="86" spans="1:16" x14ac:dyDescent="0.25">
      <c r="A86" s="1095" t="s">
        <v>208</v>
      </c>
      <c r="B86" s="2766" t="s">
        <v>209</v>
      </c>
      <c r="C86" s="2767"/>
      <c r="D86" s="2768"/>
      <c r="E86" s="2769"/>
      <c r="F86" s="2770"/>
      <c r="G86" s="2771"/>
      <c r="H86" s="2772"/>
      <c r="I86" s="2773"/>
      <c r="J86" s="2774"/>
      <c r="K86" s="2775"/>
      <c r="L86" s="2776"/>
      <c r="M86" s="1096">
        <f>SUM(M87:M94)</f>
        <v>0</v>
      </c>
      <c r="N86" s="1097">
        <f>SUM(N87:N94)</f>
        <v>0</v>
      </c>
      <c r="O86" s="1098">
        <f>SUM(O87:O94)</f>
        <v>0</v>
      </c>
      <c r="P86" s="1099" t="s">
        <v>45</v>
      </c>
    </row>
    <row r="87" spans="1:16" ht="78.75" x14ac:dyDescent="0.25">
      <c r="A87" s="1100" t="s">
        <v>210</v>
      </c>
      <c r="B87" s="1101" t="s">
        <v>211</v>
      </c>
      <c r="C87" s="1102" t="s">
        <v>67</v>
      </c>
      <c r="D87" s="1103">
        <v>2</v>
      </c>
      <c r="E87" s="1104">
        <v>929.73649999999998</v>
      </c>
      <c r="F87" s="1105">
        <v>23.54</v>
      </c>
      <c r="G87" s="1106">
        <v>1148.5999999999999</v>
      </c>
      <c r="H87" s="1107"/>
      <c r="I87" s="1108">
        <f>ROUND('BDI Principal'!D14,2)</f>
        <v>23.54</v>
      </c>
      <c r="J87" s="1109">
        <f t="shared" ref="J87:J94" si="25">ROUND((ROUND(H87,2)*I87/100)+ROUND(H87,2),2)</f>
        <v>0</v>
      </c>
      <c r="K87" s="1110"/>
      <c r="L87" s="1111">
        <f t="shared" ref="L87:L94" si="26">J87-K87</f>
        <v>0</v>
      </c>
      <c r="M87" s="1112">
        <f t="shared" ref="M87:M94" si="27">ROUND(K87*D87,2)</f>
        <v>0</v>
      </c>
      <c r="N87" s="1113">
        <f t="shared" ref="N87:N94" si="28">O87-M87</f>
        <v>0</v>
      </c>
      <c r="O87" s="1114">
        <f t="shared" ref="O87:O94" si="29">ROUND(D87*J87,2)</f>
        <v>0</v>
      </c>
      <c r="P87" s="1115" t="s">
        <v>28</v>
      </c>
    </row>
    <row r="88" spans="1:16" ht="56.25" x14ac:dyDescent="0.25">
      <c r="A88" s="1116" t="s">
        <v>212</v>
      </c>
      <c r="B88" s="1117" t="s">
        <v>213</v>
      </c>
      <c r="C88" s="1118" t="s">
        <v>67</v>
      </c>
      <c r="D88" s="1119">
        <v>2</v>
      </c>
      <c r="E88" s="1120">
        <v>530.75549999999998</v>
      </c>
      <c r="F88" s="1121">
        <v>23.54</v>
      </c>
      <c r="G88" s="1122">
        <v>655.7</v>
      </c>
      <c r="H88" s="1123"/>
      <c r="I88" s="1124">
        <f>ROUND('BDI Principal'!D14,2)</f>
        <v>23.54</v>
      </c>
      <c r="J88" s="1125">
        <f t="shared" si="25"/>
        <v>0</v>
      </c>
      <c r="K88" s="1126"/>
      <c r="L88" s="1127">
        <f t="shared" si="26"/>
        <v>0</v>
      </c>
      <c r="M88" s="1128">
        <f t="shared" si="27"/>
        <v>0</v>
      </c>
      <c r="N88" s="1129">
        <f t="shared" si="28"/>
        <v>0</v>
      </c>
      <c r="O88" s="1130">
        <f t="shared" si="29"/>
        <v>0</v>
      </c>
      <c r="P88" s="1131" t="s">
        <v>28</v>
      </c>
    </row>
    <row r="89" spans="1:16" ht="22.5" x14ac:dyDescent="0.25">
      <c r="A89" s="1132" t="s">
        <v>214</v>
      </c>
      <c r="B89" s="1133" t="s">
        <v>215</v>
      </c>
      <c r="C89" s="1134" t="s">
        <v>67</v>
      </c>
      <c r="D89" s="1135">
        <v>2</v>
      </c>
      <c r="E89" s="1136">
        <v>47.405000000000001</v>
      </c>
      <c r="F89" s="1137">
        <v>23.54</v>
      </c>
      <c r="G89" s="1138">
        <v>58.57</v>
      </c>
      <c r="H89" s="1139"/>
      <c r="I89" s="1140">
        <f>ROUND('BDI Principal'!D14,2)</f>
        <v>23.54</v>
      </c>
      <c r="J89" s="1141">
        <f t="shared" si="25"/>
        <v>0</v>
      </c>
      <c r="K89" s="1142"/>
      <c r="L89" s="1143">
        <f t="shared" si="26"/>
        <v>0</v>
      </c>
      <c r="M89" s="1144">
        <f t="shared" si="27"/>
        <v>0</v>
      </c>
      <c r="N89" s="1145">
        <f t="shared" si="28"/>
        <v>0</v>
      </c>
      <c r="O89" s="1146">
        <f t="shared" si="29"/>
        <v>0</v>
      </c>
      <c r="P89" s="1147" t="s">
        <v>28</v>
      </c>
    </row>
    <row r="90" spans="1:16" ht="22.5" x14ac:dyDescent="0.25">
      <c r="A90" s="1148" t="s">
        <v>216</v>
      </c>
      <c r="B90" s="1149" t="s">
        <v>217</v>
      </c>
      <c r="C90" s="1150" t="s">
        <v>67</v>
      </c>
      <c r="D90" s="1151">
        <v>2</v>
      </c>
      <c r="E90" s="1152">
        <v>58.348999999999997</v>
      </c>
      <c r="F90" s="1153">
        <v>23.54</v>
      </c>
      <c r="G90" s="1154">
        <v>72.09</v>
      </c>
      <c r="H90" s="1155"/>
      <c r="I90" s="1156">
        <f>ROUND('BDI Principal'!D14,2)</f>
        <v>23.54</v>
      </c>
      <c r="J90" s="1157">
        <f t="shared" si="25"/>
        <v>0</v>
      </c>
      <c r="K90" s="1158"/>
      <c r="L90" s="1159">
        <f t="shared" si="26"/>
        <v>0</v>
      </c>
      <c r="M90" s="1160">
        <f t="shared" si="27"/>
        <v>0</v>
      </c>
      <c r="N90" s="1161">
        <f t="shared" si="28"/>
        <v>0</v>
      </c>
      <c r="O90" s="1162">
        <f t="shared" si="29"/>
        <v>0</v>
      </c>
      <c r="P90" s="1163" t="s">
        <v>28</v>
      </c>
    </row>
    <row r="91" spans="1:16" ht="22.5" x14ac:dyDescent="0.25">
      <c r="A91" s="1164" t="s">
        <v>218</v>
      </c>
      <c r="B91" s="1165" t="s">
        <v>219</v>
      </c>
      <c r="C91" s="1166" t="s">
        <v>67</v>
      </c>
      <c r="D91" s="1167">
        <v>2</v>
      </c>
      <c r="E91" s="1168">
        <v>58.348999999999997</v>
      </c>
      <c r="F91" s="1169">
        <v>23.54</v>
      </c>
      <c r="G91" s="1170">
        <v>72.09</v>
      </c>
      <c r="H91" s="1171"/>
      <c r="I91" s="1172">
        <f>ROUND('BDI Principal'!D14,2)</f>
        <v>23.54</v>
      </c>
      <c r="J91" s="1173">
        <f t="shared" si="25"/>
        <v>0</v>
      </c>
      <c r="K91" s="1174"/>
      <c r="L91" s="1175">
        <f t="shared" si="26"/>
        <v>0</v>
      </c>
      <c r="M91" s="1176">
        <f t="shared" si="27"/>
        <v>0</v>
      </c>
      <c r="N91" s="1177">
        <f t="shared" si="28"/>
        <v>0</v>
      </c>
      <c r="O91" s="1178">
        <f t="shared" si="29"/>
        <v>0</v>
      </c>
      <c r="P91" s="1179" t="s">
        <v>28</v>
      </c>
    </row>
    <row r="92" spans="1:16" ht="33.75" x14ac:dyDescent="0.25">
      <c r="A92" s="1180" t="s">
        <v>220</v>
      </c>
      <c r="B92" s="1181" t="s">
        <v>221</v>
      </c>
      <c r="C92" s="1182" t="s">
        <v>67</v>
      </c>
      <c r="D92" s="1183">
        <v>2</v>
      </c>
      <c r="E92" s="1184">
        <v>56.05</v>
      </c>
      <c r="F92" s="1185">
        <v>23.54</v>
      </c>
      <c r="G92" s="1186">
        <v>69.239999999999995</v>
      </c>
      <c r="H92" s="1187"/>
      <c r="I92" s="1188">
        <f>ROUND('BDI Principal'!D14,2)</f>
        <v>23.54</v>
      </c>
      <c r="J92" s="1189">
        <f t="shared" si="25"/>
        <v>0</v>
      </c>
      <c r="K92" s="1190"/>
      <c r="L92" s="1191">
        <f t="shared" si="26"/>
        <v>0</v>
      </c>
      <c r="M92" s="1192">
        <f t="shared" si="27"/>
        <v>0</v>
      </c>
      <c r="N92" s="1193">
        <f t="shared" si="28"/>
        <v>0</v>
      </c>
      <c r="O92" s="1194">
        <f t="shared" si="29"/>
        <v>0</v>
      </c>
      <c r="P92" s="1195" t="s">
        <v>28</v>
      </c>
    </row>
    <row r="93" spans="1:16" x14ac:dyDescent="0.25">
      <c r="A93" s="1196" t="s">
        <v>222</v>
      </c>
      <c r="B93" s="1197" t="s">
        <v>223</v>
      </c>
      <c r="C93" s="1198" t="s">
        <v>50</v>
      </c>
      <c r="D93" s="1199">
        <v>1.92</v>
      </c>
      <c r="E93" s="1200">
        <v>313.17700000000002</v>
      </c>
      <c r="F93" s="1201">
        <v>23.54</v>
      </c>
      <c r="G93" s="1202">
        <v>386.9</v>
      </c>
      <c r="H93" s="1203"/>
      <c r="I93" s="1204">
        <f>ROUND('BDI Principal'!D14,2)</f>
        <v>23.54</v>
      </c>
      <c r="J93" s="1205">
        <f t="shared" si="25"/>
        <v>0</v>
      </c>
      <c r="K93" s="1206"/>
      <c r="L93" s="1207">
        <f t="shared" si="26"/>
        <v>0</v>
      </c>
      <c r="M93" s="1208">
        <f t="shared" si="27"/>
        <v>0</v>
      </c>
      <c r="N93" s="1209">
        <f t="shared" si="28"/>
        <v>0</v>
      </c>
      <c r="O93" s="1210">
        <f t="shared" si="29"/>
        <v>0</v>
      </c>
      <c r="P93" s="1211" t="s">
        <v>28</v>
      </c>
    </row>
    <row r="94" spans="1:16" ht="22.5" x14ac:dyDescent="0.25">
      <c r="A94" s="1212" t="s">
        <v>224</v>
      </c>
      <c r="B94" s="1213" t="s">
        <v>225</v>
      </c>
      <c r="C94" s="1214" t="s">
        <v>67</v>
      </c>
      <c r="D94" s="1215">
        <v>2</v>
      </c>
      <c r="E94" s="1216">
        <v>23.218</v>
      </c>
      <c r="F94" s="1217">
        <v>23.54</v>
      </c>
      <c r="G94" s="1218">
        <v>28.69</v>
      </c>
      <c r="H94" s="1219"/>
      <c r="I94" s="1220">
        <f>ROUND('BDI Principal'!D14,2)</f>
        <v>23.54</v>
      </c>
      <c r="J94" s="1221">
        <f t="shared" si="25"/>
        <v>0</v>
      </c>
      <c r="K94" s="1222"/>
      <c r="L94" s="1223">
        <f t="shared" si="26"/>
        <v>0</v>
      </c>
      <c r="M94" s="1224">
        <f t="shared" si="27"/>
        <v>0</v>
      </c>
      <c r="N94" s="1225">
        <f t="shared" si="28"/>
        <v>0</v>
      </c>
      <c r="O94" s="1226">
        <f t="shared" si="29"/>
        <v>0</v>
      </c>
      <c r="P94" s="1227" t="s">
        <v>28</v>
      </c>
    </row>
    <row r="95" spans="1:16" x14ac:dyDescent="0.25">
      <c r="A95" s="1228" t="s">
        <v>226</v>
      </c>
      <c r="B95" s="2777" t="s">
        <v>227</v>
      </c>
      <c r="C95" s="2778"/>
      <c r="D95" s="2779"/>
      <c r="E95" s="2780"/>
      <c r="F95" s="2781"/>
      <c r="G95" s="2782"/>
      <c r="H95" s="2783"/>
      <c r="I95" s="2784"/>
      <c r="J95" s="2785"/>
      <c r="K95" s="2786"/>
      <c r="L95" s="2787"/>
      <c r="M95" s="1229"/>
      <c r="N95" s="1230"/>
      <c r="O95" s="2601">
        <f>O96+O99+O105+O111+O117+O121+O123</f>
        <v>0</v>
      </c>
      <c r="P95" s="1231" t="s">
        <v>45</v>
      </c>
    </row>
    <row r="96" spans="1:16" x14ac:dyDescent="0.25">
      <c r="A96" s="1232" t="s">
        <v>228</v>
      </c>
      <c r="B96" s="2788" t="s">
        <v>229</v>
      </c>
      <c r="C96" s="2789"/>
      <c r="D96" s="2790"/>
      <c r="E96" s="2791"/>
      <c r="F96" s="2792"/>
      <c r="G96" s="2793"/>
      <c r="H96" s="2794"/>
      <c r="I96" s="2795"/>
      <c r="J96" s="2796"/>
      <c r="K96" s="2797"/>
      <c r="L96" s="2798"/>
      <c r="M96" s="1233">
        <f>SUM(M97:M98)</f>
        <v>0</v>
      </c>
      <c r="N96" s="1234">
        <f>SUM(N97:N98)</f>
        <v>0</v>
      </c>
      <c r="O96" s="1235">
        <f>SUM(O97:O98)</f>
        <v>0</v>
      </c>
      <c r="P96" s="1236" t="s">
        <v>45</v>
      </c>
    </row>
    <row r="97" spans="1:16" ht="33.75" x14ac:dyDescent="0.25">
      <c r="A97" s="1237" t="s">
        <v>230</v>
      </c>
      <c r="B97" s="1238" t="s">
        <v>231</v>
      </c>
      <c r="C97" s="1239" t="s">
        <v>67</v>
      </c>
      <c r="D97" s="1240">
        <v>23</v>
      </c>
      <c r="E97" s="1241">
        <v>19.38</v>
      </c>
      <c r="F97" s="1242">
        <v>23.54</v>
      </c>
      <c r="G97" s="1243">
        <v>23.94</v>
      </c>
      <c r="H97" s="1244"/>
      <c r="I97" s="1245">
        <f>ROUND('BDI Principal'!D14,2)</f>
        <v>23.54</v>
      </c>
      <c r="J97" s="1246">
        <f>ROUND((ROUND(H97,2)*I97/100)+ROUND(H97,2),2)</f>
        <v>0</v>
      </c>
      <c r="K97" s="1247"/>
      <c r="L97" s="1248">
        <f>J97-K97</f>
        <v>0</v>
      </c>
      <c r="M97" s="1249">
        <f>ROUND(K97*D97,2)</f>
        <v>0</v>
      </c>
      <c r="N97" s="1250">
        <f>O97-M97</f>
        <v>0</v>
      </c>
      <c r="O97" s="1251">
        <f>ROUND(D97*J97,2)</f>
        <v>0</v>
      </c>
      <c r="P97" s="1252" t="s">
        <v>28</v>
      </c>
    </row>
    <row r="98" spans="1:16" ht="33.75" x14ac:dyDescent="0.25">
      <c r="A98" s="1253" t="s">
        <v>232</v>
      </c>
      <c r="B98" s="1254" t="s">
        <v>233</v>
      </c>
      <c r="C98" s="1255" t="s">
        <v>67</v>
      </c>
      <c r="D98" s="1256">
        <v>61</v>
      </c>
      <c r="E98" s="1257">
        <v>14.3925</v>
      </c>
      <c r="F98" s="1258">
        <v>23.54</v>
      </c>
      <c r="G98" s="1259">
        <v>17.78</v>
      </c>
      <c r="H98" s="1260"/>
      <c r="I98" s="1261">
        <f>ROUND('BDI Principal'!D14,2)</f>
        <v>23.54</v>
      </c>
      <c r="J98" s="1262">
        <f>ROUND((ROUND(H98,2)*I98/100)+ROUND(H98,2),2)</f>
        <v>0</v>
      </c>
      <c r="K98" s="1263"/>
      <c r="L98" s="1264">
        <f>J98-K98</f>
        <v>0</v>
      </c>
      <c r="M98" s="1265">
        <f>ROUND(K98*D98,2)</f>
        <v>0</v>
      </c>
      <c r="N98" s="1266">
        <f>O98-M98</f>
        <v>0</v>
      </c>
      <c r="O98" s="1267">
        <f>ROUND(D98*J98,2)</f>
        <v>0</v>
      </c>
      <c r="P98" s="1268" t="s">
        <v>28</v>
      </c>
    </row>
    <row r="99" spans="1:16" x14ac:dyDescent="0.25">
      <c r="A99" s="1269" t="s">
        <v>234</v>
      </c>
      <c r="B99" s="2799" t="s">
        <v>235</v>
      </c>
      <c r="C99" s="2800"/>
      <c r="D99" s="2801"/>
      <c r="E99" s="2802"/>
      <c r="F99" s="2803"/>
      <c r="G99" s="2804"/>
      <c r="H99" s="2805"/>
      <c r="I99" s="2806"/>
      <c r="J99" s="2807"/>
      <c r="K99" s="2808"/>
      <c r="L99" s="2809"/>
      <c r="M99" s="1270">
        <f>SUM(M100:M104)</f>
        <v>0</v>
      </c>
      <c r="N99" s="1271">
        <f>SUM(N100:N104)</f>
        <v>0</v>
      </c>
      <c r="O99" s="1272">
        <f>SUM(O100:O104)</f>
        <v>0</v>
      </c>
      <c r="P99" s="1273" t="s">
        <v>45</v>
      </c>
    </row>
    <row r="100" spans="1:16" ht="56.25" x14ac:dyDescent="0.25">
      <c r="A100" s="1274" t="s">
        <v>236</v>
      </c>
      <c r="B100" s="1275" t="s">
        <v>237</v>
      </c>
      <c r="C100" s="1276" t="s">
        <v>96</v>
      </c>
      <c r="D100" s="1277">
        <v>40.4</v>
      </c>
      <c r="E100" s="1278">
        <v>11.5045</v>
      </c>
      <c r="F100" s="1279">
        <v>23.54</v>
      </c>
      <c r="G100" s="1280">
        <v>14.21</v>
      </c>
      <c r="H100" s="1281"/>
      <c r="I100" s="1282">
        <f>ROUND('BDI Principal'!D14,2)</f>
        <v>23.54</v>
      </c>
      <c r="J100" s="1283">
        <f>ROUND((ROUND(H100,2)*I100/100)+ROUND(H100,2),2)</f>
        <v>0</v>
      </c>
      <c r="K100" s="1284"/>
      <c r="L100" s="1285">
        <f>J100-K100</f>
        <v>0</v>
      </c>
      <c r="M100" s="1286">
        <f>ROUND(K100*D100,2)</f>
        <v>0</v>
      </c>
      <c r="N100" s="1287">
        <f>O100-M100</f>
        <v>0</v>
      </c>
      <c r="O100" s="1288">
        <f>ROUND(D100*J100,2)</f>
        <v>0</v>
      </c>
      <c r="P100" s="1289" t="s">
        <v>28</v>
      </c>
    </row>
    <row r="101" spans="1:16" ht="45" x14ac:dyDescent="0.25">
      <c r="A101" s="1290" t="s">
        <v>238</v>
      </c>
      <c r="B101" s="1291" t="s">
        <v>239</v>
      </c>
      <c r="C101" s="1292" t="s">
        <v>96</v>
      </c>
      <c r="D101" s="1293">
        <v>405.6</v>
      </c>
      <c r="E101" s="1294">
        <v>3.6764999999999999</v>
      </c>
      <c r="F101" s="1295">
        <v>23.54</v>
      </c>
      <c r="G101" s="1296">
        <v>4.55</v>
      </c>
      <c r="H101" s="1297"/>
      <c r="I101" s="1298">
        <f>ROUND('BDI Principal'!D14,2)</f>
        <v>23.54</v>
      </c>
      <c r="J101" s="1299">
        <f>ROUND((ROUND(H101,2)*I101/100)+ROUND(H101,2),2)</f>
        <v>0</v>
      </c>
      <c r="K101" s="1300"/>
      <c r="L101" s="1301">
        <f>J101-K101</f>
        <v>0</v>
      </c>
      <c r="M101" s="1302">
        <f>ROUND(K101*D101,2)</f>
        <v>0</v>
      </c>
      <c r="N101" s="1303">
        <f>O101-M101</f>
        <v>0</v>
      </c>
      <c r="O101" s="1304">
        <f>ROUND(D101*J101,2)</f>
        <v>0</v>
      </c>
      <c r="P101" s="1305" t="s">
        <v>28</v>
      </c>
    </row>
    <row r="102" spans="1:16" ht="45" x14ac:dyDescent="0.25">
      <c r="A102" s="1306" t="s">
        <v>240</v>
      </c>
      <c r="B102" s="1307" t="s">
        <v>241</v>
      </c>
      <c r="C102" s="1308" t="s">
        <v>96</v>
      </c>
      <c r="D102" s="1309">
        <v>863.3</v>
      </c>
      <c r="E102" s="1310">
        <v>5.2725</v>
      </c>
      <c r="F102" s="1311">
        <v>23.54</v>
      </c>
      <c r="G102" s="1312">
        <v>6.51</v>
      </c>
      <c r="H102" s="1313"/>
      <c r="I102" s="1314">
        <f>ROUND('BDI Principal'!D14,2)</f>
        <v>23.54</v>
      </c>
      <c r="J102" s="1315">
        <f>ROUND((ROUND(H102,2)*I102/100)+ROUND(H102,2),2)</f>
        <v>0</v>
      </c>
      <c r="K102" s="1316"/>
      <c r="L102" s="1317">
        <f>J102-K102</f>
        <v>0</v>
      </c>
      <c r="M102" s="1318">
        <f>ROUND(K102*D102,2)</f>
        <v>0</v>
      </c>
      <c r="N102" s="1319">
        <f>O102-M102</f>
        <v>0</v>
      </c>
      <c r="O102" s="1320">
        <f>ROUND(D102*J102,2)</f>
        <v>0</v>
      </c>
      <c r="P102" s="1321" t="s">
        <v>28</v>
      </c>
    </row>
    <row r="103" spans="1:16" ht="45" x14ac:dyDescent="0.25">
      <c r="A103" s="1322" t="s">
        <v>242</v>
      </c>
      <c r="B103" s="1323" t="s">
        <v>243</v>
      </c>
      <c r="C103" s="1324" t="s">
        <v>96</v>
      </c>
      <c r="D103" s="1325">
        <v>209.8</v>
      </c>
      <c r="E103" s="1326">
        <v>8.0559999999999992</v>
      </c>
      <c r="F103" s="1327">
        <v>23.54</v>
      </c>
      <c r="G103" s="1328">
        <v>9.9600000000000009</v>
      </c>
      <c r="H103" s="1329"/>
      <c r="I103" s="1330">
        <f>ROUND('BDI Principal'!D14,2)</f>
        <v>23.54</v>
      </c>
      <c r="J103" s="1331">
        <f>ROUND((ROUND(H103,2)*I103/100)+ROUND(H103,2),2)</f>
        <v>0</v>
      </c>
      <c r="K103" s="1332"/>
      <c r="L103" s="1333">
        <f>J103-K103</f>
        <v>0</v>
      </c>
      <c r="M103" s="1334">
        <f>ROUND(K103*D103,2)</f>
        <v>0</v>
      </c>
      <c r="N103" s="1335">
        <f>O103-M103</f>
        <v>0</v>
      </c>
      <c r="O103" s="1336">
        <f>ROUND(D103*J103,2)</f>
        <v>0</v>
      </c>
      <c r="P103" s="1337" t="s">
        <v>28</v>
      </c>
    </row>
    <row r="104" spans="1:16" ht="45" x14ac:dyDescent="0.25">
      <c r="A104" s="1338" t="s">
        <v>244</v>
      </c>
      <c r="B104" s="1339" t="s">
        <v>245</v>
      </c>
      <c r="C104" s="1340" t="s">
        <v>96</v>
      </c>
      <c r="D104" s="1341">
        <v>68</v>
      </c>
      <c r="E104" s="1342">
        <v>11.1815</v>
      </c>
      <c r="F104" s="1343">
        <v>23.54</v>
      </c>
      <c r="G104" s="1344">
        <v>13.81</v>
      </c>
      <c r="H104" s="1345"/>
      <c r="I104" s="1346">
        <f>ROUND('BDI Principal'!D14,2)</f>
        <v>23.54</v>
      </c>
      <c r="J104" s="1347">
        <f>ROUND((ROUND(H104,2)*I104/100)+ROUND(H104,2),2)</f>
        <v>0</v>
      </c>
      <c r="K104" s="1348"/>
      <c r="L104" s="1349">
        <f>J104-K104</f>
        <v>0</v>
      </c>
      <c r="M104" s="1350">
        <f>ROUND(K104*D104,2)</f>
        <v>0</v>
      </c>
      <c r="N104" s="1351">
        <f>O104-M104</f>
        <v>0</v>
      </c>
      <c r="O104" s="1352">
        <f>ROUND(D104*J104,2)</f>
        <v>0</v>
      </c>
      <c r="P104" s="1353" t="s">
        <v>28</v>
      </c>
    </row>
    <row r="105" spans="1:16" x14ac:dyDescent="0.25">
      <c r="A105" s="1354" t="s">
        <v>246</v>
      </c>
      <c r="B105" s="2810" t="s">
        <v>247</v>
      </c>
      <c r="C105" s="2811"/>
      <c r="D105" s="2812"/>
      <c r="E105" s="2813"/>
      <c r="F105" s="2814"/>
      <c r="G105" s="2815"/>
      <c r="H105" s="2816"/>
      <c r="I105" s="2817"/>
      <c r="J105" s="2818"/>
      <c r="K105" s="2819"/>
      <c r="L105" s="2820"/>
      <c r="M105" s="1355">
        <f>SUM(M106:M110)</f>
        <v>0</v>
      </c>
      <c r="N105" s="1356">
        <f>SUM(N106:N110)</f>
        <v>0</v>
      </c>
      <c r="O105" s="1357">
        <f>SUM(O106:O110)</f>
        <v>0</v>
      </c>
      <c r="P105" s="1358" t="s">
        <v>45</v>
      </c>
    </row>
    <row r="106" spans="1:16" ht="45" x14ac:dyDescent="0.25">
      <c r="A106" s="1359" t="s">
        <v>248</v>
      </c>
      <c r="B106" s="1360" t="s">
        <v>249</v>
      </c>
      <c r="C106" s="1361" t="s">
        <v>67</v>
      </c>
      <c r="D106" s="1362">
        <v>6</v>
      </c>
      <c r="E106" s="1363">
        <v>71.525499999999994</v>
      </c>
      <c r="F106" s="1364">
        <v>23.54</v>
      </c>
      <c r="G106" s="1365">
        <v>88.37</v>
      </c>
      <c r="H106" s="1366"/>
      <c r="I106" s="1367">
        <f>ROUND('BDI Principal'!D14,2)</f>
        <v>23.54</v>
      </c>
      <c r="J106" s="1368">
        <f>ROUND((ROUND(H106,2)*I106/100)+ROUND(H106,2),2)</f>
        <v>0</v>
      </c>
      <c r="K106" s="1369"/>
      <c r="L106" s="1370">
        <f>J106-K106</f>
        <v>0</v>
      </c>
      <c r="M106" s="1371">
        <f>ROUND(K106*D106,2)</f>
        <v>0</v>
      </c>
      <c r="N106" s="1372">
        <f>O106-M106</f>
        <v>0</v>
      </c>
      <c r="O106" s="1373">
        <f>ROUND(D106*J106,2)</f>
        <v>0</v>
      </c>
      <c r="P106" s="1374" t="s">
        <v>28</v>
      </c>
    </row>
    <row r="107" spans="1:16" ht="45" x14ac:dyDescent="0.25">
      <c r="A107" s="1375" t="s">
        <v>250</v>
      </c>
      <c r="B107" s="1376" t="s">
        <v>251</v>
      </c>
      <c r="C107" s="1377" t="s">
        <v>67</v>
      </c>
      <c r="D107" s="1378">
        <v>9</v>
      </c>
      <c r="E107" s="1379">
        <v>63.250999999999998</v>
      </c>
      <c r="F107" s="1380">
        <v>23.54</v>
      </c>
      <c r="G107" s="1381">
        <v>78.14</v>
      </c>
      <c r="H107" s="1382"/>
      <c r="I107" s="1383">
        <f>ROUND('BDI Principal'!D14,2)</f>
        <v>23.54</v>
      </c>
      <c r="J107" s="1384">
        <f>ROUND((ROUND(H107,2)*I107/100)+ROUND(H107,2),2)</f>
        <v>0</v>
      </c>
      <c r="K107" s="1385"/>
      <c r="L107" s="1386">
        <f>J107-K107</f>
        <v>0</v>
      </c>
      <c r="M107" s="1387">
        <f>ROUND(K107*D107,2)</f>
        <v>0</v>
      </c>
      <c r="N107" s="1388">
        <f>O107-M107</f>
        <v>0</v>
      </c>
      <c r="O107" s="1389">
        <f>ROUND(D107*J107,2)</f>
        <v>0</v>
      </c>
      <c r="P107" s="1390" t="s">
        <v>28</v>
      </c>
    </row>
    <row r="108" spans="1:16" ht="45" x14ac:dyDescent="0.25">
      <c r="A108" s="1391" t="s">
        <v>252</v>
      </c>
      <c r="B108" s="1392" t="s">
        <v>253</v>
      </c>
      <c r="C108" s="1393" t="s">
        <v>67</v>
      </c>
      <c r="D108" s="1394">
        <v>2</v>
      </c>
      <c r="E108" s="1395">
        <v>98.724000000000004</v>
      </c>
      <c r="F108" s="1396">
        <v>23.54</v>
      </c>
      <c r="G108" s="1397">
        <v>121.96</v>
      </c>
      <c r="H108" s="1398"/>
      <c r="I108" s="1399">
        <f>ROUND('BDI Principal'!D14,2)</f>
        <v>23.54</v>
      </c>
      <c r="J108" s="1400">
        <f>ROUND((ROUND(H108,2)*I108/100)+ROUND(H108,2),2)</f>
        <v>0</v>
      </c>
      <c r="K108" s="1401"/>
      <c r="L108" s="1402">
        <f>J108-K108</f>
        <v>0</v>
      </c>
      <c r="M108" s="1403">
        <f>ROUND(K108*D108,2)</f>
        <v>0</v>
      </c>
      <c r="N108" s="1404">
        <f>O108-M108</f>
        <v>0</v>
      </c>
      <c r="O108" s="1405">
        <f>ROUND(D108*J108,2)</f>
        <v>0</v>
      </c>
      <c r="P108" s="1406" t="s">
        <v>28</v>
      </c>
    </row>
    <row r="109" spans="1:16" ht="33.75" x14ac:dyDescent="0.25">
      <c r="A109" s="1407" t="s">
        <v>254</v>
      </c>
      <c r="B109" s="1408" t="s">
        <v>255</v>
      </c>
      <c r="C109" s="1409" t="s">
        <v>67</v>
      </c>
      <c r="D109" s="1410">
        <v>2</v>
      </c>
      <c r="E109" s="1411">
        <v>46.407499999999999</v>
      </c>
      <c r="F109" s="1412">
        <v>23.54</v>
      </c>
      <c r="G109" s="1413">
        <v>57.33</v>
      </c>
      <c r="H109" s="1414"/>
      <c r="I109" s="1415">
        <f>ROUND('BDI Principal'!D14,2)</f>
        <v>23.54</v>
      </c>
      <c r="J109" s="1416">
        <f>ROUND((ROUND(H109,2)*I109/100)+ROUND(H109,2),2)</f>
        <v>0</v>
      </c>
      <c r="K109" s="1417"/>
      <c r="L109" s="1418">
        <f>J109-K109</f>
        <v>0</v>
      </c>
      <c r="M109" s="1419">
        <f>ROUND(K109*D109,2)</f>
        <v>0</v>
      </c>
      <c r="N109" s="1420">
        <f>O109-M109</f>
        <v>0</v>
      </c>
      <c r="O109" s="1421">
        <f>ROUND(D109*J109,2)</f>
        <v>0</v>
      </c>
      <c r="P109" s="1422" t="s">
        <v>28</v>
      </c>
    </row>
    <row r="110" spans="1:16" ht="33.75" x14ac:dyDescent="0.25">
      <c r="A110" s="1423" t="s">
        <v>256</v>
      </c>
      <c r="B110" s="1424" t="s">
        <v>257</v>
      </c>
      <c r="C110" s="1425" t="s">
        <v>67</v>
      </c>
      <c r="D110" s="1426">
        <v>35</v>
      </c>
      <c r="E110" s="1427">
        <v>44.241500000000002</v>
      </c>
      <c r="F110" s="1428">
        <v>23.54</v>
      </c>
      <c r="G110" s="1429">
        <v>54.65</v>
      </c>
      <c r="H110" s="1430"/>
      <c r="I110" s="1431">
        <f>ROUND('BDI Principal'!D14,2)</f>
        <v>23.54</v>
      </c>
      <c r="J110" s="1432">
        <f>ROUND((ROUND(H110,2)*I110/100)+ROUND(H110,2),2)</f>
        <v>0</v>
      </c>
      <c r="K110" s="1433"/>
      <c r="L110" s="1434">
        <f>J110-K110</f>
        <v>0</v>
      </c>
      <c r="M110" s="1435">
        <f>ROUND(K110*D110,2)</f>
        <v>0</v>
      </c>
      <c r="N110" s="1436">
        <f>O110-M110</f>
        <v>0</v>
      </c>
      <c r="O110" s="1437">
        <f>ROUND(D110*J110,2)</f>
        <v>0</v>
      </c>
      <c r="P110" s="1438" t="s">
        <v>28</v>
      </c>
    </row>
    <row r="111" spans="1:16" x14ac:dyDescent="0.25">
      <c r="A111" s="1439" t="s">
        <v>258</v>
      </c>
      <c r="B111" s="2821" t="s">
        <v>259</v>
      </c>
      <c r="C111" s="2822"/>
      <c r="D111" s="2823"/>
      <c r="E111" s="2824"/>
      <c r="F111" s="2825"/>
      <c r="G111" s="2826"/>
      <c r="H111" s="2827"/>
      <c r="I111" s="2828"/>
      <c r="J111" s="2829"/>
      <c r="K111" s="2830"/>
      <c r="L111" s="2831"/>
      <c r="M111" s="1440">
        <f>SUM(M112:M116)</f>
        <v>0</v>
      </c>
      <c r="N111" s="1441">
        <f>SUM(N112:N116)</f>
        <v>0</v>
      </c>
      <c r="O111" s="1442">
        <f>SUM(O112:O116)</f>
        <v>0</v>
      </c>
      <c r="P111" s="1443" t="s">
        <v>45</v>
      </c>
    </row>
    <row r="112" spans="1:16" ht="33.75" x14ac:dyDescent="0.25">
      <c r="A112" s="1444" t="s">
        <v>260</v>
      </c>
      <c r="B112" s="1445" t="s">
        <v>261</v>
      </c>
      <c r="C112" s="1446" t="s">
        <v>67</v>
      </c>
      <c r="D112" s="1447">
        <v>7</v>
      </c>
      <c r="E112" s="1448">
        <v>11.438000000000001</v>
      </c>
      <c r="F112" s="1449">
        <v>23.54</v>
      </c>
      <c r="G112" s="1450">
        <v>14.13</v>
      </c>
      <c r="H112" s="1451"/>
      <c r="I112" s="1452">
        <f>ROUND('BDI Principal'!D14,2)</f>
        <v>23.54</v>
      </c>
      <c r="J112" s="1453">
        <f>ROUND((ROUND(H112,2)*I112/100)+ROUND(H112,2),2)</f>
        <v>0</v>
      </c>
      <c r="K112" s="1454"/>
      <c r="L112" s="1455">
        <f>J112-K112</f>
        <v>0</v>
      </c>
      <c r="M112" s="1456">
        <f>ROUND(K112*D112,2)</f>
        <v>0</v>
      </c>
      <c r="N112" s="1457">
        <f>O112-M112</f>
        <v>0</v>
      </c>
      <c r="O112" s="1458">
        <f>ROUND(D112*J112,2)</f>
        <v>0</v>
      </c>
      <c r="P112" s="1459" t="s">
        <v>28</v>
      </c>
    </row>
    <row r="113" spans="1:16" ht="33.75" x14ac:dyDescent="0.25">
      <c r="A113" s="1460" t="s">
        <v>262</v>
      </c>
      <c r="B113" s="1461" t="s">
        <v>263</v>
      </c>
      <c r="C113" s="1462" t="s">
        <v>67</v>
      </c>
      <c r="D113" s="1463">
        <v>4</v>
      </c>
      <c r="E113" s="1464">
        <v>12.5305</v>
      </c>
      <c r="F113" s="1465">
        <v>23.54</v>
      </c>
      <c r="G113" s="1466">
        <v>15.48</v>
      </c>
      <c r="H113" s="1467"/>
      <c r="I113" s="1468">
        <f>ROUND('BDI Principal'!D14,2)</f>
        <v>23.54</v>
      </c>
      <c r="J113" s="1469">
        <f>ROUND((ROUND(H113,2)*I113/100)+ROUND(H113,2),2)</f>
        <v>0</v>
      </c>
      <c r="K113" s="1470"/>
      <c r="L113" s="1471">
        <f>J113-K113</f>
        <v>0</v>
      </c>
      <c r="M113" s="1472">
        <f>ROUND(K113*D113,2)</f>
        <v>0</v>
      </c>
      <c r="N113" s="1473">
        <f>O113-M113</f>
        <v>0</v>
      </c>
      <c r="O113" s="1474">
        <f>ROUND(D113*J113,2)</f>
        <v>0</v>
      </c>
      <c r="P113" s="1475" t="s">
        <v>28</v>
      </c>
    </row>
    <row r="114" spans="1:16" ht="33.75" x14ac:dyDescent="0.25">
      <c r="A114" s="1476" t="s">
        <v>264</v>
      </c>
      <c r="B114" s="1477" t="s">
        <v>265</v>
      </c>
      <c r="C114" s="1478" t="s">
        <v>67</v>
      </c>
      <c r="D114" s="1479">
        <v>2</v>
      </c>
      <c r="E114" s="1480">
        <v>13.765499999999999</v>
      </c>
      <c r="F114" s="1481">
        <v>23.54</v>
      </c>
      <c r="G114" s="1482">
        <v>17.010000000000002</v>
      </c>
      <c r="H114" s="1483"/>
      <c r="I114" s="1484">
        <f>ROUND('BDI Principal'!D14,2)</f>
        <v>23.54</v>
      </c>
      <c r="J114" s="1485">
        <f>ROUND((ROUND(H114,2)*I114/100)+ROUND(H114,2),2)</f>
        <v>0</v>
      </c>
      <c r="K114" s="1486"/>
      <c r="L114" s="1487">
        <f>J114-K114</f>
        <v>0</v>
      </c>
      <c r="M114" s="1488">
        <f>ROUND(K114*D114,2)</f>
        <v>0</v>
      </c>
      <c r="N114" s="1489">
        <f>O114-M114</f>
        <v>0</v>
      </c>
      <c r="O114" s="1490">
        <f>ROUND(D114*J114,2)</f>
        <v>0</v>
      </c>
      <c r="P114" s="1491" t="s">
        <v>28</v>
      </c>
    </row>
    <row r="115" spans="1:16" ht="33.75" x14ac:dyDescent="0.25">
      <c r="A115" s="1492" t="s">
        <v>266</v>
      </c>
      <c r="B115" s="1493" t="s">
        <v>267</v>
      </c>
      <c r="C115" s="1494" t="s">
        <v>67</v>
      </c>
      <c r="D115" s="1495">
        <v>2</v>
      </c>
      <c r="E115" s="1496">
        <v>15.694000000000001</v>
      </c>
      <c r="F115" s="1497">
        <v>23.54</v>
      </c>
      <c r="G115" s="1498">
        <v>19.38</v>
      </c>
      <c r="H115" s="1499"/>
      <c r="I115" s="1500">
        <f>ROUND('BDI Principal'!D14,2)</f>
        <v>23.54</v>
      </c>
      <c r="J115" s="1501">
        <f>ROUND((ROUND(H115,2)*I115/100)+ROUND(H115,2),2)</f>
        <v>0</v>
      </c>
      <c r="K115" s="1502"/>
      <c r="L115" s="1503">
        <f>J115-K115</f>
        <v>0</v>
      </c>
      <c r="M115" s="1504">
        <f>ROUND(K115*D115,2)</f>
        <v>0</v>
      </c>
      <c r="N115" s="1505">
        <f>O115-M115</f>
        <v>0</v>
      </c>
      <c r="O115" s="1506">
        <f>ROUND(D115*J115,2)</f>
        <v>0</v>
      </c>
      <c r="P115" s="1507" t="s">
        <v>28</v>
      </c>
    </row>
    <row r="116" spans="1:16" ht="33.75" x14ac:dyDescent="0.25">
      <c r="A116" s="1508" t="s">
        <v>268</v>
      </c>
      <c r="B116" s="1509" t="s">
        <v>269</v>
      </c>
      <c r="C116" s="1510" t="s">
        <v>67</v>
      </c>
      <c r="D116" s="1511">
        <v>1</v>
      </c>
      <c r="E116" s="1512">
        <v>158.00399999999999</v>
      </c>
      <c r="F116" s="1513">
        <v>23.54</v>
      </c>
      <c r="G116" s="1514">
        <v>195.19</v>
      </c>
      <c r="H116" s="1515"/>
      <c r="I116" s="1516">
        <f>ROUND('BDI Principal'!D14,2)</f>
        <v>23.54</v>
      </c>
      <c r="J116" s="1517">
        <f>ROUND((ROUND(H116,2)*I116/100)+ROUND(H116,2),2)</f>
        <v>0</v>
      </c>
      <c r="K116" s="1518"/>
      <c r="L116" s="1519">
        <f>J116-K116</f>
        <v>0</v>
      </c>
      <c r="M116" s="1520">
        <f>ROUND(K116*D116,2)</f>
        <v>0</v>
      </c>
      <c r="N116" s="1521">
        <f>O116-M116</f>
        <v>0</v>
      </c>
      <c r="O116" s="1522">
        <f>ROUND(D116*J116,2)</f>
        <v>0</v>
      </c>
      <c r="P116" s="1523" t="s">
        <v>28</v>
      </c>
    </row>
    <row r="117" spans="1:16" x14ac:dyDescent="0.25">
      <c r="A117" s="1524" t="s">
        <v>270</v>
      </c>
      <c r="B117" s="2832" t="s">
        <v>271</v>
      </c>
      <c r="C117" s="2833"/>
      <c r="D117" s="2834"/>
      <c r="E117" s="2835"/>
      <c r="F117" s="2836"/>
      <c r="G117" s="2837"/>
      <c r="H117" s="2838"/>
      <c r="I117" s="2839"/>
      <c r="J117" s="2840"/>
      <c r="K117" s="2841"/>
      <c r="L117" s="2842"/>
      <c r="M117" s="1525">
        <f>SUM(M118:M120)</f>
        <v>0</v>
      </c>
      <c r="N117" s="1526">
        <f>SUM(N118:N120)</f>
        <v>0</v>
      </c>
      <c r="O117" s="1527">
        <f>SUM(O118:O120)</f>
        <v>0</v>
      </c>
      <c r="P117" s="1528" t="s">
        <v>45</v>
      </c>
    </row>
    <row r="118" spans="1:16" ht="45" x14ac:dyDescent="0.25">
      <c r="A118" s="1529" t="s">
        <v>272</v>
      </c>
      <c r="B118" s="1530" t="s">
        <v>273</v>
      </c>
      <c r="C118" s="1531" t="s">
        <v>96</v>
      </c>
      <c r="D118" s="1532">
        <v>268.3</v>
      </c>
      <c r="E118" s="1533">
        <v>9.3194999999999997</v>
      </c>
      <c r="F118" s="1534">
        <v>23.54</v>
      </c>
      <c r="G118" s="1535">
        <v>11.51</v>
      </c>
      <c r="H118" s="1536"/>
      <c r="I118" s="1537">
        <f>ROUND('BDI Principal'!D14,2)</f>
        <v>23.54</v>
      </c>
      <c r="J118" s="1538">
        <f>ROUND((ROUND(H118,2)*I118/100)+ROUND(H118,2),2)</f>
        <v>0</v>
      </c>
      <c r="K118" s="1539"/>
      <c r="L118" s="1540">
        <f>J118-K118</f>
        <v>0</v>
      </c>
      <c r="M118" s="1541">
        <f>ROUND(K118*D118,2)</f>
        <v>0</v>
      </c>
      <c r="N118" s="1542">
        <f>O118-M118</f>
        <v>0</v>
      </c>
      <c r="O118" s="1543">
        <f>ROUND(D118*J118,2)</f>
        <v>0</v>
      </c>
      <c r="P118" s="1544" t="s">
        <v>28</v>
      </c>
    </row>
    <row r="119" spans="1:16" ht="45" x14ac:dyDescent="0.25">
      <c r="A119" s="1545" t="s">
        <v>274</v>
      </c>
      <c r="B119" s="1546" t="s">
        <v>275</v>
      </c>
      <c r="C119" s="1547" t="s">
        <v>96</v>
      </c>
      <c r="D119" s="1548">
        <v>16</v>
      </c>
      <c r="E119" s="1549">
        <v>14.269</v>
      </c>
      <c r="F119" s="1550">
        <v>23.54</v>
      </c>
      <c r="G119" s="1551">
        <v>17.63</v>
      </c>
      <c r="H119" s="1552"/>
      <c r="I119" s="1553">
        <f>ROUND('BDI Principal'!D14,2)</f>
        <v>23.54</v>
      </c>
      <c r="J119" s="1554">
        <f>ROUND((ROUND(H119,2)*I119/100)+ROUND(H119,2),2)</f>
        <v>0</v>
      </c>
      <c r="K119" s="1555"/>
      <c r="L119" s="1556">
        <f>J119-K119</f>
        <v>0</v>
      </c>
      <c r="M119" s="1557">
        <f>ROUND(K119*D119,2)</f>
        <v>0</v>
      </c>
      <c r="N119" s="1558">
        <f>O119-M119</f>
        <v>0</v>
      </c>
      <c r="O119" s="1559">
        <f>ROUND(D119*J119,2)</f>
        <v>0</v>
      </c>
      <c r="P119" s="1560" t="s">
        <v>28</v>
      </c>
    </row>
    <row r="120" spans="1:16" ht="45" x14ac:dyDescent="0.25">
      <c r="A120" s="1561" t="s">
        <v>276</v>
      </c>
      <c r="B120" s="1562" t="s">
        <v>277</v>
      </c>
      <c r="C120" s="1563" t="s">
        <v>96</v>
      </c>
      <c r="D120" s="1564">
        <v>10.1</v>
      </c>
      <c r="E120" s="1565">
        <v>10.754</v>
      </c>
      <c r="F120" s="1566">
        <v>23.54</v>
      </c>
      <c r="G120" s="1567">
        <v>13.28</v>
      </c>
      <c r="H120" s="1568"/>
      <c r="I120" s="1569">
        <f>ROUND('BDI Principal'!D14,2)</f>
        <v>23.54</v>
      </c>
      <c r="J120" s="1570">
        <f>ROUND((ROUND(H120,2)*I120/100)+ROUND(H120,2),2)</f>
        <v>0</v>
      </c>
      <c r="K120" s="1571"/>
      <c r="L120" s="1572">
        <f>J120-K120</f>
        <v>0</v>
      </c>
      <c r="M120" s="1573">
        <f>ROUND(K120*D120,2)</f>
        <v>0</v>
      </c>
      <c r="N120" s="1574">
        <f>O120-M120</f>
        <v>0</v>
      </c>
      <c r="O120" s="1575">
        <f>ROUND(D120*J120,2)</f>
        <v>0</v>
      </c>
      <c r="P120" s="1576" t="s">
        <v>28</v>
      </c>
    </row>
    <row r="121" spans="1:16" x14ac:dyDescent="0.25">
      <c r="A121" s="1577" t="s">
        <v>278</v>
      </c>
      <c r="B121" s="2843" t="s">
        <v>279</v>
      </c>
      <c r="C121" s="2844"/>
      <c r="D121" s="2845"/>
      <c r="E121" s="2846"/>
      <c r="F121" s="2847"/>
      <c r="G121" s="2848"/>
      <c r="H121" s="2849"/>
      <c r="I121" s="2850"/>
      <c r="J121" s="2851"/>
      <c r="K121" s="2852"/>
      <c r="L121" s="2853"/>
      <c r="M121" s="1578">
        <f>SUM(M122:M122)</f>
        <v>0</v>
      </c>
      <c r="N121" s="1579">
        <f>SUM(N122:N122)</f>
        <v>0</v>
      </c>
      <c r="O121" s="1580">
        <f>SUM(O122:O122)</f>
        <v>0</v>
      </c>
      <c r="P121" s="1581" t="s">
        <v>45</v>
      </c>
    </row>
    <row r="122" spans="1:16" ht="33.75" x14ac:dyDescent="0.25">
      <c r="A122" s="1582" t="s">
        <v>280</v>
      </c>
      <c r="B122" s="1583" t="s">
        <v>281</v>
      </c>
      <c r="C122" s="1584" t="s">
        <v>67</v>
      </c>
      <c r="D122" s="1585">
        <v>23</v>
      </c>
      <c r="E122" s="1586">
        <v>83.713999999999999</v>
      </c>
      <c r="F122" s="1587">
        <v>23.54</v>
      </c>
      <c r="G122" s="1588">
        <v>103.42</v>
      </c>
      <c r="H122" s="1589"/>
      <c r="I122" s="1590">
        <f>ROUND('BDI Principal'!D14,2)</f>
        <v>23.54</v>
      </c>
      <c r="J122" s="1591">
        <f>ROUND((ROUND(H122,2)*I122/100)+ROUND(H122,2),2)</f>
        <v>0</v>
      </c>
      <c r="K122" s="1592"/>
      <c r="L122" s="1593">
        <f>J122-K122</f>
        <v>0</v>
      </c>
      <c r="M122" s="1594">
        <f>ROUND(K122*D122,2)</f>
        <v>0</v>
      </c>
      <c r="N122" s="1595">
        <f>O122-M122</f>
        <v>0</v>
      </c>
      <c r="O122" s="1596">
        <f>ROUND(D122*J122,2)</f>
        <v>0</v>
      </c>
      <c r="P122" s="1597" t="s">
        <v>28</v>
      </c>
    </row>
    <row r="123" spans="1:16" x14ac:dyDescent="0.25">
      <c r="A123" s="1598" t="s">
        <v>282</v>
      </c>
      <c r="B123" s="2854" t="s">
        <v>283</v>
      </c>
      <c r="C123" s="2855"/>
      <c r="D123" s="2856"/>
      <c r="E123" s="2857"/>
      <c r="F123" s="2858"/>
      <c r="G123" s="2859"/>
      <c r="H123" s="2860"/>
      <c r="I123" s="2861"/>
      <c r="J123" s="2862"/>
      <c r="K123" s="2863"/>
      <c r="L123" s="2864"/>
      <c r="M123" s="1599">
        <f>SUM(M124:M124)</f>
        <v>0</v>
      </c>
      <c r="N123" s="1600">
        <f>SUM(N124:N124)</f>
        <v>0</v>
      </c>
      <c r="O123" s="1601">
        <f>SUM(O124:O124)</f>
        <v>0</v>
      </c>
      <c r="P123" s="1602" t="s">
        <v>45</v>
      </c>
    </row>
    <row r="124" spans="1:16" ht="45" x14ac:dyDescent="0.25">
      <c r="A124" s="1603" t="s">
        <v>284</v>
      </c>
      <c r="B124" s="1604" t="s">
        <v>285</v>
      </c>
      <c r="C124" s="1605" t="s">
        <v>67</v>
      </c>
      <c r="D124" s="1606">
        <v>1</v>
      </c>
      <c r="E124" s="1607">
        <v>392.98649999999998</v>
      </c>
      <c r="F124" s="1608">
        <v>23.54</v>
      </c>
      <c r="G124" s="1609">
        <v>485.5</v>
      </c>
      <c r="H124" s="1610"/>
      <c r="I124" s="1611">
        <f>ROUND('BDI Principal'!D14,2)</f>
        <v>23.54</v>
      </c>
      <c r="J124" s="1612">
        <f>ROUND((ROUND(H124,2)*I124/100)+ROUND(H124,2),2)</f>
        <v>0</v>
      </c>
      <c r="K124" s="1613"/>
      <c r="L124" s="1614">
        <f>J124-K124</f>
        <v>0</v>
      </c>
      <c r="M124" s="1615">
        <f>ROUND(K124*D124,2)</f>
        <v>0</v>
      </c>
      <c r="N124" s="1616">
        <f>O124-M124</f>
        <v>0</v>
      </c>
      <c r="O124" s="1617">
        <f>ROUND(D124*J124,2)</f>
        <v>0</v>
      </c>
      <c r="P124" s="1618" t="s">
        <v>28</v>
      </c>
    </row>
    <row r="125" spans="1:16" x14ac:dyDescent="0.25">
      <c r="A125" s="1619" t="s">
        <v>286</v>
      </c>
      <c r="B125" s="2865" t="s">
        <v>287</v>
      </c>
      <c r="C125" s="2866"/>
      <c r="D125" s="2867"/>
      <c r="E125" s="2868"/>
      <c r="F125" s="2869"/>
      <c r="G125" s="2870"/>
      <c r="H125" s="2871"/>
      <c r="I125" s="2872"/>
      <c r="J125" s="2873"/>
      <c r="K125" s="2874"/>
      <c r="L125" s="2875"/>
      <c r="M125" s="1620"/>
      <c r="N125" s="1621"/>
      <c r="O125" s="2601">
        <f>O126+O152</f>
        <v>0</v>
      </c>
      <c r="P125" s="1622" t="s">
        <v>45</v>
      </c>
    </row>
    <row r="126" spans="1:16" x14ac:dyDescent="0.25">
      <c r="A126" s="1623" t="s">
        <v>288</v>
      </c>
      <c r="B126" s="2876" t="s">
        <v>289</v>
      </c>
      <c r="C126" s="2877"/>
      <c r="D126" s="2878"/>
      <c r="E126" s="2879"/>
      <c r="F126" s="2880"/>
      <c r="G126" s="2881"/>
      <c r="H126" s="2882"/>
      <c r="I126" s="2883"/>
      <c r="J126" s="2884"/>
      <c r="K126" s="2885"/>
      <c r="L126" s="2886"/>
      <c r="M126" s="1624">
        <f>SUM(M127:M151)</f>
        <v>0</v>
      </c>
      <c r="N126" s="1625">
        <f>SUM(N127:N151)</f>
        <v>0</v>
      </c>
      <c r="O126" s="1626">
        <f>SUM(O127:O151)</f>
        <v>0</v>
      </c>
      <c r="P126" s="1627" t="s">
        <v>45</v>
      </c>
    </row>
    <row r="127" spans="1:16" ht="33.75" x14ac:dyDescent="0.25">
      <c r="A127" s="1628" t="s">
        <v>290</v>
      </c>
      <c r="B127" s="1629" t="s">
        <v>291</v>
      </c>
      <c r="C127" s="1630" t="s">
        <v>67</v>
      </c>
      <c r="D127" s="1631">
        <v>1</v>
      </c>
      <c r="E127" s="1632">
        <v>393.81299999999999</v>
      </c>
      <c r="F127" s="1633">
        <v>23.54</v>
      </c>
      <c r="G127" s="1634">
        <v>486.51</v>
      </c>
      <c r="H127" s="1635"/>
      <c r="I127" s="1636">
        <f>ROUND('BDI Principal'!D14,2)</f>
        <v>23.54</v>
      </c>
      <c r="J127" s="1637">
        <f t="shared" ref="J127:J151" si="30">ROUND((ROUND(H127,2)*I127/100)+ROUND(H127,2),2)</f>
        <v>0</v>
      </c>
      <c r="K127" s="1638"/>
      <c r="L127" s="1639">
        <f t="shared" ref="L127:L151" si="31">J127-K127</f>
        <v>0</v>
      </c>
      <c r="M127" s="1640">
        <f t="shared" ref="M127:M151" si="32">ROUND(K127*D127,2)</f>
        <v>0</v>
      </c>
      <c r="N127" s="1641">
        <f t="shared" ref="N127:N151" si="33">O127-M127</f>
        <v>0</v>
      </c>
      <c r="O127" s="1642">
        <f t="shared" ref="O127:O151" si="34">ROUND(D127*J127,2)</f>
        <v>0</v>
      </c>
      <c r="P127" s="1643" t="s">
        <v>28</v>
      </c>
    </row>
    <row r="128" spans="1:16" ht="56.25" x14ac:dyDescent="0.25">
      <c r="A128" s="1644" t="s">
        <v>292</v>
      </c>
      <c r="B128" s="1645" t="s">
        <v>293</v>
      </c>
      <c r="C128" s="1646" t="s">
        <v>67</v>
      </c>
      <c r="D128" s="1647">
        <v>4</v>
      </c>
      <c r="E128" s="1648">
        <v>344.9735</v>
      </c>
      <c r="F128" s="1649">
        <v>23.54</v>
      </c>
      <c r="G128" s="1650">
        <v>426.18</v>
      </c>
      <c r="H128" s="1651"/>
      <c r="I128" s="1652">
        <f>ROUND('BDI Principal'!D14,2)</f>
        <v>23.54</v>
      </c>
      <c r="J128" s="1653">
        <f t="shared" si="30"/>
        <v>0</v>
      </c>
      <c r="K128" s="1654"/>
      <c r="L128" s="1655">
        <f t="shared" si="31"/>
        <v>0</v>
      </c>
      <c r="M128" s="1656">
        <f t="shared" si="32"/>
        <v>0</v>
      </c>
      <c r="N128" s="1657">
        <f t="shared" si="33"/>
        <v>0</v>
      </c>
      <c r="O128" s="1658">
        <f t="shared" si="34"/>
        <v>0</v>
      </c>
      <c r="P128" s="1659" t="s">
        <v>28</v>
      </c>
    </row>
    <row r="129" spans="1:16" ht="56.25" x14ac:dyDescent="0.25">
      <c r="A129" s="1660" t="s">
        <v>294</v>
      </c>
      <c r="B129" s="1661" t="s">
        <v>295</v>
      </c>
      <c r="C129" s="1662" t="s">
        <v>67</v>
      </c>
      <c r="D129" s="1663">
        <v>4</v>
      </c>
      <c r="E129" s="1664">
        <v>76.322999999999993</v>
      </c>
      <c r="F129" s="1665">
        <v>23.54</v>
      </c>
      <c r="G129" s="1666">
        <v>94.29</v>
      </c>
      <c r="H129" s="1667"/>
      <c r="I129" s="1668">
        <f>ROUND('BDI Principal'!D14,2)</f>
        <v>23.54</v>
      </c>
      <c r="J129" s="1669">
        <f t="shared" si="30"/>
        <v>0</v>
      </c>
      <c r="K129" s="1670"/>
      <c r="L129" s="1671">
        <f t="shared" si="31"/>
        <v>0</v>
      </c>
      <c r="M129" s="1672">
        <f t="shared" si="32"/>
        <v>0</v>
      </c>
      <c r="N129" s="1673">
        <f t="shared" si="33"/>
        <v>0</v>
      </c>
      <c r="O129" s="1674">
        <f t="shared" si="34"/>
        <v>0</v>
      </c>
      <c r="P129" s="1675" t="s">
        <v>28</v>
      </c>
    </row>
    <row r="130" spans="1:16" ht="22.5" x14ac:dyDescent="0.25">
      <c r="A130" s="1676" t="s">
        <v>296</v>
      </c>
      <c r="B130" s="1677" t="s">
        <v>297</v>
      </c>
      <c r="C130" s="1678" t="s">
        <v>67</v>
      </c>
      <c r="D130" s="1679">
        <v>9</v>
      </c>
      <c r="E130" s="1680">
        <v>2.9355000000000002</v>
      </c>
      <c r="F130" s="1681">
        <v>23.54</v>
      </c>
      <c r="G130" s="1682">
        <v>3.63</v>
      </c>
      <c r="H130" s="1683"/>
      <c r="I130" s="1684">
        <f>ROUND('BDI Principal'!D14,2)</f>
        <v>23.54</v>
      </c>
      <c r="J130" s="1685">
        <f t="shared" si="30"/>
        <v>0</v>
      </c>
      <c r="K130" s="1686"/>
      <c r="L130" s="1687">
        <f t="shared" si="31"/>
        <v>0</v>
      </c>
      <c r="M130" s="1688">
        <f t="shared" si="32"/>
        <v>0</v>
      </c>
      <c r="N130" s="1689">
        <f t="shared" si="33"/>
        <v>0</v>
      </c>
      <c r="O130" s="1690">
        <f t="shared" si="34"/>
        <v>0</v>
      </c>
      <c r="P130" s="1691" t="s">
        <v>28</v>
      </c>
    </row>
    <row r="131" spans="1:16" ht="22.5" x14ac:dyDescent="0.25">
      <c r="A131" s="1692" t="s">
        <v>298</v>
      </c>
      <c r="B131" s="1693" t="s">
        <v>299</v>
      </c>
      <c r="C131" s="1694" t="s">
        <v>67</v>
      </c>
      <c r="D131" s="1695">
        <v>31</v>
      </c>
      <c r="E131" s="1696">
        <v>2.0710000000000002</v>
      </c>
      <c r="F131" s="1697">
        <v>23.54</v>
      </c>
      <c r="G131" s="1698">
        <v>2.56</v>
      </c>
      <c r="H131" s="1699"/>
      <c r="I131" s="1700">
        <f>ROUND('BDI Principal'!D14,2)</f>
        <v>23.54</v>
      </c>
      <c r="J131" s="1701">
        <f t="shared" si="30"/>
        <v>0</v>
      </c>
      <c r="K131" s="1702"/>
      <c r="L131" s="1703">
        <f t="shared" si="31"/>
        <v>0</v>
      </c>
      <c r="M131" s="1704">
        <f t="shared" si="32"/>
        <v>0</v>
      </c>
      <c r="N131" s="1705">
        <f t="shared" si="33"/>
        <v>0</v>
      </c>
      <c r="O131" s="1706">
        <f t="shared" si="34"/>
        <v>0</v>
      </c>
      <c r="P131" s="1707" t="s">
        <v>28</v>
      </c>
    </row>
    <row r="132" spans="1:16" ht="22.5" x14ac:dyDescent="0.25">
      <c r="A132" s="1708" t="s">
        <v>300</v>
      </c>
      <c r="B132" s="1709" t="s">
        <v>301</v>
      </c>
      <c r="C132" s="1710" t="s">
        <v>67</v>
      </c>
      <c r="D132" s="1711">
        <v>4</v>
      </c>
      <c r="E132" s="1712">
        <v>5.8710000000000004</v>
      </c>
      <c r="F132" s="1713">
        <v>23.54</v>
      </c>
      <c r="G132" s="1714">
        <v>7.25</v>
      </c>
      <c r="H132" s="1715"/>
      <c r="I132" s="1716">
        <f>ROUND('BDI Principal'!D14,2)</f>
        <v>23.54</v>
      </c>
      <c r="J132" s="1717">
        <f t="shared" si="30"/>
        <v>0</v>
      </c>
      <c r="K132" s="1718"/>
      <c r="L132" s="1719">
        <f t="shared" si="31"/>
        <v>0</v>
      </c>
      <c r="M132" s="1720">
        <f t="shared" si="32"/>
        <v>0</v>
      </c>
      <c r="N132" s="1721">
        <f t="shared" si="33"/>
        <v>0</v>
      </c>
      <c r="O132" s="1722">
        <f t="shared" si="34"/>
        <v>0</v>
      </c>
      <c r="P132" s="1723" t="s">
        <v>28</v>
      </c>
    </row>
    <row r="133" spans="1:16" ht="56.25" x14ac:dyDescent="0.25">
      <c r="A133" s="1724" t="s">
        <v>302</v>
      </c>
      <c r="B133" s="1725" t="s">
        <v>303</v>
      </c>
      <c r="C133" s="1726" t="s">
        <v>67</v>
      </c>
      <c r="D133" s="1727">
        <v>2</v>
      </c>
      <c r="E133" s="1728">
        <v>14.648999999999999</v>
      </c>
      <c r="F133" s="1729">
        <v>23.54</v>
      </c>
      <c r="G133" s="1730">
        <v>18.100000000000001</v>
      </c>
      <c r="H133" s="1731"/>
      <c r="I133" s="1732">
        <f>ROUND('BDI Principal'!D14,2)</f>
        <v>23.54</v>
      </c>
      <c r="J133" s="1733">
        <f t="shared" si="30"/>
        <v>0</v>
      </c>
      <c r="K133" s="1734"/>
      <c r="L133" s="1735">
        <f t="shared" si="31"/>
        <v>0</v>
      </c>
      <c r="M133" s="1736">
        <f t="shared" si="32"/>
        <v>0</v>
      </c>
      <c r="N133" s="1737">
        <f t="shared" si="33"/>
        <v>0</v>
      </c>
      <c r="O133" s="1738">
        <f t="shared" si="34"/>
        <v>0</v>
      </c>
      <c r="P133" s="1739" t="s">
        <v>28</v>
      </c>
    </row>
    <row r="134" spans="1:16" ht="56.25" x14ac:dyDescent="0.25">
      <c r="A134" s="1740" t="s">
        <v>304</v>
      </c>
      <c r="B134" s="1741" t="s">
        <v>305</v>
      </c>
      <c r="C134" s="1742" t="s">
        <v>67</v>
      </c>
      <c r="D134" s="1743">
        <v>2</v>
      </c>
      <c r="E134" s="1744">
        <v>12.084</v>
      </c>
      <c r="F134" s="1745">
        <v>23.54</v>
      </c>
      <c r="G134" s="1746">
        <v>14.92</v>
      </c>
      <c r="H134" s="1747"/>
      <c r="I134" s="1748">
        <f>ROUND('BDI Principal'!D14,2)</f>
        <v>23.54</v>
      </c>
      <c r="J134" s="1749">
        <f t="shared" si="30"/>
        <v>0</v>
      </c>
      <c r="K134" s="1750"/>
      <c r="L134" s="1751">
        <f t="shared" si="31"/>
        <v>0</v>
      </c>
      <c r="M134" s="1752">
        <f t="shared" si="32"/>
        <v>0</v>
      </c>
      <c r="N134" s="1753">
        <f t="shared" si="33"/>
        <v>0</v>
      </c>
      <c r="O134" s="1754">
        <f t="shared" si="34"/>
        <v>0</v>
      </c>
      <c r="P134" s="1755" t="s">
        <v>28</v>
      </c>
    </row>
    <row r="135" spans="1:16" ht="56.25" x14ac:dyDescent="0.25">
      <c r="A135" s="1756" t="s">
        <v>306</v>
      </c>
      <c r="B135" s="1757" t="s">
        <v>307</v>
      </c>
      <c r="C135" s="1758" t="s">
        <v>67</v>
      </c>
      <c r="D135" s="1759">
        <v>1</v>
      </c>
      <c r="E135" s="1760">
        <v>10.288500000000001</v>
      </c>
      <c r="F135" s="1761">
        <v>23.54</v>
      </c>
      <c r="G135" s="1762">
        <v>12.71</v>
      </c>
      <c r="H135" s="1763"/>
      <c r="I135" s="1764">
        <f>ROUND('BDI Principal'!D14,2)</f>
        <v>23.54</v>
      </c>
      <c r="J135" s="1765">
        <f t="shared" si="30"/>
        <v>0</v>
      </c>
      <c r="K135" s="1766"/>
      <c r="L135" s="1767">
        <f t="shared" si="31"/>
        <v>0</v>
      </c>
      <c r="M135" s="1768">
        <f t="shared" si="32"/>
        <v>0</v>
      </c>
      <c r="N135" s="1769">
        <f t="shared" si="33"/>
        <v>0</v>
      </c>
      <c r="O135" s="1770">
        <f t="shared" si="34"/>
        <v>0</v>
      </c>
      <c r="P135" s="1771" t="s">
        <v>28</v>
      </c>
    </row>
    <row r="136" spans="1:16" ht="56.25" x14ac:dyDescent="0.25">
      <c r="A136" s="1772" t="s">
        <v>308</v>
      </c>
      <c r="B136" s="1773" t="s">
        <v>309</v>
      </c>
      <c r="C136" s="1774" t="s">
        <v>67</v>
      </c>
      <c r="D136" s="1775">
        <v>2</v>
      </c>
      <c r="E136" s="1776">
        <v>22.04</v>
      </c>
      <c r="F136" s="1777">
        <v>23.54</v>
      </c>
      <c r="G136" s="1778">
        <v>27.23</v>
      </c>
      <c r="H136" s="1779"/>
      <c r="I136" s="1780">
        <f>ROUND('BDI Principal'!D14,2)</f>
        <v>23.54</v>
      </c>
      <c r="J136" s="1781">
        <f t="shared" si="30"/>
        <v>0</v>
      </c>
      <c r="K136" s="1782"/>
      <c r="L136" s="1783">
        <f t="shared" si="31"/>
        <v>0</v>
      </c>
      <c r="M136" s="1784">
        <f t="shared" si="32"/>
        <v>0</v>
      </c>
      <c r="N136" s="1785">
        <f t="shared" si="33"/>
        <v>0</v>
      </c>
      <c r="O136" s="1786">
        <f t="shared" si="34"/>
        <v>0</v>
      </c>
      <c r="P136" s="1787" t="s">
        <v>28</v>
      </c>
    </row>
    <row r="137" spans="1:16" ht="56.25" x14ac:dyDescent="0.25">
      <c r="A137" s="1788" t="s">
        <v>310</v>
      </c>
      <c r="B137" s="1789" t="s">
        <v>311</v>
      </c>
      <c r="C137" s="1790" t="s">
        <v>67</v>
      </c>
      <c r="D137" s="1791">
        <v>11</v>
      </c>
      <c r="E137" s="1792">
        <v>9.5950000000000006</v>
      </c>
      <c r="F137" s="1793">
        <v>23.54</v>
      </c>
      <c r="G137" s="1794">
        <v>11.86</v>
      </c>
      <c r="H137" s="1795"/>
      <c r="I137" s="1796">
        <f>ROUND('BDI Principal'!D14,2)</f>
        <v>23.54</v>
      </c>
      <c r="J137" s="1797">
        <f t="shared" si="30"/>
        <v>0</v>
      </c>
      <c r="K137" s="1798"/>
      <c r="L137" s="1799">
        <f t="shared" si="31"/>
        <v>0</v>
      </c>
      <c r="M137" s="1800">
        <f t="shared" si="32"/>
        <v>0</v>
      </c>
      <c r="N137" s="1801">
        <f t="shared" si="33"/>
        <v>0</v>
      </c>
      <c r="O137" s="1802">
        <f t="shared" si="34"/>
        <v>0</v>
      </c>
      <c r="P137" s="1803" t="s">
        <v>28</v>
      </c>
    </row>
    <row r="138" spans="1:16" ht="56.25" x14ac:dyDescent="0.25">
      <c r="A138" s="1804" t="s">
        <v>312</v>
      </c>
      <c r="B138" s="1805" t="s">
        <v>313</v>
      </c>
      <c r="C138" s="1806" t="s">
        <v>67</v>
      </c>
      <c r="D138" s="1807">
        <v>1</v>
      </c>
      <c r="E138" s="1808">
        <v>28.69</v>
      </c>
      <c r="F138" s="1809">
        <v>23.54</v>
      </c>
      <c r="G138" s="1810">
        <v>35.44</v>
      </c>
      <c r="H138" s="1811"/>
      <c r="I138" s="1812">
        <f>ROUND('BDI Principal'!D14,2)</f>
        <v>23.54</v>
      </c>
      <c r="J138" s="1813">
        <f t="shared" si="30"/>
        <v>0</v>
      </c>
      <c r="K138" s="1814"/>
      <c r="L138" s="1815">
        <f t="shared" si="31"/>
        <v>0</v>
      </c>
      <c r="M138" s="1816">
        <f t="shared" si="32"/>
        <v>0</v>
      </c>
      <c r="N138" s="1817">
        <f t="shared" si="33"/>
        <v>0</v>
      </c>
      <c r="O138" s="1818">
        <f t="shared" si="34"/>
        <v>0</v>
      </c>
      <c r="P138" s="1819" t="s">
        <v>28</v>
      </c>
    </row>
    <row r="139" spans="1:16" ht="56.25" x14ac:dyDescent="0.25">
      <c r="A139" s="1820" t="s">
        <v>314</v>
      </c>
      <c r="B139" s="1821" t="s">
        <v>315</v>
      </c>
      <c r="C139" s="1822" t="s">
        <v>67</v>
      </c>
      <c r="D139" s="1823">
        <v>3</v>
      </c>
      <c r="E139" s="1824">
        <v>19.076000000000001</v>
      </c>
      <c r="F139" s="1825">
        <v>23.54</v>
      </c>
      <c r="G139" s="1826">
        <v>23.57</v>
      </c>
      <c r="H139" s="1827"/>
      <c r="I139" s="1828">
        <f>ROUND('BDI Principal'!D14,2)</f>
        <v>23.54</v>
      </c>
      <c r="J139" s="1829">
        <f t="shared" si="30"/>
        <v>0</v>
      </c>
      <c r="K139" s="1830"/>
      <c r="L139" s="1831">
        <f t="shared" si="31"/>
        <v>0</v>
      </c>
      <c r="M139" s="1832">
        <f t="shared" si="32"/>
        <v>0</v>
      </c>
      <c r="N139" s="1833">
        <f t="shared" si="33"/>
        <v>0</v>
      </c>
      <c r="O139" s="1834">
        <f t="shared" si="34"/>
        <v>0</v>
      </c>
      <c r="P139" s="1835" t="s">
        <v>28</v>
      </c>
    </row>
    <row r="140" spans="1:16" ht="56.25" x14ac:dyDescent="0.25">
      <c r="A140" s="1836" t="s">
        <v>316</v>
      </c>
      <c r="B140" s="1837" t="s">
        <v>317</v>
      </c>
      <c r="C140" s="1838" t="s">
        <v>67</v>
      </c>
      <c r="D140" s="1839">
        <v>2</v>
      </c>
      <c r="E140" s="1840">
        <v>54.131</v>
      </c>
      <c r="F140" s="1841">
        <v>23.54</v>
      </c>
      <c r="G140" s="1842">
        <v>66.87</v>
      </c>
      <c r="H140" s="1843"/>
      <c r="I140" s="1844">
        <f>ROUND('BDI Principal'!D14,2)</f>
        <v>23.54</v>
      </c>
      <c r="J140" s="1845">
        <f t="shared" si="30"/>
        <v>0</v>
      </c>
      <c r="K140" s="1846"/>
      <c r="L140" s="1847">
        <f t="shared" si="31"/>
        <v>0</v>
      </c>
      <c r="M140" s="1848">
        <f t="shared" si="32"/>
        <v>0</v>
      </c>
      <c r="N140" s="1849">
        <f t="shared" si="33"/>
        <v>0</v>
      </c>
      <c r="O140" s="1850">
        <f t="shared" si="34"/>
        <v>0</v>
      </c>
      <c r="P140" s="1851" t="s">
        <v>28</v>
      </c>
    </row>
    <row r="141" spans="1:16" ht="56.25" x14ac:dyDescent="0.25">
      <c r="A141" s="1852" t="s">
        <v>318</v>
      </c>
      <c r="B141" s="1853" t="s">
        <v>319</v>
      </c>
      <c r="C141" s="1854" t="s">
        <v>67</v>
      </c>
      <c r="D141" s="1855">
        <v>2</v>
      </c>
      <c r="E141" s="1856">
        <v>6.08</v>
      </c>
      <c r="F141" s="1857">
        <v>23.54</v>
      </c>
      <c r="G141" s="1858">
        <v>7.51</v>
      </c>
      <c r="H141" s="1859"/>
      <c r="I141" s="1860">
        <f>ROUND('BDI Principal'!D14,2)</f>
        <v>23.54</v>
      </c>
      <c r="J141" s="1861">
        <f t="shared" si="30"/>
        <v>0</v>
      </c>
      <c r="K141" s="1862"/>
      <c r="L141" s="1863">
        <f t="shared" si="31"/>
        <v>0</v>
      </c>
      <c r="M141" s="1864">
        <f t="shared" si="32"/>
        <v>0</v>
      </c>
      <c r="N141" s="1865">
        <f t="shared" si="33"/>
        <v>0</v>
      </c>
      <c r="O141" s="1866">
        <f t="shared" si="34"/>
        <v>0</v>
      </c>
      <c r="P141" s="1867" t="s">
        <v>28</v>
      </c>
    </row>
    <row r="142" spans="1:16" ht="22.5" x14ac:dyDescent="0.25">
      <c r="A142" s="1868" t="s">
        <v>320</v>
      </c>
      <c r="B142" s="1869" t="s">
        <v>321</v>
      </c>
      <c r="C142" s="1870" t="s">
        <v>67</v>
      </c>
      <c r="D142" s="1871">
        <v>1</v>
      </c>
      <c r="E142" s="1872">
        <v>8.5690000000000008</v>
      </c>
      <c r="F142" s="1873">
        <v>23.54</v>
      </c>
      <c r="G142" s="1874">
        <v>10.59</v>
      </c>
      <c r="H142" s="1875"/>
      <c r="I142" s="1876">
        <f>ROUND('BDI Principal'!D14,2)</f>
        <v>23.54</v>
      </c>
      <c r="J142" s="1877">
        <f t="shared" si="30"/>
        <v>0</v>
      </c>
      <c r="K142" s="1878"/>
      <c r="L142" s="1879">
        <f t="shared" si="31"/>
        <v>0</v>
      </c>
      <c r="M142" s="1880">
        <f t="shared" si="32"/>
        <v>0</v>
      </c>
      <c r="N142" s="1881">
        <f t="shared" si="33"/>
        <v>0</v>
      </c>
      <c r="O142" s="1882">
        <f t="shared" si="34"/>
        <v>0</v>
      </c>
      <c r="P142" s="1883" t="s">
        <v>28</v>
      </c>
    </row>
    <row r="143" spans="1:16" ht="22.5" x14ac:dyDescent="0.25">
      <c r="A143" s="1884" t="s">
        <v>322</v>
      </c>
      <c r="B143" s="1885" t="s">
        <v>323</v>
      </c>
      <c r="C143" s="1886" t="s">
        <v>67</v>
      </c>
      <c r="D143" s="1887">
        <v>1</v>
      </c>
      <c r="E143" s="1888">
        <v>9.9369999999999994</v>
      </c>
      <c r="F143" s="1889">
        <v>23.54</v>
      </c>
      <c r="G143" s="1890">
        <v>12.28</v>
      </c>
      <c r="H143" s="1891"/>
      <c r="I143" s="1892">
        <f>ROUND('BDI Principal'!D14,2)</f>
        <v>23.54</v>
      </c>
      <c r="J143" s="1893">
        <f t="shared" si="30"/>
        <v>0</v>
      </c>
      <c r="K143" s="1894"/>
      <c r="L143" s="1895">
        <f t="shared" si="31"/>
        <v>0</v>
      </c>
      <c r="M143" s="1896">
        <f t="shared" si="32"/>
        <v>0</v>
      </c>
      <c r="N143" s="1897">
        <f t="shared" si="33"/>
        <v>0</v>
      </c>
      <c r="O143" s="1898">
        <f t="shared" si="34"/>
        <v>0</v>
      </c>
      <c r="P143" s="1899" t="s">
        <v>28</v>
      </c>
    </row>
    <row r="144" spans="1:16" ht="22.5" x14ac:dyDescent="0.25">
      <c r="A144" s="1900" t="s">
        <v>324</v>
      </c>
      <c r="B144" s="1901" t="s">
        <v>325</v>
      </c>
      <c r="C144" s="1902" t="s">
        <v>67</v>
      </c>
      <c r="D144" s="1903">
        <v>1</v>
      </c>
      <c r="E144" s="1904">
        <v>7.4385000000000003</v>
      </c>
      <c r="F144" s="1905">
        <v>23.54</v>
      </c>
      <c r="G144" s="1906">
        <v>9.19</v>
      </c>
      <c r="H144" s="1907"/>
      <c r="I144" s="1908">
        <f>ROUND('BDI Principal'!D14,2)</f>
        <v>23.54</v>
      </c>
      <c r="J144" s="1909">
        <f t="shared" si="30"/>
        <v>0</v>
      </c>
      <c r="K144" s="1910"/>
      <c r="L144" s="1911">
        <f t="shared" si="31"/>
        <v>0</v>
      </c>
      <c r="M144" s="1912">
        <f t="shared" si="32"/>
        <v>0</v>
      </c>
      <c r="N144" s="1913">
        <f t="shared" si="33"/>
        <v>0</v>
      </c>
      <c r="O144" s="1914">
        <f t="shared" si="34"/>
        <v>0</v>
      </c>
      <c r="P144" s="1915" t="s">
        <v>28</v>
      </c>
    </row>
    <row r="145" spans="1:16" ht="45" x14ac:dyDescent="0.25">
      <c r="A145" s="1916" t="s">
        <v>326</v>
      </c>
      <c r="B145" s="1917" t="s">
        <v>327</v>
      </c>
      <c r="C145" s="1918" t="s">
        <v>96</v>
      </c>
      <c r="D145" s="1919">
        <v>39.200000000000003</v>
      </c>
      <c r="E145" s="1920">
        <v>29.678000000000001</v>
      </c>
      <c r="F145" s="1921">
        <v>23.54</v>
      </c>
      <c r="G145" s="1922">
        <v>36.67</v>
      </c>
      <c r="H145" s="1923"/>
      <c r="I145" s="1924">
        <f>ROUND('BDI Principal'!D14,2)</f>
        <v>23.54</v>
      </c>
      <c r="J145" s="1925">
        <f t="shared" si="30"/>
        <v>0</v>
      </c>
      <c r="K145" s="1926"/>
      <c r="L145" s="1927">
        <f t="shared" si="31"/>
        <v>0</v>
      </c>
      <c r="M145" s="1928">
        <f t="shared" si="32"/>
        <v>0</v>
      </c>
      <c r="N145" s="1929">
        <f t="shared" si="33"/>
        <v>0</v>
      </c>
      <c r="O145" s="1930">
        <f t="shared" si="34"/>
        <v>0</v>
      </c>
      <c r="P145" s="1931" t="s">
        <v>28</v>
      </c>
    </row>
    <row r="146" spans="1:16" ht="45" x14ac:dyDescent="0.25">
      <c r="A146" s="1932" t="s">
        <v>328</v>
      </c>
      <c r="B146" s="1933" t="s">
        <v>329</v>
      </c>
      <c r="C146" s="1934" t="s">
        <v>96</v>
      </c>
      <c r="D146" s="1935">
        <v>16.600000000000001</v>
      </c>
      <c r="E146" s="1936">
        <v>13.404500000000001</v>
      </c>
      <c r="F146" s="1937">
        <v>23.54</v>
      </c>
      <c r="G146" s="1938">
        <v>16.55</v>
      </c>
      <c r="H146" s="1939"/>
      <c r="I146" s="1940">
        <f>ROUND('BDI Principal'!D14,2)</f>
        <v>23.54</v>
      </c>
      <c r="J146" s="1941">
        <f t="shared" si="30"/>
        <v>0</v>
      </c>
      <c r="K146" s="1942"/>
      <c r="L146" s="1943">
        <f t="shared" si="31"/>
        <v>0</v>
      </c>
      <c r="M146" s="1944">
        <f t="shared" si="32"/>
        <v>0</v>
      </c>
      <c r="N146" s="1945">
        <f t="shared" si="33"/>
        <v>0</v>
      </c>
      <c r="O146" s="1946">
        <f t="shared" si="34"/>
        <v>0</v>
      </c>
      <c r="P146" s="1947" t="s">
        <v>28</v>
      </c>
    </row>
    <row r="147" spans="1:16" ht="45" x14ac:dyDescent="0.25">
      <c r="A147" s="1948" t="s">
        <v>330</v>
      </c>
      <c r="B147" s="1949" t="s">
        <v>331</v>
      </c>
      <c r="C147" s="1950" t="s">
        <v>96</v>
      </c>
      <c r="D147" s="1951">
        <v>3.5</v>
      </c>
      <c r="E147" s="1952">
        <v>23.521999999999998</v>
      </c>
      <c r="F147" s="1953">
        <v>23.54</v>
      </c>
      <c r="G147" s="1954">
        <v>29.06</v>
      </c>
      <c r="H147" s="1955"/>
      <c r="I147" s="1956">
        <f>ROUND('BDI Principal'!D14,2)</f>
        <v>23.54</v>
      </c>
      <c r="J147" s="1957">
        <f t="shared" si="30"/>
        <v>0</v>
      </c>
      <c r="K147" s="1958"/>
      <c r="L147" s="1959">
        <f t="shared" si="31"/>
        <v>0</v>
      </c>
      <c r="M147" s="1960">
        <f t="shared" si="32"/>
        <v>0</v>
      </c>
      <c r="N147" s="1961">
        <f t="shared" si="33"/>
        <v>0</v>
      </c>
      <c r="O147" s="1962">
        <f t="shared" si="34"/>
        <v>0</v>
      </c>
      <c r="P147" s="1963" t="s">
        <v>28</v>
      </c>
    </row>
    <row r="148" spans="1:16" ht="45" x14ac:dyDescent="0.25">
      <c r="A148" s="1964" t="s">
        <v>332</v>
      </c>
      <c r="B148" s="1965" t="s">
        <v>333</v>
      </c>
      <c r="C148" s="1966" t="s">
        <v>96</v>
      </c>
      <c r="D148" s="1967">
        <v>4.7</v>
      </c>
      <c r="E148" s="1968">
        <v>24.472000000000001</v>
      </c>
      <c r="F148" s="1969">
        <v>23.54</v>
      </c>
      <c r="G148" s="1970">
        <v>30.23</v>
      </c>
      <c r="H148" s="1971"/>
      <c r="I148" s="1972">
        <f>ROUND('BDI Principal'!D14,2)</f>
        <v>23.54</v>
      </c>
      <c r="J148" s="1973">
        <f t="shared" si="30"/>
        <v>0</v>
      </c>
      <c r="K148" s="1974"/>
      <c r="L148" s="1975">
        <f t="shared" si="31"/>
        <v>0</v>
      </c>
      <c r="M148" s="1976">
        <f t="shared" si="32"/>
        <v>0</v>
      </c>
      <c r="N148" s="1977">
        <f t="shared" si="33"/>
        <v>0</v>
      </c>
      <c r="O148" s="1978">
        <f t="shared" si="34"/>
        <v>0</v>
      </c>
      <c r="P148" s="1979" t="s">
        <v>28</v>
      </c>
    </row>
    <row r="149" spans="1:16" ht="56.25" x14ac:dyDescent="0.25">
      <c r="A149" s="1980" t="s">
        <v>334</v>
      </c>
      <c r="B149" s="1981" t="s">
        <v>335</v>
      </c>
      <c r="C149" s="1982" t="s">
        <v>67</v>
      </c>
      <c r="D149" s="1983">
        <v>1</v>
      </c>
      <c r="E149" s="1984">
        <v>44.46</v>
      </c>
      <c r="F149" s="1985">
        <v>23.54</v>
      </c>
      <c r="G149" s="1986">
        <v>54.93</v>
      </c>
      <c r="H149" s="1987"/>
      <c r="I149" s="1988">
        <f>ROUND('BDI Principal'!D14,2)</f>
        <v>23.54</v>
      </c>
      <c r="J149" s="1989">
        <f t="shared" si="30"/>
        <v>0</v>
      </c>
      <c r="K149" s="1990"/>
      <c r="L149" s="1991">
        <f t="shared" si="31"/>
        <v>0</v>
      </c>
      <c r="M149" s="1992">
        <f t="shared" si="32"/>
        <v>0</v>
      </c>
      <c r="N149" s="1993">
        <f t="shared" si="33"/>
        <v>0</v>
      </c>
      <c r="O149" s="1994">
        <f t="shared" si="34"/>
        <v>0</v>
      </c>
      <c r="P149" s="1995" t="s">
        <v>28</v>
      </c>
    </row>
    <row r="150" spans="1:16" ht="56.25" x14ac:dyDescent="0.25">
      <c r="A150" s="1996" t="s">
        <v>336</v>
      </c>
      <c r="B150" s="1997" t="s">
        <v>337</v>
      </c>
      <c r="C150" s="1998" t="s">
        <v>67</v>
      </c>
      <c r="D150" s="1999">
        <v>1</v>
      </c>
      <c r="E150" s="2000">
        <v>16.843499999999999</v>
      </c>
      <c r="F150" s="2001">
        <v>23.54</v>
      </c>
      <c r="G150" s="2002">
        <v>20.8</v>
      </c>
      <c r="H150" s="2003"/>
      <c r="I150" s="2004">
        <f>ROUND('BDI Principal'!D14,2)</f>
        <v>23.54</v>
      </c>
      <c r="J150" s="2005">
        <f t="shared" si="30"/>
        <v>0</v>
      </c>
      <c r="K150" s="2006"/>
      <c r="L150" s="2007">
        <f t="shared" si="31"/>
        <v>0</v>
      </c>
      <c r="M150" s="2008">
        <f t="shared" si="32"/>
        <v>0</v>
      </c>
      <c r="N150" s="2009">
        <f t="shared" si="33"/>
        <v>0</v>
      </c>
      <c r="O150" s="2010">
        <f t="shared" si="34"/>
        <v>0</v>
      </c>
      <c r="P150" s="2011" t="s">
        <v>28</v>
      </c>
    </row>
    <row r="151" spans="1:16" ht="22.5" x14ac:dyDescent="0.25">
      <c r="A151" s="2012" t="s">
        <v>338</v>
      </c>
      <c r="B151" s="2013" t="s">
        <v>339</v>
      </c>
      <c r="C151" s="2014" t="s">
        <v>67</v>
      </c>
      <c r="D151" s="2015">
        <v>2</v>
      </c>
      <c r="E151" s="2016">
        <v>11.390499999999999</v>
      </c>
      <c r="F151" s="2017">
        <v>23.54</v>
      </c>
      <c r="G151" s="2018">
        <v>14.07</v>
      </c>
      <c r="H151" s="2019"/>
      <c r="I151" s="2020">
        <f>ROUND('BDI Principal'!D14,2)</f>
        <v>23.54</v>
      </c>
      <c r="J151" s="2021">
        <f t="shared" si="30"/>
        <v>0</v>
      </c>
      <c r="K151" s="2022"/>
      <c r="L151" s="2023">
        <f t="shared" si="31"/>
        <v>0</v>
      </c>
      <c r="M151" s="2024">
        <f t="shared" si="32"/>
        <v>0</v>
      </c>
      <c r="N151" s="2025">
        <f t="shared" si="33"/>
        <v>0</v>
      </c>
      <c r="O151" s="2026">
        <f t="shared" si="34"/>
        <v>0</v>
      </c>
      <c r="P151" s="2027" t="s">
        <v>28</v>
      </c>
    </row>
    <row r="152" spans="1:16" x14ac:dyDescent="0.25">
      <c r="A152" s="2028" t="s">
        <v>340</v>
      </c>
      <c r="B152" s="2887" t="s">
        <v>341</v>
      </c>
      <c r="C152" s="2888"/>
      <c r="D152" s="2889"/>
      <c r="E152" s="2890"/>
      <c r="F152" s="2891"/>
      <c r="G152" s="2892"/>
      <c r="H152" s="2893"/>
      <c r="I152" s="2894"/>
      <c r="J152" s="2895"/>
      <c r="K152" s="2896"/>
      <c r="L152" s="2897"/>
      <c r="M152" s="2029">
        <f>SUM(M153:M161)</f>
        <v>0</v>
      </c>
      <c r="N152" s="2030">
        <f>SUM(N153:N161)</f>
        <v>0</v>
      </c>
      <c r="O152" s="2031">
        <f>SUM(O153:O161)</f>
        <v>0</v>
      </c>
      <c r="P152" s="2032" t="s">
        <v>45</v>
      </c>
    </row>
    <row r="153" spans="1:16" ht="45" x14ac:dyDescent="0.25">
      <c r="A153" s="2033" t="s">
        <v>342</v>
      </c>
      <c r="B153" s="2034" t="s">
        <v>343</v>
      </c>
      <c r="C153" s="2035" t="s">
        <v>67</v>
      </c>
      <c r="D153" s="2036">
        <v>5</v>
      </c>
      <c r="E153" s="2037">
        <v>95.788499999999999</v>
      </c>
      <c r="F153" s="2038">
        <v>23.54</v>
      </c>
      <c r="G153" s="2039">
        <v>118.34</v>
      </c>
      <c r="H153" s="2040"/>
      <c r="I153" s="2041">
        <f>ROUND('BDI Principal'!D14,2)</f>
        <v>23.54</v>
      </c>
      <c r="J153" s="2042">
        <f t="shared" ref="J153:J161" si="35">ROUND((ROUND(H153,2)*I153/100)+ROUND(H153,2),2)</f>
        <v>0</v>
      </c>
      <c r="K153" s="2043"/>
      <c r="L153" s="2044">
        <f t="shared" ref="L153:L161" si="36">J153-K153</f>
        <v>0</v>
      </c>
      <c r="M153" s="2045">
        <f t="shared" ref="M153:M161" si="37">ROUND(K153*D153,2)</f>
        <v>0</v>
      </c>
      <c r="N153" s="2046">
        <f t="shared" ref="N153:N161" si="38">O153-M153</f>
        <v>0</v>
      </c>
      <c r="O153" s="2047">
        <f t="shared" ref="O153:O161" si="39">ROUND(D153*J153,2)</f>
        <v>0</v>
      </c>
      <c r="P153" s="2048" t="s">
        <v>28</v>
      </c>
    </row>
    <row r="154" spans="1:16" ht="45" x14ac:dyDescent="0.25">
      <c r="A154" s="2049" t="s">
        <v>344</v>
      </c>
      <c r="B154" s="2050" t="s">
        <v>345</v>
      </c>
      <c r="C154" s="2051" t="s">
        <v>67</v>
      </c>
      <c r="D154" s="2052">
        <v>2</v>
      </c>
      <c r="E154" s="2053">
        <v>91.114500000000007</v>
      </c>
      <c r="F154" s="2054">
        <v>23.54</v>
      </c>
      <c r="G154" s="2055">
        <v>112.56</v>
      </c>
      <c r="H154" s="2056"/>
      <c r="I154" s="2057">
        <f>ROUND('BDI Principal'!D14,2)</f>
        <v>23.54</v>
      </c>
      <c r="J154" s="2058">
        <f t="shared" si="35"/>
        <v>0</v>
      </c>
      <c r="K154" s="2059"/>
      <c r="L154" s="2060">
        <f t="shared" si="36"/>
        <v>0</v>
      </c>
      <c r="M154" s="2061">
        <f t="shared" si="37"/>
        <v>0</v>
      </c>
      <c r="N154" s="2062">
        <f t="shared" si="38"/>
        <v>0</v>
      </c>
      <c r="O154" s="2063">
        <f t="shared" si="39"/>
        <v>0</v>
      </c>
      <c r="P154" s="2064" t="s">
        <v>28</v>
      </c>
    </row>
    <row r="155" spans="1:16" ht="56.25" x14ac:dyDescent="0.25">
      <c r="A155" s="2065" t="s">
        <v>346</v>
      </c>
      <c r="B155" s="2066" t="s">
        <v>347</v>
      </c>
      <c r="C155" s="2067" t="s">
        <v>67</v>
      </c>
      <c r="D155" s="2068">
        <v>10</v>
      </c>
      <c r="E155" s="2069">
        <v>7.0964999999999998</v>
      </c>
      <c r="F155" s="2070">
        <v>23.54</v>
      </c>
      <c r="G155" s="2071">
        <v>8.77</v>
      </c>
      <c r="H155" s="2072"/>
      <c r="I155" s="2073">
        <f>ROUND('BDI Principal'!D14,2)</f>
        <v>23.54</v>
      </c>
      <c r="J155" s="2074">
        <f t="shared" si="35"/>
        <v>0</v>
      </c>
      <c r="K155" s="2075"/>
      <c r="L155" s="2076">
        <f t="shared" si="36"/>
        <v>0</v>
      </c>
      <c r="M155" s="2077">
        <f t="shared" si="37"/>
        <v>0</v>
      </c>
      <c r="N155" s="2078">
        <f t="shared" si="38"/>
        <v>0</v>
      </c>
      <c r="O155" s="2079">
        <f t="shared" si="39"/>
        <v>0</v>
      </c>
      <c r="P155" s="2080" t="s">
        <v>28</v>
      </c>
    </row>
    <row r="156" spans="1:16" ht="45" x14ac:dyDescent="0.25">
      <c r="A156" s="2081" t="s">
        <v>348</v>
      </c>
      <c r="B156" s="2082" t="s">
        <v>349</v>
      </c>
      <c r="C156" s="2083" t="s">
        <v>67</v>
      </c>
      <c r="D156" s="2084">
        <v>2</v>
      </c>
      <c r="E156" s="2085">
        <v>7.5430000000000001</v>
      </c>
      <c r="F156" s="2086">
        <v>23.54</v>
      </c>
      <c r="G156" s="2087">
        <v>9.31</v>
      </c>
      <c r="H156" s="2088"/>
      <c r="I156" s="2089">
        <f>ROUND('BDI Principal'!D14,2)</f>
        <v>23.54</v>
      </c>
      <c r="J156" s="2090">
        <f t="shared" si="35"/>
        <v>0</v>
      </c>
      <c r="K156" s="2091"/>
      <c r="L156" s="2092">
        <f t="shared" si="36"/>
        <v>0</v>
      </c>
      <c r="M156" s="2093">
        <f t="shared" si="37"/>
        <v>0</v>
      </c>
      <c r="N156" s="2094">
        <f t="shared" si="38"/>
        <v>0</v>
      </c>
      <c r="O156" s="2095">
        <f t="shared" si="39"/>
        <v>0</v>
      </c>
      <c r="P156" s="2096" t="s">
        <v>28</v>
      </c>
    </row>
    <row r="157" spans="1:16" ht="33.75" x14ac:dyDescent="0.25">
      <c r="A157" s="2097" t="s">
        <v>350</v>
      </c>
      <c r="B157" s="2098" t="s">
        <v>351</v>
      </c>
      <c r="C157" s="2099" t="s">
        <v>67</v>
      </c>
      <c r="D157" s="2100">
        <v>9</v>
      </c>
      <c r="E157" s="2101">
        <v>6.2510000000000003</v>
      </c>
      <c r="F157" s="2102">
        <v>23.54</v>
      </c>
      <c r="G157" s="2103">
        <v>7.72</v>
      </c>
      <c r="H157" s="2104"/>
      <c r="I157" s="2105">
        <f>ROUND('BDI Principal'!D14,2)</f>
        <v>23.54</v>
      </c>
      <c r="J157" s="2106">
        <f t="shared" si="35"/>
        <v>0</v>
      </c>
      <c r="K157" s="2107"/>
      <c r="L157" s="2108">
        <f t="shared" si="36"/>
        <v>0</v>
      </c>
      <c r="M157" s="2109">
        <f t="shared" si="37"/>
        <v>0</v>
      </c>
      <c r="N157" s="2110">
        <f t="shared" si="38"/>
        <v>0</v>
      </c>
      <c r="O157" s="2111">
        <f t="shared" si="39"/>
        <v>0</v>
      </c>
      <c r="P157" s="2112" t="s">
        <v>28</v>
      </c>
    </row>
    <row r="158" spans="1:16" ht="33.75" x14ac:dyDescent="0.25">
      <c r="A158" s="2113" t="s">
        <v>352</v>
      </c>
      <c r="B158" s="2114" t="s">
        <v>353</v>
      </c>
      <c r="C158" s="2115" t="s">
        <v>96</v>
      </c>
      <c r="D158" s="2116">
        <v>20.3</v>
      </c>
      <c r="E158" s="2117">
        <v>5.2534999999999998</v>
      </c>
      <c r="F158" s="2118">
        <v>23.54</v>
      </c>
      <c r="G158" s="2119">
        <v>6.49</v>
      </c>
      <c r="H158" s="2120"/>
      <c r="I158" s="2121">
        <f>ROUND('BDI Principal'!D14,2)</f>
        <v>23.54</v>
      </c>
      <c r="J158" s="2122">
        <f t="shared" si="35"/>
        <v>0</v>
      </c>
      <c r="K158" s="2123"/>
      <c r="L158" s="2124">
        <f t="shared" si="36"/>
        <v>0</v>
      </c>
      <c r="M158" s="2125">
        <f t="shared" si="37"/>
        <v>0</v>
      </c>
      <c r="N158" s="2126">
        <f t="shared" si="38"/>
        <v>0</v>
      </c>
      <c r="O158" s="2127">
        <f t="shared" si="39"/>
        <v>0</v>
      </c>
      <c r="P158" s="2128" t="s">
        <v>28</v>
      </c>
    </row>
    <row r="159" spans="1:16" ht="22.5" x14ac:dyDescent="0.25">
      <c r="A159" s="2129" t="s">
        <v>354</v>
      </c>
      <c r="B159" s="2130" t="s">
        <v>355</v>
      </c>
      <c r="C159" s="2131" t="s">
        <v>67</v>
      </c>
      <c r="D159" s="2132">
        <v>6</v>
      </c>
      <c r="E159" s="2133">
        <v>1.121</v>
      </c>
      <c r="F159" s="2134">
        <v>23.54</v>
      </c>
      <c r="G159" s="2135">
        <v>1.38</v>
      </c>
      <c r="H159" s="2136"/>
      <c r="I159" s="2137">
        <f>ROUND('BDI Principal'!D14,2)</f>
        <v>23.54</v>
      </c>
      <c r="J159" s="2138">
        <f t="shared" si="35"/>
        <v>0</v>
      </c>
      <c r="K159" s="2139"/>
      <c r="L159" s="2140">
        <f t="shared" si="36"/>
        <v>0</v>
      </c>
      <c r="M159" s="2141">
        <f t="shared" si="37"/>
        <v>0</v>
      </c>
      <c r="N159" s="2142">
        <f t="shared" si="38"/>
        <v>0</v>
      </c>
      <c r="O159" s="2143">
        <f t="shared" si="39"/>
        <v>0</v>
      </c>
      <c r="P159" s="2144" t="s">
        <v>28</v>
      </c>
    </row>
    <row r="160" spans="1:16" ht="56.25" x14ac:dyDescent="0.25">
      <c r="A160" s="2145" t="s">
        <v>356</v>
      </c>
      <c r="B160" s="2146" t="s">
        <v>357</v>
      </c>
      <c r="C160" s="2147" t="s">
        <v>67</v>
      </c>
      <c r="D160" s="2148">
        <v>3</v>
      </c>
      <c r="E160" s="2149">
        <v>6.46</v>
      </c>
      <c r="F160" s="2150">
        <v>23.54</v>
      </c>
      <c r="G160" s="2151">
        <v>7.98</v>
      </c>
      <c r="H160" s="2152"/>
      <c r="I160" s="2153">
        <f>ROUND('BDI Principal'!D14,2)</f>
        <v>23.54</v>
      </c>
      <c r="J160" s="2154">
        <f t="shared" si="35"/>
        <v>0</v>
      </c>
      <c r="K160" s="2155"/>
      <c r="L160" s="2156">
        <f t="shared" si="36"/>
        <v>0</v>
      </c>
      <c r="M160" s="2157">
        <f t="shared" si="37"/>
        <v>0</v>
      </c>
      <c r="N160" s="2158">
        <f t="shared" si="38"/>
        <v>0</v>
      </c>
      <c r="O160" s="2159">
        <f t="shared" si="39"/>
        <v>0</v>
      </c>
      <c r="P160" s="2160" t="s">
        <v>28</v>
      </c>
    </row>
    <row r="161" spans="1:16" ht="45" x14ac:dyDescent="0.25">
      <c r="A161" s="2161" t="s">
        <v>358</v>
      </c>
      <c r="B161" s="2162" t="s">
        <v>359</v>
      </c>
      <c r="C161" s="2163" t="s">
        <v>67</v>
      </c>
      <c r="D161" s="2164">
        <v>8</v>
      </c>
      <c r="E161" s="2165">
        <v>11.390499999999999</v>
      </c>
      <c r="F161" s="2166">
        <v>23.54</v>
      </c>
      <c r="G161" s="2167">
        <v>14.07</v>
      </c>
      <c r="H161" s="2168"/>
      <c r="I161" s="2169">
        <f>ROUND('BDI Principal'!D14,2)</f>
        <v>23.54</v>
      </c>
      <c r="J161" s="2170">
        <f t="shared" si="35"/>
        <v>0</v>
      </c>
      <c r="K161" s="2171"/>
      <c r="L161" s="2172">
        <f t="shared" si="36"/>
        <v>0</v>
      </c>
      <c r="M161" s="2173">
        <f t="shared" si="37"/>
        <v>0</v>
      </c>
      <c r="N161" s="2174">
        <f t="shared" si="38"/>
        <v>0</v>
      </c>
      <c r="O161" s="2175">
        <f t="shared" si="39"/>
        <v>0</v>
      </c>
      <c r="P161" s="2176" t="s">
        <v>28</v>
      </c>
    </row>
    <row r="162" spans="1:16" x14ac:dyDescent="0.25">
      <c r="A162" s="2177" t="s">
        <v>360</v>
      </c>
      <c r="B162" s="2898" t="s">
        <v>361</v>
      </c>
      <c r="C162" s="2899"/>
      <c r="D162" s="2900"/>
      <c r="E162" s="2901"/>
      <c r="F162" s="2902"/>
      <c r="G162" s="2903"/>
      <c r="H162" s="2904"/>
      <c r="I162" s="2905"/>
      <c r="J162" s="2906"/>
      <c r="K162" s="2907"/>
      <c r="L162" s="2908"/>
      <c r="M162" s="2178">
        <f>SUM(M163:M163)</f>
        <v>0</v>
      </c>
      <c r="N162" s="2179">
        <f>SUM(N163:N163)</f>
        <v>0</v>
      </c>
      <c r="O162" s="2180">
        <f>SUM(O163:O163)</f>
        <v>0</v>
      </c>
      <c r="P162" s="2181" t="s">
        <v>45</v>
      </c>
    </row>
    <row r="163" spans="1:16" ht="45" x14ac:dyDescent="0.25">
      <c r="A163" s="2182" t="s">
        <v>362</v>
      </c>
      <c r="B163" s="2183" t="s">
        <v>363</v>
      </c>
      <c r="C163" s="2184" t="s">
        <v>50</v>
      </c>
      <c r="D163" s="2185">
        <v>130.12</v>
      </c>
      <c r="E163" s="2186">
        <v>3.8094999999999999</v>
      </c>
      <c r="F163" s="2187">
        <v>23.54</v>
      </c>
      <c r="G163" s="2188">
        <v>4.71</v>
      </c>
      <c r="H163" s="2189"/>
      <c r="I163" s="2190">
        <f>ROUND('BDI Principal'!D14,2)</f>
        <v>23.54</v>
      </c>
      <c r="J163" s="2191">
        <f>ROUND((ROUND(H163,2)*I163/100)+ROUND(H163,2),2)</f>
        <v>0</v>
      </c>
      <c r="K163" s="2192"/>
      <c r="L163" s="2193">
        <f>J163-K163</f>
        <v>0</v>
      </c>
      <c r="M163" s="2194">
        <f>ROUND(K163*D163,2)</f>
        <v>0</v>
      </c>
      <c r="N163" s="2195">
        <f>O163-M163</f>
        <v>0</v>
      </c>
      <c r="O163" s="2196">
        <f>ROUND(D163*J163,2)</f>
        <v>0</v>
      </c>
      <c r="P163" s="2197" t="s">
        <v>28</v>
      </c>
    </row>
    <row r="164" spans="1:16" x14ac:dyDescent="0.25">
      <c r="A164" s="2909" t="s">
        <v>364</v>
      </c>
      <c r="B164" s="2604"/>
      <c r="C164" s="2604"/>
      <c r="D164" s="2604"/>
      <c r="E164" s="2604"/>
      <c r="F164" s="2604"/>
      <c r="G164" s="2604"/>
      <c r="H164" s="2604"/>
      <c r="I164" s="2604"/>
      <c r="J164" s="2604"/>
      <c r="K164" s="2604"/>
      <c r="L164" s="2604"/>
      <c r="M164" s="2198">
        <f>M9+M15+M22+M33+M38+M42+M44+M54+M58+M69+M79+M86+M96+M99+M105+M111+M117+M121+M123+M126+M152+M162</f>
        <v>0</v>
      </c>
      <c r="N164" s="2199">
        <f>N9+N15+N22+N33+N38+N42+N44+N54+N58+N69+N79+N86+N96+N99+N105+N111+N117+N121+N123+N126+N152+N162</f>
        <v>0</v>
      </c>
      <c r="O164" s="2200">
        <f>O9+O15+O22+O33+O38+O42+O44+O54+O58+O69+O79+O86+O96+O99+O105+O111+O117+O121+O123+O126+O152+O162</f>
        <v>0</v>
      </c>
    </row>
    <row r="166" spans="1:16" x14ac:dyDescent="0.25">
      <c r="A166" s="2910" t="s">
        <v>365</v>
      </c>
      <c r="B166" s="2604"/>
      <c r="C166" s="2604"/>
      <c r="D166" s="2604"/>
      <c r="E166" s="2604"/>
      <c r="F166" s="2604"/>
    </row>
    <row r="167" spans="1:16" x14ac:dyDescent="0.25">
      <c r="A167" s="2911" t="s">
        <v>366</v>
      </c>
      <c r="B167" s="2604"/>
      <c r="C167" s="2604"/>
      <c r="D167" s="2604"/>
      <c r="E167" s="2604"/>
      <c r="F167" s="2604"/>
    </row>
    <row r="174" spans="1:16" x14ac:dyDescent="0.25">
      <c r="E174" s="2912">
        <f>DADOS!C11</f>
        <v>0</v>
      </c>
      <c r="F174" s="2912"/>
      <c r="G174" s="2912"/>
      <c r="H174" s="2912"/>
      <c r="I174" s="2912"/>
    </row>
    <row r="175" spans="1:16" x14ac:dyDescent="0.25">
      <c r="E175" s="2913">
        <f>DADOS!C12</f>
        <v>0</v>
      </c>
      <c r="F175" s="2604"/>
      <c r="G175" s="2604"/>
      <c r="H175" s="2604"/>
      <c r="I175" s="2604"/>
    </row>
  </sheetData>
  <sheetProtection password="BF59" sheet="1" objects="1" scenarios="1" selectLockedCells="1"/>
  <mergeCells count="36">
    <mergeCell ref="E175:I175"/>
    <mergeCell ref="B162:L162"/>
    <mergeCell ref="A164:L164"/>
    <mergeCell ref="A166:F166"/>
    <mergeCell ref="A167:F167"/>
    <mergeCell ref="E174:I174"/>
    <mergeCell ref="B121:L121"/>
    <mergeCell ref="B123:L123"/>
    <mergeCell ref="B125:L125"/>
    <mergeCell ref="B126:L126"/>
    <mergeCell ref="B152:L152"/>
    <mergeCell ref="B96:L96"/>
    <mergeCell ref="B99:L99"/>
    <mergeCell ref="B105:L105"/>
    <mergeCell ref="B111:L111"/>
    <mergeCell ref="B117:L117"/>
    <mergeCell ref="B69:L69"/>
    <mergeCell ref="B79:L79"/>
    <mergeCell ref="B85:L85"/>
    <mergeCell ref="B86:L86"/>
    <mergeCell ref="B95:L95"/>
    <mergeCell ref="B41:L41"/>
    <mergeCell ref="B42:L42"/>
    <mergeCell ref="B44:L44"/>
    <mergeCell ref="B54:L54"/>
    <mergeCell ref="B58:L58"/>
    <mergeCell ref="B9:L9"/>
    <mergeCell ref="B15:L15"/>
    <mergeCell ref="B22:L22"/>
    <mergeCell ref="B33:L33"/>
    <mergeCell ref="B38:L38"/>
    <mergeCell ref="B4:F4"/>
    <mergeCell ref="H4:I4"/>
    <mergeCell ref="B5:C5"/>
    <mergeCell ref="E5:G5"/>
    <mergeCell ref="B8:L8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U9"/>
  <sheetViews>
    <sheetView workbookViewId="0"/>
  </sheetViews>
  <sheetFormatPr defaultRowHeight="15" x14ac:dyDescent="0.25"/>
  <cols>
    <col min="1" max="1" width="10" customWidth="1"/>
    <col min="2" max="2" width="50" customWidth="1"/>
    <col min="3" max="125" width="15" customWidth="1"/>
  </cols>
  <sheetData>
    <row r="1" spans="1:125" x14ac:dyDescent="0.25">
      <c r="A1" s="2201" t="s">
        <v>0</v>
      </c>
    </row>
    <row r="2" spans="1:125" x14ac:dyDescent="0.25">
      <c r="A2" s="2201" t="s">
        <v>21</v>
      </c>
    </row>
    <row r="3" spans="1:125" x14ac:dyDescent="0.25">
      <c r="A3" s="2201" t="s">
        <v>22</v>
      </c>
      <c r="B3" s="2" t="str">
        <f>DADOS!C3</f>
        <v>15/05/2026</v>
      </c>
    </row>
    <row r="4" spans="1:125" x14ac:dyDescent="0.25">
      <c r="A4" s="2201" t="s">
        <v>23</v>
      </c>
      <c r="B4" s="2914">
        <f>DADOS!C7</f>
        <v>0</v>
      </c>
      <c r="C4" s="2604"/>
      <c r="D4" s="2604"/>
      <c r="E4" s="2604"/>
      <c r="F4" s="2604"/>
      <c r="G4" s="2201" t="s">
        <v>24</v>
      </c>
      <c r="H4" s="2915" t="str">
        <f>DADOS!C9</f>
        <v/>
      </c>
      <c r="I4" s="2604"/>
    </row>
    <row r="5" spans="1:125" x14ac:dyDescent="0.25">
      <c r="A5" s="2201" t="s">
        <v>25</v>
      </c>
      <c r="B5" s="2916" t="str">
        <f>DADOS!C8</f>
        <v/>
      </c>
      <c r="C5" s="2914" t="s">
        <v>9</v>
      </c>
      <c r="D5" s="2201" t="s">
        <v>26</v>
      </c>
      <c r="E5" s="2914">
        <f>DADOS!C13</f>
        <v>0</v>
      </c>
      <c r="F5" s="2914" t="s">
        <v>9</v>
      </c>
      <c r="G5" s="2914" t="s">
        <v>9</v>
      </c>
      <c r="H5" s="2201" t="s">
        <v>27</v>
      </c>
      <c r="I5" s="2201">
        <f>DADOS!C14</f>
        <v>0</v>
      </c>
    </row>
    <row r="7" spans="1:125" x14ac:dyDescent="0.25">
      <c r="A7" s="2202" t="s">
        <v>28</v>
      </c>
      <c r="B7" s="2203" t="s">
        <v>45</v>
      </c>
      <c r="C7" s="2204" t="s">
        <v>42</v>
      </c>
      <c r="D7" s="2205" t="s">
        <v>367</v>
      </c>
      <c r="E7" s="2206" t="s">
        <v>368</v>
      </c>
      <c r="F7" s="2207" t="s">
        <v>369</v>
      </c>
      <c r="G7" s="2208" t="s">
        <v>370</v>
      </c>
      <c r="H7" s="2209" t="s">
        <v>371</v>
      </c>
      <c r="I7" s="2210" t="s">
        <v>372</v>
      </c>
      <c r="J7" s="2211" t="s">
        <v>373</v>
      </c>
      <c r="K7" s="2212" t="s">
        <v>374</v>
      </c>
      <c r="L7" s="2213" t="s">
        <v>375</v>
      </c>
      <c r="M7" s="2214" t="s">
        <v>376</v>
      </c>
      <c r="N7" s="2215" t="s">
        <v>377</v>
      </c>
      <c r="O7" s="2216" t="s">
        <v>378</v>
      </c>
      <c r="P7" s="2217" t="s">
        <v>379</v>
      </c>
      <c r="Q7" s="2218" t="s">
        <v>380</v>
      </c>
      <c r="R7" s="2219" t="s">
        <v>381</v>
      </c>
      <c r="S7" s="2220" t="s">
        <v>382</v>
      </c>
      <c r="T7" s="2221" t="s">
        <v>383</v>
      </c>
      <c r="U7" s="2222" t="s">
        <v>384</v>
      </c>
      <c r="V7" s="2223" t="s">
        <v>385</v>
      </c>
      <c r="W7" s="2224" t="s">
        <v>386</v>
      </c>
      <c r="X7" s="2225" t="s">
        <v>387</v>
      </c>
      <c r="Y7" s="2226" t="s">
        <v>388</v>
      </c>
      <c r="Z7" s="2227" t="s">
        <v>389</v>
      </c>
      <c r="AA7" s="2228" t="s">
        <v>390</v>
      </c>
      <c r="AB7" s="2229" t="s">
        <v>391</v>
      </c>
      <c r="AC7" s="2230" t="s">
        <v>392</v>
      </c>
      <c r="AD7" s="2231" t="s">
        <v>393</v>
      </c>
      <c r="AE7" s="2232" t="s">
        <v>394</v>
      </c>
      <c r="AF7" s="2233" t="s">
        <v>395</v>
      </c>
      <c r="AG7" s="2234" t="s">
        <v>396</v>
      </c>
      <c r="AH7" s="2235" t="s">
        <v>397</v>
      </c>
      <c r="AI7" s="2236" t="s">
        <v>398</v>
      </c>
      <c r="AJ7" s="2237" t="s">
        <v>399</v>
      </c>
      <c r="AK7" s="2238" t="s">
        <v>400</v>
      </c>
      <c r="AL7" s="2239" t="s">
        <v>401</v>
      </c>
      <c r="AM7" s="2240" t="s">
        <v>402</v>
      </c>
      <c r="AN7" s="2241" t="s">
        <v>403</v>
      </c>
      <c r="AO7" s="2242" t="s">
        <v>404</v>
      </c>
      <c r="AP7" s="2243" t="s">
        <v>405</v>
      </c>
      <c r="AQ7" s="2244" t="s">
        <v>406</v>
      </c>
      <c r="AR7" s="2245" t="s">
        <v>407</v>
      </c>
      <c r="AS7" s="2246" t="s">
        <v>408</v>
      </c>
      <c r="AT7" s="2247" t="s">
        <v>409</v>
      </c>
      <c r="AU7" s="2248" t="s">
        <v>410</v>
      </c>
      <c r="AV7" s="2249" t="s">
        <v>411</v>
      </c>
      <c r="AW7" s="2250" t="s">
        <v>412</v>
      </c>
      <c r="AX7" s="2251" t="s">
        <v>413</v>
      </c>
      <c r="AY7" s="2252" t="s">
        <v>414</v>
      </c>
      <c r="AZ7" s="2253" t="s">
        <v>415</v>
      </c>
      <c r="BA7" s="2254" t="s">
        <v>416</v>
      </c>
      <c r="BB7" s="2255" t="s">
        <v>417</v>
      </c>
      <c r="BC7" s="2256" t="s">
        <v>418</v>
      </c>
      <c r="BD7" s="2257" t="s">
        <v>419</v>
      </c>
      <c r="BE7" s="2258" t="s">
        <v>420</v>
      </c>
      <c r="BF7" s="2259" t="s">
        <v>421</v>
      </c>
      <c r="BG7" s="2260" t="s">
        <v>422</v>
      </c>
      <c r="BH7" s="2261" t="s">
        <v>423</v>
      </c>
      <c r="BI7" s="2262" t="s">
        <v>424</v>
      </c>
      <c r="BJ7" s="2263" t="s">
        <v>425</v>
      </c>
      <c r="BK7" s="2264" t="s">
        <v>426</v>
      </c>
      <c r="BL7" s="2265" t="s">
        <v>427</v>
      </c>
      <c r="BM7" s="2266" t="s">
        <v>428</v>
      </c>
      <c r="BN7" s="2267" t="s">
        <v>429</v>
      </c>
      <c r="BO7" s="2268" t="s">
        <v>430</v>
      </c>
      <c r="BP7" s="2269" t="s">
        <v>431</v>
      </c>
      <c r="BQ7" s="2270" t="s">
        <v>432</v>
      </c>
      <c r="BR7" s="2271" t="s">
        <v>433</v>
      </c>
      <c r="BS7" s="2272" t="s">
        <v>434</v>
      </c>
      <c r="BT7" s="2273" t="s">
        <v>435</v>
      </c>
      <c r="BU7" s="2274" t="s">
        <v>436</v>
      </c>
      <c r="BV7" s="2275" t="s">
        <v>437</v>
      </c>
      <c r="BW7" s="2276" t="s">
        <v>438</v>
      </c>
      <c r="BX7" s="2277" t="s">
        <v>439</v>
      </c>
      <c r="BY7" s="2278" t="s">
        <v>440</v>
      </c>
      <c r="BZ7" s="2279" t="s">
        <v>441</v>
      </c>
      <c r="CA7" s="2280" t="s">
        <v>442</v>
      </c>
      <c r="CB7" s="2281" t="s">
        <v>443</v>
      </c>
      <c r="CC7" s="2282" t="s">
        <v>444</v>
      </c>
      <c r="CD7" s="2283" t="s">
        <v>445</v>
      </c>
      <c r="CE7" s="2284" t="s">
        <v>446</v>
      </c>
      <c r="CF7" s="2285" t="s">
        <v>447</v>
      </c>
      <c r="CG7" s="2286" t="s">
        <v>448</v>
      </c>
      <c r="CH7" s="2287" t="s">
        <v>449</v>
      </c>
      <c r="CI7" s="2288" t="s">
        <v>450</v>
      </c>
      <c r="CJ7" s="2289" t="s">
        <v>451</v>
      </c>
      <c r="CK7" s="2290" t="s">
        <v>452</v>
      </c>
      <c r="CL7" s="2291" t="s">
        <v>453</v>
      </c>
      <c r="CM7" s="2292" t="s">
        <v>454</v>
      </c>
      <c r="CN7" s="2293" t="s">
        <v>455</v>
      </c>
      <c r="CO7" s="2294" t="s">
        <v>456</v>
      </c>
      <c r="CP7" s="2295" t="s">
        <v>457</v>
      </c>
      <c r="CQ7" s="2296" t="s">
        <v>458</v>
      </c>
      <c r="CR7" s="2297" t="s">
        <v>459</v>
      </c>
      <c r="CS7" s="2298" t="s">
        <v>460</v>
      </c>
      <c r="CT7" s="2299" t="s">
        <v>461</v>
      </c>
      <c r="CU7" s="2300" t="s">
        <v>462</v>
      </c>
      <c r="CV7" s="2301" t="s">
        <v>463</v>
      </c>
      <c r="CW7" s="2302" t="s">
        <v>464</v>
      </c>
      <c r="CX7" s="2303" t="s">
        <v>465</v>
      </c>
      <c r="CY7" s="2304" t="s">
        <v>466</v>
      </c>
      <c r="CZ7" s="2305" t="s">
        <v>467</v>
      </c>
      <c r="DA7" s="2306" t="s">
        <v>468</v>
      </c>
      <c r="DB7" s="2307" t="s">
        <v>469</v>
      </c>
      <c r="DC7" s="2308" t="s">
        <v>470</v>
      </c>
      <c r="DD7" s="2309" t="s">
        <v>471</v>
      </c>
      <c r="DE7" s="2310" t="s">
        <v>472</v>
      </c>
      <c r="DF7" s="2311" t="s">
        <v>473</v>
      </c>
      <c r="DG7" s="2312" t="s">
        <v>474</v>
      </c>
      <c r="DH7" s="2313" t="s">
        <v>475</v>
      </c>
      <c r="DI7" s="2314" t="s">
        <v>476</v>
      </c>
      <c r="DJ7" s="2315" t="s">
        <v>477</v>
      </c>
      <c r="DK7" s="2316" t="s">
        <v>478</v>
      </c>
      <c r="DL7" s="2317" t="s">
        <v>479</v>
      </c>
      <c r="DM7" s="2318" t="s">
        <v>480</v>
      </c>
      <c r="DN7" s="2319" t="s">
        <v>481</v>
      </c>
      <c r="DO7" s="2320" t="s">
        <v>482</v>
      </c>
      <c r="DP7" s="2321" t="s">
        <v>483</v>
      </c>
      <c r="DQ7" s="2322" t="s">
        <v>484</v>
      </c>
      <c r="DR7" s="2323" t="s">
        <v>485</v>
      </c>
      <c r="DS7" s="2324" t="s">
        <v>486</v>
      </c>
      <c r="DT7" s="2325" t="s">
        <v>487</v>
      </c>
      <c r="DU7" s="2326" t="s">
        <v>488</v>
      </c>
    </row>
    <row r="8" spans="1:125" x14ac:dyDescent="0.25">
      <c r="A8" s="2327" t="s">
        <v>43</v>
      </c>
      <c r="B8" s="2328" t="s">
        <v>44</v>
      </c>
      <c r="C8" s="2601">
        <f>Orçamento!O8</f>
        <v>0</v>
      </c>
      <c r="D8" s="2329">
        <v>35</v>
      </c>
      <c r="E8" s="2330">
        <f>C8*D8/100</f>
        <v>0</v>
      </c>
      <c r="F8" s="2331">
        <v>35</v>
      </c>
      <c r="G8" s="2332">
        <f>C8*F8/100</f>
        <v>0</v>
      </c>
      <c r="H8" s="2333">
        <v>30</v>
      </c>
      <c r="I8" s="2334">
        <f>C8*H8/100</f>
        <v>0</v>
      </c>
      <c r="J8" s="2335">
        <v>0</v>
      </c>
      <c r="K8" s="2336">
        <f>C8*J8/100</f>
        <v>0</v>
      </c>
      <c r="L8" s="2337">
        <v>0</v>
      </c>
      <c r="M8" s="2338">
        <f>C8*L8/100</f>
        <v>0</v>
      </c>
      <c r="N8" s="2339">
        <v>0</v>
      </c>
      <c r="O8" s="2340">
        <f>C8*N8/100</f>
        <v>0</v>
      </c>
      <c r="P8" s="2341">
        <v>0</v>
      </c>
      <c r="Q8" s="2342">
        <f>C8*P8/100</f>
        <v>0</v>
      </c>
      <c r="R8" s="2343">
        <v>0</v>
      </c>
      <c r="S8" s="2344">
        <f>C8*R8/100</f>
        <v>0</v>
      </c>
      <c r="T8" s="2345">
        <v>0</v>
      </c>
      <c r="U8" s="2346">
        <f>C8*T8/100</f>
        <v>0</v>
      </c>
      <c r="V8" s="2347">
        <v>0</v>
      </c>
      <c r="W8" s="2348">
        <f>C8*V8/100</f>
        <v>0</v>
      </c>
      <c r="X8" s="2349">
        <v>0</v>
      </c>
      <c r="Y8" s="2350">
        <f>C8*X8/100</f>
        <v>0</v>
      </c>
      <c r="Z8" s="2351">
        <v>0</v>
      </c>
      <c r="AA8" s="2352">
        <f>C8*Z8/100</f>
        <v>0</v>
      </c>
      <c r="AB8" s="2353">
        <v>0</v>
      </c>
      <c r="AC8" s="2354">
        <f>C8*AB8/100</f>
        <v>0</v>
      </c>
      <c r="AD8" s="2355">
        <v>0</v>
      </c>
      <c r="AE8" s="2356">
        <f>C8*AD8/100</f>
        <v>0</v>
      </c>
      <c r="AF8" s="2357">
        <v>0</v>
      </c>
      <c r="AG8" s="2358">
        <f>C8*AF8/100</f>
        <v>0</v>
      </c>
      <c r="AH8" s="2359">
        <v>0</v>
      </c>
      <c r="AI8" s="2360">
        <f>C8*AH8/100</f>
        <v>0</v>
      </c>
      <c r="AJ8" s="2361">
        <v>0</v>
      </c>
      <c r="AK8" s="2362">
        <f>C8*AJ8/100</f>
        <v>0</v>
      </c>
      <c r="AL8" s="2363">
        <v>0</v>
      </c>
      <c r="AM8" s="2364">
        <f>C8*AL8/100</f>
        <v>0</v>
      </c>
      <c r="AN8" s="2365">
        <v>0</v>
      </c>
      <c r="AO8" s="2366">
        <f>C8*AN8/100</f>
        <v>0</v>
      </c>
      <c r="AP8" s="2367">
        <v>0</v>
      </c>
      <c r="AQ8" s="2368">
        <f>C8*AP8/100</f>
        <v>0</v>
      </c>
      <c r="AR8" s="2369">
        <v>0</v>
      </c>
      <c r="AS8" s="2370">
        <f>C8*AR8/100</f>
        <v>0</v>
      </c>
      <c r="AT8" s="2371">
        <v>0</v>
      </c>
      <c r="AU8" s="2372">
        <f>C8*AT8/100</f>
        <v>0</v>
      </c>
      <c r="AV8" s="2373">
        <v>0</v>
      </c>
      <c r="AW8" s="2374">
        <f>C8*AV8/100</f>
        <v>0</v>
      </c>
      <c r="AX8" s="2375">
        <v>0</v>
      </c>
      <c r="AY8" s="2376">
        <f>C8*AX8/100</f>
        <v>0</v>
      </c>
      <c r="AZ8" s="2377">
        <v>0</v>
      </c>
      <c r="BA8" s="2378">
        <f>C8*AZ8/100</f>
        <v>0</v>
      </c>
      <c r="BB8" s="2379">
        <v>0</v>
      </c>
      <c r="BC8" s="2380">
        <f>C8*BB8/100</f>
        <v>0</v>
      </c>
      <c r="BD8" s="2381">
        <v>0</v>
      </c>
      <c r="BE8" s="2382">
        <f>C8*BD8/100</f>
        <v>0</v>
      </c>
      <c r="BF8" s="2383">
        <v>0</v>
      </c>
      <c r="BG8" s="2384">
        <f>C8*BF8/100</f>
        <v>0</v>
      </c>
      <c r="BH8" s="2385">
        <v>0</v>
      </c>
      <c r="BI8" s="2386">
        <f>C8*BH8/100</f>
        <v>0</v>
      </c>
      <c r="BJ8" s="2387">
        <v>0</v>
      </c>
      <c r="BK8" s="2388">
        <f>C8*BJ8/100</f>
        <v>0</v>
      </c>
      <c r="BL8" s="2389">
        <v>0</v>
      </c>
      <c r="BM8" s="2390">
        <f>C8*BL8/100</f>
        <v>0</v>
      </c>
      <c r="BN8" s="2391">
        <v>0</v>
      </c>
      <c r="BO8" s="2392">
        <f>C8*BN8/100</f>
        <v>0</v>
      </c>
      <c r="BP8" s="2393">
        <v>0</v>
      </c>
      <c r="BQ8" s="2394">
        <f>C8*BP8/100</f>
        <v>0</v>
      </c>
      <c r="BR8" s="2395">
        <v>0</v>
      </c>
      <c r="BS8" s="2396">
        <f>C8*BR8/100</f>
        <v>0</v>
      </c>
      <c r="BT8" s="2397">
        <v>0</v>
      </c>
      <c r="BU8" s="2398">
        <f>C8*BT8/100</f>
        <v>0</v>
      </c>
      <c r="BV8" s="2399">
        <v>0</v>
      </c>
      <c r="BW8" s="2400">
        <f>C8*BV8/100</f>
        <v>0</v>
      </c>
      <c r="BX8" s="2401">
        <v>0</v>
      </c>
      <c r="BY8" s="2402">
        <f>C8*BX8/100</f>
        <v>0</v>
      </c>
      <c r="BZ8" s="2403">
        <v>0</v>
      </c>
      <c r="CA8" s="2404">
        <f>C8*BZ8/100</f>
        <v>0</v>
      </c>
      <c r="CB8" s="2405">
        <v>0</v>
      </c>
      <c r="CC8" s="2406">
        <f>C8*CB8/100</f>
        <v>0</v>
      </c>
      <c r="CD8" s="2407">
        <v>0</v>
      </c>
      <c r="CE8" s="2408">
        <f>C8*CD8/100</f>
        <v>0</v>
      </c>
      <c r="CF8" s="2409">
        <v>0</v>
      </c>
      <c r="CG8" s="2410">
        <f>C8*CF8/100</f>
        <v>0</v>
      </c>
      <c r="CH8" s="2411">
        <v>0</v>
      </c>
      <c r="CI8" s="2412">
        <f>C8*CH8/100</f>
        <v>0</v>
      </c>
      <c r="CJ8" s="2413">
        <v>0</v>
      </c>
      <c r="CK8" s="2414">
        <f>C8*CJ8/100</f>
        <v>0</v>
      </c>
      <c r="CL8" s="2415">
        <v>0</v>
      </c>
      <c r="CM8" s="2416">
        <f>C8*CL8/100</f>
        <v>0</v>
      </c>
      <c r="CN8" s="2417">
        <v>0</v>
      </c>
      <c r="CO8" s="2418">
        <f>C8*CN8/100</f>
        <v>0</v>
      </c>
      <c r="CP8" s="2419">
        <v>0</v>
      </c>
      <c r="CQ8" s="2420">
        <f>C8*CP8/100</f>
        <v>0</v>
      </c>
      <c r="CR8" s="2421">
        <v>0</v>
      </c>
      <c r="CS8" s="2422">
        <f>C8*CR8/100</f>
        <v>0</v>
      </c>
      <c r="CT8" s="2423">
        <v>0</v>
      </c>
      <c r="CU8" s="2424">
        <f>C8*CT8/100</f>
        <v>0</v>
      </c>
      <c r="CV8" s="2425">
        <v>0</v>
      </c>
      <c r="CW8" s="2426">
        <f>C8*CV8/100</f>
        <v>0</v>
      </c>
      <c r="CX8" s="2427">
        <v>0</v>
      </c>
      <c r="CY8" s="2428">
        <f>C8*CX8/100</f>
        <v>0</v>
      </c>
      <c r="CZ8" s="2429">
        <v>0</v>
      </c>
      <c r="DA8" s="2430">
        <f>C8*CZ8/100</f>
        <v>0</v>
      </c>
      <c r="DB8" s="2431">
        <v>0</v>
      </c>
      <c r="DC8" s="2432">
        <f>C8*DB8/100</f>
        <v>0</v>
      </c>
      <c r="DD8" s="2433">
        <v>0</v>
      </c>
      <c r="DE8" s="2434">
        <f>C8*DD8/100</f>
        <v>0</v>
      </c>
      <c r="DF8" s="2435">
        <v>0</v>
      </c>
      <c r="DG8" s="2436">
        <f>C8*DF8/100</f>
        <v>0</v>
      </c>
      <c r="DH8" s="2437">
        <v>0</v>
      </c>
      <c r="DI8" s="2438">
        <f>C8*DH8/100</f>
        <v>0</v>
      </c>
      <c r="DJ8" s="2439">
        <v>0</v>
      </c>
      <c r="DK8" s="2440">
        <f>C8*DJ8/100</f>
        <v>0</v>
      </c>
      <c r="DL8" s="2441">
        <v>0</v>
      </c>
      <c r="DM8" s="2442">
        <f>C8*DL8/100</f>
        <v>0</v>
      </c>
      <c r="DN8" s="2443">
        <v>0</v>
      </c>
      <c r="DO8" s="2444">
        <f>C8*DN8/100</f>
        <v>0</v>
      </c>
      <c r="DP8" s="2445">
        <v>0</v>
      </c>
      <c r="DQ8" s="2446">
        <f>C8*DP8/100</f>
        <v>0</v>
      </c>
      <c r="DR8" s="2447">
        <v>0</v>
      </c>
      <c r="DS8" s="2448">
        <f>C8*DR8/100</f>
        <v>0</v>
      </c>
      <c r="DT8" s="2449">
        <f>D8+F8+H8+J8+L8+N8+P8+R8+T8+V8+X8+Z8+AB8+AD8+AF8+AH8+AJ8+AL8+AN8+AP8+AR8+AT8+AV8+AX8+AZ8+BB8+BD8+BF8+BH8+BJ8+BL8+BN8+BP8+BR8+BT8+BV8+BX8+BZ8+CB8+CD8+CF8+CH8+CJ8+CL8+CN8+CP8+CR8+CT8+CV8+CX8+CZ8+DB8+DD8+DF8+DH8+DJ8+DL8+DN8+DP8+DR8</f>
        <v>100</v>
      </c>
      <c r="DU8" s="2450">
        <f>E8+G8+I8+K8+M8+O8+Q8+S8+U8+W8+Y8+AA8+AC8+AE8+AG8+AI8+AK8+AM8+AO8+AQ8+AS8+AU8+AW8+AY8+BA8+BC8+BE8+BG8+BI8+BK8+BM8+BO8+BQ8+BS8+BU8+BW8+BY8+CA8+CC8+CE8+CG8+CI8+CK8+CM8+CO8+CQ8+CS8+CU8+CW8+CY8+DA8+DC8+DE8+DG8+DI8+DK8+DM8+DO8+DQ8+DS8</f>
        <v>0</v>
      </c>
    </row>
    <row r="9" spans="1:125" x14ac:dyDescent="0.25">
      <c r="A9" s="3037" t="s">
        <v>489</v>
      </c>
      <c r="B9" s="3038"/>
      <c r="C9" s="2451">
        <f>SUM(C8:C8)</f>
        <v>0</v>
      </c>
      <c r="D9" s="2917">
        <f>SUM(E8:E8)</f>
        <v>0</v>
      </c>
      <c r="E9" s="2918"/>
      <c r="F9" s="2919">
        <f>SUM(G8:G8)</f>
        <v>0</v>
      </c>
      <c r="G9" s="2920"/>
      <c r="H9" s="2921">
        <f>SUM(I8:I8)</f>
        <v>0</v>
      </c>
      <c r="I9" s="2922"/>
      <c r="J9" s="2923">
        <f>SUM(K8:K8)</f>
        <v>0</v>
      </c>
      <c r="K9" s="2924"/>
      <c r="L9" s="2925">
        <f>SUM(M8:M8)</f>
        <v>0</v>
      </c>
      <c r="M9" s="2926"/>
      <c r="N9" s="2927">
        <f>SUM(O8:O8)</f>
        <v>0</v>
      </c>
      <c r="O9" s="2928"/>
      <c r="P9" s="2929">
        <f>SUM(Q8:Q8)</f>
        <v>0</v>
      </c>
      <c r="Q9" s="2930"/>
      <c r="R9" s="2931">
        <f>SUM(S8:S8)</f>
        <v>0</v>
      </c>
      <c r="S9" s="2932"/>
      <c r="T9" s="2933">
        <f>SUM(U8:U8)</f>
        <v>0</v>
      </c>
      <c r="U9" s="2934"/>
      <c r="V9" s="2935">
        <f>SUM(W8:W8)</f>
        <v>0</v>
      </c>
      <c r="W9" s="2936"/>
      <c r="X9" s="2937">
        <f>SUM(Y8:Y8)</f>
        <v>0</v>
      </c>
      <c r="Y9" s="2938"/>
      <c r="Z9" s="2939">
        <f>SUM(AA8:AA8)</f>
        <v>0</v>
      </c>
      <c r="AA9" s="2940"/>
      <c r="AB9" s="2941">
        <f>SUM(AC8:AC8)</f>
        <v>0</v>
      </c>
      <c r="AC9" s="2942"/>
      <c r="AD9" s="2943">
        <f>SUM(AE8:AE8)</f>
        <v>0</v>
      </c>
      <c r="AE9" s="2944"/>
      <c r="AF9" s="2945">
        <f>SUM(AG8:AG8)</f>
        <v>0</v>
      </c>
      <c r="AG9" s="2946"/>
      <c r="AH9" s="2947">
        <f>SUM(AI8:AI8)</f>
        <v>0</v>
      </c>
      <c r="AI9" s="2948"/>
      <c r="AJ9" s="2949">
        <f>SUM(AK8:AK8)</f>
        <v>0</v>
      </c>
      <c r="AK9" s="2950"/>
      <c r="AL9" s="2951">
        <f>SUM(AM8:AM8)</f>
        <v>0</v>
      </c>
      <c r="AM9" s="2952"/>
      <c r="AN9" s="2953">
        <f>SUM(AO8:AO8)</f>
        <v>0</v>
      </c>
      <c r="AO9" s="2954"/>
      <c r="AP9" s="2955">
        <f>SUM(AQ8:AQ8)</f>
        <v>0</v>
      </c>
      <c r="AQ9" s="2956"/>
      <c r="AR9" s="2957">
        <f>SUM(AS8:AS8)</f>
        <v>0</v>
      </c>
      <c r="AS9" s="2958"/>
      <c r="AT9" s="2959">
        <f>SUM(AU8:AU8)</f>
        <v>0</v>
      </c>
      <c r="AU9" s="2960"/>
      <c r="AV9" s="2961">
        <f>SUM(AW8:AW8)</f>
        <v>0</v>
      </c>
      <c r="AW9" s="2962"/>
      <c r="AX9" s="2963">
        <f>SUM(AY8:AY8)</f>
        <v>0</v>
      </c>
      <c r="AY9" s="2964"/>
      <c r="AZ9" s="2965">
        <f>SUM(BA8:BA8)</f>
        <v>0</v>
      </c>
      <c r="BA9" s="2966"/>
      <c r="BB9" s="2967">
        <f>SUM(BC8:BC8)</f>
        <v>0</v>
      </c>
      <c r="BC9" s="2968"/>
      <c r="BD9" s="2969">
        <f>SUM(BE8:BE8)</f>
        <v>0</v>
      </c>
      <c r="BE9" s="2970"/>
      <c r="BF9" s="2971">
        <f>SUM(BG8:BG8)</f>
        <v>0</v>
      </c>
      <c r="BG9" s="2972"/>
      <c r="BH9" s="2973">
        <f>SUM(BI8:BI8)</f>
        <v>0</v>
      </c>
      <c r="BI9" s="2974"/>
      <c r="BJ9" s="2975">
        <f>SUM(BK8:BK8)</f>
        <v>0</v>
      </c>
      <c r="BK9" s="2976"/>
      <c r="BL9" s="2977">
        <f>SUM(BM8:BM8)</f>
        <v>0</v>
      </c>
      <c r="BM9" s="2978"/>
      <c r="BN9" s="2979">
        <f>SUM(BO8:BO8)</f>
        <v>0</v>
      </c>
      <c r="BO9" s="2980"/>
      <c r="BP9" s="2981">
        <f>SUM(BQ8:BQ8)</f>
        <v>0</v>
      </c>
      <c r="BQ9" s="2982"/>
      <c r="BR9" s="2983">
        <f>SUM(BS8:BS8)</f>
        <v>0</v>
      </c>
      <c r="BS9" s="2984"/>
      <c r="BT9" s="2985">
        <f>SUM(BU8:BU8)</f>
        <v>0</v>
      </c>
      <c r="BU9" s="2986"/>
      <c r="BV9" s="2987">
        <f>SUM(BW8:BW8)</f>
        <v>0</v>
      </c>
      <c r="BW9" s="2988"/>
      <c r="BX9" s="2989">
        <f>SUM(BY8:BY8)</f>
        <v>0</v>
      </c>
      <c r="BY9" s="2990"/>
      <c r="BZ9" s="2991">
        <f>SUM(CA8:CA8)</f>
        <v>0</v>
      </c>
      <c r="CA9" s="2992"/>
      <c r="CB9" s="2993">
        <f>SUM(CC8:CC8)</f>
        <v>0</v>
      </c>
      <c r="CC9" s="2994"/>
      <c r="CD9" s="2995">
        <f>SUM(CE8:CE8)</f>
        <v>0</v>
      </c>
      <c r="CE9" s="2996"/>
      <c r="CF9" s="2997">
        <f>SUM(CG8:CG8)</f>
        <v>0</v>
      </c>
      <c r="CG9" s="2998"/>
      <c r="CH9" s="2999">
        <f>SUM(CI8:CI8)</f>
        <v>0</v>
      </c>
      <c r="CI9" s="3000"/>
      <c r="CJ9" s="3001">
        <f>SUM(CK8:CK8)</f>
        <v>0</v>
      </c>
      <c r="CK9" s="3002"/>
      <c r="CL9" s="3003">
        <f>SUM(CM8:CM8)</f>
        <v>0</v>
      </c>
      <c r="CM9" s="3004"/>
      <c r="CN9" s="3005">
        <f>SUM(CO8:CO8)</f>
        <v>0</v>
      </c>
      <c r="CO9" s="3006"/>
      <c r="CP9" s="3007">
        <f>SUM(CQ8:CQ8)</f>
        <v>0</v>
      </c>
      <c r="CQ9" s="3008"/>
      <c r="CR9" s="3009">
        <f>SUM(CS8:CS8)</f>
        <v>0</v>
      </c>
      <c r="CS9" s="3010"/>
      <c r="CT9" s="3011">
        <f>SUM(CU8:CU8)</f>
        <v>0</v>
      </c>
      <c r="CU9" s="3012"/>
      <c r="CV9" s="3013">
        <f>SUM(CW8:CW8)</f>
        <v>0</v>
      </c>
      <c r="CW9" s="3014"/>
      <c r="CX9" s="3015">
        <f>SUM(CY8:CY8)</f>
        <v>0</v>
      </c>
      <c r="CY9" s="3016"/>
      <c r="CZ9" s="3017">
        <f>SUM(DA8:DA8)</f>
        <v>0</v>
      </c>
      <c r="DA9" s="3018"/>
      <c r="DB9" s="3019">
        <f>SUM(DC8:DC8)</f>
        <v>0</v>
      </c>
      <c r="DC9" s="3020"/>
      <c r="DD9" s="3021">
        <f>SUM(DE8:DE8)</f>
        <v>0</v>
      </c>
      <c r="DE9" s="3022"/>
      <c r="DF9" s="3023">
        <f>SUM(DG8:DG8)</f>
        <v>0</v>
      </c>
      <c r="DG9" s="3024"/>
      <c r="DH9" s="3025">
        <f>SUM(DI8:DI8)</f>
        <v>0</v>
      </c>
      <c r="DI9" s="3026"/>
      <c r="DJ9" s="3027">
        <f>SUM(DK8:DK8)</f>
        <v>0</v>
      </c>
      <c r="DK9" s="3028"/>
      <c r="DL9" s="3029">
        <f>SUM(DM8:DM8)</f>
        <v>0</v>
      </c>
      <c r="DM9" s="3030"/>
      <c r="DN9" s="3031">
        <f>SUM(DO8:DO8)</f>
        <v>0</v>
      </c>
      <c r="DO9" s="3032"/>
      <c r="DP9" s="3033">
        <f>SUM(DQ8:DQ8)</f>
        <v>0</v>
      </c>
      <c r="DQ9" s="3034"/>
      <c r="DR9" s="3035">
        <f>SUM(DS8:DS8)</f>
        <v>0</v>
      </c>
      <c r="DS9" s="3036"/>
      <c r="DT9" s="2452" t="e">
        <f>(DU9/C9)*100</f>
        <v>#DIV/0!</v>
      </c>
      <c r="DU9" s="2453">
        <f>SUM(DU8:DU8)</f>
        <v>0</v>
      </c>
    </row>
  </sheetData>
  <sheetProtection password="BF59" sheet="1" objects="1" scenarios="1" selectLockedCells="1"/>
  <mergeCells count="65">
    <mergeCell ref="DP9:DQ9"/>
    <mergeCell ref="DR9:DS9"/>
    <mergeCell ref="A9:B9"/>
    <mergeCell ref="DF9:DG9"/>
    <mergeCell ref="DH9:DI9"/>
    <mergeCell ref="DJ9:DK9"/>
    <mergeCell ref="DL9:DM9"/>
    <mergeCell ref="DN9:DO9"/>
    <mergeCell ref="CV9:CW9"/>
    <mergeCell ref="CX9:CY9"/>
    <mergeCell ref="CZ9:DA9"/>
    <mergeCell ref="DB9:DC9"/>
    <mergeCell ref="DD9:DE9"/>
    <mergeCell ref="CL9:CM9"/>
    <mergeCell ref="CN9:CO9"/>
    <mergeCell ref="CP9:CQ9"/>
    <mergeCell ref="CR9:CS9"/>
    <mergeCell ref="CT9:CU9"/>
    <mergeCell ref="CB9:CC9"/>
    <mergeCell ref="CD9:CE9"/>
    <mergeCell ref="CF9:CG9"/>
    <mergeCell ref="CH9:CI9"/>
    <mergeCell ref="CJ9:CK9"/>
    <mergeCell ref="BR9:BS9"/>
    <mergeCell ref="BT9:BU9"/>
    <mergeCell ref="BV9:BW9"/>
    <mergeCell ref="BX9:BY9"/>
    <mergeCell ref="BZ9:CA9"/>
    <mergeCell ref="BH9:BI9"/>
    <mergeCell ref="BJ9:BK9"/>
    <mergeCell ref="BL9:BM9"/>
    <mergeCell ref="BN9:BO9"/>
    <mergeCell ref="BP9:BQ9"/>
    <mergeCell ref="AX9:AY9"/>
    <mergeCell ref="AZ9:BA9"/>
    <mergeCell ref="BB9:BC9"/>
    <mergeCell ref="BD9:BE9"/>
    <mergeCell ref="BF9:BG9"/>
    <mergeCell ref="AN9:AO9"/>
    <mergeCell ref="AP9:AQ9"/>
    <mergeCell ref="AR9:AS9"/>
    <mergeCell ref="AT9:AU9"/>
    <mergeCell ref="AV9:AW9"/>
    <mergeCell ref="AD9:AE9"/>
    <mergeCell ref="AF9:AG9"/>
    <mergeCell ref="AH9:AI9"/>
    <mergeCell ref="AJ9:AK9"/>
    <mergeCell ref="AL9:AM9"/>
    <mergeCell ref="T9:U9"/>
    <mergeCell ref="V9:W9"/>
    <mergeCell ref="X9:Y9"/>
    <mergeCell ref="Z9:AA9"/>
    <mergeCell ref="AB9:AC9"/>
    <mergeCell ref="J9:K9"/>
    <mergeCell ref="L9:M9"/>
    <mergeCell ref="N9:O9"/>
    <mergeCell ref="P9:Q9"/>
    <mergeCell ref="R9:S9"/>
    <mergeCell ref="B4:F4"/>
    <mergeCell ref="H4:I4"/>
    <mergeCell ref="B5:C5"/>
    <mergeCell ref="E5:G5"/>
    <mergeCell ref="D9:E9"/>
    <mergeCell ref="F9:G9"/>
    <mergeCell ref="H9:I9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2454" t="s">
        <v>0</v>
      </c>
    </row>
    <row r="2" spans="1:10" x14ac:dyDescent="0.25">
      <c r="A2" s="2454" t="s">
        <v>21</v>
      </c>
    </row>
    <row r="3" spans="1:10" x14ac:dyDescent="0.25">
      <c r="A3" s="2454" t="s">
        <v>22</v>
      </c>
      <c r="B3" s="2" t="str">
        <f>DADOS!C3</f>
        <v>15/05/2026</v>
      </c>
    </row>
    <row r="4" spans="1:10" x14ac:dyDescent="0.25">
      <c r="A4" s="2454" t="s">
        <v>23</v>
      </c>
      <c r="B4" s="3039">
        <f>DADOS!C7</f>
        <v>0</v>
      </c>
      <c r="C4" s="2604"/>
      <c r="D4" s="2604"/>
      <c r="E4" s="2604"/>
      <c r="F4" s="2604"/>
      <c r="G4" s="2454" t="s">
        <v>24</v>
      </c>
      <c r="H4" s="3040" t="str">
        <f>DADOS!C9</f>
        <v/>
      </c>
      <c r="I4" s="2604"/>
    </row>
    <row r="5" spans="1:10" x14ac:dyDescent="0.25">
      <c r="A5" s="2454" t="s">
        <v>25</v>
      </c>
      <c r="B5" s="3041" t="str">
        <f>DADOS!C8</f>
        <v/>
      </c>
      <c r="C5" s="3039" t="s">
        <v>9</v>
      </c>
      <c r="D5" s="2454" t="s">
        <v>26</v>
      </c>
      <c r="E5" s="3039">
        <f>DADOS!C13</f>
        <v>0</v>
      </c>
      <c r="F5" s="3039" t="s">
        <v>9</v>
      </c>
      <c r="G5" s="3039" t="s">
        <v>9</v>
      </c>
      <c r="H5" s="2454" t="s">
        <v>27</v>
      </c>
      <c r="I5" s="2454">
        <f>DADOS!C14</f>
        <v>0</v>
      </c>
    </row>
    <row r="7" spans="1:10" x14ac:dyDescent="0.25">
      <c r="A7" s="2455" t="s">
        <v>28</v>
      </c>
      <c r="B7" s="2456" t="s">
        <v>490</v>
      </c>
      <c r="C7" s="2457" t="s">
        <v>491</v>
      </c>
      <c r="D7" s="2458" t="s">
        <v>492</v>
      </c>
      <c r="E7" s="3042" t="s">
        <v>493</v>
      </c>
      <c r="F7" s="3043"/>
      <c r="G7" s="3044"/>
      <c r="H7" s="3045"/>
      <c r="I7" s="3046"/>
    </row>
    <row r="8" spans="1:10" x14ac:dyDescent="0.25">
      <c r="A8" s="2459" t="s">
        <v>494</v>
      </c>
      <c r="B8" s="2460">
        <v>3</v>
      </c>
      <c r="C8" s="2461">
        <v>5.5</v>
      </c>
      <c r="D8" s="2462">
        <v>4</v>
      </c>
      <c r="E8" s="3047" t="s">
        <v>495</v>
      </c>
      <c r="F8" s="3048"/>
      <c r="G8" s="3049"/>
      <c r="H8" s="3050"/>
      <c r="I8" s="3051"/>
      <c r="J8" s="2463">
        <f t="shared" ref="J8:J13" si="0">D8/100</f>
        <v>0.04</v>
      </c>
    </row>
    <row r="9" spans="1:10" x14ac:dyDescent="0.25">
      <c r="A9" s="2464" t="s">
        <v>496</v>
      </c>
      <c r="B9" s="2465">
        <v>0.8</v>
      </c>
      <c r="C9" s="2466">
        <v>1</v>
      </c>
      <c r="D9" s="2467">
        <v>0.8</v>
      </c>
      <c r="E9" s="3052" t="s">
        <v>497</v>
      </c>
      <c r="F9" s="3053"/>
      <c r="G9" s="3054"/>
      <c r="H9" s="3055"/>
      <c r="I9" s="3056"/>
      <c r="J9" s="2468">
        <f t="shared" si="0"/>
        <v>8.0000000000000002E-3</v>
      </c>
    </row>
    <row r="10" spans="1:10" x14ac:dyDescent="0.25">
      <c r="A10" s="2469" t="s">
        <v>498</v>
      </c>
      <c r="B10" s="2470">
        <v>0.97</v>
      </c>
      <c r="C10" s="2471">
        <v>1.27</v>
      </c>
      <c r="D10" s="2472">
        <v>1.27</v>
      </c>
      <c r="E10" s="3057" t="s">
        <v>499</v>
      </c>
      <c r="F10" s="3058"/>
      <c r="G10" s="3059"/>
      <c r="H10" s="3060"/>
      <c r="I10" s="3061"/>
      <c r="J10" s="2473">
        <f t="shared" si="0"/>
        <v>1.2699999999999999E-2</v>
      </c>
    </row>
    <row r="11" spans="1:10" x14ac:dyDescent="0.25">
      <c r="A11" s="2474" t="s">
        <v>500</v>
      </c>
      <c r="B11" s="2475">
        <v>0.59</v>
      </c>
      <c r="C11" s="2476">
        <v>1.39</v>
      </c>
      <c r="D11" s="2477">
        <v>1.23</v>
      </c>
      <c r="E11" s="3062" t="s">
        <v>501</v>
      </c>
      <c r="F11" s="3063"/>
      <c r="G11" s="3064"/>
      <c r="H11" s="3065"/>
      <c r="I11" s="3066"/>
      <c r="J11" s="2478">
        <f t="shared" si="0"/>
        <v>1.23E-2</v>
      </c>
    </row>
    <row r="12" spans="1:10" x14ac:dyDescent="0.25">
      <c r="A12" s="2479" t="s">
        <v>502</v>
      </c>
      <c r="B12" s="2480">
        <v>6.16</v>
      </c>
      <c r="C12" s="2481">
        <v>8.9600000000000009</v>
      </c>
      <c r="D12" s="2482">
        <v>7.4</v>
      </c>
      <c r="E12" s="3067" t="s">
        <v>503</v>
      </c>
      <c r="F12" s="3068"/>
      <c r="G12" s="3069"/>
      <c r="H12" s="3070"/>
      <c r="I12" s="3071"/>
      <c r="J12" s="2483">
        <f t="shared" si="0"/>
        <v>7.400000000000001E-2</v>
      </c>
    </row>
    <row r="13" spans="1:10" x14ac:dyDescent="0.25">
      <c r="A13" s="2484" t="s">
        <v>504</v>
      </c>
      <c r="B13" s="2485">
        <v>5.65</v>
      </c>
      <c r="C13" s="2486">
        <v>10.65</v>
      </c>
      <c r="D13" s="2487">
        <f>I15+I18+I19</f>
        <v>6.65</v>
      </c>
      <c r="E13" s="3072" t="s">
        <v>505</v>
      </c>
      <c r="F13" s="3073"/>
      <c r="G13" s="3074"/>
      <c r="H13" s="3075"/>
      <c r="I13" s="3076"/>
      <c r="J13" s="2488">
        <f t="shared" si="0"/>
        <v>6.6500000000000004E-2</v>
      </c>
    </row>
    <row r="14" spans="1:10" x14ac:dyDescent="0.25">
      <c r="C14" s="2489" t="s">
        <v>506</v>
      </c>
      <c r="D14" s="2490">
        <f>ROUND(((((1+J8+J9+J10)*(1+J11)*(1+J12)/(1-J15-J18))-1)*100),2)</f>
        <v>23.54</v>
      </c>
    </row>
    <row r="15" spans="1:10" x14ac:dyDescent="0.25">
      <c r="F15" s="3077" t="s">
        <v>507</v>
      </c>
      <c r="G15" s="3078"/>
      <c r="H15" s="3079"/>
      <c r="I15" s="2491">
        <v>3.65</v>
      </c>
      <c r="J15" s="2492">
        <f>I15/100</f>
        <v>3.6499999999999998E-2</v>
      </c>
    </row>
    <row r="16" spans="1:10" x14ac:dyDescent="0.25">
      <c r="F16" s="3080" t="s">
        <v>508</v>
      </c>
      <c r="G16" s="3081"/>
      <c r="H16" s="3082"/>
      <c r="I16" s="2493">
        <v>3</v>
      </c>
      <c r="J16" s="2494">
        <f>I16/100</f>
        <v>0.03</v>
      </c>
    </row>
    <row r="17" spans="5:10" x14ac:dyDescent="0.25">
      <c r="F17" s="3083" t="s">
        <v>509</v>
      </c>
      <c r="G17" s="3084"/>
      <c r="H17" s="3085"/>
      <c r="I17" s="2495">
        <v>100</v>
      </c>
    </row>
    <row r="18" spans="5:10" x14ac:dyDescent="0.25">
      <c r="F18" s="3086" t="s">
        <v>510</v>
      </c>
      <c r="G18" s="3087"/>
      <c r="H18" s="3088"/>
      <c r="I18" s="2496">
        <f>((I17*I16)/100)</f>
        <v>3</v>
      </c>
      <c r="J18" s="2497">
        <f>I18/100</f>
        <v>0.03</v>
      </c>
    </row>
    <row r="19" spans="5:10" x14ac:dyDescent="0.25">
      <c r="F19" s="3089" t="s">
        <v>511</v>
      </c>
      <c r="G19" s="3090"/>
      <c r="H19" s="3091"/>
      <c r="I19" s="2498">
        <v>0</v>
      </c>
    </row>
    <row r="29" spans="5:10" x14ac:dyDescent="0.25">
      <c r="E29" s="3092">
        <f>DADOS!C11</f>
        <v>0</v>
      </c>
      <c r="F29" s="3092"/>
      <c r="G29" s="3092"/>
      <c r="H29" s="3092"/>
      <c r="I29" s="3092"/>
    </row>
    <row r="30" spans="5:10" x14ac:dyDescent="0.25">
      <c r="E30" s="3093">
        <f>DADOS!C12</f>
        <v>0</v>
      </c>
      <c r="F30" s="2604"/>
      <c r="G30" s="2604"/>
      <c r="H30" s="2604"/>
      <c r="I30" s="2604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2499" t="s">
        <v>0</v>
      </c>
    </row>
    <row r="2" spans="1:10" x14ac:dyDescent="0.25">
      <c r="A2" s="2499" t="s">
        <v>21</v>
      </c>
    </row>
    <row r="3" spans="1:10" x14ac:dyDescent="0.25">
      <c r="A3" s="2499" t="s">
        <v>22</v>
      </c>
      <c r="B3" s="2" t="str">
        <f>DADOS!C3</f>
        <v>15/05/2026</v>
      </c>
    </row>
    <row r="4" spans="1:10" x14ac:dyDescent="0.25">
      <c r="A4" s="2499" t="s">
        <v>23</v>
      </c>
      <c r="B4" s="3094">
        <f>DADOS!C7</f>
        <v>0</v>
      </c>
      <c r="C4" s="2604"/>
      <c r="D4" s="2604"/>
      <c r="E4" s="2604"/>
      <c r="F4" s="2604"/>
      <c r="G4" s="2499" t="s">
        <v>24</v>
      </c>
      <c r="H4" s="3095" t="str">
        <f>DADOS!C9</f>
        <v/>
      </c>
      <c r="I4" s="2604"/>
    </row>
    <row r="5" spans="1:10" x14ac:dyDescent="0.25">
      <c r="A5" s="2499" t="s">
        <v>25</v>
      </c>
      <c r="B5" s="3096" t="str">
        <f>DADOS!C8</f>
        <v/>
      </c>
      <c r="C5" s="3094" t="s">
        <v>9</v>
      </c>
      <c r="D5" s="2499" t="s">
        <v>26</v>
      </c>
      <c r="E5" s="3094">
        <f>DADOS!C13</f>
        <v>0</v>
      </c>
      <c r="F5" s="3094" t="s">
        <v>9</v>
      </c>
      <c r="G5" s="3094" t="s">
        <v>9</v>
      </c>
      <c r="H5" s="2499" t="s">
        <v>27</v>
      </c>
      <c r="I5" s="2499">
        <f>DADOS!C14</f>
        <v>0</v>
      </c>
    </row>
    <row r="7" spans="1:10" x14ac:dyDescent="0.25">
      <c r="A7" s="2500" t="s">
        <v>28</v>
      </c>
      <c r="B7" s="2501" t="s">
        <v>490</v>
      </c>
      <c r="C7" s="2502" t="s">
        <v>491</v>
      </c>
      <c r="D7" s="2503" t="s">
        <v>492</v>
      </c>
      <c r="E7" s="3097" t="s">
        <v>493</v>
      </c>
      <c r="F7" s="3098"/>
      <c r="G7" s="3099"/>
      <c r="H7" s="3100"/>
      <c r="I7" s="3101"/>
    </row>
    <row r="8" spans="1:10" x14ac:dyDescent="0.25">
      <c r="A8" s="2504" t="s">
        <v>494</v>
      </c>
      <c r="B8" s="2505">
        <v>1.5</v>
      </c>
      <c r="C8" s="2506">
        <v>4.49</v>
      </c>
      <c r="D8" s="2507">
        <v>0</v>
      </c>
      <c r="E8" s="3102" t="s">
        <v>495</v>
      </c>
      <c r="F8" s="3103"/>
      <c r="G8" s="3104"/>
      <c r="H8" s="3105"/>
      <c r="I8" s="3106"/>
      <c r="J8" s="2508">
        <f t="shared" ref="J8:J13" si="0">D8/100</f>
        <v>0</v>
      </c>
    </row>
    <row r="9" spans="1:10" x14ac:dyDescent="0.25">
      <c r="A9" s="2509" t="s">
        <v>496</v>
      </c>
      <c r="B9" s="2510">
        <v>0.3</v>
      </c>
      <c r="C9" s="2511">
        <v>0.82</v>
      </c>
      <c r="D9" s="2512">
        <v>0</v>
      </c>
      <c r="E9" s="3107" t="s">
        <v>497</v>
      </c>
      <c r="F9" s="3108"/>
      <c r="G9" s="3109"/>
      <c r="H9" s="3110"/>
      <c r="I9" s="3111"/>
      <c r="J9" s="2513">
        <f t="shared" si="0"/>
        <v>0</v>
      </c>
    </row>
    <row r="10" spans="1:10" x14ac:dyDescent="0.25">
      <c r="A10" s="2514" t="s">
        <v>498</v>
      </c>
      <c r="B10" s="2515">
        <v>0.56000000000000005</v>
      </c>
      <c r="C10" s="2516">
        <v>0.89</v>
      </c>
      <c r="D10" s="2517">
        <v>0</v>
      </c>
      <c r="E10" s="3112" t="s">
        <v>499</v>
      </c>
      <c r="F10" s="3113"/>
      <c r="G10" s="3114"/>
      <c r="H10" s="3115"/>
      <c r="I10" s="3116"/>
      <c r="J10" s="2518">
        <f t="shared" si="0"/>
        <v>0</v>
      </c>
    </row>
    <row r="11" spans="1:10" x14ac:dyDescent="0.25">
      <c r="A11" s="2519" t="s">
        <v>500</v>
      </c>
      <c r="B11" s="2520">
        <v>0.85</v>
      </c>
      <c r="C11" s="2521">
        <v>1.1100000000000001</v>
      </c>
      <c r="D11" s="2522">
        <v>0</v>
      </c>
      <c r="E11" s="3117" t="s">
        <v>501</v>
      </c>
      <c r="F11" s="3118"/>
      <c r="G11" s="3119"/>
      <c r="H11" s="3120"/>
      <c r="I11" s="3121"/>
      <c r="J11" s="2523">
        <f t="shared" si="0"/>
        <v>0</v>
      </c>
    </row>
    <row r="12" spans="1:10" x14ac:dyDescent="0.25">
      <c r="A12" s="2524" t="s">
        <v>502</v>
      </c>
      <c r="B12" s="2525">
        <v>3.5</v>
      </c>
      <c r="C12" s="2526">
        <v>6.22</v>
      </c>
      <c r="D12" s="2527">
        <v>0</v>
      </c>
      <c r="E12" s="3122" t="s">
        <v>503</v>
      </c>
      <c r="F12" s="3123"/>
      <c r="G12" s="3124"/>
      <c r="H12" s="3125"/>
      <c r="I12" s="3126"/>
      <c r="J12" s="2528">
        <f t="shared" si="0"/>
        <v>0</v>
      </c>
    </row>
    <row r="13" spans="1:10" x14ac:dyDescent="0.25">
      <c r="A13" s="2529" t="s">
        <v>504</v>
      </c>
      <c r="B13" s="2530">
        <v>5.65</v>
      </c>
      <c r="C13" s="2531">
        <v>10.65</v>
      </c>
      <c r="D13" s="2532">
        <f>I15+I16</f>
        <v>3.65</v>
      </c>
      <c r="E13" s="3127" t="s">
        <v>505</v>
      </c>
      <c r="F13" s="3128"/>
      <c r="G13" s="3129"/>
      <c r="H13" s="3130"/>
      <c r="I13" s="3131"/>
      <c r="J13" s="2533">
        <f t="shared" si="0"/>
        <v>3.6499999999999998E-2</v>
      </c>
    </row>
    <row r="14" spans="1:10" x14ac:dyDescent="0.25">
      <c r="C14" s="2534" t="s">
        <v>506</v>
      </c>
      <c r="D14" s="2535">
        <f>ROUND(((((1+J8+J9+J10)*(1+J11)*(1+J12)/(1-J13))-1)*100),2)</f>
        <v>3.79</v>
      </c>
    </row>
    <row r="15" spans="1:10" x14ac:dyDescent="0.25">
      <c r="F15" s="3132" t="s">
        <v>507</v>
      </c>
      <c r="G15" s="3133"/>
      <c r="H15" s="3134"/>
      <c r="I15" s="2536">
        <v>3.65</v>
      </c>
      <c r="J15" s="2537">
        <f>I15/100</f>
        <v>3.6499999999999998E-2</v>
      </c>
    </row>
    <row r="16" spans="1:10" x14ac:dyDescent="0.25">
      <c r="F16" s="3135" t="s">
        <v>511</v>
      </c>
      <c r="G16" s="3136"/>
      <c r="H16" s="3137"/>
      <c r="I16" s="2538">
        <v>0</v>
      </c>
    </row>
    <row r="26" spans="5:9" x14ac:dyDescent="0.25">
      <c r="E26" s="3138">
        <f>DADOS!C11</f>
        <v>0</v>
      </c>
      <c r="F26" s="3138"/>
      <c r="G26" s="3138"/>
      <c r="H26" s="3138"/>
      <c r="I26" s="3138"/>
    </row>
    <row r="27" spans="5:9" x14ac:dyDescent="0.25">
      <c r="E27" s="3139">
        <f>DADOS!C12</f>
        <v>0</v>
      </c>
      <c r="F27" s="2604"/>
      <c r="G27" s="2604"/>
      <c r="H27" s="2604"/>
      <c r="I27" s="2604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2539" t="s">
        <v>0</v>
      </c>
    </row>
    <row r="2" spans="1:9" x14ac:dyDescent="0.25">
      <c r="A2" s="2539" t="s">
        <v>21</v>
      </c>
    </row>
    <row r="3" spans="1:9" x14ac:dyDescent="0.25">
      <c r="A3" s="2539" t="s">
        <v>22</v>
      </c>
      <c r="B3" s="2" t="str">
        <f>DADOS!C3</f>
        <v>15/05/2026</v>
      </c>
    </row>
    <row r="4" spans="1:9" x14ac:dyDescent="0.25">
      <c r="A4" s="2539" t="s">
        <v>23</v>
      </c>
      <c r="B4" s="3140">
        <f>DADOS!C7</f>
        <v>0</v>
      </c>
      <c r="C4" s="2604"/>
      <c r="D4" s="2604"/>
      <c r="E4" s="2604"/>
      <c r="F4" s="2604"/>
      <c r="G4" s="2539" t="s">
        <v>24</v>
      </c>
      <c r="H4" s="3141" t="str">
        <f>DADOS!C9</f>
        <v/>
      </c>
      <c r="I4" s="2604"/>
    </row>
    <row r="5" spans="1:9" x14ac:dyDescent="0.25">
      <c r="A5" s="2539" t="s">
        <v>25</v>
      </c>
      <c r="B5" s="3142" t="str">
        <f>DADOS!C8</f>
        <v/>
      </c>
      <c r="C5" s="3140" t="s">
        <v>9</v>
      </c>
      <c r="D5" s="2539" t="s">
        <v>26</v>
      </c>
      <c r="E5" s="3140">
        <f>DADOS!C13</f>
        <v>0</v>
      </c>
      <c r="F5" s="3140" t="s">
        <v>9</v>
      </c>
      <c r="G5" s="3140" t="s">
        <v>9</v>
      </c>
      <c r="H5" s="2539" t="s">
        <v>27</v>
      </c>
      <c r="I5" s="2539">
        <f>DADOS!C14</f>
        <v>0</v>
      </c>
    </row>
    <row r="8" spans="1:9" x14ac:dyDescent="0.25">
      <c r="A8" s="2540" t="s">
        <v>512</v>
      </c>
      <c r="B8" s="2541">
        <v>1.1428</v>
      </c>
      <c r="C8" s="3143" t="s">
        <v>513</v>
      </c>
      <c r="D8" s="3144"/>
      <c r="E8" s="3145"/>
      <c r="F8" s="3146"/>
      <c r="G8" s="3147"/>
      <c r="H8" s="3148"/>
      <c r="I8" s="3149"/>
    </row>
    <row r="9" spans="1:9" x14ac:dyDescent="0.25">
      <c r="A9" s="2542" t="s">
        <v>514</v>
      </c>
      <c r="B9" s="2543">
        <v>0.2</v>
      </c>
      <c r="C9" s="3150" t="s">
        <v>515</v>
      </c>
      <c r="D9" s="3151"/>
      <c r="E9" s="3152"/>
      <c r="F9" s="3153"/>
      <c r="G9" s="3154"/>
      <c r="H9" s="3155"/>
      <c r="I9" s="3156"/>
    </row>
    <row r="10" spans="1:9" x14ac:dyDescent="0.25">
      <c r="A10" s="2544" t="s">
        <v>516</v>
      </c>
      <c r="B10" s="2545">
        <v>0.12</v>
      </c>
      <c r="C10" s="3157" t="s">
        <v>517</v>
      </c>
      <c r="D10" s="3158"/>
      <c r="E10" s="3159"/>
      <c r="F10" s="3160"/>
      <c r="G10" s="3161"/>
      <c r="H10" s="3162"/>
      <c r="I10" s="3163"/>
    </row>
    <row r="11" spans="1:9" x14ac:dyDescent="0.25">
      <c r="A11" s="2546" t="s">
        <v>518</v>
      </c>
      <c r="B11" s="2547">
        <v>0</v>
      </c>
      <c r="C11" s="3164" t="s">
        <v>519</v>
      </c>
      <c r="D11" s="3165"/>
      <c r="E11" s="3166"/>
      <c r="F11" s="3167"/>
      <c r="G11" s="3168"/>
      <c r="H11" s="3169"/>
      <c r="I11" s="3170"/>
    </row>
    <row r="12" spans="1:9" x14ac:dyDescent="0.25">
      <c r="A12" s="2548" t="s">
        <v>520</v>
      </c>
      <c r="B12" s="2549">
        <f>(((1+B8+B9)*(1+B10))/(1-B11))</f>
        <v>2.6239360000000009</v>
      </c>
      <c r="C12" s="2604" t="s">
        <v>521</v>
      </c>
      <c r="D12" s="2604"/>
      <c r="E12" s="2604"/>
      <c r="F12" s="2604"/>
      <c r="G12" s="2604"/>
      <c r="H12" s="2604"/>
      <c r="I12" s="2604"/>
    </row>
    <row r="13" spans="1:9" x14ac:dyDescent="0.25">
      <c r="A13" s="2550" t="s">
        <v>522</v>
      </c>
      <c r="B13" s="2551">
        <f>((1+B10)/(1-B11))</f>
        <v>1.1200000000000001</v>
      </c>
      <c r="C13" s="2604" t="s">
        <v>523</v>
      </c>
      <c r="D13" s="2604"/>
      <c r="E13" s="2604"/>
      <c r="F13" s="2604"/>
      <c r="G13" s="2604"/>
      <c r="H13" s="2604"/>
      <c r="I13" s="2604"/>
    </row>
    <row r="23" spans="5:9" x14ac:dyDescent="0.25">
      <c r="E23" s="3171">
        <f>DADOS!C11</f>
        <v>0</v>
      </c>
      <c r="F23" s="3171"/>
      <c r="G23" s="3171"/>
      <c r="H23" s="3171"/>
      <c r="I23" s="3171"/>
    </row>
    <row r="24" spans="5:9" x14ac:dyDescent="0.25">
      <c r="E24" s="3172">
        <f>DADOS!C12</f>
        <v>0</v>
      </c>
      <c r="F24" s="2604"/>
      <c r="G24" s="2604"/>
      <c r="H24" s="2604"/>
      <c r="I24" s="2604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2552" t="s">
        <v>0</v>
      </c>
    </row>
    <row r="2" spans="1:10" x14ac:dyDescent="0.25">
      <c r="A2" s="2552" t="s">
        <v>21</v>
      </c>
    </row>
    <row r="3" spans="1:10" x14ac:dyDescent="0.25">
      <c r="A3" s="2552" t="s">
        <v>22</v>
      </c>
      <c r="B3" s="2" t="str">
        <f>DADOS!C3</f>
        <v>15/05/2026</v>
      </c>
    </row>
    <row r="4" spans="1:10" x14ac:dyDescent="0.25">
      <c r="A4" s="2552" t="s">
        <v>23</v>
      </c>
      <c r="B4" s="3173">
        <f>DADOS!C7</f>
        <v>0</v>
      </c>
      <c r="C4" s="2604"/>
      <c r="D4" s="2604"/>
      <c r="E4" s="2604"/>
      <c r="F4" s="2604"/>
      <c r="G4" s="2552" t="s">
        <v>24</v>
      </c>
      <c r="H4" s="3174" t="str">
        <f>DADOS!C9</f>
        <v/>
      </c>
      <c r="I4" s="2604"/>
    </row>
    <row r="5" spans="1:10" x14ac:dyDescent="0.25">
      <c r="A5" s="2552" t="s">
        <v>25</v>
      </c>
      <c r="B5" s="3175" t="str">
        <f>DADOS!C8</f>
        <v/>
      </c>
      <c r="C5" s="3173" t="s">
        <v>9</v>
      </c>
      <c r="D5" s="2552" t="s">
        <v>26</v>
      </c>
      <c r="E5" s="3173">
        <f>DADOS!C13</f>
        <v>0</v>
      </c>
      <c r="F5" s="3173" t="s">
        <v>9</v>
      </c>
      <c r="G5" s="3173" t="s">
        <v>9</v>
      </c>
      <c r="H5" s="2552" t="s">
        <v>27</v>
      </c>
      <c r="I5" s="2552">
        <f>DADOS!C14</f>
        <v>0</v>
      </c>
    </row>
    <row r="6" spans="1:10" x14ac:dyDescent="0.25">
      <c r="A6" t="s">
        <v>9</v>
      </c>
    </row>
    <row r="7" spans="1:10" x14ac:dyDescent="0.25">
      <c r="A7" s="2553" t="s">
        <v>28</v>
      </c>
      <c r="B7" s="2554" t="s">
        <v>490</v>
      </c>
      <c r="C7" s="2555" t="s">
        <v>491</v>
      </c>
      <c r="D7" s="2556" t="s">
        <v>492</v>
      </c>
      <c r="E7" s="3176" t="s">
        <v>493</v>
      </c>
      <c r="F7" s="3177"/>
      <c r="G7" s="3178"/>
      <c r="H7" s="3179"/>
      <c r="I7" s="3180"/>
    </row>
    <row r="8" spans="1:10" x14ac:dyDescent="0.25">
      <c r="A8" s="2557" t="s">
        <v>494</v>
      </c>
      <c r="B8" s="2558">
        <v>3</v>
      </c>
      <c r="C8" s="2559">
        <v>5.5</v>
      </c>
      <c r="D8" s="2560">
        <v>1.5</v>
      </c>
      <c r="E8" s="3181" t="s">
        <v>495</v>
      </c>
      <c r="F8" s="3182"/>
      <c r="G8" s="3183"/>
      <c r="H8" s="3184"/>
      <c r="I8" s="3185"/>
      <c r="J8" s="2561">
        <f t="shared" ref="J8:J13" si="0">D8/100</f>
        <v>1.4999999999999999E-2</v>
      </c>
    </row>
    <row r="9" spans="1:10" x14ac:dyDescent="0.25">
      <c r="A9" s="2562" t="s">
        <v>496</v>
      </c>
      <c r="B9" s="2563">
        <v>0.8</v>
      </c>
      <c r="C9" s="2564">
        <v>1</v>
      </c>
      <c r="D9" s="2565">
        <v>0.3</v>
      </c>
      <c r="E9" s="3186" t="s">
        <v>497</v>
      </c>
      <c r="F9" s="3187"/>
      <c r="G9" s="3188"/>
      <c r="H9" s="3189"/>
      <c r="I9" s="3190"/>
      <c r="J9" s="2566">
        <f t="shared" si="0"/>
        <v>3.0000000000000001E-3</v>
      </c>
    </row>
    <row r="10" spans="1:10" x14ac:dyDescent="0.25">
      <c r="A10" s="2567" t="s">
        <v>498</v>
      </c>
      <c r="B10" s="2568">
        <v>0.97</v>
      </c>
      <c r="C10" s="2569">
        <v>1.27</v>
      </c>
      <c r="D10" s="2570">
        <v>0.56000000000000005</v>
      </c>
      <c r="E10" s="3191" t="s">
        <v>499</v>
      </c>
      <c r="F10" s="3192"/>
      <c r="G10" s="3193"/>
      <c r="H10" s="3194"/>
      <c r="I10" s="3195"/>
      <c r="J10" s="2571">
        <f t="shared" si="0"/>
        <v>5.6000000000000008E-3</v>
      </c>
    </row>
    <row r="11" spans="1:10" x14ac:dyDescent="0.25">
      <c r="A11" s="2572" t="s">
        <v>500</v>
      </c>
      <c r="B11" s="2573">
        <v>0.59</v>
      </c>
      <c r="C11" s="2574">
        <v>1.39</v>
      </c>
      <c r="D11" s="2575">
        <v>0.85</v>
      </c>
      <c r="E11" s="3196" t="s">
        <v>501</v>
      </c>
      <c r="F11" s="3197"/>
      <c r="G11" s="3198"/>
      <c r="H11" s="3199"/>
      <c r="I11" s="3200"/>
      <c r="J11" s="2576">
        <f t="shared" si="0"/>
        <v>8.5000000000000006E-3</v>
      </c>
    </row>
    <row r="12" spans="1:10" x14ac:dyDescent="0.25">
      <c r="A12" s="2577" t="s">
        <v>502</v>
      </c>
      <c r="B12" s="2578">
        <v>6.16</v>
      </c>
      <c r="C12" s="2579">
        <v>8.9600000000000009</v>
      </c>
      <c r="D12" s="2580">
        <v>3.5</v>
      </c>
      <c r="E12" s="3201" t="s">
        <v>503</v>
      </c>
      <c r="F12" s="3202"/>
      <c r="G12" s="3203"/>
      <c r="H12" s="3204"/>
      <c r="I12" s="3205"/>
      <c r="J12" s="2581">
        <f t="shared" si="0"/>
        <v>3.5000000000000003E-2</v>
      </c>
    </row>
    <row r="13" spans="1:10" x14ac:dyDescent="0.25">
      <c r="A13" s="2582" t="s">
        <v>504</v>
      </c>
      <c r="B13" s="2583">
        <v>5.65</v>
      </c>
      <c r="C13" s="2584">
        <v>10.65</v>
      </c>
      <c r="D13" s="2585">
        <f>I15+I18+I19</f>
        <v>6.65</v>
      </c>
      <c r="E13" s="3206" t="s">
        <v>505</v>
      </c>
      <c r="F13" s="3207"/>
      <c r="G13" s="3208"/>
      <c r="H13" s="3209"/>
      <c r="I13" s="3210"/>
      <c r="J13" s="2586">
        <f t="shared" si="0"/>
        <v>6.6500000000000004E-2</v>
      </c>
    </row>
    <row r="14" spans="1:10" x14ac:dyDescent="0.25">
      <c r="C14" s="2587" t="s">
        <v>506</v>
      </c>
      <c r="D14" s="2588">
        <f>ROUND(((((1+J8+J9+J10)*(1+J11)*(1+J12)/(1-J15-J18))-1)*100),2)</f>
        <v>14.45</v>
      </c>
    </row>
    <row r="15" spans="1:10" x14ac:dyDescent="0.25">
      <c r="F15" s="3211" t="s">
        <v>507</v>
      </c>
      <c r="G15" s="3212"/>
      <c r="H15" s="3213"/>
      <c r="I15" s="2589">
        <v>3.65</v>
      </c>
      <c r="J15" s="2590">
        <f>I15/100</f>
        <v>3.6499999999999998E-2</v>
      </c>
    </row>
    <row r="16" spans="1:10" x14ac:dyDescent="0.25">
      <c r="F16" s="3214" t="s">
        <v>508</v>
      </c>
      <c r="G16" s="3215"/>
      <c r="H16" s="3216"/>
      <c r="I16" s="2591">
        <v>3</v>
      </c>
      <c r="J16" s="2592">
        <f>I16/100</f>
        <v>0.03</v>
      </c>
    </row>
    <row r="17" spans="5:10" x14ac:dyDescent="0.25">
      <c r="F17" s="3217" t="s">
        <v>509</v>
      </c>
      <c r="G17" s="3218"/>
      <c r="H17" s="3219"/>
      <c r="I17" s="2593">
        <v>100</v>
      </c>
    </row>
    <row r="18" spans="5:10" x14ac:dyDescent="0.25">
      <c r="F18" s="3220" t="s">
        <v>510</v>
      </c>
      <c r="G18" s="3221"/>
      <c r="H18" s="3222"/>
      <c r="I18" s="2594">
        <f>((I17*I16)/100)</f>
        <v>3</v>
      </c>
      <c r="J18" s="2595">
        <f>I18/100</f>
        <v>0.03</v>
      </c>
    </row>
    <row r="19" spans="5:10" x14ac:dyDescent="0.25">
      <c r="F19" s="3223" t="s">
        <v>511</v>
      </c>
      <c r="G19" s="3224"/>
      <c r="H19" s="3225"/>
      <c r="I19" s="2596">
        <v>0</v>
      </c>
    </row>
    <row r="29" spans="5:10" x14ac:dyDescent="0.25">
      <c r="E29" s="3226">
        <f>DADOS!C11</f>
        <v>0</v>
      </c>
      <c r="F29" s="3226"/>
      <c r="G29" s="3226"/>
      <c r="H29" s="3226"/>
      <c r="I29" s="3226"/>
    </row>
    <row r="30" spans="5:10" x14ac:dyDescent="0.25">
      <c r="E30" s="3227">
        <f>DADOS!C12</f>
        <v>0</v>
      </c>
      <c r="F30" s="2604"/>
      <c r="G30" s="2604"/>
      <c r="H30" s="2604"/>
      <c r="I30" s="2604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"/>
  <sheetViews>
    <sheetView workbookViewId="0"/>
  </sheetViews>
  <sheetFormatPr defaultRowHeight="15" x14ac:dyDescent="0.25"/>
  <sheetData>
    <row r="1" spans="1:1" x14ac:dyDescent="0.25">
      <c r="A1" s="2597">
        <f>'BDI Principal'!D14</f>
        <v>23.54</v>
      </c>
    </row>
    <row r="2" spans="1:1" x14ac:dyDescent="0.25">
      <c r="A2" s="2598">
        <f>'BDI Diferenciado'!D14</f>
        <v>3.79</v>
      </c>
    </row>
    <row r="3" spans="1:1" x14ac:dyDescent="0.25">
      <c r="A3" s="2599">
        <f>'BDI (Fator K e TRDE)'!B12</f>
        <v>2.6239360000000009</v>
      </c>
    </row>
    <row r="4" spans="1:1" x14ac:dyDescent="0.25">
      <c r="A4" s="2600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DADOS</vt:lpstr>
      <vt:lpstr>Orçamento</vt:lpstr>
      <vt:lpstr>Cronograma</vt:lpstr>
      <vt:lpstr>BDI Principal</vt:lpstr>
      <vt:lpstr>BDI Diferenciado</vt:lpstr>
      <vt:lpstr>BDI (Fator K e TRDE)</vt:lpstr>
      <vt:lpstr>BDI Especifico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IBI_Bruna</cp:lastModifiedBy>
  <dcterms:created xsi:type="dcterms:W3CDTF">2026-05-15T17:06:54Z</dcterms:created>
  <dcterms:modified xsi:type="dcterms:W3CDTF">2026-06-15T20:21:51Z</dcterms:modified>
</cp:coreProperties>
</file>