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Proposta!$A$18:$Q$628</definedName>
    <definedName name="_xlnm._FilterDatabase" localSheetId="1" hidden="true">Referencial!$A$18:$Q$628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Custo unitário (referencial): R$ 0,00
Detalhamento informativo:
Material: R$ 0,00
Equipamento: R$ 0,00
Incidencia: R$ 0,00
Subserviço: R$ 0,00
</t>
      </text>
    </comment>
    <comment ref="F20" authorId="0">
      <text>
        <t xml:space="preserve">Custo unitário (referencial): R$ 102684,13
Detalhamento informativo:
Material: R$ 0,00
Equipamento: R$ 0,00
Incidencia: R$ 0,00
Subserviço: R$ 89246,20
</t>
      </text>
    </comment>
    <comment ref="F25" authorId="0">
      <text>
        <t xml:space="preserve">Custo unitário (referencial): R$ 0,00
Detalhamento informativo:
Material: R$ 0,00
Equipamento: R$ 0,00
Incidencia: R$ 0,00
Subserviço: R$ 0,00
</t>
      </text>
    </comment>
    <comment ref="F26" authorId="0">
      <text>
        <t xml:space="preserve">Custo unitário (referencial): R$ 467,42
Detalhamento informativo:
Material: R$ 418,34
Equipamento: R$ 0,00
Incidencia: R$ 0,00
Subserviço: R$ 0,00
</t>
      </text>
    </comment>
    <comment ref="F27" authorId="0">
      <text>
        <t xml:space="preserve">Custo unitário (referencial): R$ 1250,00
Detalhamento informativo:
Material: R$ 1250,00
Equipamento: R$ 0,00
Incidencia: R$ 0,00
Subserviço: R$ 0,00
</t>
      </text>
    </comment>
    <comment ref="F28" authorId="0">
      <text>
        <t xml:space="preserve">Custo unitário (referencial): R$ 1750,00
Detalhamento informativo:
Material: R$ 1750,00
Equipamento: R$ 0,00
Incidencia: R$ 0,00
Subserviço: R$ 0,00
</t>
      </text>
    </comment>
    <comment ref="F33" authorId="0">
      <text>
        <t xml:space="preserve">Custo unitário (referencial): R$ 0,00
Detalhamento informativo:
Material: R$ 0,00
Equipamento: R$ 0,00
Incidencia: R$ 0,00
Subserviço: R$ 0,00
</t>
      </text>
    </comment>
    <comment ref="F34" authorId="0">
      <text>
        <t xml:space="preserve">Custo unitário (referencial): R$ 0,00
Detalhamento informativo:
Material: R$ 0,00
Equipamento: R$ 0,00
Incidencia: R$ 0,00
Subserviço: R$ 0,00
</t>
      </text>
    </comment>
    <comment ref="F35" authorId="0">
      <text>
        <t xml:space="preserve">Custo unitário (referencial): R$ 1986,19
Detalhamento informativo:
Material: R$ 1011,66
Equipamento: R$ 0,00
Incidencia: R$ 0,00
Subserviço: R$ 974,53
</t>
      </text>
    </comment>
    <comment ref="F36" authorId="0">
      <text>
        <t xml:space="preserve">Custo unitário (referencial): R$ 91,44
Detalhamento informativo:
Material: R$ 50,36
Equipamento: R$ 0,00
Incidencia: R$ 0,00
Subserviço: R$ 0,00
</t>
      </text>
    </comment>
    <comment ref="F37" authorId="0">
      <text>
        <t xml:space="preserve">Custo unitário (referencial): R$ 0,00
Detalhamento informativo:
Material: R$ 0,00
Equipamento: R$ 0,00
Incidencia: R$ 0,00
Subserviço: R$ 0,00
</t>
      </text>
    </comment>
    <comment ref="F38" authorId="0">
      <text>
        <t xml:space="preserve">Custo unitário (referencial): R$ 67,08
Detalhamento informativo:
Material: R$ 0,00
Equipamento: R$ 0,00
Incidencia: R$ 0,00
Subserviço: R$ 0,00
</t>
      </text>
    </comment>
    <comment ref="F39" authorId="0">
      <text>
        <t xml:space="preserve">Custo unitário (referencial): R$ 3,50
Detalhamento informativo:
Material: R$ 0,00
Equipamento: R$ 0,00
Incidencia: R$ 0,00
Subserviço: R$ 0,00
</t>
      </text>
    </comment>
    <comment ref="F40" authorId="0">
      <text>
        <t xml:space="preserve">Custo unitário (referencial): R$ 101,58
Detalhamento informativo:
Material: R$ 5,51
Equipamento: R$ 0,00
Incidencia: R$ 0,00
Subserviço: R$ 0,00
</t>
      </text>
    </comment>
    <comment ref="F41" authorId="0">
      <text>
        <t xml:space="preserve">Custo unitário (referencial): R$ 8,13
Detalhamento informativo:
Material: R$ 0,29
Equipamento: R$ 0,00
Incidencia: R$ 0,00
Subserviço: R$ 0,00
</t>
      </text>
    </comment>
    <comment ref="F42" authorId="0">
      <text>
        <t xml:space="preserve">Custo unitário (referencial): R$ 18,40
Detalhamento informativo:
Material: R$ 0,00
Equipamento: R$ 0,00
Incidencia: R$ 0,00
Subserviço: R$ 18,40
</t>
      </text>
    </comment>
    <comment ref="F43" authorId="0">
      <text>
        <t xml:space="preserve">Custo unitário (referencial): R$ 40,39
Detalhamento informativo:
Material: R$ 0,00
Equipamento: R$ 0,00
Incidencia: R$ 0,00
Subserviço: R$ 40,39
</t>
      </text>
    </comment>
    <comment ref="F44" authorId="0">
      <text>
        <t xml:space="preserve">Custo unitário (referencial): R$ 21,37
Detalhamento informativo:
Material: R$ 0,00
Equipamento: R$ 0,00
Incidencia: R$ 0,00
Subserviço: R$ 21,37
</t>
      </text>
    </comment>
    <comment ref="F45" authorId="0">
      <text>
        <t xml:space="preserve">Custo unitário (referencial): R$ 11,39
Detalhamento informativo:
Material: R$ 0,00
Equipamento: R$ 0,00
Incidencia: R$ 0,00
Subserviço: R$ 0,00
</t>
      </text>
    </comment>
    <comment ref="F46" authorId="0">
      <text>
        <t xml:space="preserve">Custo unitário (referencial): R$ 29,41
Detalhamento informativo:
Material: R$ 0,00
Equipamento: R$ 0,00
Incidencia: R$ 0,00
Subserviço: R$ 0,00
</t>
      </text>
    </comment>
    <comment ref="F47" authorId="0">
      <text>
        <t xml:space="preserve">Custo unitário (referencial): R$ 15,14
Detalhamento informativo:
Material: R$ 0,00
Equipamento: R$ 0,00
Incidencia: R$ 0,00
Subserviço: R$ 0,00
</t>
      </text>
    </comment>
    <comment ref="F48" authorId="0">
      <text>
        <t xml:space="preserve">Custo unitário (referencial): R$ 1,88
Detalhamento informativo:
Material: R$ 0,00
Equipamento: R$ 0,00
Incidencia: R$ 0,00
Subserviço: R$ 0,00
</t>
      </text>
    </comment>
    <comment ref="F49" authorId="0">
      <text>
        <t xml:space="preserve">Custo unitário (referencial): R$ 11,04
Detalhamento informativo:
Material: R$ 0,00
Equipamento: R$ 0,00
Incidencia: R$ 0,00
Subserviço: R$ 0,00
</t>
      </text>
    </comment>
    <comment ref="F50" authorId="0">
      <text>
        <t xml:space="preserve">Custo unitário (referencial): R$ 9,56
Detalhamento informativo:
Material: R$ 7,61
Equipamento: R$ 0,00
Incidencia: R$ 0,00
Subserviço: R$ 0,00
</t>
      </text>
    </comment>
    <comment ref="F51" authorId="0">
      <text>
        <t xml:space="preserve">Custo unitário (referencial): R$ 3,20
Detalhamento informativo:
Material: R$ 2,43
Equipamento: R$ 0,00
Incidencia: R$ 0,00
Subserviço: R$ 0,00
</t>
      </text>
    </comment>
    <comment ref="F52" authorId="0">
      <text>
        <t xml:space="preserve">Custo unitário (referencial): R$ 0,00
Detalhamento informativo:
Material: R$ 0,00
Equipamento: R$ 0,00
Incidencia: R$ 0,00
Subserviço: R$ 0,00
</t>
      </text>
    </comment>
    <comment ref="F53" authorId="0">
      <text>
        <t xml:space="preserve">Custo unitário (referencial): R$ 111,14
Detalhamento informativo:
Material: R$ 0,00
Equipamento: R$ 0,00
Incidencia: R$ 0,00
Subserviço: R$ 0,00
</t>
      </text>
    </comment>
    <comment ref="F54" authorId="0">
      <text>
        <t xml:space="preserve">Custo unitário (referencial): R$ 30,67
Detalhamento informativo:
Material: R$ 3,32
Equipamento: R$ 0,00
Incidencia: R$ 0,00
Subserviço: R$ 0,00
</t>
      </text>
    </comment>
    <comment ref="F55" authorId="0">
      <text>
        <t xml:space="preserve">Custo unitário (referencial): R$ 9,56
Detalhamento informativo:
Material: R$ 7,61
Equipamento: R$ 0,00
Incidencia: R$ 0,00
Subserviço: R$ 0,00
</t>
      </text>
    </comment>
    <comment ref="F56" authorId="0">
      <text>
        <t xml:space="preserve">Custo unitário (referencial): R$ 3,20
Detalhamento informativo:
Material: R$ 2,43
Equipamento: R$ 0,00
Incidencia: R$ 0,00
Subserviço: R$ 0,00
</t>
      </text>
    </comment>
    <comment ref="F61" authorId="0">
      <text>
        <t xml:space="preserve">Custo unitário (referencial): R$ 0,00
Detalhamento informativo:
Material: R$ 0,00
Equipamento: R$ 0,00
Incidencia: R$ 0,00
Subserviço: R$ 0,00
</t>
      </text>
    </comment>
    <comment ref="F62" authorId="0">
      <text>
        <t xml:space="preserve">Custo unitário (referencial): R$ 0,00
Detalhamento informativo:
Material: R$ 0,00
Equipamento: R$ 0,00
Incidencia: R$ 0,00
Subserviço: R$ 0,00
</t>
      </text>
    </comment>
    <comment ref="F63" authorId="0">
      <text>
        <t xml:space="preserve">Custo unitário (referencial): R$ 93,93
Detalhamento informativo:
Material: R$ 47,30
Equipamento: R$ 0,00
Incidencia: R$ 0,00
Subserviço: R$ 0,00
</t>
      </text>
    </comment>
    <comment ref="F64" authorId="0">
      <text>
        <t xml:space="preserve">Custo unitário (referencial): R$ 179,00
Detalhamento informativo:
Material: R$ 130,78
Equipamento: R$ 0,00
Incidencia: R$ 0,00
Subserviço: R$ 0,00
</t>
      </text>
    </comment>
    <comment ref="F65" authorId="0">
      <text>
        <t xml:space="preserve">Custo unitário (referencial): R$ 195,53
Detalhamento informativo:
Material: R$ 126,16
Equipamento: R$ 0,00
Incidencia: R$ 0,00
Subserviço: R$ 0,00
</t>
      </text>
    </comment>
    <comment ref="F66" authorId="0">
      <text>
        <t xml:space="preserve">Custo unitário (referencial): R$ 14,18
Detalhamento informativo:
Material: R$ 12,85
Equipamento: R$ 0,00
Incidencia: R$ 0,00
Subserviço: R$ 0,00
</t>
      </text>
    </comment>
    <comment ref="F67" authorId="0">
      <text>
        <t xml:space="preserve">Custo unitário (referencial): R$ 13,92
Detalhamento informativo:
Material: R$ 8,56
Equipamento: R$ 0,00
Incidencia: R$ 0,00
Subserviço: R$ 0,00
</t>
      </text>
    </comment>
    <comment ref="F68" authorId="0">
      <text>
        <t xml:space="preserve">Custo unitário (referencial): R$ 10,21
Detalhamento informativo:
Material: R$ 8,91
Equipamento: R$ 0,00
Incidencia: R$ 0,00
Subserviço: R$ 0,00
</t>
      </text>
    </comment>
    <comment ref="F69" authorId="0">
      <text>
        <t xml:space="preserve">Custo unitário (referencial): R$ 615,72
Detalhamento informativo:
Material: R$ 507,48
Equipamento: R$ 0,00
Incidencia: R$ 0,00
Subserviço: R$ 0,00
</t>
      </text>
    </comment>
    <comment ref="F74" authorId="0">
      <text>
        <t xml:space="preserve">Custo unitário (referencial): R$ 0,00
Detalhamento informativo:
Material: R$ 0,00
Equipamento: R$ 0,00
Incidencia: R$ 0,00
Subserviço: R$ 0,00
</t>
      </text>
    </comment>
    <comment ref="F75" authorId="0">
      <text>
        <t xml:space="preserve">Custo unitário (referencial): R$ 0,00
Detalhamento informativo:
Material: R$ 0,00
Equipamento: R$ 0,00
Incidencia: R$ 0,00
Subserviço: R$ 0,00
</t>
      </text>
    </comment>
    <comment ref="F76" authorId="0">
      <text>
        <t xml:space="preserve">Custo unitário (referencial): R$ 99,06
Detalhamento informativo:
Material: R$ 41,83
Equipamento: R$ 0,00
Incidencia: R$ 0,00
Subserviço: R$ 0,00
</t>
      </text>
    </comment>
    <comment ref="F77" authorId="0">
      <text>
        <t xml:space="preserve">Custo unitário (referencial): R$ 244,15
Detalhamento informativo:
Material: R$ 197,70
Equipamento: R$ 0,00
Incidencia: R$ 0,00
Subserviço: R$ 46,45
</t>
      </text>
    </comment>
    <comment ref="F78" authorId="0">
      <text>
        <t xml:space="preserve">Custo unitário (referencial): R$ 263,27
Detalhamento informativo:
Material: R$ 216,82
Equipamento: R$ 0,00
Incidencia: R$ 0,00
Subserviço: R$ 46,45
</t>
      </text>
    </comment>
    <comment ref="F79" authorId="0">
      <text>
        <t xml:space="preserve">Custo unitário (referencial): R$ 12,48
Detalhamento informativo:
Material: R$ 9,82
Equipamento: R$ 0,00
Incidencia: R$ 0,00
Subserviço: R$ 0,00
</t>
      </text>
    </comment>
    <comment ref="F80" authorId="0">
      <text>
        <t xml:space="preserve">Custo unitário (referencial): R$ 103,27
Detalhamento informativo:
Material: R$ 64,35
Equipamento: R$ 0,00
Incidencia: R$ 0,00
Subserviço: R$ 0,00
</t>
      </text>
    </comment>
    <comment ref="F85" authorId="0">
      <text>
        <t xml:space="preserve">Custo unitário (referencial): R$ 0,00
Detalhamento informativo:
Material: R$ 0,00
Equipamento: R$ 0,00
Incidencia: R$ 0,00
Subserviço: R$ 0,00
</t>
      </text>
    </comment>
    <comment ref="F86" authorId="0">
      <text>
        <t xml:space="preserve">Custo unitário (referencial): R$ 0,00
Detalhamento informativo:
Material: R$ 0,00
Equipamento: R$ 0,00
Incidencia: R$ 0,00
Subserviço: R$ 0,00
</t>
      </text>
    </comment>
    <comment ref="F87" authorId="0">
      <text>
        <t xml:space="preserve">Custo unitário (referencial): R$ 32,64
Detalhamento informativo:
Material: R$ 8,61
Equipamento: R$ 0,00
Incidencia: R$ 0,00
Subserviço: R$ 0,00
</t>
      </text>
    </comment>
    <comment ref="F88" authorId="0">
      <text>
        <t xml:space="preserve">Custo unitário (referencial): R$ 85,01
Detalhamento informativo:
Material: R$ 3,35
Equipamento: R$ 0,00
Incidencia: R$ 0,00
Subserviço: R$ 81,66
</t>
      </text>
    </comment>
    <comment ref="F89" authorId="0">
      <text>
        <t xml:space="preserve">Custo unitário (referencial): R$ 1,75
Detalhamento informativo:
Material: R$ 0,04
Equipamento: R$ 0,00
Incidencia: R$ 0,00
Subserviço: R$ 0,00
</t>
      </text>
    </comment>
    <comment ref="F90" authorId="0">
      <text>
        <t xml:space="preserve">Custo unitário (referencial): R$ 27,77
Detalhamento informativo:
Material: R$ 0,84
Equipamento: R$ 0,00
Incidencia: R$ 0,00
Subserviço: R$ 26,93
</t>
      </text>
    </comment>
    <comment ref="F91" authorId="0">
      <text>
        <t xml:space="preserve">Custo unitário (referencial): R$ 60,78
Detalhamento informativo:
Material: R$ 21,46
Equipamento: R$ 0,00
Incidencia: R$ 0,00
Subserviço: R$ 0,00
</t>
      </text>
    </comment>
    <comment ref="F96" authorId="0">
      <text>
        <t xml:space="preserve">Custo unitário (referencial): R$ 0,00
Detalhamento informativo:
Material: R$ 0,00
Equipamento: R$ 0,00
Incidencia: R$ 0,00
Subserviço: R$ 0,00
</t>
      </text>
    </comment>
    <comment ref="F97" authorId="0">
      <text>
        <t xml:space="preserve">Custo unitário (referencial): R$ 0,00
Detalhamento informativo:
Material: R$ 0,00
Equipamento: R$ 0,00
Incidencia: R$ 0,00
Subserviço: R$ 0,00
</t>
      </text>
    </comment>
    <comment ref="F98" authorId="0">
      <text>
        <t xml:space="preserve">Custo unitário (referencial): R$ 770,10
Detalhamento informativo:
Material: R$ 628,94
Equipamento: R$ 0,00
Incidencia: R$ 0,00
Subserviço: R$ 0,00
</t>
      </text>
    </comment>
    <comment ref="F99" authorId="0">
      <text>
        <t xml:space="preserve">Custo unitário (referencial): R$ 776,20
Detalhamento informativo:
Material: R$ 629,11
Equipamento: R$ 0,00
Incidencia: R$ 0,00
Subserviço: R$ 0,00
</t>
      </text>
    </comment>
    <comment ref="F100" authorId="0">
      <text>
        <t xml:space="preserve">Custo unitário (referencial): R$ 975,78
Detalhamento informativo:
Material: R$ 199,58
Equipamento: R$ 0,00
Incidencia: R$ 0,00
Subserviço: R$ 776,20
</t>
      </text>
    </comment>
    <comment ref="F101" authorId="0">
      <text>
        <t xml:space="preserve">Custo unitário (referencial): R$ 702,01
Detalhamento informativo:
Material: R$ 592,00
Equipamento: R$ 0,00
Incidencia: R$ 0,00
Subserviço: R$ 110,01
</t>
      </text>
    </comment>
    <comment ref="F102" authorId="0">
      <text>
        <t xml:space="preserve">Custo unitário (referencial): R$ 753,02
Detalhamento informativo:
Material: R$ 643,01
Equipamento: R$ 0,00
Incidencia: R$ 0,00
Subserviço: R$ 110,01
</t>
      </text>
    </comment>
    <comment ref="F103" authorId="0">
      <text>
        <t xml:space="preserve">Custo unitário (referencial): R$ 804,02
Detalhamento informativo:
Material: R$ 694,01
Equipamento: R$ 0,00
Incidencia: R$ 0,00
Subserviço: R$ 110,01
</t>
      </text>
    </comment>
    <comment ref="F104" authorId="0">
      <text>
        <t xml:space="preserve">Custo unitário (referencial): R$ 213,72
Detalhamento informativo:
Material: R$ 154,78
Equipamento: R$ 0,00
Incidencia: R$ 0,00
Subserviço: R$ 0,00
</t>
      </text>
    </comment>
    <comment ref="F105" authorId="0">
      <text>
        <t xml:space="preserve">Custo unitário (referencial): R$ 906,96
Detalhamento informativo:
Material: R$ 849,64
Equipamento: R$ 0,00
Incidencia: R$ 0,00
Subserviço: R$ 57,32
</t>
      </text>
    </comment>
    <comment ref="F106" authorId="0">
      <text>
        <t xml:space="preserve">Custo unitário (referencial): R$ 1005,63
Detalhamento informativo:
Material: R$ 936,96
Equipamento: R$ 0,00
Incidencia: R$ 0,00
Subserviço: R$ 68,67
</t>
      </text>
    </comment>
    <comment ref="F107" authorId="0">
      <text>
        <t xml:space="preserve">Custo unitário (referencial): R$ 1166,11
Detalhamento informativo:
Material: R$ 1097,44
Equipamento: R$ 0,00
Incidencia: R$ 0,00
Subserviço: R$ 68,67
</t>
      </text>
    </comment>
    <comment ref="F108" authorId="0">
      <text>
        <t xml:space="preserve">Custo unitário (referencial): R$ 2193,47
Detalhamento informativo:
Material: R$ 2112,57
Equipamento: R$ 0,00
Incidencia: R$ 0,00
Subserviço: R$ 80,90
</t>
      </text>
    </comment>
    <comment ref="F109" authorId="0">
      <text>
        <t xml:space="preserve">Custo unitário (referencial): R$ 2308,25
Detalhamento informativo:
Material: R$ 2221,45
Equipamento: R$ 0,00
Incidencia: R$ 0,00
Subserviço: R$ 86,80
</t>
      </text>
    </comment>
    <comment ref="F110" authorId="0">
      <text>
        <t xml:space="preserve">Custo unitário (referencial): R$ 720,37
Detalhamento informativo:
Material: R$ 655,90
Equipamento: R$ 0,00
Incidencia: R$ 0,00
Subserviço: R$ 64,47
</t>
      </text>
    </comment>
    <comment ref="F111" authorId="0">
      <text>
        <t xml:space="preserve">Custo unitário (referencial): R$ 29,60
Detalhamento informativo:
Material: R$ 0,00
Equipamento: R$ 0,00
Incidencia: R$ 0,00
Subserviço: R$ 29,60
</t>
      </text>
    </comment>
    <comment ref="F116" authorId="0">
      <text>
        <t xml:space="preserve">Custo unitário (referencial): R$ 0,00
Detalhamento informativo:
Material: R$ 0,00
Equipamento: R$ 0,00
Incidencia: R$ 0,00
Subserviço: R$ 0,00
</t>
      </text>
    </comment>
    <comment ref="F117" authorId="0">
      <text>
        <t xml:space="preserve">Custo unitário (referencial): R$ 0,00
Detalhamento informativo:
Material: R$ 0,00
Equipamento: R$ 0,00
Incidencia: R$ 0,00
Subserviço: R$ 0,00
</t>
      </text>
    </comment>
    <comment ref="F118" authorId="0">
      <text>
        <t xml:space="preserve">Custo unitário (referencial): R$ 10,17
Detalhamento informativo:
Material: R$ 1,88
Equipamento: R$ 0,00
Incidencia: R$ 0,00
Subserviço: R$ 0,00
</t>
      </text>
    </comment>
    <comment ref="F119" authorId="0">
      <text>
        <t xml:space="preserve">Custo unitário (referencial): R$ 42,52
Detalhamento informativo:
Material: R$ 15,82
Equipamento: R$ 0,00
Incidencia: R$ 0,00
Subserviço: R$ 0,00
</t>
      </text>
    </comment>
    <comment ref="F120" authorId="0">
      <text>
        <t xml:space="preserve">Custo unitário (referencial): R$ 65,83
Detalhamento informativo:
Material: R$ 34,48
Equipamento: R$ 0,00
Incidencia: R$ 0,00
Subserviço: R$ 0,00
</t>
      </text>
    </comment>
    <comment ref="F125" authorId="0">
      <text>
        <t xml:space="preserve">Custo unitário (referencial): R$ 0,00
Detalhamento informativo:
Material: R$ 0,00
Equipamento: R$ 0,00
Incidencia: R$ 0,00
Subserviço: R$ 0,00
</t>
      </text>
    </comment>
    <comment ref="F126" authorId="0">
      <text>
        <t xml:space="preserve">Custo unitário (referencial): R$ 0,00
Detalhamento informativo:
Material: R$ 0,00
Equipamento: R$ 0,00
Incidencia: R$ 0,00
Subserviço: R$ 0,00
</t>
      </text>
    </comment>
    <comment ref="F127" authorId="0">
      <text>
        <t xml:space="preserve">Custo unitário (referencial): R$ 82,95
Detalhamento informativo:
Material: R$ 55,64
Equipamento: R$ 0,00
Incidencia: R$ 0,00
Subserviço: R$ 0,00
</t>
      </text>
    </comment>
    <comment ref="F128" authorId="0">
      <text>
        <t xml:space="preserve">Custo unitário (referencial): R$ 125,79
Detalhamento informativo:
Material: R$ 80,42
Equipamento: R$ 0,00
Incidencia: R$ 0,00
Subserviço: R$ 45,37
</t>
      </text>
    </comment>
    <comment ref="F133" authorId="0">
      <text>
        <t xml:space="preserve">Custo unitário (referencial): R$ 0,00
Detalhamento informativo:
Material: R$ 0,00
Equipamento: R$ 0,00
Incidencia: R$ 0,00
Subserviço: R$ 0,00
</t>
      </text>
    </comment>
    <comment ref="F134" authorId="0">
      <text>
        <t xml:space="preserve">Custo unitário (referencial): R$ 0,00
Detalhamento informativo:
Material: R$ 0,00
Equipamento: R$ 0,00
Incidencia: R$ 0,00
Subserviço: R$ 0,00
</t>
      </text>
    </comment>
    <comment ref="F135" authorId="0">
      <text>
        <t xml:space="preserve">Custo unitário (referencial): R$ 63,47
Detalhamento informativo:
Material: R$ 36,24
Equipamento: R$ 0,00
Incidencia: R$ 0,00
Subserviço: R$ 0,00
</t>
      </text>
    </comment>
    <comment ref="F136" authorId="0">
      <text>
        <t xml:space="preserve">Custo unitário (referencial): R$ 131,58
Detalhamento informativo:
Material: R$ 84,14
Equipamento: R$ 0,00
Incidencia: R$ 0,00
Subserviço: R$ 47,44
</t>
      </text>
    </comment>
    <comment ref="F137" authorId="0">
      <text>
        <t xml:space="preserve">Custo unitário (referencial): R$ 131,58
Detalhamento informativo:
Material: R$ 84,14
Equipamento: R$ 0,00
Incidencia: R$ 0,00
Subserviço: R$ 47,44
</t>
      </text>
    </comment>
    <comment ref="F138" authorId="0">
      <text>
        <t xml:space="preserve">Custo unitário (referencial): R$ 296,54
Detalhamento informativo:
Material: R$ 250,64
Equipamento: R$ 0,00
Incidencia: R$ 0,00
Subserviço: R$ 45,90
</t>
      </text>
    </comment>
    <comment ref="F139" authorId="0">
      <text>
        <t xml:space="preserve">Custo unitário (referencial): R$ 24,34
Detalhamento informativo:
Material: R$ 0,00
Equipamento: R$ 0,00
Incidencia: R$ 0,00
Subserviço: R$ 24,34
</t>
      </text>
    </comment>
    <comment ref="F144" authorId="0">
      <text>
        <t xml:space="preserve">Custo unitário (referencial): R$ 0,00
Detalhamento informativo:
Material: R$ 0,00
Equipamento: R$ 0,00
Incidencia: R$ 0,00
Subserviço: R$ 0,00
</t>
      </text>
    </comment>
    <comment ref="F145" authorId="0">
      <text>
        <t xml:space="preserve">Custo unitário (referencial): R$ 0,00
Detalhamento informativo:
Material: R$ 0,00
Equipamento: R$ 0,00
Incidencia: R$ 0,00
Subserviço: R$ 0,00
</t>
      </text>
    </comment>
    <comment ref="F146" authorId="0">
      <text>
        <t xml:space="preserve">Custo unitário (referencial): R$ 5,32
Detalhamento informativo:
Material: R$ 1,31
Equipamento: R$ 0,00
Incidencia: R$ 0,00
Subserviço: R$ 0,00
</t>
      </text>
    </comment>
    <comment ref="F147" authorId="0">
      <text>
        <t xml:space="preserve">Custo unitário (referencial): R$ 4,19
Detalhamento informativo:
Material: R$ 1,31
Equipamento: R$ 0,00
Incidencia: R$ 0,00
Subserviço: R$ 0,00
</t>
      </text>
    </comment>
    <comment ref="F148" authorId="0">
      <text>
        <t xml:space="preserve">Custo unitário (referencial): R$ 16,34
Detalhamento informativo:
Material: R$ 6,51
Equipamento: R$ 0,00
Incidencia: R$ 0,00
Subserviço: R$ 0,00
</t>
      </text>
    </comment>
    <comment ref="F149" authorId="0">
      <text>
        <t xml:space="preserve">Custo unitário (referencial): R$ 13,58
Detalhamento informativo:
Material: R$ 6,51
Equipamento: R$ 0,00
Incidencia: R$ 0,00
Subserviço: R$ 0,00
</t>
      </text>
    </comment>
    <comment ref="F150" authorId="0">
      <text>
        <t xml:space="preserve">Custo unitário (referencial): R$ 24,87
Detalhamento informativo:
Material: R$ 2,96
Equipamento: R$ 0,00
Incidencia: R$ 0,00
Subserviço: R$ 0,00
</t>
      </text>
    </comment>
    <comment ref="F151" authorId="0">
      <text>
        <t xml:space="preserve">Custo unitário (referencial): R$ 13,61
Detalhamento informativo:
Material: R$ 2,96
Equipamento: R$ 0,00
Incidencia: R$ 0,00
Subserviço: R$ 0,00
</t>
      </text>
    </comment>
    <comment ref="F156" authorId="0">
      <text>
        <t xml:space="preserve">Custo unitário (referencial): R$ 0,00
Detalhamento informativo:
Material: R$ 0,00
Equipamento: R$ 0,00
Incidencia: R$ 0,00
Subserviço: R$ 0,00
</t>
      </text>
    </comment>
    <comment ref="F157" authorId="0">
      <text>
        <t xml:space="preserve">Custo unitário (referencial): R$ 0,00
Detalhamento informativo:
Material: R$ 0,00
Equipamento: R$ 0,00
Incidencia: R$ 0,00
Subserviço: R$ 0,00
</t>
      </text>
    </comment>
    <comment ref="F158" authorId="0">
      <text>
        <t xml:space="preserve">Custo unitário (referencial): R$ 500,31
Detalhamento informativo:
Material: R$ 456,68
Equipamento: R$ 0,00
Incidencia: R$ 0,00
Subserviço: R$ 0,00
</t>
      </text>
    </comment>
    <comment ref="F159" authorId="0">
      <text>
        <t xml:space="preserve">Custo unitário (referencial): R$ 804,44
Detalhamento informativo:
Material: R$ 734,05
Equipamento: R$ 0,00
Incidencia: R$ 0,00
Subserviço: R$ 0,00
</t>
      </text>
    </comment>
    <comment ref="F160" authorId="0">
      <text>
        <t xml:space="preserve">Custo unitário (referencial): R$ 307,94
Detalhamento informativo:
Material: R$ 265,72
Equipamento: R$ 0,00
Incidencia: R$ 0,00
Subserviço: R$ 0,00
</t>
      </text>
    </comment>
    <comment ref="F161" authorId="0">
      <text>
        <t xml:space="preserve">Custo unitário (referencial): R$ 885,31
Detalhamento informativo:
Material: R$ 855,84
Equipamento: R$ 0,00
Incidencia: R$ 0,00
Subserviço: R$ 29,47
</t>
      </text>
    </comment>
    <comment ref="F162" authorId="0">
      <text>
        <t xml:space="preserve">Custo unitário (referencial): R$ 181,45
Detalhamento informativo:
Material: R$ 172,61
Equipamento: R$ 0,00
Incidencia: R$ 0,00
Subserviço: R$ 8,84
</t>
      </text>
    </comment>
    <comment ref="F163" authorId="0">
      <text>
        <t xml:space="preserve">Custo unitário (referencial): R$ 689,96
Detalhamento informativo:
Material: R$ 660,49
Equipamento: R$ 0,00
Incidencia: R$ 0,00
Subserviço: R$ 29,47
</t>
      </text>
    </comment>
    <comment ref="F164" authorId="0">
      <text>
        <t xml:space="preserve">Custo unitário (referencial): R$ 384,20
Detalhamento informativo:
Material: R$ 335,33
Equipamento: R$ 0,00
Incidencia: R$ 0,00
Subserviço: R$ 0,00
</t>
      </text>
    </comment>
    <comment ref="F165" authorId="0">
      <text>
        <t xml:space="preserve">Custo unitário (referencial): R$ 370,83
Detalhamento informativo:
Material: R$ 321,95
Equipamento: R$ 0,00
Incidencia: R$ 0,00
Subserviço: R$ 0,00
</t>
      </text>
    </comment>
    <comment ref="F166" authorId="0">
      <text>
        <t xml:space="preserve">Custo unitário (referencial): R$ 130,71
Detalhamento informativo:
Material: R$ 107,14
Equipamento: R$ 0,00
Incidencia: R$ 0,00
Subserviço: R$ 23,57
</t>
      </text>
    </comment>
    <comment ref="F167" authorId="0">
      <text>
        <t xml:space="preserve">Custo unitário (referencial): R$ 193,71
Detalhamento informativo:
Material: R$ 170,14
Equipamento: R$ 0,00
Incidencia: R$ 0,00
Subserviço: R$ 23,57
</t>
      </text>
    </comment>
    <comment ref="F168" authorId="0">
      <text>
        <t xml:space="preserve">Custo unitário (referencial): R$ 49,56
Detalhamento informativo:
Material: R$ 44,64
Equipamento: R$ 0,00
Incidencia: R$ 0,00
Subserviço: R$ 0,00
</t>
      </text>
    </comment>
    <comment ref="F169" authorId="0">
      <text>
        <t xml:space="preserve">Custo unitário (referencial): R$ 75,29
Detalhamento informativo:
Material: R$ 59,00
Equipamento: R$ 0,00
Incidencia: R$ 0,00
Subserviço: R$ 0,00
</t>
      </text>
    </comment>
    <comment ref="F170" authorId="0">
      <text>
        <t xml:space="preserve">Custo unitário (referencial): R$ 781,37
Detalhamento informativo:
Material: R$ 755,67
Equipamento: R$ 0,00
Incidencia: R$ 0,00
Subserviço: R$ 25,70
</t>
      </text>
    </comment>
    <comment ref="F171" authorId="0">
      <text>
        <t xml:space="preserve">Custo unitário (referencial): R$ 202,69
Detalhamento informativo:
Material: R$ 190,94
Equipamento: R$ 0,00
Incidencia: R$ 0,00
Subserviço: R$ 11,75
</t>
      </text>
    </comment>
    <comment ref="F172" authorId="0">
      <text>
        <t xml:space="preserve">Custo unitário (referencial): R$ 248,39
Detalhamento informativo:
Material: R$ 236,64
Equipamento: R$ 0,00
Incidencia: R$ 0,00
Subserviço: R$ 11,75
</t>
      </text>
    </comment>
    <comment ref="F173" authorId="0">
      <text>
        <t xml:space="preserve">Custo unitário (referencial): R$ 225,35
Detalhamento informativo:
Material: R$ 213,60
Equipamento: R$ 0,00
Incidencia: R$ 0,00
Subserviço: R$ 11,75
</t>
      </text>
    </comment>
    <comment ref="F174" authorId="0">
      <text>
        <t xml:space="preserve">Custo unitário (referencial): R$ 225,35
Detalhamento informativo:
Material: R$ 213,60
Equipamento: R$ 0,00
Incidencia: R$ 0,00
Subserviço: R$ 11,75
</t>
      </text>
    </comment>
    <comment ref="F175" authorId="0">
      <text>
        <t xml:space="preserve">Custo unitário (referencial): R$ 69,15
Detalhamento informativo:
Material: R$ 61,42
Equipamento: R$ 0,00
Incidencia: R$ 0,00
Subserviço: R$ 7,73
</t>
      </text>
    </comment>
    <comment ref="F176" authorId="0">
      <text>
        <t xml:space="preserve">Custo unitário (referencial): R$ 70,26
Detalhamento informativo:
Material: R$ 61,42
Equipamento: R$ 0,00
Incidencia: R$ 0,00
Subserviço: R$ 8,84
</t>
      </text>
    </comment>
    <comment ref="F177" authorId="0">
      <text>
        <t xml:space="preserve">Custo unitário (referencial): R$ 205,78
Detalhamento informativo:
Material: R$ 192,61
Equipamento: R$ 0,00
Incidencia: R$ 0,00
Subserviço: R$ 0,00
</t>
      </text>
    </comment>
    <comment ref="F178" authorId="0">
      <text>
        <t xml:space="preserve">Custo unitário (referencial): R$ 629,32
Detalhamento informativo:
Material: R$ 608,08
Equipamento: R$ 0,00
Incidencia: R$ 0,00
Subserviço: R$ 21,24
</t>
      </text>
    </comment>
    <comment ref="F179" authorId="0">
      <text>
        <t xml:space="preserve">Custo unitário (referencial): R$ 1109,67
Detalhamento informativo:
Material: R$ 1081,08
Equipamento: R$ 0,00
Incidencia: R$ 0,00
Subserviço: R$ 28,59
</t>
      </text>
    </comment>
    <comment ref="F180" authorId="0">
      <text>
        <t xml:space="preserve">Custo unitário (referencial): R$ 989,33
Detalhamento informativo:
Material: R$ 905,36
Equipamento: R$ 0,00
Incidencia: R$ 0,00
Subserviço: R$ 83,97
</t>
      </text>
    </comment>
    <comment ref="F185" authorId="0">
      <text>
        <t xml:space="preserve">Custo unitário (referencial): R$ 0,00
Detalhamento informativo:
Material: R$ 0,00
Equipamento: R$ 0,00
Incidencia: R$ 0,00
Subserviço: R$ 0,00
</t>
      </text>
    </comment>
    <comment ref="F186" authorId="0">
      <text>
        <t xml:space="preserve">Custo unitário (referencial): R$ 0,00
Detalhamento informativo:
Material: R$ 0,00
Equipamento: R$ 0,00
Incidencia: R$ 0,00
Subserviço: R$ 0,00
</t>
      </text>
    </comment>
    <comment ref="F187" authorId="0">
      <text>
        <t xml:space="preserve">Custo unitário (referencial): R$ 26,26
Detalhamento informativo:
Material: R$ 4,64
Equipamento: R$ 0,00
Incidencia: R$ 0,00
Subserviço: R$ 0,00
</t>
      </text>
    </comment>
    <comment ref="F188" authorId="0">
      <text>
        <t xml:space="preserve">Custo unitário (referencial): R$ 23,35
Detalhamento informativo:
Material: R$ 2,50
Equipamento: R$ 0,00
Incidencia: R$ 0,00
Subserviço: R$ 0,00
</t>
      </text>
    </comment>
    <comment ref="F189" authorId="0">
      <text>
        <t xml:space="preserve">Custo unitário (referencial): R$ 20,89
Detalhamento informativo:
Material: R$ 5,13
Equipamento: R$ 0,00
Incidencia: R$ 0,00
Subserviço: R$ 0,00
</t>
      </text>
    </comment>
    <comment ref="F190" authorId="0">
      <text>
        <t xml:space="preserve">Custo unitário (referencial): R$ 125,33
Detalhamento informativo:
Material: R$ 107,58
Equipamento: R$ 0,00
Incidencia: R$ 0,00
Subserviço: R$ 17,75
</t>
      </text>
    </comment>
    <comment ref="F191" authorId="0">
      <text>
        <t xml:space="preserve">Custo unitário (referencial): R$ 476,72
Detalhamento informativo:
Material: R$ 441,21
Equipamento: R$ 0,00
Incidencia: R$ 0,00
Subserviço: R$ 35,51
</t>
      </text>
    </comment>
    <comment ref="F192" authorId="0">
      <text>
        <t xml:space="preserve">Custo unitário (referencial): R$ 557,63
Detalhamento informativo:
Material: R$ 522,12
Equipamento: R$ 0,00
Incidencia: R$ 0,00
Subserviço: R$ 35,51
</t>
      </text>
    </comment>
    <comment ref="F193" authorId="0">
      <text>
        <t xml:space="preserve">Custo unitário (referencial): R$ 64,99
Detalhamento informativo:
Material: R$ 37,30
Equipamento: R$ 0,00
Incidencia: R$ 0,00
Subserviço: R$ 0,00
</t>
      </text>
    </comment>
    <comment ref="F194" authorId="0">
      <text>
        <t xml:space="preserve">Custo unitário (referencial): R$ 92,56
Detalhamento informativo:
Material: R$ 71,26
Equipamento: R$ 0,00
Incidencia: R$ 0,00
Subserviço: R$ 21,30
</t>
      </text>
    </comment>
    <comment ref="F195" authorId="0">
      <text>
        <t xml:space="preserve">Custo unitário (referencial): R$ 8,89
Detalhamento informativo:
Material: R$ 5,35
Equipamento: R$ 0,00
Incidencia: R$ 0,00
Subserviço: R$ 3,54
</t>
      </text>
    </comment>
    <comment ref="F196" authorId="0">
      <text>
        <t xml:space="preserve">Custo unitário (referencial): R$ 6,07
Detalhamento informativo:
Material: R$ 2,53
Equipamento: R$ 0,00
Incidencia: R$ 0,00
Subserviço: R$ 3,54
</t>
      </text>
    </comment>
    <comment ref="F197" authorId="0">
      <text>
        <t xml:space="preserve">Custo unitário (referencial): R$ 301,41
Detalhamento informativo:
Material: R$ 265,90
Equipamento: R$ 0,00
Incidencia: R$ 0,00
Subserviço: R$ 35,51
</t>
      </text>
    </comment>
    <comment ref="F198" authorId="0">
      <text>
        <t xml:space="preserve">Custo unitário (referencial): R$ 242,61
Detalhamento informativo:
Material: R$ 207,10
Equipamento: R$ 0,00
Incidencia: R$ 0,00
Subserviço: R$ 35,51
</t>
      </text>
    </comment>
    <comment ref="F199" authorId="0">
      <text>
        <t xml:space="preserve">Custo unitário (referencial): R$ 12,69
Detalhamento informativo:
Material: R$ 9,15
Equipamento: R$ 0,00
Incidencia: R$ 0,00
Subserviço: R$ 3,54
</t>
      </text>
    </comment>
    <comment ref="F200" authorId="0">
      <text>
        <t xml:space="preserve">Custo unitário (referencial): R$ 2,65
Detalhamento informativo:
Material: R$ 1,65
Equipamento: R$ 0,00
Incidencia: R$ 0,00
Subserviço: R$ 0,00
</t>
      </text>
    </comment>
    <comment ref="F201" authorId="0">
      <text>
        <t xml:space="preserve">Custo unitário (referencial): R$ 22,17
Detalhamento informativo:
Material: R$ 6,33
Equipamento: R$ 0,00
Incidencia: R$ 0,00
Subserviço: R$ 0,00
</t>
      </text>
    </comment>
    <comment ref="F202" authorId="0">
      <text>
        <t xml:space="preserve">Custo unitário (referencial): R$ 19,14
Detalhamento informativo:
Material: R$ 4,29
Equipamento: R$ 0,00
Incidencia: R$ 0,00
Subserviço: R$ 0,00
</t>
      </text>
    </comment>
    <comment ref="F203" authorId="0">
      <text>
        <t xml:space="preserve">Custo unitário (referencial): R$ 11,63
Detalhamento informativo:
Material: R$ 5,95
Equipamento: R$ 0,00
Incidencia: R$ 0,00
Subserviço: R$ 5,68
</t>
      </text>
    </comment>
    <comment ref="F204" authorId="0">
      <text>
        <t xml:space="preserve">Custo unitário (referencial): R$ 31,61
Detalhamento informativo:
Material: R$ 20,97
Equipamento: R$ 0,00
Incidencia: R$ 0,00
Subserviço: R$ 10,64
</t>
      </text>
    </comment>
    <comment ref="F205" authorId="0">
      <text>
        <t xml:space="preserve">Custo unitário (referencial): R$ 60,18
Detalhamento informativo:
Material: R$ 54,50
Equipamento: R$ 0,00
Incidencia: R$ 0,00
Subserviço: R$ 5,68
</t>
      </text>
    </comment>
    <comment ref="F206" authorId="0">
      <text>
        <t xml:space="preserve">Custo unitário (referencial): R$ 18,59
Detalhamento informativo:
Material: R$ 12,91
Equipamento: R$ 0,00
Incidencia: R$ 0,00
Subserviço: R$ 5,68
</t>
      </text>
    </comment>
    <comment ref="F207" authorId="0">
      <text>
        <t xml:space="preserve">Custo unitário (referencial): R$ 75,95
Detalhamento informativo:
Material: R$ 65,31
Equipamento: R$ 0,00
Incidencia: R$ 0,00
Subserviço: R$ 10,64
</t>
      </text>
    </comment>
    <comment ref="F208" authorId="0">
      <text>
        <t xml:space="preserve">Custo unitário (referencial): R$ 43,50
Detalhamento informativo:
Material: R$ 32,86
Equipamento: R$ 0,00
Incidencia: R$ 0,00
Subserviço: R$ 10,64
</t>
      </text>
    </comment>
    <comment ref="F209" authorId="0">
      <text>
        <t xml:space="preserve">Custo unitário (referencial): R$ 8,27
Detalhamento informativo:
Material: R$ 2,59
Equipamento: R$ 0,00
Incidencia: R$ 0,00
Subserviço: R$ 5,68
</t>
      </text>
    </comment>
    <comment ref="F210" authorId="0">
      <text>
        <t xml:space="preserve">Custo unitário (referencial): R$ 7,92
Detalhamento informativo:
Material: R$ 2,24
Equipamento: R$ 0,00
Incidencia: R$ 0,00
Subserviço: R$ 5,68
</t>
      </text>
    </comment>
    <comment ref="F215" authorId="0">
      <text>
        <t xml:space="preserve">Custo unitário (referencial): R$ 0,00
Detalhamento informativo:
Material: R$ 0,00
Equipamento: R$ 0,00
Incidencia: R$ 0,00
Subserviço: R$ 0,00
</t>
      </text>
    </comment>
    <comment ref="F216" authorId="0">
      <text>
        <t xml:space="preserve">Custo unitário (referencial): R$ 0,00
Detalhamento informativo:
Material: R$ 0,00
Equipamento: R$ 0,00
Incidencia: R$ 0,00
Subserviço: R$ 0,00
</t>
      </text>
    </comment>
    <comment ref="F217" authorId="0">
      <text>
        <t xml:space="preserve">Custo unitário (referencial): R$ 2096,09
Detalhamento informativo:
Material: R$ 1740,94
Equipamento: R$ 0,00
Incidencia: R$ 0,00
Subserviço: R$ 355,15
</t>
      </text>
    </comment>
    <comment ref="F218" authorId="0">
      <text>
        <t xml:space="preserve">Custo unitário (referencial): R$ 0,00
Detalhamento informativo:
Material: R$ 0,00
Equipamento: R$ 0,00
Incidencia: R$ 0,00
Subserviço: R$ 0,00
</t>
      </text>
    </comment>
    <comment ref="F219" authorId="0">
      <text>
        <t xml:space="preserve">Custo unitário (referencial): R$ 23,35
Detalhamento informativo:
Material: R$ 2,50
Equipamento: R$ 0,00
Incidencia: R$ 0,00
Subserviço: R$ 0,00
</t>
      </text>
    </comment>
    <comment ref="F220" authorId="0">
      <text>
        <t xml:space="preserve">Custo unitário (referencial): R$ 26,26
Detalhamento informativo:
Material: R$ 4,64
Equipamento: R$ 0,00
Incidencia: R$ 0,00
Subserviço: R$ 0,00
</t>
      </text>
    </comment>
    <comment ref="F221" authorId="0">
      <text>
        <t xml:space="preserve">Custo unitário (referencial): R$ 125,33
Detalhamento informativo:
Material: R$ 107,58
Equipamento: R$ 0,00
Incidencia: R$ 0,00
Subserviço: R$ 17,75
</t>
      </text>
    </comment>
    <comment ref="F222" authorId="0">
      <text>
        <t xml:space="preserve">Custo unitário (referencial): R$ 83,18
Detalhamento informativo:
Material: R$ 65,43
Equipamento: R$ 0,00
Incidencia: R$ 0,00
Subserviço: R$ 17,75
</t>
      </text>
    </comment>
    <comment ref="F223" authorId="0">
      <text>
        <t xml:space="preserve">Custo unitário (referencial): R$ 38,62
Detalhamento informativo:
Material: R$ 15,67
Equipamento: R$ 0,00
Incidencia: R$ 0,00
Subserviço: R$ 0,00
</t>
      </text>
    </comment>
    <comment ref="F224" authorId="0">
      <text>
        <t xml:space="preserve">Custo unitário (referencial): R$ 7,44
Detalhamento informativo:
Material: R$ 1,76
Equipamento: R$ 0,00
Incidencia: R$ 0,00
Subserviço: R$ 5,68
</t>
      </text>
    </comment>
    <comment ref="F225" authorId="0">
      <text>
        <t xml:space="preserve">Custo unitário (referencial): R$ 32,78
Detalhamento informativo:
Material: R$ 11,31
Equipamento: R$ 0,00
Incidencia: R$ 0,00
Subserviço: R$ 0,00
</t>
      </text>
    </comment>
    <comment ref="F226" authorId="0">
      <text>
        <t xml:space="preserve">Custo unitário (referencial): R$ 6,84
Detalhamento informativo:
Material: R$ 1,16
Equipamento: R$ 0,00
Incidencia: R$ 0,00
Subserviço: R$ 5,68
</t>
      </text>
    </comment>
    <comment ref="F227" authorId="0">
      <text>
        <t xml:space="preserve">Custo unitário (referencial): R$ 20,89
Detalhamento informativo:
Material: R$ 5,13
Equipamento: R$ 0,00
Incidencia: R$ 0,00
Subserviço: R$ 0,00
</t>
      </text>
    </comment>
    <comment ref="F228" authorId="0">
      <text>
        <t xml:space="preserve">Custo unitário (referencial): R$ 58,56
Detalhamento informativo:
Material: R$ 23,84
Equipamento: R$ 0,00
Incidencia: R$ 0,00
Subserviço: R$ 0,00
</t>
      </text>
    </comment>
    <comment ref="F229" authorId="0">
      <text>
        <t xml:space="preserve">Custo unitário (referencial): R$ 36,19
Detalhamento informativo:
Material: R$ 10,63
Equipamento: R$ 0,00
Incidencia: R$ 0,00
Subserviço: R$ 0,00
</t>
      </text>
    </comment>
    <comment ref="F230" authorId="0">
      <text>
        <t xml:space="preserve">Custo unitário (referencial): R$ 45,55
Detalhamento informativo:
Material: R$ 13,96
Equipamento: R$ 0,00
Incidencia: R$ 0,00
Subserviço: R$ 0,00
</t>
      </text>
    </comment>
    <comment ref="F231" authorId="0">
      <text>
        <t xml:space="preserve">Custo unitário (referencial): R$ 73,01
Detalhamento informativo:
Material: R$ 23,30
Equipamento: R$ 0,00
Incidencia: R$ 0,00
Subserviço: R$ 0,00
</t>
      </text>
    </comment>
    <comment ref="F232" authorId="0">
      <text>
        <t xml:space="preserve">Custo unitário (referencial): R$ 92,18
Detalhamento informativo:
Material: R$ 30,47
Equipamento: R$ 0,00
Incidencia: R$ 0,00
Subserviço: R$ 0,00
</t>
      </text>
    </comment>
    <comment ref="F233" authorId="0">
      <text>
        <t xml:space="preserve">Custo unitário (referencial): R$ 37,35
Detalhamento informativo:
Material: R$ 11,79
Equipamento: R$ 0,00
Incidencia: R$ 0,00
Subserviço: R$ 0,00
</t>
      </text>
    </comment>
    <comment ref="F234" authorId="0">
      <text>
        <t xml:space="preserve">Custo unitário (referencial): R$ 56,59
Detalhamento informativo:
Material: R$ 18,96
Equipamento: R$ 0,00
Incidencia: R$ 0,00
Subserviço: R$ 0,00
</t>
      </text>
    </comment>
    <comment ref="F235" authorId="0">
      <text>
        <t xml:space="preserve">Custo unitário (referencial): R$ 75,84
Detalhamento informativo:
Material: R$ 26,13
Equipamento: R$ 0,00
Incidencia: R$ 0,00
Subserviço: R$ 0,00
</t>
      </text>
    </comment>
    <comment ref="F236" authorId="0">
      <text>
        <t xml:space="preserve">Custo unitário (referencial): R$ 63,55
Detalhamento informativo:
Material: R$ 19,95
Equipamento: R$ 0,00
Incidencia: R$ 0,00
Subserviço: R$ 0,00
</t>
      </text>
    </comment>
    <comment ref="F237" authorId="0">
      <text>
        <t xml:space="preserve">Custo unitário (referencial): R$ 44,37
Detalhamento informativo:
Material: R$ 12,78
Equipamento: R$ 0,00
Incidencia: R$ 0,00
Subserviço: R$ 0,00
</t>
      </text>
    </comment>
    <comment ref="F238" authorId="0">
      <text>
        <t xml:space="preserve">Custo unitário (referencial): R$ 70,65
Detalhamento informativo:
Material: R$ 20,94
Equipamento: R$ 0,00
Incidencia: R$ 0,00
Subserviço: R$ 0,00
</t>
      </text>
    </comment>
    <comment ref="F239" authorId="0">
      <text>
        <t xml:space="preserve">Custo unitário (referencial): R$ 96,85
Detalhamento informativo:
Material: R$ 29,10
Equipamento: R$ 0,00
Incidencia: R$ 0,00
Subserviço: R$ 0,00
</t>
      </text>
    </comment>
    <comment ref="F240" authorId="0">
      <text>
        <t xml:space="preserve">Custo unitário (referencial): R$ 103,43
Detalhamento informativo:
Material: R$ 0,00
Equipamento: R$ 0,00
Incidencia: R$ 0,00
Subserviço: R$ 103,43
</t>
      </text>
    </comment>
    <comment ref="F241" authorId="0">
      <text>
        <t xml:space="preserve">Custo unitário (referencial): R$ 6,07
Detalhamento informativo:
Material: R$ 2,53
Equipamento: R$ 0,00
Incidencia: R$ 0,00
Subserviço: R$ 3,54
</t>
      </text>
    </comment>
    <comment ref="F242" authorId="0">
      <text>
        <t xml:space="preserve">Custo unitário (referencial): R$ 8,89
Detalhamento informativo:
Material: R$ 5,35
Equipamento: R$ 0,00
Incidencia: R$ 0,00
Subserviço: R$ 3,54
</t>
      </text>
    </comment>
    <comment ref="F243" authorId="0">
      <text>
        <t xml:space="preserve">Custo unitário (referencial): R$ 0,00
Detalhamento informativo:
Material: R$ 0,00
Equipamento: R$ 0,00
Incidencia: R$ 0,00
Subserviço: R$ 0,00
</t>
      </text>
    </comment>
    <comment ref="F244" authorId="0">
      <text>
        <t xml:space="preserve">Custo unitário (referencial): R$ 22,17
Detalhamento informativo:
Material: R$ 6,33
Equipamento: R$ 0,00
Incidencia: R$ 0,00
Subserviço: R$ 0,00
</t>
      </text>
    </comment>
    <comment ref="F245" authorId="0">
      <text>
        <t xml:space="preserve">Custo unitário (referencial): R$ 19,14
Detalhamento informativo:
Material: R$ 4,29
Equipamento: R$ 0,00
Incidencia: R$ 0,00
Subserviço: R$ 0,00
</t>
      </text>
    </comment>
    <comment ref="F246" authorId="0">
      <text>
        <t xml:space="preserve">Custo unitário (referencial): R$ 17,78
Detalhamento informativo:
Material: R$ 7,91
Equipamento: R$ 0,00
Incidencia: R$ 0,00
Subserviço: R$ 0,00
</t>
      </text>
    </comment>
    <comment ref="F247" authorId="0">
      <text>
        <t xml:space="preserve">Custo unitário (referencial): R$ 13,51
Detalhamento informativo:
Material: R$ 5,06
Equipamento: R$ 0,00
Incidencia: R$ 0,00
Subserviço: R$ 0,00
</t>
      </text>
    </comment>
    <comment ref="F248" authorId="0">
      <text>
        <t xml:space="preserve">Custo unitário (referencial): R$ 20,52
Detalhamento informativo:
Material: R$ 3,48
Equipamento: R$ 0,00
Incidencia: R$ 0,00
Subserviço: R$ 0,00
</t>
      </text>
    </comment>
    <comment ref="F249" authorId="0">
      <text>
        <t xml:space="preserve">Custo unitário (referencial): R$ 16,92
Detalhamento informativo:
Material: R$ 2,30
Equipamento: R$ 0,00
Incidencia: R$ 0,00
Subserviço: R$ 0,00
</t>
      </text>
    </comment>
    <comment ref="F250" authorId="0">
      <text>
        <t xml:space="preserve">Custo unitário (referencial): R$ 12,75
Detalhamento informativo:
Material: R$ 1,39
Equipamento: R$ 0,00
Incidencia: R$ 0,00
Subserviço: R$ 0,00
</t>
      </text>
    </comment>
    <comment ref="F251" authorId="0">
      <text>
        <t xml:space="preserve">Custo unitário (referencial): R$ 10,72
Detalhamento informativo:
Material: R$ 1,00
Equipamento: R$ 0,00
Incidencia: R$ 0,00
Subserviço: R$ 0,00
</t>
      </text>
    </comment>
    <comment ref="F252" authorId="0">
      <text>
        <t xml:space="preserve">Custo unitário (referencial): R$ 11,63
Detalhamento informativo:
Material: R$ 5,95
Equipamento: R$ 0,00
Incidencia: R$ 0,00
Subserviço: R$ 5,68
</t>
      </text>
    </comment>
    <comment ref="F253" authorId="0">
      <text>
        <t xml:space="preserve">Custo unitário (referencial): R$ 31,61
Detalhamento informativo:
Material: R$ 20,97
Equipamento: R$ 0,00
Incidencia: R$ 0,00
Subserviço: R$ 10,64
</t>
      </text>
    </comment>
    <comment ref="F254" authorId="0">
      <text>
        <t xml:space="preserve">Custo unitário (referencial): R$ 60,18
Detalhamento informativo:
Material: R$ 54,50
Equipamento: R$ 0,00
Incidencia: R$ 0,00
Subserviço: R$ 5,68
</t>
      </text>
    </comment>
    <comment ref="F255" authorId="0">
      <text>
        <t xml:space="preserve">Custo unitário (referencial): R$ 10,02
Detalhamento informativo:
Material: R$ 6,48
Equipamento: R$ 0,00
Incidencia: R$ 0,00
Subserviço: R$ 3,54
</t>
      </text>
    </comment>
    <comment ref="F256" authorId="0">
      <text>
        <t xml:space="preserve">Custo unitário (referencial): R$ 18,59
Detalhamento informativo:
Material: R$ 12,91
Equipamento: R$ 0,00
Incidencia: R$ 0,00
Subserviço: R$ 5,68
</t>
      </text>
    </comment>
    <comment ref="F257" authorId="0">
      <text>
        <t xml:space="preserve">Custo unitário (referencial): R$ 43,50
Detalhamento informativo:
Material: R$ 32,86
Equipamento: R$ 0,00
Incidencia: R$ 0,00
Subserviço: R$ 10,64
</t>
      </text>
    </comment>
    <comment ref="F258" authorId="0">
      <text>
        <t xml:space="preserve">Custo unitário (referencial): R$ 8,27
Detalhamento informativo:
Material: R$ 2,59
Equipamento: R$ 0,00
Incidencia: R$ 0,00
Subserviço: R$ 5,68
</t>
      </text>
    </comment>
    <comment ref="F259" authorId="0">
      <text>
        <t xml:space="preserve">Custo unitário (referencial): R$ 7,92
Detalhamento informativo:
Material: R$ 2,24
Equipamento: R$ 0,00
Incidencia: R$ 0,00
Subserviço: R$ 5,68
</t>
      </text>
    </comment>
    <comment ref="F260" authorId="0">
      <text>
        <t xml:space="preserve">Custo unitário (referencial): R$ 17,34
Detalhamento informativo:
Material: R$ 3,14
Equipamento: R$ 0,00
Incidencia: R$ 0,00
Subserviço: R$ 14,20
</t>
      </text>
    </comment>
    <comment ref="F261" authorId="0">
      <text>
        <t xml:space="preserve">Custo unitário (referencial): R$ 21,58
Detalhamento informativo:
Material: R$ 14,48
Equipamento: R$ 0,00
Incidencia: R$ 0,00
Subserviço: R$ 7,10
</t>
      </text>
    </comment>
    <comment ref="F262" authorId="0">
      <text>
        <t xml:space="preserve">Custo unitário (referencial): R$ 20,14
Detalhamento informativo:
Material: R$ 5,94
Equipamento: R$ 0,00
Incidencia: R$ 0,00
Subserviço: R$ 14,20
</t>
      </text>
    </comment>
    <comment ref="F263" authorId="0">
      <text>
        <t xml:space="preserve">Custo unitário (referencial): R$ 5,40
Detalhamento informativo:
Material: R$ 3,35
Equipamento: R$ 0,00
Incidencia: R$ 0,00
Subserviço: R$ 0,00
</t>
      </text>
    </comment>
    <comment ref="F264" authorId="0">
      <text>
        <t xml:space="preserve">Custo unitário (referencial): R$ 8,29
Detalhamento informativo:
Material: R$ 5,53
Equipamento: R$ 0,00
Incidencia: R$ 0,00
Subserviço: R$ 0,00
</t>
      </text>
    </comment>
    <comment ref="F265" authorId="0">
      <text>
        <t xml:space="preserve">Custo unitário (referencial): R$ 11,53
Detalhamento informativo:
Material: R$ 7,91
Equipamento: R$ 0,00
Incidencia: R$ 0,00
Subserviço: R$ 0,00
</t>
      </text>
    </comment>
    <comment ref="F266" authorId="0">
      <text>
        <t xml:space="preserve">Custo unitário (referencial): R$ 0,00
Detalhamento informativo:
Material: R$ 0,00
Equipamento: R$ 0,00
Incidencia: R$ 0,00
Subserviço: R$ 0,00
</t>
      </text>
    </comment>
    <comment ref="F267" authorId="0">
      <text>
        <t xml:space="preserve">Custo unitário (referencial): R$ 142,50
Detalhamento informativo:
Material: R$ 35,96
Equipamento: R$ 0,00
Incidencia: R$ 0,00
Subserviço: R$ 106,54
</t>
      </text>
    </comment>
    <comment ref="F268" authorId="0">
      <text>
        <t xml:space="preserve">Custo unitário (referencial): R$ 177,10
Detalhamento informativo:
Material: R$ 70,56
Equipamento: R$ 0,00
Incidencia: R$ 0,00
Subserviço: R$ 106,54
</t>
      </text>
    </comment>
    <comment ref="F269" authorId="0">
      <text>
        <t xml:space="preserve">Custo unitário (referencial): R$ 314,63
Detalhamento informativo:
Material: R$ 208,09
Equipamento: R$ 0,00
Incidencia: R$ 0,00
Subserviço: R$ 106,54
</t>
      </text>
    </comment>
    <comment ref="F270" authorId="0">
      <text>
        <t xml:space="preserve">Custo unitário (referencial): R$ 296,44
Detalhamento informativo:
Material: R$ 189,90
Equipamento: R$ 0,00
Incidencia: R$ 0,00
Subserviço: R$ 106,54
</t>
      </text>
    </comment>
    <comment ref="F271" authorId="0">
      <text>
        <t xml:space="preserve">Custo unitário (referencial): R$ 306,44
Detalhamento informativo:
Material: R$ 199,90
Equipamento: R$ 0,00
Incidencia: R$ 0,00
Subserviço: R$ 106,54
</t>
      </text>
    </comment>
    <comment ref="F272" authorId="0">
      <text>
        <t xml:space="preserve">Custo unitário (referencial): R$ 80,35
Detalhamento informativo:
Material: R$ 60,38
Equipamento: R$ 0,00
Incidencia: R$ 0,00
Subserviço: R$ 0,00
</t>
      </text>
    </comment>
    <comment ref="F277" authorId="0">
      <text>
        <t xml:space="preserve">Custo unitário (referencial): R$ 0,00
Detalhamento informativo:
Material: R$ 0,00
Equipamento: R$ 0,00
Incidencia: R$ 0,00
Subserviço: R$ 0,00
</t>
      </text>
    </comment>
    <comment ref="F278" authorId="0">
      <text>
        <t xml:space="preserve">Custo unitário (referencial): R$ 0,00
Detalhamento informativo:
Material: R$ 0,00
Equipamento: R$ 0,00
Incidencia: R$ 0,00
Subserviço: R$ 0,00
</t>
      </text>
    </comment>
    <comment ref="F279" authorId="0">
      <text>
        <t xml:space="preserve">Custo unitário (referencial): R$ 2290,05
Detalhamento informativo:
Material: R$ 2128,14
Equipamento: R$ 0,00
Incidencia: R$ 0,00
Subserviço: R$ 0,00
</t>
      </text>
    </comment>
    <comment ref="F280" authorId="0">
      <text>
        <t xml:space="preserve">Custo unitário (referencial): R$ 3748,91
Detalhamento informativo:
Material: R$ 3573,84
Equipamento: R$ 0,00
Incidencia: R$ 0,00
Subserviço: R$ 0,00
</t>
      </text>
    </comment>
    <comment ref="F281" authorId="0">
      <text>
        <t xml:space="preserve">Custo unitário (referencial): R$ 12650,89
Detalhamento informativo:
Material: R$ 12320,70
Equipamento: R$ 0,00
Incidencia: R$ 0,00
Subserviço: R$ 0,00
</t>
      </text>
    </comment>
    <comment ref="F282" authorId="0">
      <text>
        <t xml:space="preserve">Custo unitário (referencial): R$ 6451,50
Detalhamento informativo:
Material: R$ 6451,50
Equipamento: R$ 0,00
Incidencia: R$ 0,00
Subserviço: R$ 0,00
</t>
      </text>
    </comment>
    <comment ref="F283" authorId="0">
      <text>
        <t xml:space="preserve">Custo unitário (referencial): R$ 8855,00
Detalhamento informativo:
Material: R$ 8855,00
Equipamento: R$ 0,00
Incidencia: R$ 0,00
Subserviço: R$ 0,00
</t>
      </text>
    </comment>
    <comment ref="F284" authorId="0">
      <text>
        <t xml:space="preserve">Custo unitário (referencial): R$ 45540,00
Detalhamento informativo:
Material: R$ 45540,00
Equipamento: R$ 0,00
Incidencia: R$ 0,00
Subserviço: R$ 0,00
</t>
      </text>
    </comment>
    <comment ref="F285" authorId="0">
      <text>
        <t xml:space="preserve">Custo unitário (referencial): R$ 0,00
Detalhamento informativo:
Material: R$ 0,00
Equipamento: R$ 0,00
Incidencia: R$ 0,00
Subserviço: R$ 0,00
</t>
      </text>
    </comment>
    <comment ref="F286" authorId="0">
      <text>
        <t xml:space="preserve">Custo unitário (referencial): R$ 17,43
Detalhamento informativo:
Material: R$ 13,83
Equipamento: R$ 0,00
Incidencia: R$ 0,00
Subserviço: R$ 3,60
</t>
      </text>
    </comment>
    <comment ref="F287" authorId="0">
      <text>
        <t xml:space="preserve">Custo unitário (referencial): R$ 25,55
Detalhamento informativo:
Material: R$ 21,95
Equipamento: R$ 0,00
Incidencia: R$ 0,00
Subserviço: R$ 3,60
</t>
      </text>
    </comment>
    <comment ref="F288" authorId="0">
      <text>
        <t xml:space="preserve">Custo unitário (referencial): R$ 33,77
Detalhamento informativo:
Material: R$ 30,17
Equipamento: R$ 0,00
Incidencia: R$ 0,00
Subserviço: R$ 3,60
</t>
      </text>
    </comment>
    <comment ref="F289" authorId="0">
      <text>
        <t xml:space="preserve">Custo unitário (referencial): R$ 41,97
Detalhamento informativo:
Material: R$ 38,37
Equipamento: R$ 0,00
Incidencia: R$ 0,00
Subserviço: R$ 3,60
</t>
      </text>
    </comment>
    <comment ref="F290" authorId="0">
      <text>
        <t xml:space="preserve">Custo unitário (referencial): R$ 50,19
Detalhamento informativo:
Material: R$ 46,59
Equipamento: R$ 0,00
Incidencia: R$ 0,00
Subserviço: R$ 3,60
</t>
      </text>
    </comment>
    <comment ref="F291" authorId="0">
      <text>
        <t xml:space="preserve">Custo unitário (referencial): R$ 59,51
Detalhamento informativo:
Material: R$ 54,71
Equipamento: R$ 0,00
Incidencia: R$ 0,00
Subserviço: R$ 4,80
</t>
      </text>
    </comment>
    <comment ref="F292" authorId="0">
      <text>
        <t xml:space="preserve">Custo unitário (referencial): R$ 75,93
Detalhamento informativo:
Material: R$ 71,13
Equipamento: R$ 0,00
Incidencia: R$ 0,00
Subserviço: R$ 4,80
</t>
      </text>
    </comment>
    <comment ref="F293" authorId="0">
      <text>
        <t xml:space="preserve">Custo unitário (referencial): R$ 0,00
Detalhamento informativo:
Material: R$ 0,00
Equipamento: R$ 0,00
Incidencia: R$ 0,00
Subserviço: R$ 0,00
</t>
      </text>
    </comment>
    <comment ref="F294" authorId="0">
      <text>
        <t xml:space="preserve">Custo unitário (referencial): R$ 5,12
Detalhamento informativo:
Material: R$ 2,12
Equipamento: R$ 0,00
Incidencia: R$ 0,00
Subserviço: R$ 3,00
</t>
      </text>
    </comment>
    <comment ref="F295" authorId="0">
      <text>
        <t xml:space="preserve">Custo unitário (referencial): R$ 5,62
Detalhamento informativo:
Material: R$ 2,62
Equipamento: R$ 0,00
Incidencia: R$ 0,00
Subserviço: R$ 3,00
</t>
      </text>
    </comment>
    <comment ref="F296" authorId="0">
      <text>
        <t xml:space="preserve">Custo unitário (referencial): R$ 5,69
Detalhamento informativo:
Material: R$ 2,69
Equipamento: R$ 0,00
Incidencia: R$ 0,00
Subserviço: R$ 3,00
</t>
      </text>
    </comment>
    <comment ref="F297" authorId="0">
      <text>
        <t xml:space="preserve">Custo unitário (referencial): R$ 5,57
Detalhamento informativo:
Material: R$ 2,57
Equipamento: R$ 0,00
Incidencia: R$ 0,00
Subserviço: R$ 3,00
</t>
      </text>
    </comment>
    <comment ref="F298" authorId="0">
      <text>
        <t xml:space="preserve">Custo unitário (referencial): R$ 6,47
Detalhamento informativo:
Material: R$ 3,47
Equipamento: R$ 0,00
Incidencia: R$ 0,00
Subserviço: R$ 3,00
</t>
      </text>
    </comment>
    <comment ref="F299" authorId="0">
      <text>
        <t xml:space="preserve">Custo unitário (referencial): R$ 8,08
Detalhamento informativo:
Material: R$ 4,48
Equipamento: R$ 0,00
Incidencia: R$ 0,00
Subserviço: R$ 3,60
</t>
      </text>
    </comment>
    <comment ref="F300" authorId="0">
      <text>
        <t xml:space="preserve">Custo unitário (referencial): R$ 7,54
Detalhamento informativo:
Material: R$ 3,94
Equipamento: R$ 0,00
Incidencia: R$ 0,00
Subserviço: R$ 3,60
</t>
      </text>
    </comment>
    <comment ref="F301" authorId="0">
      <text>
        <t xml:space="preserve">Custo unitário (referencial): R$ 0,00
Detalhamento informativo:
Material: R$ 0,00
Equipamento: R$ 0,00
Incidencia: R$ 0,00
Subserviço: R$ 0,00
</t>
      </text>
    </comment>
    <comment ref="F302" authorId="0">
      <text>
        <t xml:space="preserve">Custo unitário (referencial): R$ 607,20
Detalhamento informativo:
Material: R$ 607,20
Equipamento: R$ 0,00
Incidencia: R$ 0,00
Subserviço: R$ 0,00
</t>
      </text>
    </comment>
    <comment ref="F303" authorId="0">
      <text>
        <t xml:space="preserve">Custo unitário (referencial): R$ 695,75
Detalhamento informativo:
Material: R$ 695,75
Equipamento: R$ 0,00
Incidencia: R$ 0,00
Subserviço: R$ 0,00
</t>
      </text>
    </comment>
    <comment ref="F304" authorId="0">
      <text>
        <t xml:space="preserve">Custo unitário (referencial): R$ 695,75
Detalhamento informativo:
Material: R$ 695,75
Equipamento: R$ 0,00
Incidencia: R$ 0,00
Subserviço: R$ 0,00
</t>
      </text>
    </comment>
    <comment ref="F305" authorId="0">
      <text>
        <t xml:space="preserve">Custo unitário (referencial): R$ 822,25
Detalhamento informativo:
Material: R$ 822,25
Equipamento: R$ 0,00
Incidencia: R$ 0,00
Subserviço: R$ 0,00
</t>
      </text>
    </comment>
    <comment ref="F306" authorId="0">
      <text>
        <t xml:space="preserve">Custo unitário (referencial): R$ 0,00
Detalhamento informativo:
Material: R$ 0,00
Equipamento: R$ 0,00
Incidencia: R$ 0,00
Subserviço: R$ 0,00
</t>
      </text>
    </comment>
    <comment ref="F307" authorId="0">
      <text>
        <t xml:space="preserve">Custo unitário (referencial): R$ 15,70
Detalhamento informativo:
Material: R$ 8,85
Equipamento: R$ 0,00
Incidencia: R$ 0,00
Subserviço: R$ 6,85
</t>
      </text>
    </comment>
    <comment ref="F308" authorId="0">
      <text>
        <t xml:space="preserve">Custo unitário (referencial): R$ 9487,50
Detalhamento informativo:
Material: R$ 9487,50
Equipamento: R$ 0,00
Incidencia: R$ 0,00
Subserviço: R$ 0,00
</t>
      </text>
    </comment>
    <comment ref="F309" authorId="0">
      <text>
        <t xml:space="preserve">Custo unitário (referencial): R$ 27,20
Detalhamento informativo:
Material: R$ 27,20
Equipamento: R$ 0,00
Incidencia: R$ 0,00
Subserviço: R$ 0,00
</t>
      </text>
    </comment>
    <comment ref="F310" authorId="0">
      <text>
        <t xml:space="preserve">Custo unitário (referencial): R$ 10,37
Detalhamento informativo:
Material: R$ 10,37
Equipamento: R$ 0,00
Incidencia: R$ 0,00
Subserviço: R$ 0,00
</t>
      </text>
    </comment>
    <comment ref="F311" authorId="0">
      <text>
        <t xml:space="preserve">Custo unitário (referencial): R$ 0,00
Detalhamento informativo:
Material: R$ 0,00
Equipamento: R$ 0,00
Incidencia: R$ 0,00
Subserviço: R$ 0,00
</t>
      </text>
    </comment>
    <comment ref="F312" authorId="0">
      <text>
        <t xml:space="preserve">Custo unitário (referencial): R$ 205,56
Detalhamento informativo:
Material: R$ 205,56
Equipamento: R$ 0,00
Incidencia: R$ 0,00
Subserviço: R$ 0,00
</t>
      </text>
    </comment>
    <comment ref="F313" authorId="0">
      <text>
        <t xml:space="preserve">Custo unitário (referencial): R$ 234,03
Detalhamento informativo:
Material: R$ 234,03
Equipamento: R$ 0,00
Incidencia: R$ 0,00
Subserviço: R$ 0,00
</t>
      </text>
    </comment>
    <comment ref="F314" authorId="0">
      <text>
        <t xml:space="preserve">Custo unitário (referencial): R$ 208,73
Detalhamento informativo:
Material: R$ 208,73
Equipamento: R$ 0,00
Incidencia: R$ 0,00
Subserviço: R$ 0,00
</t>
      </text>
    </comment>
    <comment ref="F315" authorId="0">
      <text>
        <t xml:space="preserve">Custo unitário (referencial): R$ 442,75
Detalhamento informativo:
Material: R$ 442,75
Equipamento: R$ 0,00
Incidencia: R$ 0,00
Subserviço: R$ 0,00
</t>
      </text>
    </comment>
    <comment ref="F316" authorId="0">
      <text>
        <t xml:space="preserve">Custo unitário (referencial): R$ 316,25
Detalhamento informativo:
Material: R$ 316,25
Equipamento: R$ 0,00
Incidencia: R$ 0,00
Subserviço: R$ 0,00
</t>
      </text>
    </comment>
    <comment ref="F317" authorId="0">
      <text>
        <t xml:space="preserve">Custo unitário (referencial): R$ 0,00
Detalhamento informativo:
Material: R$ 0,00
Equipamento: R$ 0,00
Incidencia: R$ 0,00
Subserviço: R$ 0,00
</t>
      </text>
    </comment>
    <comment ref="F318" authorId="0">
      <text>
        <t xml:space="preserve">Custo unitário (referencial): R$ 1391,50
Detalhamento informativo:
Material: R$ 1391,50
Equipamento: R$ 0,00
Incidencia: R$ 0,00
Subserviço: R$ 0,00
</t>
      </text>
    </comment>
    <comment ref="F319" authorId="0">
      <text>
        <t xml:space="preserve">Custo unitário (referencial): R$ 1138,50
Detalhamento informativo:
Material: R$ 1138,50
Equipamento: R$ 0,00
Incidencia: R$ 0,00
Subserviço: R$ 0,00
</t>
      </text>
    </comment>
    <comment ref="F320" authorId="0">
      <text>
        <t xml:space="preserve">Custo unitário (referencial): R$ 3162,50
Detalhamento informativo:
Material: R$ 3162,50
Equipamento: R$ 0,00
Incidencia: R$ 0,00
Subserviço: R$ 0,00
</t>
      </text>
    </comment>
    <comment ref="F321" authorId="0">
      <text>
        <t xml:space="preserve">Custo unitário (referencial): R$ 822,25
Detalhamento informativo:
Material: R$ 822,25
Equipamento: R$ 0,00
Incidencia: R$ 0,00
Subserviço: R$ 0,00
</t>
      </text>
    </comment>
    <comment ref="F322" authorId="0">
      <text>
        <t xml:space="preserve">Custo unitário (referencial): R$ 0,00
Detalhamento informativo:
Material: R$ 0,00
Equipamento: R$ 0,00
Incidencia: R$ 0,00
Subserviço: R$ 0,00
</t>
      </text>
    </comment>
    <comment ref="F323" authorId="0">
      <text>
        <t xml:space="preserve">Custo unitário (referencial): R$ 1138,50
Detalhamento informativo:
Material: R$ 1138,50
Equipamento: R$ 0,00
Incidencia: R$ 0,00
Subserviço: R$ 0,00
</t>
      </text>
    </comment>
    <comment ref="F324" authorId="0">
      <text>
        <t xml:space="preserve">Custo unitário (referencial): R$ 0,00
Detalhamento informativo:
Material: R$ 0,00
Equipamento: R$ 0,00
Incidencia: R$ 0,00
Subserviço: R$ 0,00
</t>
      </text>
    </comment>
    <comment ref="F325" authorId="0">
      <text>
        <t xml:space="preserve">Custo unitário (referencial): R$ 42,59
Detalhamento informativo:
Material: R$ 15,86
Equipamento: R$ 0,00
Incidencia: R$ 0,00
Subserviço: R$ 0,00
</t>
      </text>
    </comment>
    <comment ref="F326" authorId="0">
      <text>
        <t xml:space="preserve">Custo unitário (referencial): R$ 44,49
Detalhamento informativo:
Material: R$ 32,91
Equipamento: R$ 0,00
Incidencia: R$ 0,00
Subserviço: R$ 0,00
</t>
      </text>
    </comment>
    <comment ref="F327" authorId="0">
      <text>
        <t xml:space="preserve">Custo unitário (referencial): R$ 47,38
Detalhamento informativo:
Material: R$ 30,97
Equipamento: R$ 0,00
Incidencia: R$ 0,00
Subserviço: R$ 0,00
</t>
      </text>
    </comment>
    <comment ref="F328" authorId="0">
      <text>
        <t xml:space="preserve">Custo unitário (referencial): R$ 80,45
Detalhamento informativo:
Material: R$ 70,13
Equipamento: R$ 0,00
Incidencia: R$ 0,00
Subserviço: R$ 0,00
</t>
      </text>
    </comment>
    <comment ref="F329" authorId="0">
      <text>
        <t xml:space="preserve">Custo unitário (referencial): R$ 20,87
Detalhamento informativo:
Material: R$ 20,87
Equipamento: R$ 0,00
Incidencia: R$ 0,00
Subserviço: R$ 0,00
</t>
      </text>
    </comment>
    <comment ref="F330" authorId="0">
      <text>
        <t xml:space="preserve">Custo unitário (referencial): R$ 0,00
Detalhamento informativo:
Material: R$ 0,00
Equipamento: R$ 0,00
Incidencia: R$ 0,00
Subserviço: R$ 0,00
</t>
      </text>
    </comment>
    <comment ref="F331" authorId="0">
      <text>
        <t xml:space="preserve">Custo unitário (referencial): R$ 48,70
Detalhamento informativo:
Material: R$ 48,70
Equipamento: R$ 0,00
Incidencia: R$ 0,00
Subserviço: R$ 0,00
</t>
      </text>
    </comment>
    <comment ref="F332" authorId="0">
      <text>
        <t xml:space="preserve">Custo unitário (referencial): R$ 19,61
Detalhamento informativo:
Material: R$ 19,61
Equipamento: R$ 0,00
Incidencia: R$ 0,00
Subserviço: R$ 0,00
</t>
      </text>
    </comment>
    <comment ref="F333" authorId="0">
      <text>
        <t xml:space="preserve">Custo unitário (referencial): R$ 506,00
Detalhamento informativo:
Material: R$ 506,00
Equipamento: R$ 0,00
Incidencia: R$ 0,00
Subserviço: R$ 0,00
</t>
      </text>
    </comment>
    <comment ref="F334" authorId="0">
      <text>
        <t xml:space="preserve">Custo unitário (referencial): R$ 0,00
Detalhamento informativo:
Material: R$ 0,00
Equipamento: R$ 0,00
Incidencia: R$ 0,00
Subserviço: R$ 0,00
</t>
      </text>
    </comment>
    <comment ref="F335" authorId="0">
      <text>
        <t xml:space="preserve">Custo unitário (referencial): R$ 2783,00
Detalhamento informativo:
Material: R$ 2783,00
Equipamento: R$ 0,00
Incidencia: R$ 0,00
Subserviço: R$ 0,00
</t>
      </text>
    </comment>
    <comment ref="F336" authorId="0">
      <text>
        <t xml:space="preserve">Custo unitário (referencial): R$ 1138,50
Detalhamento informativo:
Material: R$ 1138,50
Equipamento: R$ 0,00
Incidencia: R$ 0,00
Subserviço: R$ 0,00
</t>
      </text>
    </comment>
    <comment ref="F337" authorId="0">
      <text>
        <t xml:space="preserve">Custo unitário (referencial): R$ 759,00
Detalhamento informativo:
Material: R$ 759,00
Equipamento: R$ 0,00
Incidencia: R$ 0,00
Subserviço: R$ 0,00
</t>
      </text>
    </comment>
    <comment ref="F338" authorId="0">
      <text>
        <t xml:space="preserve">Custo unitário (referencial): R$ 0,00
Detalhamento informativo:
Material: R$ 0,00
Equipamento: R$ 0,00
Incidencia: R$ 0,00
Subserviço: R$ 0,00
</t>
      </text>
    </comment>
    <comment ref="F339" authorId="0">
      <text>
        <t xml:space="preserve">Custo unitário (referencial): R$ 23,87
Detalhamento informativo:
Material: R$ 19,85
Equipamento: R$ 0,00
Incidencia: R$ 0,00
Subserviço: R$ 4,02
</t>
      </text>
    </comment>
    <comment ref="F340" authorId="0">
      <text>
        <t xml:space="preserve">Custo unitário (referencial): R$ 28,19
Detalhamento informativo:
Material: R$ 22,26
Equipamento: R$ 0,00
Incidencia: R$ 0,00
Subserviço: R$ 5,93
</t>
      </text>
    </comment>
    <comment ref="F341" authorId="0">
      <text>
        <t xml:space="preserve">Custo unitário (referencial): R$ 42,59
Detalhamento informativo:
Material: R$ 15,86
Equipamento: R$ 0,00
Incidencia: R$ 0,00
Subserviço: R$ 0,00
</t>
      </text>
    </comment>
    <comment ref="F342" authorId="0">
      <text>
        <t xml:space="preserve">Custo unitário (referencial): R$ 20,87
Detalhamento informativo:
Material: R$ 20,87
Equipamento: R$ 0,00
Incidencia: R$ 0,00
Subserviço: R$ 0,00
</t>
      </text>
    </comment>
    <comment ref="F343" authorId="0">
      <text>
        <t xml:space="preserve">Custo unitário (referencial): R$ 0,00
Detalhamento informativo:
Material: R$ 0,00
Equipamento: R$ 0,00
Incidencia: R$ 0,00
Subserviço: R$ 0,00
</t>
      </text>
    </comment>
    <comment ref="F344" authorId="0">
      <text>
        <t xml:space="preserve">Custo unitário (referencial): R$ 48,70
Detalhamento informativo:
Material: R$ 48,70
Equipamento: R$ 0,00
Incidencia: R$ 0,00
Subserviço: R$ 0,00
</t>
      </text>
    </comment>
    <comment ref="F345" authorId="0">
      <text>
        <t xml:space="preserve">Custo unitário (referencial): R$ 18,34
Detalhamento informativo:
Material: R$ 18,34
Equipamento: R$ 0,00
Incidencia: R$ 0,00
Subserviço: R$ 0,00
</t>
      </text>
    </comment>
    <comment ref="F346" authorId="0">
      <text>
        <t xml:space="preserve">Custo unitário (referencial): R$ 271,98
Detalhamento informativo:
Material: R$ 271,98
Equipamento: R$ 0,00
Incidencia: R$ 0,00
Subserviço: R$ 0,00
</t>
      </text>
    </comment>
    <comment ref="F351" authorId="0">
      <text>
        <t xml:space="preserve">Custo unitário (referencial): R$ 0,00
Detalhamento informativo:
Material: R$ 0,00
Equipamento: R$ 0,00
Incidencia: R$ 0,00
Subserviço: R$ 0,00
</t>
      </text>
    </comment>
    <comment ref="F352" authorId="0">
      <text>
        <t xml:space="preserve">Custo unitário (referencial): R$ 0,00
Detalhamento informativo:
Material: R$ 0,00
Equipamento: R$ 0,00
Incidencia: R$ 0,00
Subserviço: R$ 0,00
</t>
      </text>
    </comment>
    <comment ref="F353" authorId="0">
      <text>
        <t xml:space="preserve">Custo unitário (referencial): R$ 7,73
Detalhamento informativo:
Material: R$ 2,06
Equipamento: R$ 0,00
Incidencia: R$ 0,00
Subserviço: R$ 0,00
</t>
      </text>
    </comment>
    <comment ref="F354" authorId="0">
      <text>
        <t xml:space="preserve">Custo unitário (referencial): R$ 9,74
Detalhamento informativo:
Material: R$ 0,93
Equipamento: R$ 0,00
Incidencia: R$ 0,00
Subserviço: R$ 8,81
</t>
      </text>
    </comment>
    <comment ref="F355" authorId="0">
      <text>
        <t xml:space="preserve">Custo unitário (referencial): R$ 12,00
Detalhamento informativo:
Material: R$ 2,86
Equipamento: R$ 0,00
Incidencia: R$ 0,00
Subserviço: R$ 0,00
</t>
      </text>
    </comment>
    <comment ref="F356" authorId="0">
      <text>
        <t xml:space="preserve">Custo unitário (referencial): R$ 11,24
Detalhamento informativo:
Material: R$ 2,10
Equipamento: R$ 0,00
Incidencia: R$ 0,00
Subserviço: R$ 0,00
</t>
      </text>
    </comment>
    <comment ref="F357" authorId="0">
      <text>
        <t xml:space="preserve">Custo unitário (referencial): R$ 14,33
Detalhamento informativo:
Material: R$ 6,44
Equipamento: R$ 0,00
Incidencia: R$ 0,00
Subserviço: R$ 0,00
</t>
      </text>
    </comment>
    <comment ref="F358" authorId="0">
      <text>
        <t xml:space="preserve">Custo unitário (referencial): R$ 22,36
Detalhamento informativo:
Material: R$ 9,01
Equipamento: R$ 0,00
Incidencia: R$ 0,00
Subserviço: R$ 0,00
</t>
      </text>
    </comment>
    <comment ref="F359" authorId="0">
      <text>
        <t xml:space="preserve">Custo unitário (referencial): R$ 15,44
Detalhamento informativo:
Material: R$ 3,26
Equipamento: R$ 0,00
Incidencia: R$ 0,00
Subserviço: R$ 0,00
</t>
      </text>
    </comment>
    <comment ref="F360" authorId="0">
      <text>
        <t xml:space="preserve">Custo unitário (referencial): R$ 21,04
Detalhamento informativo:
Material: R$ 6,51
Equipamento: R$ 0,00
Incidencia: R$ 0,00
Subserviço: R$ 0,00
</t>
      </text>
    </comment>
    <comment ref="F361" authorId="0">
      <text>
        <t xml:space="preserve">Custo unitário (referencial): R$ 22,11
Detalhamento informativo:
Material: R$ 11,60
Equipamento: R$ 0,00
Incidencia: R$ 0,00
Subserviço: R$ 0,00
</t>
      </text>
    </comment>
    <comment ref="F362" authorId="0">
      <text>
        <t xml:space="preserve">Custo unitário (referencial): R$ 99,92
Detalhamento informativo:
Material: R$ 86,62
Equipamento: R$ 0,00
Incidencia: R$ 0,00
Subserviço: R$ 0,00
</t>
      </text>
    </comment>
    <comment ref="F363" authorId="0">
      <text>
        <t xml:space="preserve">Custo unitário (referencial): R$ 27,32
Detalhamento informativo:
Material: R$ 4,47
Equipamento: R$ 0,00
Incidencia: R$ 0,00
Subserviço: R$ 0,00
</t>
      </text>
    </comment>
    <comment ref="F364" authorId="0">
      <text>
        <t xml:space="preserve">Custo unitário (referencial): R$ 36,70
Detalhamento informativo:
Material: R$ 9,45
Equipamento: R$ 0,00
Incidencia: R$ 0,00
Subserviço: R$ 0,00
</t>
      </text>
    </comment>
    <comment ref="F365" authorId="0">
      <text>
        <t xml:space="preserve">Custo unitário (referencial): R$ 0,00
Detalhamento informativo:
Material: R$ 0,00
Equipamento: R$ 0,00
Incidencia: R$ 0,00
Subserviço: R$ 0,00
</t>
      </text>
    </comment>
    <comment ref="F366" authorId="0">
      <text>
        <t xml:space="preserve">Custo unitário (referencial): R$ 16,90
Detalhamento informativo:
Material: R$ 8,09
Equipamento: R$ 0,00
Incidencia: R$ 0,00
Subserviço: R$ 8,81
</t>
      </text>
    </comment>
    <comment ref="F367" authorId="0">
      <text>
        <t xml:space="preserve">Custo unitário (referencial): R$ 12,19
Detalhamento informativo:
Material: R$ 4,56
Equipamento: R$ 0,00
Incidencia: R$ 0,00
Subserviço: R$ 0,00
</t>
      </text>
    </comment>
    <comment ref="F368" authorId="0">
      <text>
        <t xml:space="preserve">Custo unitário (referencial): R$ 16,93
Detalhamento informativo:
Material: R$ 8,64
Equipamento: R$ 0,00
Incidencia: R$ 0,00
Subserviço: R$ 0,00
</t>
      </text>
    </comment>
    <comment ref="F369" authorId="0">
      <text>
        <t xml:space="preserve">Custo unitário (referencial): R$ 30,24
Detalhamento informativo:
Material: R$ 18,66
Equipamento: R$ 0,00
Incidencia: R$ 0,00
Subserviço: R$ 0,00
</t>
      </text>
    </comment>
    <comment ref="F370" authorId="0">
      <text>
        <t xml:space="preserve">Custo unitário (referencial): R$ 11,96
Detalhamento informativo:
Material: R$ 4,33
Equipamento: R$ 0,00
Incidencia: R$ 0,00
Subserviço: R$ 0,00
</t>
      </text>
    </comment>
    <comment ref="F371" authorId="0">
      <text>
        <t xml:space="preserve">Custo unitário (referencial): R$ 16,20
Detalhamento informativo:
Material: R$ 7,91
Equipamento: R$ 0,00
Incidencia: R$ 0,00
Subserviço: R$ 0,00
</t>
      </text>
    </comment>
    <comment ref="F372" authorId="0">
      <text>
        <t xml:space="preserve">Custo unitário (referencial): R$ 29,40
Detalhamento informativo:
Material: R$ 17,82
Equipamento: R$ 0,00
Incidencia: R$ 0,00
Subserviço: R$ 0,00
</t>
      </text>
    </comment>
    <comment ref="F373" authorId="0">
      <text>
        <t xml:space="preserve">Custo unitário (referencial): R$ 17,29
Detalhamento informativo:
Material: R$ 7,11
Equipamento: R$ 0,00
Incidencia: R$ 0,00
Subserviço: R$ 0,00
</t>
      </text>
    </comment>
    <comment ref="F374" authorId="0">
      <text>
        <t xml:space="preserve">Custo unitário (referencial): R$ 28,20
Detalhamento informativo:
Material: R$ 17,15
Equipamento: R$ 0,00
Incidencia: R$ 0,00
Subserviço: R$ 0,00
</t>
      </text>
    </comment>
    <comment ref="F375" authorId="0">
      <text>
        <t xml:space="preserve">Custo unitário (referencial): R$ 25,46
Detalhamento informativo:
Material: R$ 13,71
Equipamento: R$ 0,00
Incidencia: R$ 0,00
Subserviço: R$ 11,75
</t>
      </text>
    </comment>
    <comment ref="F376" authorId="0">
      <text>
        <t xml:space="preserve">Custo unitário (referencial): R$ 30,57
Detalhamento informativo:
Material: R$ 18,82
Equipamento: R$ 0,00
Incidencia: R$ 0,00
Subserviço: R$ 11,75
</t>
      </text>
    </comment>
    <comment ref="F377" authorId="0">
      <text>
        <t xml:space="preserve">Custo unitário (referencial): R$ 53,80
Detalhamento informativo:
Material: R$ 38,36
Equipamento: R$ 0,00
Incidencia: R$ 0,00
Subserviço: R$ 0,00
</t>
      </text>
    </comment>
    <comment ref="F378" authorId="0">
      <text>
        <t xml:space="preserve">Custo unitário (referencial): R$ 10,54
Detalhamento informativo:
Material: R$ 5,02
Equipamento: R$ 0,00
Incidencia: R$ 0,00
Subserviço: R$ 0,00
</t>
      </text>
    </comment>
    <comment ref="F379" authorId="0">
      <text>
        <t xml:space="preserve">Custo unitário (referencial): R$ 17,24
Detalhamento informativo:
Material: R$ 10,62
Equipamento: R$ 0,00
Incidencia: R$ 0,00
Subserviço: R$ 0,00
</t>
      </text>
    </comment>
    <comment ref="F380" authorId="0">
      <text>
        <t xml:space="preserve">Custo unitário (referencial): R$ 20,02
Detalhamento informativo:
Material: R$ 12,31
Equipamento: R$ 0,00
Incidencia: R$ 0,00
Subserviço: R$ 0,00
</t>
      </text>
    </comment>
    <comment ref="F381" authorId="0">
      <text>
        <t xml:space="preserve">Custo unitário (referencial): R$ 25,85
Detalhamento informativo:
Material: R$ 14,80
Equipamento: R$ 0,00
Incidencia: R$ 0,00
Subserviço: R$ 0,00
</t>
      </text>
    </comment>
    <comment ref="F382" authorId="0">
      <text>
        <t xml:space="preserve">Custo unitário (referencial): R$ 31,25
Detalhamento informativo:
Material: R$ 19,50
Equipamento: R$ 0,00
Incidencia: R$ 0,00
Subserviço: R$ 11,75
</t>
      </text>
    </comment>
    <comment ref="F383" authorId="0">
      <text>
        <t xml:space="preserve">Custo unitário (referencial): R$ 28,86
Detalhamento informativo:
Material: R$ 17,11
Equipamento: R$ 0,00
Incidencia: R$ 0,00
Subserviço: R$ 11,75
</t>
      </text>
    </comment>
    <comment ref="F384" authorId="0">
      <text>
        <t xml:space="preserve">Custo unitário (referencial): R$ 55,40
Detalhamento informativo:
Material: R$ 31,42
Equipamento: R$ 0,00
Incidencia: R$ 0,00
Subserviço: R$ 0,00
</t>
      </text>
    </comment>
    <comment ref="F385" authorId="0">
      <text>
        <t xml:space="preserve">Custo unitário (referencial): R$ 658,79
Detalhamento informativo:
Material: R$ 272,61
Equipamento: R$ 0,00
Incidencia: R$ 0,00
Subserviço: R$ 0,00
</t>
      </text>
    </comment>
    <comment ref="F386" authorId="0">
      <text>
        <t xml:space="preserve">Custo unitário (referencial): R$ 204,42
Detalhamento informativo:
Material: R$ 197,69
Equipamento: R$ 0,00
Incidencia: R$ 0,00
Subserviço: R$ 0,00
</t>
      </text>
    </comment>
    <comment ref="F387" authorId="0">
      <text>
        <t xml:space="preserve">Custo unitário (referencial): R$ 24,55
Detalhamento informativo:
Material: R$ 6,93
Equipamento: R$ 0,00
Incidencia: R$ 0,00
Subserviço: R$ 0,00
</t>
      </text>
    </comment>
    <comment ref="F388" authorId="0">
      <text>
        <t xml:space="preserve">Custo unitário (referencial): R$ 30,58
Detalhamento informativo:
Material: R$ 11,44
Equipamento: R$ 0,00
Incidencia: R$ 0,00
Subserviço: R$ 0,00
</t>
      </text>
    </comment>
    <comment ref="F389" authorId="0">
      <text>
        <t xml:space="preserve">Custo unitário (referencial): R$ 37,93
Detalhamento informativo:
Material: R$ 15,00
Equipamento: R$ 0,00
Incidencia: R$ 0,00
Subserviço: R$ 0,00
</t>
      </text>
    </comment>
    <comment ref="F390" authorId="0">
      <text>
        <t xml:space="preserve">Custo unitário (referencial): R$ 42,59
Detalhamento informativo:
Material: R$ 15,86
Equipamento: R$ 0,00
Incidencia: R$ 0,00
Subserviço: R$ 0,00
</t>
      </text>
    </comment>
    <comment ref="F391" authorId="0">
      <text>
        <t xml:space="preserve">Custo unitário (referencial): R$ 0,00
Detalhamento informativo:
Material: R$ 0,00
Equipamento: R$ 0,00
Incidencia: R$ 0,00
Subserviço: R$ 0,00
</t>
      </text>
    </comment>
    <comment ref="F392" authorId="0">
      <text>
        <t xml:space="preserve">Custo unitário (referencial): R$ 9,74
Detalhamento informativo:
Material: R$ 0,93
Equipamento: R$ 0,00
Incidencia: R$ 0,00
Subserviço: R$ 8,81
</t>
      </text>
    </comment>
    <comment ref="F393" authorId="0">
      <text>
        <t xml:space="preserve">Custo unitário (referencial): R$ 12,00
Detalhamento informativo:
Material: R$ 3,19
Equipamento: R$ 0,00
Incidencia: R$ 0,00
Subserviço: R$ 8,81
</t>
      </text>
    </comment>
    <comment ref="F394" authorId="0">
      <text>
        <t xml:space="preserve">Custo unitário (referencial): R$ 12,00
Detalhamento informativo:
Material: R$ 2,86
Equipamento: R$ 0,00
Incidencia: R$ 0,00
Subserviço: R$ 0,00
</t>
      </text>
    </comment>
    <comment ref="F395" authorId="0">
      <text>
        <t xml:space="preserve">Custo unitário (referencial): R$ 16,83
Detalhamento informativo:
Material: R$ 5,94
Equipamento: R$ 0,00
Incidencia: R$ 0,00
Subserviço: R$ 0,00
</t>
      </text>
    </comment>
    <comment ref="F396" authorId="0">
      <text>
        <t xml:space="preserve">Custo unitário (referencial): R$ 11,24
Detalhamento informativo:
Material: R$ 2,10
Equipamento: R$ 0,00
Incidencia: R$ 0,00
Subserviço: R$ 0,00
</t>
      </text>
    </comment>
    <comment ref="F397" authorId="0">
      <text>
        <t xml:space="preserve">Custo unitário (referencial): R$ 15,14
Detalhamento informativo:
Material: R$ 4,25
Equipamento: R$ 0,00
Incidencia: R$ 0,00
Subserviço: R$ 0,00
</t>
      </text>
    </comment>
    <comment ref="F398" authorId="0">
      <text>
        <t xml:space="preserve">Custo unitário (referencial): R$ 22,36
Detalhamento informativo:
Material: R$ 9,01
Equipamento: R$ 0,00
Incidencia: R$ 0,00
Subserviço: R$ 0,00
</t>
      </text>
    </comment>
    <comment ref="F399" authorId="0">
      <text>
        <t xml:space="preserve">Custo unitário (referencial): R$ 15,44
Detalhamento informativo:
Material: R$ 3,26
Equipamento: R$ 0,00
Incidencia: R$ 0,00
Subserviço: R$ 0,00
</t>
      </text>
    </comment>
    <comment ref="F400" authorId="0">
      <text>
        <t xml:space="preserve">Custo unitário (referencial): R$ 21,04
Detalhamento informativo:
Material: R$ 6,51
Equipamento: R$ 0,00
Incidencia: R$ 0,00
Subserviço: R$ 0,00
</t>
      </text>
    </comment>
    <comment ref="F401" authorId="0">
      <text>
        <t xml:space="preserve">Custo unitário (referencial): R$ 80,65
Detalhamento informativo:
Material: R$ 77,71
Equipamento: R$ 0,00
Incidencia: R$ 0,00
Subserviço: R$ 2,94
</t>
      </text>
    </comment>
    <comment ref="F402" authorId="0">
      <text>
        <t xml:space="preserve">Custo unitário (referencial): R$ 83,86
Detalhamento informativo:
Material: R$ 80,92
Equipamento: R$ 0,00
Incidencia: R$ 0,00
Subserviço: R$ 2,94
</t>
      </text>
    </comment>
    <comment ref="F403" authorId="0">
      <text>
        <t xml:space="preserve">Custo unitário (referencial): R$ 27,32
Detalhamento informativo:
Material: R$ 4,47
Equipamento: R$ 0,00
Incidencia: R$ 0,00
Subserviço: R$ 0,00
</t>
      </text>
    </comment>
    <comment ref="F404" authorId="0">
      <text>
        <t xml:space="preserve">Custo unitário (referencial): R$ 36,70
Detalhamento informativo:
Material: R$ 9,45
Equipamento: R$ 0,00
Incidencia: R$ 0,00
Subserviço: R$ 0,00
</t>
      </text>
    </comment>
    <comment ref="F409" authorId="0">
      <text>
        <t xml:space="preserve">Custo unitário (referencial): R$ 0,00
Detalhamento informativo:
Material: R$ 0,00
Equipamento: R$ 0,00
Incidencia: R$ 0,00
Subserviço: R$ 0,00
</t>
      </text>
    </comment>
    <comment ref="F410" authorId="0">
      <text>
        <t xml:space="preserve">Custo unitário (referencial): R$ 0,00
Detalhamento informativo:
Material: R$ 0,00
Equipamento: R$ 0,00
Incidencia: R$ 0,00
Subserviço: R$ 0,00
</t>
      </text>
    </comment>
    <comment ref="F411" authorId="0">
      <text>
        <t xml:space="preserve">Custo unitário (referencial): R$ 218,70
Detalhamento informativo:
Material: R$ 132,53
Equipamento: R$ 0,00
Incidencia: R$ 0,00
Subserviço: R$ 0,00
</t>
      </text>
    </comment>
    <comment ref="F412" authorId="0">
      <text>
        <t xml:space="preserve">Custo unitário (referencial): R$ 160,09
Detalhamento informativo:
Material: R$ 95,48
Equipamento: R$ 0,00
Incidencia: R$ 0,00
Subserviço: R$ 0,00
</t>
      </text>
    </comment>
    <comment ref="F413" authorId="0">
      <text>
        <t xml:space="preserve">Custo unitário (referencial): R$ 111,95
Detalhamento informativo:
Material: R$ 72,05
Equipamento: R$ 0,00
Incidencia: R$ 0,00
Subserviço: R$ 0,00
</t>
      </text>
    </comment>
    <comment ref="F414" authorId="0">
      <text>
        <t xml:space="preserve">Custo unitário (referencial): R$ 104,57
Detalhamento informativo:
Material: R$ 88,86
Equipamento: R$ 0,00
Incidencia: R$ 0,00
Subserviço: R$ 0,00
</t>
      </text>
    </comment>
    <comment ref="F415" authorId="0">
      <text>
        <t xml:space="preserve">Custo unitário (referencial): R$ 0,00
Detalhamento informativo:
Material: R$ 0,00
Equipamento: R$ 0,00
Incidencia: R$ 0,00
Subserviço: R$ 0,00
</t>
      </text>
    </comment>
    <comment ref="F416" authorId="0">
      <text>
        <t xml:space="preserve">Custo unitário (referencial): R$ 107,21
Detalhamento informativo:
Material: R$ 78,80
Equipamento: R$ 0,00
Incidencia: R$ 0,00
Subserviço: R$ 28,41
</t>
      </text>
    </comment>
    <comment ref="F417" authorId="0">
      <text>
        <t xml:space="preserve">Custo unitário (referencial): R$ 170,41
Detalhamento informativo:
Material: R$ 142,00
Equipamento: R$ 0,00
Incidencia: R$ 0,00
Subserviço: R$ 28,41
</t>
      </text>
    </comment>
    <comment ref="F418" authorId="0">
      <text>
        <t xml:space="preserve">Custo unitário (referencial): R$ 32,78
Detalhamento informativo:
Material: R$ 11,31
Equipamento: R$ 0,00
Incidencia: R$ 0,00
Subserviço: R$ 0,00
</t>
      </text>
    </comment>
    <comment ref="F419" authorId="0">
      <text>
        <t xml:space="preserve">Custo unitário (referencial): R$ 13,51
Detalhamento informativo:
Material: R$ 5,06
Equipamento: R$ 0,00
Incidencia: R$ 0,00
Subserviço: R$ 0,00
</t>
      </text>
    </comment>
    <comment ref="F420" authorId="0">
      <text>
        <t xml:space="preserve">Custo unitário (referencial): R$ 0,00
Detalhamento informativo:
Material: R$ 0,00
Equipamento: R$ 0,00
Incidencia: R$ 0,00
Subserviço: R$ 0,00
</t>
      </text>
    </comment>
    <comment ref="F421" authorId="0">
      <text>
        <t xml:space="preserve">Custo unitário (referencial): R$ 134,43
Detalhamento informativo:
Material: R$ 106,02
Equipamento: R$ 0,00
Incidencia: R$ 0,00
Subserviço: R$ 28,41
</t>
      </text>
    </comment>
    <comment ref="F422" authorId="0">
      <text>
        <t xml:space="preserve">Custo unitário (referencial): R$ 278,41
Detalhamento informativo:
Material: R$ 250,00
Equipamento: R$ 0,00
Incidencia: R$ 0,00
Subserviço: R$ 28,41
</t>
      </text>
    </comment>
    <comment ref="F423" authorId="0">
      <text>
        <t xml:space="preserve">Custo unitário (referencial): R$ 293,37
Detalhamento informativo:
Material: R$ 264,96
Equipamento: R$ 0,00
Incidencia: R$ 0,00
Subserviço: R$ 28,41
</t>
      </text>
    </comment>
    <comment ref="F424" authorId="0">
      <text>
        <t xml:space="preserve">Custo unitário (referencial): R$ 0,00
Detalhamento informativo:
Material: R$ 0,00
Equipamento: R$ 0,00
Incidencia: R$ 0,00
Subserviço: R$ 0,00
</t>
      </text>
    </comment>
    <comment ref="F425" authorId="0">
      <text>
        <t xml:space="preserve">Custo unitário (referencial): R$ 209,54
Detalhamento informativo:
Material: R$ 183,62
Equipamento: R$ 0,00
Incidencia: R$ 0,00
Subserviço: R$ 0,00
</t>
      </text>
    </comment>
    <comment ref="F426" authorId="0">
      <text>
        <t xml:space="preserve">Custo unitário (referencial): R$ 623,38
Detalhamento informativo:
Material: R$ 597,45
Equipamento: R$ 0,00
Incidencia: R$ 0,00
Subserviço: R$ 0,00
</t>
      </text>
    </comment>
    <comment ref="F431" authorId="0">
      <text>
        <t xml:space="preserve">Custo unitário (referencial): R$ 0,00
Detalhamento informativo:
Material: R$ 0,00
Equipamento: R$ 0,00
Incidencia: R$ 0,00
Subserviço: R$ 0,00
</t>
      </text>
    </comment>
    <comment ref="F432" authorId="0">
      <text>
        <t xml:space="preserve">Custo unitário (referencial): R$ 0,00
Detalhamento informativo:
Material: R$ 0,00
Equipamento: R$ 0,00
Incidencia: R$ 0,00
Subserviço: R$ 0,00
</t>
      </text>
    </comment>
    <comment ref="F433" authorId="0">
      <text>
        <t xml:space="preserve">Custo unitário (referencial): R$ 37,28
Detalhamento informativo:
Material: R$ 9,82
Equipamento: R$ 0,00
Incidencia: R$ 0,00
Subserviço: R$ 0,00
</t>
      </text>
    </comment>
    <comment ref="F434" authorId="0">
      <text>
        <t xml:space="preserve">Custo unitário (referencial): R$ 0,00
Detalhamento informativo:
Material: R$ 0,00
Equipamento: R$ 0,00
Incidencia: R$ 0,00
Subserviço: R$ 0,00
</t>
      </text>
    </comment>
    <comment ref="F435" authorId="0">
      <text>
        <t xml:space="preserve">Custo unitário (referencial): R$ 132,21
Detalhamento informativo:
Material: R$ 116,74
Equipamento: R$ 0,00
Incidencia: R$ 0,00
Subserviço: R$ 0,00
</t>
      </text>
    </comment>
    <comment ref="F440" authorId="0">
      <text>
        <t xml:space="preserve">Custo unitário (referencial): R$ 0,00
Detalhamento informativo:
Material: R$ 0,00
Equipamento: R$ 0,00
Incidencia: R$ 0,00
Subserviço: R$ 0,00
</t>
      </text>
    </comment>
    <comment ref="F441" authorId="0">
      <text>
        <t xml:space="preserve">Custo unitário (referencial): R$ 0,00
Detalhamento informativo:
Material: R$ 0,00
Equipamento: R$ 0,00
Incidencia: R$ 0,00
Subserviço: R$ 0,00
</t>
      </text>
    </comment>
    <comment ref="F442" authorId="0">
      <text>
        <t xml:space="preserve">Custo unitário (referencial): R$ 300,50
Detalhamento informativo:
Material: R$ 260,05
Equipamento: R$ 0,00
Incidencia: R$ 0,00
Subserviço: R$ 40,45
</t>
      </text>
    </comment>
    <comment ref="F443" authorId="0">
      <text>
        <t xml:space="preserve">Custo unitário (referencial): R$ 720,49
Detalhamento informativo:
Material: R$ 665,74
Equipamento: R$ 0,00
Incidencia: R$ 0,00
Subserviço: R$ 54,75
</t>
      </text>
    </comment>
    <comment ref="F444" authorId="0">
      <text>
        <t xml:space="preserve">Custo unitário (referencial): R$ 140,64
Detalhamento informativo:
Material: R$ 131,86
Equipamento: R$ 0,00
Incidencia: R$ 0,00
Subserviço: R$ 8,78
</t>
      </text>
    </comment>
    <comment ref="F445" authorId="0">
      <text>
        <t xml:space="preserve">Custo unitário (referencial): R$ 122,33
Detalhamento informativo:
Material: R$ 93,05
Equipamento: R$ 0,00
Incidencia: R$ 0,00
Subserviço: R$ 29,28
</t>
      </text>
    </comment>
    <comment ref="F446" authorId="0">
      <text>
        <t xml:space="preserve">Custo unitário (referencial): R$ 268,10
Detalhamento informativo:
Material: R$ 243,42
Equipamento: R$ 0,00
Incidencia: R$ 0,00
Subserviço: R$ 24,68
</t>
      </text>
    </comment>
    <comment ref="F447" authorId="0">
      <text>
        <t xml:space="preserve">Custo unitário (referencial): R$ 0,00
Detalhamento informativo:
Material: R$ 0,00
Equipamento: R$ 0,00
Incidencia: R$ 0,00
Subserviço: R$ 0,00
</t>
      </text>
    </comment>
    <comment ref="F448" authorId="0">
      <text>
        <t xml:space="preserve">Custo unitário (referencial): R$ 7,44
Detalhamento informativo:
Material: R$ 1,17
Equipamento: R$ 0,00
Incidencia: R$ 0,00
Subserviço: R$ 6,27
</t>
      </text>
    </comment>
    <comment ref="F449" authorId="0">
      <text>
        <t xml:space="preserve">Custo unitário (referencial): R$ 9,56
Detalhamento informativo:
Material: R$ 7,61
Equipamento: R$ 0,00
Incidencia: R$ 0,00
Subserviço: R$ 0,00
</t>
      </text>
    </comment>
    <comment ref="F450" authorId="0">
      <text>
        <t xml:space="preserve">Custo unitário (referencial): R$ 3,20
Detalhamento informativo:
Material: R$ 2,43
Equipamento: R$ 0,00
Incidencia: R$ 0,00
Subserviço: R$ 0,00
</t>
      </text>
    </comment>
    <comment ref="F455" authorId="0">
      <text>
        <t xml:space="preserve">Custo unitário (referencial): R$ 0,00
Detalhamento informativo:
Material: R$ 0,00
Equipamento: R$ 0,00
Incidencia: R$ 0,00
Subserviço: R$ 0,00
</t>
      </text>
    </comment>
    <comment ref="F456" authorId="0">
      <text>
        <t xml:space="preserve">Custo unitário (referencial): R$ 0,00
Detalhamento informativo:
Material: R$ 0,00
Equipamento: R$ 0,00
Incidencia: R$ 0,00
Subserviço: R$ 0,00
</t>
      </text>
    </comment>
    <comment ref="F457" authorId="0">
      <text>
        <t xml:space="preserve">Custo unitário (referencial): R$ 93,93
Detalhamento informativo:
Material: R$ 47,30
Equipamento: R$ 0,00
Incidencia: R$ 0,00
Subserviço: R$ 0,00
</t>
      </text>
    </comment>
    <comment ref="F458" authorId="0">
      <text>
        <t xml:space="preserve">Custo unitário (referencial): R$ 91,44
Detalhamento informativo:
Material: R$ 50,36
Equipamento: R$ 0,00
Incidencia: R$ 0,00
Subserviço: R$ 0,00
</t>
      </text>
    </comment>
    <comment ref="F459" authorId="0">
      <text>
        <t xml:space="preserve">Custo unitário (referencial): R$ 0,00
Detalhamento informativo:
Material: R$ 0,00
Equipamento: R$ 0,00
Incidencia: R$ 0,00
Subserviço: R$ 0,00
</t>
      </text>
    </comment>
    <comment ref="F460" authorId="0">
      <text>
        <t xml:space="preserve">Custo unitário (referencial): R$ 375,76
Detalhamento informativo:
Material: R$ 141,00
Equipamento: R$ 0,00
Incidencia: R$ 0,00
Subserviço: R$ 234,76
</t>
      </text>
    </comment>
    <comment ref="F461" authorId="0">
      <text>
        <t xml:space="preserve">Custo unitário (referencial): R$ 67,08
Detalhamento informativo:
Material: R$ 0,00
Equipamento: R$ 0,00
Incidencia: R$ 0,00
Subserviço: R$ 0,00
</t>
      </text>
    </comment>
    <comment ref="F462" authorId="0">
      <text>
        <t xml:space="preserve">Custo unitário (referencial): R$ 9,56
Detalhamento informativo:
Material: R$ 7,61
Equipamento: R$ 0,00
Incidencia: R$ 0,00
Subserviço: R$ 0,00
</t>
      </text>
    </comment>
    <comment ref="F463" authorId="0">
      <text>
        <t xml:space="preserve">Custo unitário (referencial): R$ 3,20
Detalhamento informativo:
Material: R$ 2,43
Equipamento: R$ 0,00
Incidencia: R$ 0,00
Subserviço: R$ 0,00
</t>
      </text>
    </comment>
    <comment ref="F464" authorId="0">
      <text>
        <t xml:space="preserve">Custo unitário (referencial): R$ 0,00
Detalhamento informativo:
Material: R$ 0,00
Equipamento: R$ 0,00
Incidencia: R$ 0,00
Subserviço: R$ 0,00
</t>
      </text>
    </comment>
    <comment ref="F465" authorId="0">
      <text>
        <t xml:space="preserve">Custo unitário (referencial): R$ 111,14
Detalhamento informativo:
Material: R$ 0,00
Equipamento: R$ 0,00
Incidencia: R$ 0,00
Subserviço: R$ 0,00
</t>
      </text>
    </comment>
    <comment ref="F466" authorId="0">
      <text>
        <t xml:space="preserve">Custo unitário (referencial): R$ 30,67
Detalhamento informativo:
Material: R$ 3,32
Equipamento: R$ 0,00
Incidencia: R$ 0,00
Subserviço: R$ 0,00
</t>
      </text>
    </comment>
    <comment ref="F467" authorId="0">
      <text>
        <t xml:space="preserve">Custo unitário (referencial): R$ 9,56
Detalhamento informativo:
Material: R$ 7,61
Equipamento: R$ 0,00
Incidencia: R$ 0,00
Subserviço: R$ 0,00
</t>
      </text>
    </comment>
    <comment ref="F468" authorId="0">
      <text>
        <t xml:space="preserve">Custo unitário (referencial): R$ 3,20
Detalhamento informativo:
Material: R$ 2,43
Equipamento: R$ 0,00
Incidencia: R$ 0,00
Subserviço: R$ 0,00
</t>
      </text>
    </comment>
    <comment ref="F473" authorId="0">
      <text>
        <t xml:space="preserve">Custo unitário (referencial): R$ 0,00
Detalhamento informativo:
Material: R$ 0,00
Equipamento: R$ 0,00
Incidencia: R$ 0,00
Subserviço: R$ 0,00
</t>
      </text>
    </comment>
    <comment ref="F474" authorId="0">
      <text>
        <t xml:space="preserve">Custo unitário (referencial): R$ 0,00
Detalhamento informativo:
Material: R$ 0,00
Equipamento: R$ 0,00
Incidencia: R$ 0,00
Subserviço: R$ 0,00
</t>
      </text>
    </comment>
    <comment ref="F475" authorId="0">
      <text>
        <t xml:space="preserve">Custo unitário (referencial): R$ 179,00
Detalhamento informativo:
Material: R$ 130,78
Equipamento: R$ 0,00
Incidencia: R$ 0,00
Subserviço: R$ 0,00
</t>
      </text>
    </comment>
    <comment ref="F476" authorId="0">
      <text>
        <t xml:space="preserve">Custo unitário (referencial): R$ 253,64
Detalhamento informativo:
Material: R$ 217,75
Equipamento: R$ 0,00
Incidencia: R$ 0,00
Subserviço: R$ 0,00
</t>
      </text>
    </comment>
    <comment ref="F477" authorId="0">
      <text>
        <t xml:space="preserve">Custo unitário (referencial): R$ 13,34
Detalhamento informativo:
Material: R$ 9,18
Equipamento: R$ 0,00
Incidencia: R$ 0,00
Subserviço: R$ 0,00
</t>
      </text>
    </comment>
    <comment ref="F478" authorId="0">
      <text>
        <t xml:space="preserve">Custo unitário (referencial): R$ 12,21
Detalhamento informativo:
Material: R$ 9,49
Equipamento: R$ 0,00
Incidencia: R$ 0,00
Subserviço: R$ 0,00
</t>
      </text>
    </comment>
    <comment ref="F479" authorId="0">
      <text>
        <t xml:space="preserve">Custo unitário (referencial): R$ 10,75
Detalhamento informativo:
Material: R$ 8,95
Equipamento: R$ 0,00
Incidencia: R$ 0,00
Subserviço: R$ 0,00
</t>
      </text>
    </comment>
    <comment ref="F480" authorId="0">
      <text>
        <t xml:space="preserve">Custo unitário (referencial): R$ 8,96
Detalhamento informativo:
Material: R$ 7,81
Equipamento: R$ 0,00
Incidencia: R$ 0,00
Subserviço: R$ 0,00
</t>
      </text>
    </comment>
    <comment ref="F481" authorId="0">
      <text>
        <t xml:space="preserve">Custo unitário (referencial): R$ 13,92
Detalhamento informativo:
Material: R$ 8,56
Equipamento: R$ 0,00
Incidencia: R$ 0,00
Subserviço: R$ 0,00
</t>
      </text>
    </comment>
    <comment ref="F482" authorId="0">
      <text>
        <t xml:space="preserve">Custo unitário (referencial): R$ 829,00
Detalhamento informativo:
Material: R$ 805,12
Equipamento: R$ 0,00
Incidencia: R$ 0,00
Subserviço: R$ 0,00
</t>
      </text>
    </comment>
    <comment ref="F487" authorId="0">
      <text>
        <t xml:space="preserve">Custo unitário (referencial): R$ 0,00
Detalhamento informativo:
Material: R$ 0,00
Equipamento: R$ 0,00
Incidencia: R$ 0,00
Subserviço: R$ 0,00
</t>
      </text>
    </comment>
    <comment ref="F488" authorId="0">
      <text>
        <t xml:space="preserve">Custo unitário (referencial): R$ 0,00
Detalhamento informativo:
Material: R$ 0,00
Equipamento: R$ 0,00
Incidencia: R$ 0,00
Subserviço: R$ 0,00
</t>
      </text>
    </comment>
    <comment ref="F489" authorId="0">
      <text>
        <t xml:space="preserve">Custo unitário (referencial): R$ 99,06
Detalhamento informativo:
Material: R$ 41,83
Equipamento: R$ 0,00
Incidencia: R$ 0,00
Subserviço: R$ 0,00
</t>
      </text>
    </comment>
    <comment ref="F490" authorId="0">
      <text>
        <t xml:space="preserve">Custo unitário (referencial): R$ 103,27
Detalhamento informativo:
Material: R$ 64,35
Equipamento: R$ 0,00
Incidencia: R$ 0,00
Subserviço: R$ 0,00
</t>
      </text>
    </comment>
    <comment ref="F495" authorId="0">
      <text>
        <t xml:space="preserve">Custo unitário (referencial): R$ 0,00
Detalhamento informativo:
Material: R$ 0,00
Equipamento: R$ 0,00
Incidencia: R$ 0,00
Subserviço: R$ 0,00
</t>
      </text>
    </comment>
    <comment ref="F496" authorId="0">
      <text>
        <t xml:space="preserve">Custo unitário (referencial): R$ 0,00
Detalhamento informativo:
Material: R$ 0,00
Equipamento: R$ 0,00
Incidencia: R$ 0,00
Subserviço: R$ 0,00
</t>
      </text>
    </comment>
    <comment ref="F497" authorId="0">
      <text>
        <t xml:space="preserve">Custo unitário (referencial): R$ 63,47
Detalhamento informativo:
Material: R$ 36,24
Equipamento: R$ 0,00
Incidencia: R$ 0,00
Subserviço: R$ 0,00
</t>
      </text>
    </comment>
    <comment ref="F498" authorId="0">
      <text>
        <t xml:space="preserve">Custo unitário (referencial): R$ 217,40
Detalhamento informativo:
Material: R$ 158,31
Equipamento: R$ 0,00
Incidencia: R$ 0,00
Subserviço: R$ 0,00
</t>
      </text>
    </comment>
    <comment ref="F499" authorId="0">
      <text>
        <t xml:space="preserve">Custo unitário (referencial): R$ 44,34
Detalhamento informativo:
Material: R$ 19,10
Equipamento: R$ 0,00
Incidencia: R$ 0,00
Subserviço: R$ 0,00
</t>
      </text>
    </comment>
    <comment ref="F500" authorId="0">
      <text>
        <t xml:space="preserve">Custo unitário (referencial): R$ 888,80
Detalhamento informativo:
Material: R$ 775,28
Equipamento: R$ 0,00
Incidencia: R$ 0,00
Subserviço: R$ 113,52
</t>
      </text>
    </comment>
    <comment ref="F501" authorId="0">
      <text>
        <t xml:space="preserve">Custo unitário (referencial): R$ 139,75
Detalhamento informativo:
Material: R$ 106,25
Equipamento: R$ 0,00
Incidencia: R$ 0,00
Subserviço: R$ 0,00
</t>
      </text>
    </comment>
    <comment ref="F506" authorId="0">
      <text>
        <t xml:space="preserve">Custo unitário (referencial): R$ 0,00
Detalhamento informativo:
Material: R$ 0,00
Equipamento: R$ 0,00
Incidencia: R$ 0,00
Subserviço: R$ 0,00
</t>
      </text>
    </comment>
    <comment ref="F507" authorId="0">
      <text>
        <t xml:space="preserve">Custo unitário (referencial): R$ 0,00
Detalhamento informativo:
Material: R$ 0,00
Equipamento: R$ 0,00
Incidencia: R$ 0,00
Subserviço: R$ 0,00
</t>
      </text>
    </comment>
    <comment ref="F508" authorId="0">
      <text>
        <t xml:space="preserve">Custo unitário (referencial): R$ 32,64
Detalhamento informativo:
Material: R$ 8,61
Equipamento: R$ 0,00
Incidencia: R$ 0,00
Subserviço: R$ 0,00
</t>
      </text>
    </comment>
    <comment ref="F513" authorId="0">
      <text>
        <t xml:space="preserve">Custo unitário (referencial): R$ 0,00
Detalhamento informativo:
Material: R$ 0,00
Equipamento: R$ 0,00
Incidencia: R$ 0,00
Subserviço: R$ 0,00
</t>
      </text>
    </comment>
    <comment ref="F514" authorId="0">
      <text>
        <t xml:space="preserve">Custo unitário (referencial): R$ 0,00
Detalhamento informativo:
Material: R$ 0,00
Equipamento: R$ 0,00
Incidencia: R$ 0,00
Subserviço: R$ 0,00
</t>
      </text>
    </comment>
    <comment ref="F515" authorId="0">
      <text>
        <t xml:space="preserve">Custo unitário (referencial): R$ 1048,68
Detalhamento informativo:
Material: R$ 1025,92
Equipamento: R$ 0,00
Incidencia: R$ 0,00
Subserviço: R$ 0,00
</t>
      </text>
    </comment>
    <comment ref="F516" authorId="0">
      <text>
        <t xml:space="preserve">Custo unitário (referencial): R$ 737,02
Detalhamento informativo:
Material: R$ 690,15
Equipamento: R$ 0,00
Incidencia: R$ 0,00
Subserviço: R$ 0,00
</t>
      </text>
    </comment>
    <comment ref="F517" authorId="0">
      <text>
        <t xml:space="preserve">Custo unitário (referencial): R$ 115,62
Detalhamento informativo:
Material: R$ 29,27
Equipamento: R$ 0,00
Incidencia: R$ 0,00
Subserviço: R$ 86,35
</t>
      </text>
    </comment>
    <comment ref="F518" authorId="0">
      <text>
        <t xml:space="preserve">Custo unitário (referencial): R$ 139,75
Detalhamento informativo:
Material: R$ 106,25
Equipamento: R$ 0,00
Incidencia: R$ 0,00
Subserviço: R$ 0,00
</t>
      </text>
    </comment>
    <comment ref="F523" authorId="0">
      <text>
        <t xml:space="preserve">Custo unitário (referencial): R$ 0,00
Detalhamento informativo:
Material: R$ 0,00
Equipamento: R$ 0,00
Incidencia: R$ 0,00
Subserviço: R$ 0,00
</t>
      </text>
    </comment>
    <comment ref="F524" authorId="0">
      <text>
        <t xml:space="preserve">Custo unitário (referencial): R$ 0,00
Detalhamento informativo:
Material: R$ 0,00
Equipamento: R$ 0,00
Incidencia: R$ 0,00
Subserviço: R$ 0,00
</t>
      </text>
    </comment>
    <comment ref="F525" authorId="0">
      <text>
        <t xml:space="preserve">Custo unitário (referencial): R$ 10,17
Detalhamento informativo:
Material: R$ 1,88
Equipamento: R$ 0,00
Incidencia: R$ 0,00
Subserviço: R$ 0,00
</t>
      </text>
    </comment>
    <comment ref="F526" authorId="0">
      <text>
        <t xml:space="preserve">Custo unitário (referencial): R$ 42,52
Detalhamento informativo:
Material: R$ 15,82
Equipamento: R$ 0,00
Incidencia: R$ 0,00
Subserviço: R$ 0,00
</t>
      </text>
    </comment>
    <comment ref="F527" authorId="0">
      <text>
        <t xml:space="preserve">Custo unitário (referencial): R$ 65,83
Detalhamento informativo:
Material: R$ 34,48
Equipamento: R$ 0,00
Incidencia: R$ 0,00
Subserviço: R$ 0,00
</t>
      </text>
    </comment>
    <comment ref="F532" authorId="0">
      <text>
        <t xml:space="preserve">Custo unitário (referencial): R$ 0,00
Detalhamento informativo:
Material: R$ 0,00
Equipamento: R$ 0,00
Incidencia: R$ 0,00
Subserviço: R$ 0,00
</t>
      </text>
    </comment>
    <comment ref="F533" authorId="0">
      <text>
        <t xml:space="preserve">Custo unitário (referencial): R$ 0,00
Detalhamento informativo:
Material: R$ 0,00
Equipamento: R$ 0,00
Incidencia: R$ 0,00
Subserviço: R$ 0,00
</t>
      </text>
    </comment>
    <comment ref="F534" authorId="0">
      <text>
        <t xml:space="preserve">Custo unitário (referencial): R$ 63,47
Detalhamento informativo:
Material: R$ 36,24
Equipamento: R$ 0,00
Incidencia: R$ 0,00
Subserviço: R$ 0,00
</t>
      </text>
    </comment>
    <comment ref="F535" authorId="0">
      <text>
        <t xml:space="preserve">Custo unitário (referencial): R$ 105,74
Detalhamento informativo:
Material: R$ 83,48
Equipamento: R$ 0,00
Incidencia: R$ 0,00
Subserviço: R$ 0,00
</t>
      </text>
    </comment>
    <comment ref="F540" authorId="0">
      <text>
        <t xml:space="preserve">Custo unitário (referencial): R$ 0,00
Detalhamento informativo:
Material: R$ 0,00
Equipamento: R$ 0,00
Incidencia: R$ 0,00
Subserviço: R$ 0,00
</t>
      </text>
    </comment>
    <comment ref="F541" authorId="0">
      <text>
        <t xml:space="preserve">Custo unitário (referencial): R$ 0,00
Detalhamento informativo:
Material: R$ 0,00
Equipamento: R$ 0,00
Incidencia: R$ 0,00
Subserviço: R$ 0,00
</t>
      </text>
    </comment>
    <comment ref="F542" authorId="0">
      <text>
        <t xml:space="preserve">Custo unitário (referencial): R$ 10,17
Detalhamento informativo:
Material: R$ 1,88
Equipamento: R$ 0,00
Incidencia: R$ 0,00
Subserviço: R$ 0,00
</t>
      </text>
    </comment>
    <comment ref="F543" authorId="0">
      <text>
        <t xml:space="preserve">Custo unitário (referencial): R$ 42,52
Detalhamento informativo:
Material: R$ 15,82
Equipamento: R$ 0,00
Incidencia: R$ 0,00
Subserviço: R$ 0,00
</t>
      </text>
    </comment>
    <comment ref="F548" authorId="0">
      <text>
        <t xml:space="preserve">Custo unitário (referencial): R$ 0,00
Detalhamento informativo:
Material: R$ 0,00
Equipamento: R$ 0,00
Incidencia: R$ 0,00
Subserviço: R$ 0,00
</t>
      </text>
    </comment>
    <comment ref="F549" authorId="0">
      <text>
        <t xml:space="preserve">Custo unitário (referencial): R$ 0,00
Detalhamento informativo:
Material: R$ 0,00
Equipamento: R$ 0,00
Incidencia: R$ 0,00
Subserviço: R$ 0,00
</t>
      </text>
    </comment>
    <comment ref="F550" authorId="0">
      <text>
        <t xml:space="preserve">Custo unitário (referencial): R$ 307,94
Detalhamento informativo:
Material: R$ 265,72
Equipamento: R$ 0,00
Incidencia: R$ 0,00
Subserviço: R$ 0,00
</t>
      </text>
    </comment>
    <comment ref="F551" authorId="0">
      <text>
        <t xml:space="preserve">Custo unitário (referencial): R$ 75,29
Detalhamento informativo:
Material: R$ 59,00
Equipamento: R$ 0,00
Incidencia: R$ 0,00
Subserviço: R$ 0,00
</t>
      </text>
    </comment>
    <comment ref="F552" authorId="0">
      <text>
        <t xml:space="preserve">Custo unitário (referencial): R$ 73,17
Detalhamento informativo:
Material: R$ 61,42
Equipamento: R$ 0,00
Incidencia: R$ 0,00
Subserviço: R$ 11,75
</t>
      </text>
    </comment>
    <comment ref="F553" authorId="0">
      <text>
        <t xml:space="preserve">Custo unitário (referencial): R$ 225,35
Detalhamento informativo:
Material: R$ 213,60
Equipamento: R$ 0,00
Incidencia: R$ 0,00
Subserviço: R$ 11,75
</t>
      </text>
    </comment>
    <comment ref="F554" authorId="0">
      <text>
        <t xml:space="preserve">Custo unitário (referencial): R$ 141,87
Detalhamento informativo:
Material: R$ 134,88
Equipamento: R$ 0,00
Incidencia: R$ 0,00
Subserviço: R$ 0,00
</t>
      </text>
    </comment>
    <comment ref="F555" authorId="0">
      <text>
        <t xml:space="preserve">Custo unitário (referencial): R$ 191,88
Detalhamento informativo:
Material: R$ 134,90
Equipamento: R$ 0,00
Incidencia: R$ 0,00
Subserviço: R$ 56,98
</t>
      </text>
    </comment>
    <comment ref="F560" authorId="0">
      <text>
        <t xml:space="preserve">Custo unitário (referencial): R$ 0,00
Detalhamento informativo:
Material: R$ 0,00
Equipamento: R$ 0,00
Incidencia: R$ 0,00
Subserviço: R$ 0,00
</t>
      </text>
    </comment>
    <comment ref="F561" authorId="0">
      <text>
        <t xml:space="preserve">Custo unitário (referencial): R$ 0,00
Detalhamento informativo:
Material: R$ 0,00
Equipamento: R$ 0,00
Incidencia: R$ 0,00
Subserviço: R$ 0,00
</t>
      </text>
    </comment>
    <comment ref="F562" authorId="0">
      <text>
        <t xml:space="preserve">Custo unitário (referencial): R$ 13,58
Detalhamento informativo:
Material: R$ 6,51
Equipamento: R$ 0,00
Incidencia: R$ 0,00
Subserviço: R$ 0,00
</t>
      </text>
    </comment>
    <comment ref="F563" authorId="0">
      <text>
        <t xml:space="preserve">Custo unitário (referencial): R$ 13,58
Detalhamento informativo:
Material: R$ 6,51
Equipamento: R$ 0,00
Incidencia: R$ 0,00
Subserviço: R$ 0,00
</t>
      </text>
    </comment>
    <comment ref="F568" authorId="0">
      <text>
        <t xml:space="preserve">Custo unitário (referencial): R$ 0,00
Detalhamento informativo:
Material: R$ 0,00
Equipamento: R$ 0,00
Incidencia: R$ 0,00
Subserviço: R$ 0,00
</t>
      </text>
    </comment>
    <comment ref="F569" authorId="0">
      <text>
        <t xml:space="preserve">Custo unitário (referencial): R$ 0,00
Detalhamento informativo:
Material: R$ 0,00
Equipamento: R$ 0,00
Incidencia: R$ 0,00
Subserviço: R$ 0,00
</t>
      </text>
    </comment>
    <comment ref="F570" authorId="0">
      <text>
        <t xml:space="preserve">Custo unitário (referencial): R$ 192,33
Detalhamento informativo:
Material: R$ 170,80
Equipamento: R$ 0,00
Incidencia: R$ 0,00
Subserviço: R$ 21,53
</t>
      </text>
    </comment>
    <comment ref="F571" authorId="0">
      <text>
        <t xml:space="preserve">Custo unitário (referencial): R$ 0,00
Detalhamento informativo:
Material: R$ 0,00
Equipamento: R$ 0,00
Incidencia: R$ 0,00
Subserviço: R$ 0,00
</t>
      </text>
    </comment>
    <comment ref="F572" authorId="0">
      <text>
        <t xml:space="preserve">Custo unitário (referencial): R$ 634,80
Detalhamento informativo:
Material: R$ 360,32
Equipamento: R$ 0,00
Incidencia: R$ 0,00
Subserviço: R$ 274,48
</t>
      </text>
    </comment>
    <comment ref="F573" authorId="0">
      <text>
        <t xml:space="preserve">Custo unitário (referencial): R$ 23,35
Detalhamento informativo:
Material: R$ 2,50
Equipamento: R$ 0,00
Incidencia: R$ 0,00
Subserviço: R$ 0,00
</t>
      </text>
    </comment>
    <comment ref="F574" authorId="0">
      <text>
        <t xml:space="preserve">Custo unitário (referencial): R$ 19,31
Detalhamento informativo:
Material: R$ 3,55
Equipamento: R$ 0,00
Incidencia: R$ 0,00
Subserviço: R$ 0,00
</t>
      </text>
    </comment>
    <comment ref="F575" authorId="0">
      <text>
        <t xml:space="preserve">Custo unitário (referencial): R$ 3,76
Detalhamento informativo:
Material: R$ 2,13
Equipamento: R$ 0,00
Incidencia: R$ 0,00
Subserviço: R$ 0,00
</t>
      </text>
    </comment>
    <comment ref="F576" authorId="0">
      <text>
        <t xml:space="preserve">Custo unitário (referencial): R$ 5,40
Detalhamento informativo:
Material: R$ 3,35
Equipamento: R$ 0,00
Incidencia: R$ 0,00
Subserviço: R$ 0,00
</t>
      </text>
    </comment>
    <comment ref="F577" authorId="0">
      <text>
        <t xml:space="preserve">Custo unitário (referencial): R$ 8,82
Detalhamento informativo:
Material: R$ 6,06
Equipamento: R$ 0,00
Incidencia: R$ 0,00
Subserviço: R$ 0,00
</t>
      </text>
    </comment>
    <comment ref="F578" authorId="0">
      <text>
        <t xml:space="preserve">Custo unitário (referencial): R$ 192,87
Detalhamento informativo:
Material: R$ 72,02
Equipamento: R$ 0,00
Incidencia: R$ 0,00
Subserviço: R$ 0,00
</t>
      </text>
    </comment>
    <comment ref="F579" authorId="0">
      <text>
        <t xml:space="preserve">Custo unitário (referencial): R$ 37,35
Detalhamento informativo:
Material: R$ 11,79
Equipamento: R$ 0,00
Incidencia: R$ 0,00
Subserviço: R$ 0,00
</t>
      </text>
    </comment>
    <comment ref="F580" authorId="0">
      <text>
        <t xml:space="preserve">Custo unitário (referencial): R$ 44,37
Detalhamento informativo:
Material: R$ 12,78
Equipamento: R$ 0,00
Incidencia: R$ 0,00
Subserviço: R$ 0,00
</t>
      </text>
    </comment>
    <comment ref="F581" authorId="0">
      <text>
        <t xml:space="preserve">Custo unitário (referencial): R$ 185,84
Detalhamento informativo:
Material: R$ 158,40
Equipamento: R$ 0,00
Incidencia: R$ 0,00
Subserviço: R$ 27,44
</t>
      </text>
    </comment>
    <comment ref="F582" authorId="0">
      <text>
        <t xml:space="preserve">Custo unitário (referencial): R$ 82,80
Detalhamento informativo:
Material: R$ 27,12
Equipamento: R$ 0,00
Incidencia: R$ 0,00
Subserviço: R$ 0,00
</t>
      </text>
    </comment>
    <comment ref="F583" authorId="0">
      <text>
        <t xml:space="preserve">Custo unitário (referencial): R$ 19,14
Detalhamento informativo:
Material: R$ 4,29
Equipamento: R$ 0,00
Incidencia: R$ 0,00
Subserviço: R$ 0,00
</t>
      </text>
    </comment>
    <comment ref="F584" authorId="0">
      <text>
        <t xml:space="preserve">Custo unitário (referencial): R$ 22,17
Detalhamento informativo:
Material: R$ 6,33
Equipamento: R$ 0,00
Incidencia: R$ 0,00
Subserviço: R$ 0,00
</t>
      </text>
    </comment>
    <comment ref="F589" authorId="0">
      <text>
        <t xml:space="preserve">Custo unitário (referencial): R$ 0,00
Detalhamento informativo:
Material: R$ 0,00
Equipamento: R$ 0,00
Incidencia: R$ 0,00
Subserviço: R$ 0,00
</t>
      </text>
    </comment>
    <comment ref="F590" authorId="0">
      <text>
        <t xml:space="preserve">Custo unitário (referencial): R$ 0,00
Detalhamento informativo:
Material: R$ 0,00
Equipamento: R$ 0,00
Incidencia: R$ 0,00
Subserviço: R$ 0,00
</t>
      </text>
    </comment>
    <comment ref="F591" authorId="0">
      <text>
        <t xml:space="preserve">Custo unitário (referencial): R$ 658,79
Detalhamento informativo:
Material: R$ 272,61
Equipamento: R$ 0,00
Incidencia: R$ 0,00
Subserviço: R$ 0,00
</t>
      </text>
    </comment>
    <comment ref="F592" authorId="0">
      <text>
        <t xml:space="preserve">Custo unitário (referencial): R$ 20,35
Detalhamento informativo:
Material: R$ 13,62
Equipamento: R$ 0,00
Incidencia: R$ 0,00
Subserviço: R$ 0,00
</t>
      </text>
    </comment>
    <comment ref="F593" authorId="0">
      <text>
        <t xml:space="preserve">Custo unitário (referencial): R$ 55,40
Detalhamento informativo:
Material: R$ 31,42
Equipamento: R$ 0,00
Incidencia: R$ 0,00
Subserviço: R$ 0,00
</t>
      </text>
    </comment>
    <comment ref="F594" authorId="0">
      <text>
        <t xml:space="preserve">Custo unitário (referencial): R$ 115,30
Detalhamento informativo:
Material: R$ 86,57
Equipamento: R$ 0,00
Incidencia: R$ 0,00
Subserviço: R$ 0,00
</t>
      </text>
    </comment>
    <comment ref="F595" authorId="0">
      <text>
        <t xml:space="preserve">Custo unitário (referencial): R$ 37,93
Detalhamento informativo:
Material: R$ 15,00
Equipamento: R$ 0,00
Incidencia: R$ 0,00
Subserviço: R$ 0,00
</t>
      </text>
    </comment>
    <comment ref="F596" authorId="0">
      <text>
        <t xml:space="preserve">Custo unitário (referencial): R$ 30,58
Detalhamento informativo:
Material: R$ 11,44
Equipamento: R$ 0,00
Incidencia: R$ 0,00
Subserviço: R$ 0,00
</t>
      </text>
    </comment>
    <comment ref="F597" authorId="0">
      <text>
        <t xml:space="preserve">Custo unitário (referencial): R$ 24,55
Detalhamento informativo:
Material: R$ 6,93
Equipamento: R$ 0,00
Incidencia: R$ 0,00
Subserviço: R$ 0,00
</t>
      </text>
    </comment>
    <comment ref="F598" authorId="0">
      <text>
        <t xml:space="preserve">Custo unitário (referencial): R$ 10,54
Detalhamento informativo:
Material: R$ 5,02
Equipamento: R$ 0,00
Incidencia: R$ 0,00
Subserviço: R$ 0,00
</t>
      </text>
    </comment>
    <comment ref="F599" authorId="0">
      <text>
        <t xml:space="preserve">Custo unitário (referencial): R$ 17,29
Detalhamento informativo:
Material: R$ 7,11
Equipamento: R$ 0,00
Incidencia: R$ 0,00
Subserviço: R$ 0,00
</t>
      </text>
    </comment>
    <comment ref="F600" authorId="0">
      <text>
        <t xml:space="preserve">Custo unitário (referencial): R$ 16,20
Detalhamento informativo:
Material: R$ 7,91
Equipamento: R$ 0,00
Incidencia: R$ 0,00
Subserviço: R$ 0,00
</t>
      </text>
    </comment>
    <comment ref="F601" authorId="0">
      <text>
        <t xml:space="preserve">Custo unitário (referencial): R$ 16,93
Detalhamento informativo:
Material: R$ 8,64
Equipamento: R$ 0,00
Incidencia: R$ 0,00
Subserviço: R$ 0,00
</t>
      </text>
    </comment>
    <comment ref="F602" authorId="0">
      <text>
        <t xml:space="preserve">Custo unitário (referencial): R$ 11,96
Detalhamento informativo:
Material: R$ 4,33
Equipamento: R$ 0,00
Incidencia: R$ 0,00
Subserviço: R$ 0,00
</t>
      </text>
    </comment>
    <comment ref="F603" authorId="0">
      <text>
        <t xml:space="preserve">Custo unitário (referencial): R$ 12,19
Detalhamento informativo:
Material: R$ 4,56
Equipamento: R$ 0,00
Incidencia: R$ 0,00
Subserviço: R$ 0,00
</t>
      </text>
    </comment>
    <comment ref="F604" authorId="0">
      <text>
        <t xml:space="preserve">Custo unitário (referencial): R$ 25,85
Detalhamento informativo:
Material: R$ 14,80
Equipamento: R$ 0,00
Incidencia: R$ 0,00
Subserviço: R$ 0,00
</t>
      </text>
    </comment>
    <comment ref="F605" authorId="0">
      <text>
        <t xml:space="preserve">Custo unitário (referencial): R$ 0,00
Detalhamento informativo:
Material: R$ 0,00
Equipamento: R$ 0,00
Incidencia: R$ 0,00
Subserviço: R$ 0,00
</t>
      </text>
    </comment>
    <comment ref="F606" authorId="0">
      <text>
        <t xml:space="preserve">Custo unitário (referencial): R$ 24,07
Detalhamento informativo:
Material: R$ 14,14
Equipamento: R$ 0,00
Incidencia: R$ 0,00
Subserviço: R$ 0,00
</t>
      </text>
    </comment>
    <comment ref="F607" authorId="0">
      <text>
        <t xml:space="preserve">Custo unitário (referencial): R$ 25,05
Detalhamento informativo:
Material: R$ 15,12
Equipamento: R$ 0,00
Incidencia: R$ 0,00
Subserviço: R$ 0,00
</t>
      </text>
    </comment>
    <comment ref="F608" authorId="0">
      <text>
        <t xml:space="preserve">Custo unitário (referencial): R$ 17,24
Detalhamento informativo:
Material: R$ 10,62
Equipamento: R$ 0,00
Incidencia: R$ 0,00
Subserviço: R$ 0,00
</t>
      </text>
    </comment>
    <comment ref="F609" authorId="0">
      <text>
        <t xml:space="preserve">Custo unitário (referencial): R$ 658,79
Detalhamento informativo:
Material: R$ 272,61
Equipamento: R$ 0,00
Incidencia: R$ 0,00
Subserviço: R$ 0,00
</t>
      </text>
    </comment>
    <comment ref="F610" authorId="0">
      <text>
        <t xml:space="preserve">Custo unitário (referencial): R$ 37,93
Detalhamento informativo:
Material: R$ 15,00
Equipamento: R$ 0,00
Incidencia: R$ 0,00
Subserviço: R$ 0,00
</t>
      </text>
    </comment>
    <comment ref="F611" authorId="0">
      <text>
        <t xml:space="preserve">Custo unitário (referencial): R$ 42,59
Detalhamento informativo:
Material: R$ 15,86
Equipamento: R$ 0,00
Incidencia: R$ 0,00
Subserviço: R$ 0,00
</t>
      </text>
    </comment>
    <comment ref="F612" authorId="0">
      <text>
        <t xml:space="preserve">Custo unitário (referencial): R$ 0,00
Detalhamento informativo:
Material: R$ 0,00
Equipamento: R$ 0,00
Incidencia: R$ 0,00
Subserviço: R$ 0,00
</t>
      </text>
    </comment>
    <comment ref="F613" authorId="0">
      <text>
        <t xml:space="preserve">Custo unitário (referencial): R$ 27,32
Detalhamento informativo:
Material: R$ 4,47
Equipamento: R$ 0,00
Incidencia: R$ 0,00
Subserviço: R$ 0,00
</t>
      </text>
    </comment>
    <comment ref="F614" authorId="0">
      <text>
        <t xml:space="preserve">Custo unitário (referencial): R$ 99,92
Detalhamento informativo:
Material: R$ 86,62
Equipamento: R$ 0,00
Incidencia: R$ 0,00
Subserviço: R$ 0,00
</t>
      </text>
    </comment>
    <comment ref="F615" authorId="0">
      <text>
        <t xml:space="preserve">Custo unitário (referencial): R$ 14,33
Detalhamento informativo:
Material: R$ 6,44
Equipamento: R$ 0,00
Incidencia: R$ 0,00
Subserviço: R$ 0,00
</t>
      </text>
    </comment>
    <comment ref="F616" authorId="0">
      <text>
        <t xml:space="preserve">Custo unitário (referencial): R$ 11,17
Detalhamento informativo:
Material: R$ 3,56
Equipamento: R$ 0,00
Incidencia: R$ 0,00
Subserviço: R$ 0,00
</t>
      </text>
    </comment>
    <comment ref="F617" authorId="0">
      <text>
        <t xml:space="preserve">Custo unitário (referencial): R$ 15,44
Detalhamento informativo:
Material: R$ 3,26
Equipamento: R$ 0,00
Incidencia: R$ 0,00
Subserviço: R$ 0,00
</t>
      </text>
    </comment>
    <comment ref="F618" authorId="0">
      <text>
        <t xml:space="preserve">Custo unitário (referencial): R$ 11,24
Detalhamento informativo:
Material: R$ 2,10
Equipamento: R$ 0,00
Incidencia: R$ 0,00
Subserviço: R$ 0,00
</t>
      </text>
    </comment>
    <comment ref="F619" authorId="0">
      <text>
        <t xml:space="preserve">Custo unitário (referencial): R$ 20,76
Detalhamento informativo:
Material: R$ 12,72
Equipamento: R$ 0,00
Incidencia: R$ 0,00
Subserviço: R$ 0,00
</t>
      </text>
    </comment>
    <comment ref="F624" authorId="0">
      <text>
        <t xml:space="preserve">Custo unitário (referencial): R$ 0,00
Detalhamento informativo:
Material: R$ 0,00
Equipamento: R$ 0,00
Incidencia: R$ 0,00
Subserviço: R$ 0,00
</t>
      </text>
    </comment>
    <comment ref="F625" authorId="0">
      <text>
        <t xml:space="preserve">Custo unitário (referencial): R$ 0,00
Detalhamento informativo:
Material: R$ 0,00
Equipamento: R$ 0,00
Incidencia: R$ 0,00
Subserviço: R$ 0,00
</t>
      </text>
    </comment>
    <comment ref="F626" authorId="0">
      <text>
        <t xml:space="preserve">Custo unitário (referencial): R$ 7,44
Detalhamento informativo:
Material: R$ 1,17
Equipamento: R$ 0,00
Incidencia: R$ 0,00
Subserviço: R$ 6,27
</t>
      </text>
    </comment>
    <comment ref="F627" authorId="0">
      <text>
        <t xml:space="preserve">Custo unitário (referencial): R$ 9,56
Detalhamento informativo:
Material: R$ 7,61
Equipamento: R$ 0,00
Incidencia: R$ 0,00
Subserviço: R$ 0,00
</t>
      </text>
    </comment>
    <comment ref="F628" authorId="0">
      <text>
        <t xml:space="preserve">Custo unitário (referencial): R$ 3,20
Detalhamento informativo:
Material: R$ 2,43
Equipamento: R$ 0,00
Incidencia: R$ 0,00
Subserviço: R$ 0,00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Custo unitário (referencial): R$ 0,00
Detalhamento informativo:
Material: R$ 0,00
Equipamento: R$ 0,00
Incidencia: R$ 0,00
Subserviço: R$ 0,00
</t>
      </text>
    </comment>
    <comment ref="F20" authorId="0">
      <text>
        <t xml:space="preserve">Custo unitário (referencial): R$ 102684,13
Detalhamento informativo:
Material: R$ 0,00
Equipamento: R$ 0,00
Incidencia: R$ 0,00
Subserviço: R$ 89246,20
</t>
      </text>
    </comment>
    <comment ref="F25" authorId="0">
      <text>
        <t xml:space="preserve">Custo unitário (referencial): R$ 0,00
Detalhamento informativo:
Material: R$ 0,00
Equipamento: R$ 0,00
Incidencia: R$ 0,00
Subserviço: R$ 0,00
</t>
      </text>
    </comment>
    <comment ref="F26" authorId="0">
      <text>
        <t xml:space="preserve">Custo unitário (referencial): R$ 467,42
Detalhamento informativo:
Material: R$ 418,34
Equipamento: R$ 0,00
Incidencia: R$ 0,00
Subserviço: R$ 0,00
</t>
      </text>
    </comment>
    <comment ref="F27" authorId="0">
      <text>
        <t xml:space="preserve">Custo unitário (referencial): R$ 1250,00
Detalhamento informativo:
Material: R$ 1250,00
Equipamento: R$ 0,00
Incidencia: R$ 0,00
Subserviço: R$ 0,00
</t>
      </text>
    </comment>
    <comment ref="F28" authorId="0">
      <text>
        <t xml:space="preserve">Custo unitário (referencial): R$ 1750,00
Detalhamento informativo:
Material: R$ 1750,00
Equipamento: R$ 0,00
Incidencia: R$ 0,00
Subserviço: R$ 0,00
</t>
      </text>
    </comment>
    <comment ref="F33" authorId="0">
      <text>
        <t xml:space="preserve">Custo unitário (referencial): R$ 0,00
Detalhamento informativo:
Material: R$ 0,00
Equipamento: R$ 0,00
Incidencia: R$ 0,00
Subserviço: R$ 0,00
</t>
      </text>
    </comment>
    <comment ref="F34" authorId="0">
      <text>
        <t xml:space="preserve">Custo unitário (referencial): R$ 0,00
Detalhamento informativo:
Material: R$ 0,00
Equipamento: R$ 0,00
Incidencia: R$ 0,00
Subserviço: R$ 0,00
</t>
      </text>
    </comment>
    <comment ref="F35" authorId="0">
      <text>
        <t xml:space="preserve">Custo unitário (referencial): R$ 1986,19
Detalhamento informativo:
Material: R$ 1011,66
Equipamento: R$ 0,00
Incidencia: R$ 0,00
Subserviço: R$ 974,53
</t>
      </text>
    </comment>
    <comment ref="F36" authorId="0">
      <text>
        <t xml:space="preserve">Custo unitário (referencial): R$ 91,44
Detalhamento informativo:
Material: R$ 50,36
Equipamento: R$ 0,00
Incidencia: R$ 0,00
Subserviço: R$ 0,00
</t>
      </text>
    </comment>
    <comment ref="F37" authorId="0">
      <text>
        <t xml:space="preserve">Custo unitário (referencial): R$ 0,00
Detalhamento informativo:
Material: R$ 0,00
Equipamento: R$ 0,00
Incidencia: R$ 0,00
Subserviço: R$ 0,00
</t>
      </text>
    </comment>
    <comment ref="F38" authorId="0">
      <text>
        <t xml:space="preserve">Custo unitário (referencial): R$ 67,08
Detalhamento informativo:
Material: R$ 0,00
Equipamento: R$ 0,00
Incidencia: R$ 0,00
Subserviço: R$ 0,00
</t>
      </text>
    </comment>
    <comment ref="F39" authorId="0">
      <text>
        <t xml:space="preserve">Custo unitário (referencial): R$ 3,50
Detalhamento informativo:
Material: R$ 0,00
Equipamento: R$ 0,00
Incidencia: R$ 0,00
Subserviço: R$ 0,00
</t>
      </text>
    </comment>
    <comment ref="F40" authorId="0">
      <text>
        <t xml:space="preserve">Custo unitário (referencial): R$ 101,58
Detalhamento informativo:
Material: R$ 5,51
Equipamento: R$ 0,00
Incidencia: R$ 0,00
Subserviço: R$ 0,00
</t>
      </text>
    </comment>
    <comment ref="F41" authorId="0">
      <text>
        <t xml:space="preserve">Custo unitário (referencial): R$ 8,13
Detalhamento informativo:
Material: R$ 0,29
Equipamento: R$ 0,00
Incidencia: R$ 0,00
Subserviço: R$ 0,00
</t>
      </text>
    </comment>
    <comment ref="F42" authorId="0">
      <text>
        <t xml:space="preserve">Custo unitário (referencial): R$ 18,40
Detalhamento informativo:
Material: R$ 0,00
Equipamento: R$ 0,00
Incidencia: R$ 0,00
Subserviço: R$ 18,40
</t>
      </text>
    </comment>
    <comment ref="F43" authorId="0">
      <text>
        <t xml:space="preserve">Custo unitário (referencial): R$ 40,39
Detalhamento informativo:
Material: R$ 0,00
Equipamento: R$ 0,00
Incidencia: R$ 0,00
Subserviço: R$ 40,39
</t>
      </text>
    </comment>
    <comment ref="F44" authorId="0">
      <text>
        <t xml:space="preserve">Custo unitário (referencial): R$ 21,37
Detalhamento informativo:
Material: R$ 0,00
Equipamento: R$ 0,00
Incidencia: R$ 0,00
Subserviço: R$ 21,37
</t>
      </text>
    </comment>
    <comment ref="F45" authorId="0">
      <text>
        <t xml:space="preserve">Custo unitário (referencial): R$ 11,39
Detalhamento informativo:
Material: R$ 0,00
Equipamento: R$ 0,00
Incidencia: R$ 0,00
Subserviço: R$ 0,00
</t>
      </text>
    </comment>
    <comment ref="F46" authorId="0">
      <text>
        <t xml:space="preserve">Custo unitário (referencial): R$ 29,41
Detalhamento informativo:
Material: R$ 0,00
Equipamento: R$ 0,00
Incidencia: R$ 0,00
Subserviço: R$ 0,00
</t>
      </text>
    </comment>
    <comment ref="F47" authorId="0">
      <text>
        <t xml:space="preserve">Custo unitário (referencial): R$ 15,14
Detalhamento informativo:
Material: R$ 0,00
Equipamento: R$ 0,00
Incidencia: R$ 0,00
Subserviço: R$ 0,00
</t>
      </text>
    </comment>
    <comment ref="F48" authorId="0">
      <text>
        <t xml:space="preserve">Custo unitário (referencial): R$ 1,88
Detalhamento informativo:
Material: R$ 0,00
Equipamento: R$ 0,00
Incidencia: R$ 0,00
Subserviço: R$ 0,00
</t>
      </text>
    </comment>
    <comment ref="F49" authorId="0">
      <text>
        <t xml:space="preserve">Custo unitário (referencial): R$ 11,04
Detalhamento informativo:
Material: R$ 0,00
Equipamento: R$ 0,00
Incidencia: R$ 0,00
Subserviço: R$ 0,00
</t>
      </text>
    </comment>
    <comment ref="F50" authorId="0">
      <text>
        <t xml:space="preserve">Custo unitário (referencial): R$ 9,56
Detalhamento informativo:
Material: R$ 7,61
Equipamento: R$ 0,00
Incidencia: R$ 0,00
Subserviço: R$ 0,00
</t>
      </text>
    </comment>
    <comment ref="F51" authorId="0">
      <text>
        <t xml:space="preserve">Custo unitário (referencial): R$ 3,20
Detalhamento informativo:
Material: R$ 2,43
Equipamento: R$ 0,00
Incidencia: R$ 0,00
Subserviço: R$ 0,00
</t>
      </text>
    </comment>
    <comment ref="F52" authorId="0">
      <text>
        <t xml:space="preserve">Custo unitário (referencial): R$ 0,00
Detalhamento informativo:
Material: R$ 0,00
Equipamento: R$ 0,00
Incidencia: R$ 0,00
Subserviço: R$ 0,00
</t>
      </text>
    </comment>
    <comment ref="F53" authorId="0">
      <text>
        <t xml:space="preserve">Custo unitário (referencial): R$ 111,14
Detalhamento informativo:
Material: R$ 0,00
Equipamento: R$ 0,00
Incidencia: R$ 0,00
Subserviço: R$ 0,00
</t>
      </text>
    </comment>
    <comment ref="F54" authorId="0">
      <text>
        <t xml:space="preserve">Custo unitário (referencial): R$ 30,67
Detalhamento informativo:
Material: R$ 3,32
Equipamento: R$ 0,00
Incidencia: R$ 0,00
Subserviço: R$ 0,00
</t>
      </text>
    </comment>
    <comment ref="F55" authorId="0">
      <text>
        <t xml:space="preserve">Custo unitário (referencial): R$ 9,56
Detalhamento informativo:
Material: R$ 7,61
Equipamento: R$ 0,00
Incidencia: R$ 0,00
Subserviço: R$ 0,00
</t>
      </text>
    </comment>
    <comment ref="F56" authorId="0">
      <text>
        <t xml:space="preserve">Custo unitário (referencial): R$ 3,20
Detalhamento informativo:
Material: R$ 2,43
Equipamento: R$ 0,00
Incidencia: R$ 0,00
Subserviço: R$ 0,00
</t>
      </text>
    </comment>
    <comment ref="F61" authorId="0">
      <text>
        <t xml:space="preserve">Custo unitário (referencial): R$ 0,00
Detalhamento informativo:
Material: R$ 0,00
Equipamento: R$ 0,00
Incidencia: R$ 0,00
Subserviço: R$ 0,00
</t>
      </text>
    </comment>
    <comment ref="F62" authorId="0">
      <text>
        <t xml:space="preserve">Custo unitário (referencial): R$ 0,00
Detalhamento informativo:
Material: R$ 0,00
Equipamento: R$ 0,00
Incidencia: R$ 0,00
Subserviço: R$ 0,00
</t>
      </text>
    </comment>
    <comment ref="F63" authorId="0">
      <text>
        <t xml:space="preserve">Custo unitário (referencial): R$ 93,93
Detalhamento informativo:
Material: R$ 47,30
Equipamento: R$ 0,00
Incidencia: R$ 0,00
Subserviço: R$ 0,00
</t>
      </text>
    </comment>
    <comment ref="F64" authorId="0">
      <text>
        <t xml:space="preserve">Custo unitário (referencial): R$ 179,00
Detalhamento informativo:
Material: R$ 130,78
Equipamento: R$ 0,00
Incidencia: R$ 0,00
Subserviço: R$ 0,00
</t>
      </text>
    </comment>
    <comment ref="F65" authorId="0">
      <text>
        <t xml:space="preserve">Custo unitário (referencial): R$ 195,53
Detalhamento informativo:
Material: R$ 126,16
Equipamento: R$ 0,00
Incidencia: R$ 0,00
Subserviço: R$ 0,00
</t>
      </text>
    </comment>
    <comment ref="F66" authorId="0">
      <text>
        <t xml:space="preserve">Custo unitário (referencial): R$ 14,18
Detalhamento informativo:
Material: R$ 12,85
Equipamento: R$ 0,00
Incidencia: R$ 0,00
Subserviço: R$ 0,00
</t>
      </text>
    </comment>
    <comment ref="F67" authorId="0">
      <text>
        <t xml:space="preserve">Custo unitário (referencial): R$ 13,92
Detalhamento informativo:
Material: R$ 8,56
Equipamento: R$ 0,00
Incidencia: R$ 0,00
Subserviço: R$ 0,00
</t>
      </text>
    </comment>
    <comment ref="F68" authorId="0">
      <text>
        <t xml:space="preserve">Custo unitário (referencial): R$ 10,21
Detalhamento informativo:
Material: R$ 8,91
Equipamento: R$ 0,00
Incidencia: R$ 0,00
Subserviço: R$ 0,00
</t>
      </text>
    </comment>
    <comment ref="F69" authorId="0">
      <text>
        <t xml:space="preserve">Custo unitário (referencial): R$ 615,72
Detalhamento informativo:
Material: R$ 507,48
Equipamento: R$ 0,00
Incidencia: R$ 0,00
Subserviço: R$ 0,00
</t>
      </text>
    </comment>
    <comment ref="F74" authorId="0">
      <text>
        <t xml:space="preserve">Custo unitário (referencial): R$ 0,00
Detalhamento informativo:
Material: R$ 0,00
Equipamento: R$ 0,00
Incidencia: R$ 0,00
Subserviço: R$ 0,00
</t>
      </text>
    </comment>
    <comment ref="F75" authorId="0">
      <text>
        <t xml:space="preserve">Custo unitário (referencial): R$ 0,00
Detalhamento informativo:
Material: R$ 0,00
Equipamento: R$ 0,00
Incidencia: R$ 0,00
Subserviço: R$ 0,00
</t>
      </text>
    </comment>
    <comment ref="F76" authorId="0">
      <text>
        <t xml:space="preserve">Custo unitário (referencial): R$ 99,06
Detalhamento informativo:
Material: R$ 41,83
Equipamento: R$ 0,00
Incidencia: R$ 0,00
Subserviço: R$ 0,00
</t>
      </text>
    </comment>
    <comment ref="F77" authorId="0">
      <text>
        <t xml:space="preserve">Custo unitário (referencial): R$ 244,15
Detalhamento informativo:
Material: R$ 197,70
Equipamento: R$ 0,00
Incidencia: R$ 0,00
Subserviço: R$ 46,45
</t>
      </text>
    </comment>
    <comment ref="F78" authorId="0">
      <text>
        <t xml:space="preserve">Custo unitário (referencial): R$ 263,27
Detalhamento informativo:
Material: R$ 216,82
Equipamento: R$ 0,00
Incidencia: R$ 0,00
Subserviço: R$ 46,45
</t>
      </text>
    </comment>
    <comment ref="F79" authorId="0">
      <text>
        <t xml:space="preserve">Custo unitário (referencial): R$ 12,48
Detalhamento informativo:
Material: R$ 9,82
Equipamento: R$ 0,00
Incidencia: R$ 0,00
Subserviço: R$ 0,00
</t>
      </text>
    </comment>
    <comment ref="F80" authorId="0">
      <text>
        <t xml:space="preserve">Custo unitário (referencial): R$ 103,27
Detalhamento informativo:
Material: R$ 64,35
Equipamento: R$ 0,00
Incidencia: R$ 0,00
Subserviço: R$ 0,00
</t>
      </text>
    </comment>
    <comment ref="F85" authorId="0">
      <text>
        <t xml:space="preserve">Custo unitário (referencial): R$ 0,00
Detalhamento informativo:
Material: R$ 0,00
Equipamento: R$ 0,00
Incidencia: R$ 0,00
Subserviço: R$ 0,00
</t>
      </text>
    </comment>
    <comment ref="F86" authorId="0">
      <text>
        <t xml:space="preserve">Custo unitário (referencial): R$ 0,00
Detalhamento informativo:
Material: R$ 0,00
Equipamento: R$ 0,00
Incidencia: R$ 0,00
Subserviço: R$ 0,00
</t>
      </text>
    </comment>
    <comment ref="F87" authorId="0">
      <text>
        <t xml:space="preserve">Custo unitário (referencial): R$ 32,64
Detalhamento informativo:
Material: R$ 8,61
Equipamento: R$ 0,00
Incidencia: R$ 0,00
Subserviço: R$ 0,00
</t>
      </text>
    </comment>
    <comment ref="F88" authorId="0">
      <text>
        <t xml:space="preserve">Custo unitário (referencial): R$ 85,01
Detalhamento informativo:
Material: R$ 3,35
Equipamento: R$ 0,00
Incidencia: R$ 0,00
Subserviço: R$ 81,66
</t>
      </text>
    </comment>
    <comment ref="F89" authorId="0">
      <text>
        <t xml:space="preserve">Custo unitário (referencial): R$ 1,75
Detalhamento informativo:
Material: R$ 0,04
Equipamento: R$ 0,00
Incidencia: R$ 0,00
Subserviço: R$ 0,00
</t>
      </text>
    </comment>
    <comment ref="F90" authorId="0">
      <text>
        <t xml:space="preserve">Custo unitário (referencial): R$ 27,77
Detalhamento informativo:
Material: R$ 0,84
Equipamento: R$ 0,00
Incidencia: R$ 0,00
Subserviço: R$ 26,93
</t>
      </text>
    </comment>
    <comment ref="F91" authorId="0">
      <text>
        <t xml:space="preserve">Custo unitário (referencial): R$ 60,78
Detalhamento informativo:
Material: R$ 21,46
Equipamento: R$ 0,00
Incidencia: R$ 0,00
Subserviço: R$ 0,00
</t>
      </text>
    </comment>
    <comment ref="F96" authorId="0">
      <text>
        <t xml:space="preserve">Custo unitário (referencial): R$ 0,00
Detalhamento informativo:
Material: R$ 0,00
Equipamento: R$ 0,00
Incidencia: R$ 0,00
Subserviço: R$ 0,00
</t>
      </text>
    </comment>
    <comment ref="F97" authorId="0">
      <text>
        <t xml:space="preserve">Custo unitário (referencial): R$ 0,00
Detalhamento informativo:
Material: R$ 0,00
Equipamento: R$ 0,00
Incidencia: R$ 0,00
Subserviço: R$ 0,00
</t>
      </text>
    </comment>
    <comment ref="F98" authorId="0">
      <text>
        <t xml:space="preserve">Custo unitário (referencial): R$ 770,10
Detalhamento informativo:
Material: R$ 628,94
Equipamento: R$ 0,00
Incidencia: R$ 0,00
Subserviço: R$ 0,00
</t>
      </text>
    </comment>
    <comment ref="F99" authorId="0">
      <text>
        <t xml:space="preserve">Custo unitário (referencial): R$ 776,20
Detalhamento informativo:
Material: R$ 629,11
Equipamento: R$ 0,00
Incidencia: R$ 0,00
Subserviço: R$ 0,00
</t>
      </text>
    </comment>
    <comment ref="F100" authorId="0">
      <text>
        <t xml:space="preserve">Custo unitário (referencial): R$ 975,78
Detalhamento informativo:
Material: R$ 199,58
Equipamento: R$ 0,00
Incidencia: R$ 0,00
Subserviço: R$ 776,20
</t>
      </text>
    </comment>
    <comment ref="F101" authorId="0">
      <text>
        <t xml:space="preserve">Custo unitário (referencial): R$ 702,01
Detalhamento informativo:
Material: R$ 592,00
Equipamento: R$ 0,00
Incidencia: R$ 0,00
Subserviço: R$ 110,01
</t>
      </text>
    </comment>
    <comment ref="F102" authorId="0">
      <text>
        <t xml:space="preserve">Custo unitário (referencial): R$ 753,02
Detalhamento informativo:
Material: R$ 643,01
Equipamento: R$ 0,00
Incidencia: R$ 0,00
Subserviço: R$ 110,01
</t>
      </text>
    </comment>
    <comment ref="F103" authorId="0">
      <text>
        <t xml:space="preserve">Custo unitário (referencial): R$ 804,02
Detalhamento informativo:
Material: R$ 694,01
Equipamento: R$ 0,00
Incidencia: R$ 0,00
Subserviço: R$ 110,01
</t>
      </text>
    </comment>
    <comment ref="F104" authorId="0">
      <text>
        <t xml:space="preserve">Custo unitário (referencial): R$ 213,72
Detalhamento informativo:
Material: R$ 154,78
Equipamento: R$ 0,00
Incidencia: R$ 0,00
Subserviço: R$ 0,00
</t>
      </text>
    </comment>
    <comment ref="F105" authorId="0">
      <text>
        <t xml:space="preserve">Custo unitário (referencial): R$ 906,96
Detalhamento informativo:
Material: R$ 849,64
Equipamento: R$ 0,00
Incidencia: R$ 0,00
Subserviço: R$ 57,32
</t>
      </text>
    </comment>
    <comment ref="F106" authorId="0">
      <text>
        <t xml:space="preserve">Custo unitário (referencial): R$ 1005,63
Detalhamento informativo:
Material: R$ 936,96
Equipamento: R$ 0,00
Incidencia: R$ 0,00
Subserviço: R$ 68,67
</t>
      </text>
    </comment>
    <comment ref="F107" authorId="0">
      <text>
        <t xml:space="preserve">Custo unitário (referencial): R$ 1166,11
Detalhamento informativo:
Material: R$ 1097,44
Equipamento: R$ 0,00
Incidencia: R$ 0,00
Subserviço: R$ 68,67
</t>
      </text>
    </comment>
    <comment ref="F108" authorId="0">
      <text>
        <t xml:space="preserve">Custo unitário (referencial): R$ 2193,47
Detalhamento informativo:
Material: R$ 2112,57
Equipamento: R$ 0,00
Incidencia: R$ 0,00
Subserviço: R$ 80,90
</t>
      </text>
    </comment>
    <comment ref="F109" authorId="0">
      <text>
        <t xml:space="preserve">Custo unitário (referencial): R$ 2308,25
Detalhamento informativo:
Material: R$ 2221,45
Equipamento: R$ 0,00
Incidencia: R$ 0,00
Subserviço: R$ 86,80
</t>
      </text>
    </comment>
    <comment ref="F110" authorId="0">
      <text>
        <t xml:space="preserve">Custo unitário (referencial): R$ 720,37
Detalhamento informativo:
Material: R$ 655,90
Equipamento: R$ 0,00
Incidencia: R$ 0,00
Subserviço: R$ 64,47
</t>
      </text>
    </comment>
    <comment ref="F111" authorId="0">
      <text>
        <t xml:space="preserve">Custo unitário (referencial): R$ 29,60
Detalhamento informativo:
Material: R$ 0,00
Equipamento: R$ 0,00
Incidencia: R$ 0,00
Subserviço: R$ 29,60
</t>
      </text>
    </comment>
    <comment ref="F116" authorId="0">
      <text>
        <t xml:space="preserve">Custo unitário (referencial): R$ 0,00
Detalhamento informativo:
Material: R$ 0,00
Equipamento: R$ 0,00
Incidencia: R$ 0,00
Subserviço: R$ 0,00
</t>
      </text>
    </comment>
    <comment ref="F117" authorId="0">
      <text>
        <t xml:space="preserve">Custo unitário (referencial): R$ 0,00
Detalhamento informativo:
Material: R$ 0,00
Equipamento: R$ 0,00
Incidencia: R$ 0,00
Subserviço: R$ 0,00
</t>
      </text>
    </comment>
    <comment ref="F118" authorId="0">
      <text>
        <t xml:space="preserve">Custo unitário (referencial): R$ 10,17
Detalhamento informativo:
Material: R$ 1,88
Equipamento: R$ 0,00
Incidencia: R$ 0,00
Subserviço: R$ 0,00
</t>
      </text>
    </comment>
    <comment ref="F119" authorId="0">
      <text>
        <t xml:space="preserve">Custo unitário (referencial): R$ 42,52
Detalhamento informativo:
Material: R$ 15,82
Equipamento: R$ 0,00
Incidencia: R$ 0,00
Subserviço: R$ 0,00
</t>
      </text>
    </comment>
    <comment ref="F120" authorId="0">
      <text>
        <t xml:space="preserve">Custo unitário (referencial): R$ 65,83
Detalhamento informativo:
Material: R$ 34,48
Equipamento: R$ 0,00
Incidencia: R$ 0,00
Subserviço: R$ 0,00
</t>
      </text>
    </comment>
    <comment ref="F125" authorId="0">
      <text>
        <t xml:space="preserve">Custo unitário (referencial): R$ 0,00
Detalhamento informativo:
Material: R$ 0,00
Equipamento: R$ 0,00
Incidencia: R$ 0,00
Subserviço: R$ 0,00
</t>
      </text>
    </comment>
    <comment ref="F126" authorId="0">
      <text>
        <t xml:space="preserve">Custo unitário (referencial): R$ 0,00
Detalhamento informativo:
Material: R$ 0,00
Equipamento: R$ 0,00
Incidencia: R$ 0,00
Subserviço: R$ 0,00
</t>
      </text>
    </comment>
    <comment ref="F127" authorId="0">
      <text>
        <t xml:space="preserve">Custo unitário (referencial): R$ 82,95
Detalhamento informativo:
Material: R$ 55,64
Equipamento: R$ 0,00
Incidencia: R$ 0,00
Subserviço: R$ 0,00
</t>
      </text>
    </comment>
    <comment ref="F128" authorId="0">
      <text>
        <t xml:space="preserve">Custo unitário (referencial): R$ 125,79
Detalhamento informativo:
Material: R$ 80,42
Equipamento: R$ 0,00
Incidencia: R$ 0,00
Subserviço: R$ 45,37
</t>
      </text>
    </comment>
    <comment ref="F133" authorId="0">
      <text>
        <t xml:space="preserve">Custo unitário (referencial): R$ 0,00
Detalhamento informativo:
Material: R$ 0,00
Equipamento: R$ 0,00
Incidencia: R$ 0,00
Subserviço: R$ 0,00
</t>
      </text>
    </comment>
    <comment ref="F134" authorId="0">
      <text>
        <t xml:space="preserve">Custo unitário (referencial): R$ 0,00
Detalhamento informativo:
Material: R$ 0,00
Equipamento: R$ 0,00
Incidencia: R$ 0,00
Subserviço: R$ 0,00
</t>
      </text>
    </comment>
    <comment ref="F135" authorId="0">
      <text>
        <t xml:space="preserve">Custo unitário (referencial): R$ 63,47
Detalhamento informativo:
Material: R$ 36,24
Equipamento: R$ 0,00
Incidencia: R$ 0,00
Subserviço: R$ 0,00
</t>
      </text>
    </comment>
    <comment ref="F136" authorId="0">
      <text>
        <t xml:space="preserve">Custo unitário (referencial): R$ 131,58
Detalhamento informativo:
Material: R$ 84,14
Equipamento: R$ 0,00
Incidencia: R$ 0,00
Subserviço: R$ 47,44
</t>
      </text>
    </comment>
    <comment ref="F137" authorId="0">
      <text>
        <t xml:space="preserve">Custo unitário (referencial): R$ 131,58
Detalhamento informativo:
Material: R$ 84,14
Equipamento: R$ 0,00
Incidencia: R$ 0,00
Subserviço: R$ 47,44
</t>
      </text>
    </comment>
    <comment ref="F138" authorId="0">
      <text>
        <t xml:space="preserve">Custo unitário (referencial): R$ 296,54
Detalhamento informativo:
Material: R$ 250,64
Equipamento: R$ 0,00
Incidencia: R$ 0,00
Subserviço: R$ 45,90
</t>
      </text>
    </comment>
    <comment ref="F139" authorId="0">
      <text>
        <t xml:space="preserve">Custo unitário (referencial): R$ 24,34
Detalhamento informativo:
Material: R$ 0,00
Equipamento: R$ 0,00
Incidencia: R$ 0,00
Subserviço: R$ 24,34
</t>
      </text>
    </comment>
    <comment ref="F144" authorId="0">
      <text>
        <t xml:space="preserve">Custo unitário (referencial): R$ 0,00
Detalhamento informativo:
Material: R$ 0,00
Equipamento: R$ 0,00
Incidencia: R$ 0,00
Subserviço: R$ 0,00
</t>
      </text>
    </comment>
    <comment ref="F145" authorId="0">
      <text>
        <t xml:space="preserve">Custo unitário (referencial): R$ 0,00
Detalhamento informativo:
Material: R$ 0,00
Equipamento: R$ 0,00
Incidencia: R$ 0,00
Subserviço: R$ 0,00
</t>
      </text>
    </comment>
    <comment ref="F146" authorId="0">
      <text>
        <t xml:space="preserve">Custo unitário (referencial): R$ 5,32
Detalhamento informativo:
Material: R$ 1,31
Equipamento: R$ 0,00
Incidencia: R$ 0,00
Subserviço: R$ 0,00
</t>
      </text>
    </comment>
    <comment ref="F147" authorId="0">
      <text>
        <t xml:space="preserve">Custo unitário (referencial): R$ 4,19
Detalhamento informativo:
Material: R$ 1,31
Equipamento: R$ 0,00
Incidencia: R$ 0,00
Subserviço: R$ 0,00
</t>
      </text>
    </comment>
    <comment ref="F148" authorId="0">
      <text>
        <t xml:space="preserve">Custo unitário (referencial): R$ 16,34
Detalhamento informativo:
Material: R$ 6,51
Equipamento: R$ 0,00
Incidencia: R$ 0,00
Subserviço: R$ 0,00
</t>
      </text>
    </comment>
    <comment ref="F149" authorId="0">
      <text>
        <t xml:space="preserve">Custo unitário (referencial): R$ 13,58
Detalhamento informativo:
Material: R$ 6,51
Equipamento: R$ 0,00
Incidencia: R$ 0,00
Subserviço: R$ 0,00
</t>
      </text>
    </comment>
    <comment ref="F150" authorId="0">
      <text>
        <t xml:space="preserve">Custo unitário (referencial): R$ 24,87
Detalhamento informativo:
Material: R$ 2,96
Equipamento: R$ 0,00
Incidencia: R$ 0,00
Subserviço: R$ 0,00
</t>
      </text>
    </comment>
    <comment ref="F151" authorId="0">
      <text>
        <t xml:space="preserve">Custo unitário (referencial): R$ 13,61
Detalhamento informativo:
Material: R$ 2,96
Equipamento: R$ 0,00
Incidencia: R$ 0,00
Subserviço: R$ 0,00
</t>
      </text>
    </comment>
    <comment ref="F156" authorId="0">
      <text>
        <t xml:space="preserve">Custo unitário (referencial): R$ 0,00
Detalhamento informativo:
Material: R$ 0,00
Equipamento: R$ 0,00
Incidencia: R$ 0,00
Subserviço: R$ 0,00
</t>
      </text>
    </comment>
    <comment ref="F157" authorId="0">
      <text>
        <t xml:space="preserve">Custo unitário (referencial): R$ 0,00
Detalhamento informativo:
Material: R$ 0,00
Equipamento: R$ 0,00
Incidencia: R$ 0,00
Subserviço: R$ 0,00
</t>
      </text>
    </comment>
    <comment ref="F158" authorId="0">
      <text>
        <t xml:space="preserve">Custo unitário (referencial): R$ 500,31
Detalhamento informativo:
Material: R$ 456,68
Equipamento: R$ 0,00
Incidencia: R$ 0,00
Subserviço: R$ 0,00
</t>
      </text>
    </comment>
    <comment ref="F159" authorId="0">
      <text>
        <t xml:space="preserve">Custo unitário (referencial): R$ 804,44
Detalhamento informativo:
Material: R$ 734,05
Equipamento: R$ 0,00
Incidencia: R$ 0,00
Subserviço: R$ 0,00
</t>
      </text>
    </comment>
    <comment ref="F160" authorId="0">
      <text>
        <t xml:space="preserve">Custo unitário (referencial): R$ 307,94
Detalhamento informativo:
Material: R$ 265,72
Equipamento: R$ 0,00
Incidencia: R$ 0,00
Subserviço: R$ 0,00
</t>
      </text>
    </comment>
    <comment ref="F161" authorId="0">
      <text>
        <t xml:space="preserve">Custo unitário (referencial): R$ 885,31
Detalhamento informativo:
Material: R$ 855,84
Equipamento: R$ 0,00
Incidencia: R$ 0,00
Subserviço: R$ 29,47
</t>
      </text>
    </comment>
    <comment ref="F162" authorId="0">
      <text>
        <t xml:space="preserve">Custo unitário (referencial): R$ 181,45
Detalhamento informativo:
Material: R$ 172,61
Equipamento: R$ 0,00
Incidencia: R$ 0,00
Subserviço: R$ 8,84
</t>
      </text>
    </comment>
    <comment ref="F163" authorId="0">
      <text>
        <t xml:space="preserve">Custo unitário (referencial): R$ 689,96
Detalhamento informativo:
Material: R$ 660,49
Equipamento: R$ 0,00
Incidencia: R$ 0,00
Subserviço: R$ 29,47
</t>
      </text>
    </comment>
    <comment ref="F164" authorId="0">
      <text>
        <t xml:space="preserve">Custo unitário (referencial): R$ 384,20
Detalhamento informativo:
Material: R$ 335,33
Equipamento: R$ 0,00
Incidencia: R$ 0,00
Subserviço: R$ 0,00
</t>
      </text>
    </comment>
    <comment ref="F165" authorId="0">
      <text>
        <t xml:space="preserve">Custo unitário (referencial): R$ 370,83
Detalhamento informativo:
Material: R$ 321,95
Equipamento: R$ 0,00
Incidencia: R$ 0,00
Subserviço: R$ 0,00
</t>
      </text>
    </comment>
    <comment ref="F166" authorId="0">
      <text>
        <t xml:space="preserve">Custo unitário (referencial): R$ 130,71
Detalhamento informativo:
Material: R$ 107,14
Equipamento: R$ 0,00
Incidencia: R$ 0,00
Subserviço: R$ 23,57
</t>
      </text>
    </comment>
    <comment ref="F167" authorId="0">
      <text>
        <t xml:space="preserve">Custo unitário (referencial): R$ 193,71
Detalhamento informativo:
Material: R$ 170,14
Equipamento: R$ 0,00
Incidencia: R$ 0,00
Subserviço: R$ 23,57
</t>
      </text>
    </comment>
    <comment ref="F168" authorId="0">
      <text>
        <t xml:space="preserve">Custo unitário (referencial): R$ 49,56
Detalhamento informativo:
Material: R$ 44,64
Equipamento: R$ 0,00
Incidencia: R$ 0,00
Subserviço: R$ 0,00
</t>
      </text>
    </comment>
    <comment ref="F169" authorId="0">
      <text>
        <t xml:space="preserve">Custo unitário (referencial): R$ 75,29
Detalhamento informativo:
Material: R$ 59,00
Equipamento: R$ 0,00
Incidencia: R$ 0,00
Subserviço: R$ 0,00
</t>
      </text>
    </comment>
    <comment ref="F170" authorId="0">
      <text>
        <t xml:space="preserve">Custo unitário (referencial): R$ 781,37
Detalhamento informativo:
Material: R$ 755,67
Equipamento: R$ 0,00
Incidencia: R$ 0,00
Subserviço: R$ 25,70
</t>
      </text>
    </comment>
    <comment ref="F171" authorId="0">
      <text>
        <t xml:space="preserve">Custo unitário (referencial): R$ 202,69
Detalhamento informativo:
Material: R$ 190,94
Equipamento: R$ 0,00
Incidencia: R$ 0,00
Subserviço: R$ 11,75
</t>
      </text>
    </comment>
    <comment ref="F172" authorId="0">
      <text>
        <t xml:space="preserve">Custo unitário (referencial): R$ 248,39
Detalhamento informativo:
Material: R$ 236,64
Equipamento: R$ 0,00
Incidencia: R$ 0,00
Subserviço: R$ 11,75
</t>
      </text>
    </comment>
    <comment ref="F173" authorId="0">
      <text>
        <t xml:space="preserve">Custo unitário (referencial): R$ 225,35
Detalhamento informativo:
Material: R$ 213,60
Equipamento: R$ 0,00
Incidencia: R$ 0,00
Subserviço: R$ 11,75
</t>
      </text>
    </comment>
    <comment ref="F174" authorId="0">
      <text>
        <t xml:space="preserve">Custo unitário (referencial): R$ 225,35
Detalhamento informativo:
Material: R$ 213,60
Equipamento: R$ 0,00
Incidencia: R$ 0,00
Subserviço: R$ 11,75
</t>
      </text>
    </comment>
    <comment ref="F175" authorId="0">
      <text>
        <t xml:space="preserve">Custo unitário (referencial): R$ 69,15
Detalhamento informativo:
Material: R$ 61,42
Equipamento: R$ 0,00
Incidencia: R$ 0,00
Subserviço: R$ 7,73
</t>
      </text>
    </comment>
    <comment ref="F176" authorId="0">
      <text>
        <t xml:space="preserve">Custo unitário (referencial): R$ 70,26
Detalhamento informativo:
Material: R$ 61,42
Equipamento: R$ 0,00
Incidencia: R$ 0,00
Subserviço: R$ 8,84
</t>
      </text>
    </comment>
    <comment ref="F177" authorId="0">
      <text>
        <t xml:space="preserve">Custo unitário (referencial): R$ 205,78
Detalhamento informativo:
Material: R$ 192,61
Equipamento: R$ 0,00
Incidencia: R$ 0,00
Subserviço: R$ 0,00
</t>
      </text>
    </comment>
    <comment ref="F178" authorId="0">
      <text>
        <t xml:space="preserve">Custo unitário (referencial): R$ 629,32
Detalhamento informativo:
Material: R$ 608,08
Equipamento: R$ 0,00
Incidencia: R$ 0,00
Subserviço: R$ 21,24
</t>
      </text>
    </comment>
    <comment ref="F179" authorId="0">
      <text>
        <t xml:space="preserve">Custo unitário (referencial): R$ 1109,67
Detalhamento informativo:
Material: R$ 1081,08
Equipamento: R$ 0,00
Incidencia: R$ 0,00
Subserviço: R$ 28,59
</t>
      </text>
    </comment>
    <comment ref="F180" authorId="0">
      <text>
        <t xml:space="preserve">Custo unitário (referencial): R$ 989,33
Detalhamento informativo:
Material: R$ 905,36
Equipamento: R$ 0,00
Incidencia: R$ 0,00
Subserviço: R$ 83,97
</t>
      </text>
    </comment>
    <comment ref="F185" authorId="0">
      <text>
        <t xml:space="preserve">Custo unitário (referencial): R$ 0,00
Detalhamento informativo:
Material: R$ 0,00
Equipamento: R$ 0,00
Incidencia: R$ 0,00
Subserviço: R$ 0,00
</t>
      </text>
    </comment>
    <comment ref="F186" authorId="0">
      <text>
        <t xml:space="preserve">Custo unitário (referencial): R$ 0,00
Detalhamento informativo:
Material: R$ 0,00
Equipamento: R$ 0,00
Incidencia: R$ 0,00
Subserviço: R$ 0,00
</t>
      </text>
    </comment>
    <comment ref="F187" authorId="0">
      <text>
        <t xml:space="preserve">Custo unitário (referencial): R$ 26,26
Detalhamento informativo:
Material: R$ 4,64
Equipamento: R$ 0,00
Incidencia: R$ 0,00
Subserviço: R$ 0,00
</t>
      </text>
    </comment>
    <comment ref="F188" authorId="0">
      <text>
        <t xml:space="preserve">Custo unitário (referencial): R$ 23,35
Detalhamento informativo:
Material: R$ 2,50
Equipamento: R$ 0,00
Incidencia: R$ 0,00
Subserviço: R$ 0,00
</t>
      </text>
    </comment>
    <comment ref="F189" authorId="0">
      <text>
        <t xml:space="preserve">Custo unitário (referencial): R$ 20,89
Detalhamento informativo:
Material: R$ 5,13
Equipamento: R$ 0,00
Incidencia: R$ 0,00
Subserviço: R$ 0,00
</t>
      </text>
    </comment>
    <comment ref="F190" authorId="0">
      <text>
        <t xml:space="preserve">Custo unitário (referencial): R$ 125,33
Detalhamento informativo:
Material: R$ 107,58
Equipamento: R$ 0,00
Incidencia: R$ 0,00
Subserviço: R$ 17,75
</t>
      </text>
    </comment>
    <comment ref="F191" authorId="0">
      <text>
        <t xml:space="preserve">Custo unitário (referencial): R$ 476,72
Detalhamento informativo:
Material: R$ 441,21
Equipamento: R$ 0,00
Incidencia: R$ 0,00
Subserviço: R$ 35,51
</t>
      </text>
    </comment>
    <comment ref="F192" authorId="0">
      <text>
        <t xml:space="preserve">Custo unitário (referencial): R$ 557,63
Detalhamento informativo:
Material: R$ 522,12
Equipamento: R$ 0,00
Incidencia: R$ 0,00
Subserviço: R$ 35,51
</t>
      </text>
    </comment>
    <comment ref="F193" authorId="0">
      <text>
        <t xml:space="preserve">Custo unitário (referencial): R$ 64,99
Detalhamento informativo:
Material: R$ 37,30
Equipamento: R$ 0,00
Incidencia: R$ 0,00
Subserviço: R$ 0,00
</t>
      </text>
    </comment>
    <comment ref="F194" authorId="0">
      <text>
        <t xml:space="preserve">Custo unitário (referencial): R$ 92,56
Detalhamento informativo:
Material: R$ 71,26
Equipamento: R$ 0,00
Incidencia: R$ 0,00
Subserviço: R$ 21,30
</t>
      </text>
    </comment>
    <comment ref="F195" authorId="0">
      <text>
        <t xml:space="preserve">Custo unitário (referencial): R$ 8,89
Detalhamento informativo:
Material: R$ 5,35
Equipamento: R$ 0,00
Incidencia: R$ 0,00
Subserviço: R$ 3,54
</t>
      </text>
    </comment>
    <comment ref="F196" authorId="0">
      <text>
        <t xml:space="preserve">Custo unitário (referencial): R$ 6,07
Detalhamento informativo:
Material: R$ 2,53
Equipamento: R$ 0,00
Incidencia: R$ 0,00
Subserviço: R$ 3,54
</t>
      </text>
    </comment>
    <comment ref="F197" authorId="0">
      <text>
        <t xml:space="preserve">Custo unitário (referencial): R$ 301,41
Detalhamento informativo:
Material: R$ 265,90
Equipamento: R$ 0,00
Incidencia: R$ 0,00
Subserviço: R$ 35,51
</t>
      </text>
    </comment>
    <comment ref="F198" authorId="0">
      <text>
        <t xml:space="preserve">Custo unitário (referencial): R$ 242,61
Detalhamento informativo:
Material: R$ 207,10
Equipamento: R$ 0,00
Incidencia: R$ 0,00
Subserviço: R$ 35,51
</t>
      </text>
    </comment>
    <comment ref="F199" authorId="0">
      <text>
        <t xml:space="preserve">Custo unitário (referencial): R$ 12,69
Detalhamento informativo:
Material: R$ 9,15
Equipamento: R$ 0,00
Incidencia: R$ 0,00
Subserviço: R$ 3,54
</t>
      </text>
    </comment>
    <comment ref="F200" authorId="0">
      <text>
        <t xml:space="preserve">Custo unitário (referencial): R$ 2,65
Detalhamento informativo:
Material: R$ 1,65
Equipamento: R$ 0,00
Incidencia: R$ 0,00
Subserviço: R$ 0,00
</t>
      </text>
    </comment>
    <comment ref="F201" authorId="0">
      <text>
        <t xml:space="preserve">Custo unitário (referencial): R$ 22,17
Detalhamento informativo:
Material: R$ 6,33
Equipamento: R$ 0,00
Incidencia: R$ 0,00
Subserviço: R$ 0,00
</t>
      </text>
    </comment>
    <comment ref="F202" authorId="0">
      <text>
        <t xml:space="preserve">Custo unitário (referencial): R$ 19,14
Detalhamento informativo:
Material: R$ 4,29
Equipamento: R$ 0,00
Incidencia: R$ 0,00
Subserviço: R$ 0,00
</t>
      </text>
    </comment>
    <comment ref="F203" authorId="0">
      <text>
        <t xml:space="preserve">Custo unitário (referencial): R$ 11,63
Detalhamento informativo:
Material: R$ 5,95
Equipamento: R$ 0,00
Incidencia: R$ 0,00
Subserviço: R$ 5,68
</t>
      </text>
    </comment>
    <comment ref="F204" authorId="0">
      <text>
        <t xml:space="preserve">Custo unitário (referencial): R$ 31,61
Detalhamento informativo:
Material: R$ 20,97
Equipamento: R$ 0,00
Incidencia: R$ 0,00
Subserviço: R$ 10,64
</t>
      </text>
    </comment>
    <comment ref="F205" authorId="0">
      <text>
        <t xml:space="preserve">Custo unitário (referencial): R$ 60,18
Detalhamento informativo:
Material: R$ 54,50
Equipamento: R$ 0,00
Incidencia: R$ 0,00
Subserviço: R$ 5,68
</t>
      </text>
    </comment>
    <comment ref="F206" authorId="0">
      <text>
        <t xml:space="preserve">Custo unitário (referencial): R$ 18,59
Detalhamento informativo:
Material: R$ 12,91
Equipamento: R$ 0,00
Incidencia: R$ 0,00
Subserviço: R$ 5,68
</t>
      </text>
    </comment>
    <comment ref="F207" authorId="0">
      <text>
        <t xml:space="preserve">Custo unitário (referencial): R$ 75,95
Detalhamento informativo:
Material: R$ 65,31
Equipamento: R$ 0,00
Incidencia: R$ 0,00
Subserviço: R$ 10,64
</t>
      </text>
    </comment>
    <comment ref="F208" authorId="0">
      <text>
        <t xml:space="preserve">Custo unitário (referencial): R$ 43,50
Detalhamento informativo:
Material: R$ 32,86
Equipamento: R$ 0,00
Incidencia: R$ 0,00
Subserviço: R$ 10,64
</t>
      </text>
    </comment>
    <comment ref="F209" authorId="0">
      <text>
        <t xml:space="preserve">Custo unitário (referencial): R$ 8,27
Detalhamento informativo:
Material: R$ 2,59
Equipamento: R$ 0,00
Incidencia: R$ 0,00
Subserviço: R$ 5,68
</t>
      </text>
    </comment>
    <comment ref="F210" authorId="0">
      <text>
        <t xml:space="preserve">Custo unitário (referencial): R$ 7,92
Detalhamento informativo:
Material: R$ 2,24
Equipamento: R$ 0,00
Incidencia: R$ 0,00
Subserviço: R$ 5,68
</t>
      </text>
    </comment>
    <comment ref="F215" authorId="0">
      <text>
        <t xml:space="preserve">Custo unitário (referencial): R$ 0,00
Detalhamento informativo:
Material: R$ 0,00
Equipamento: R$ 0,00
Incidencia: R$ 0,00
Subserviço: R$ 0,00
</t>
      </text>
    </comment>
    <comment ref="F216" authorId="0">
      <text>
        <t xml:space="preserve">Custo unitário (referencial): R$ 0,00
Detalhamento informativo:
Material: R$ 0,00
Equipamento: R$ 0,00
Incidencia: R$ 0,00
Subserviço: R$ 0,00
</t>
      </text>
    </comment>
    <comment ref="F217" authorId="0">
      <text>
        <t xml:space="preserve">Custo unitário (referencial): R$ 2096,09
Detalhamento informativo:
Material: R$ 1740,94
Equipamento: R$ 0,00
Incidencia: R$ 0,00
Subserviço: R$ 355,15
</t>
      </text>
    </comment>
    <comment ref="F218" authorId="0">
      <text>
        <t xml:space="preserve">Custo unitário (referencial): R$ 0,00
Detalhamento informativo:
Material: R$ 0,00
Equipamento: R$ 0,00
Incidencia: R$ 0,00
Subserviço: R$ 0,00
</t>
      </text>
    </comment>
    <comment ref="F219" authorId="0">
      <text>
        <t xml:space="preserve">Custo unitário (referencial): R$ 23,35
Detalhamento informativo:
Material: R$ 2,50
Equipamento: R$ 0,00
Incidencia: R$ 0,00
Subserviço: R$ 0,00
</t>
      </text>
    </comment>
    <comment ref="F220" authorId="0">
      <text>
        <t xml:space="preserve">Custo unitário (referencial): R$ 26,26
Detalhamento informativo:
Material: R$ 4,64
Equipamento: R$ 0,00
Incidencia: R$ 0,00
Subserviço: R$ 0,00
</t>
      </text>
    </comment>
    <comment ref="F221" authorId="0">
      <text>
        <t xml:space="preserve">Custo unitário (referencial): R$ 125,33
Detalhamento informativo:
Material: R$ 107,58
Equipamento: R$ 0,00
Incidencia: R$ 0,00
Subserviço: R$ 17,75
</t>
      </text>
    </comment>
    <comment ref="F222" authorId="0">
      <text>
        <t xml:space="preserve">Custo unitário (referencial): R$ 83,18
Detalhamento informativo:
Material: R$ 65,43
Equipamento: R$ 0,00
Incidencia: R$ 0,00
Subserviço: R$ 17,75
</t>
      </text>
    </comment>
    <comment ref="F223" authorId="0">
      <text>
        <t xml:space="preserve">Custo unitário (referencial): R$ 38,62
Detalhamento informativo:
Material: R$ 15,67
Equipamento: R$ 0,00
Incidencia: R$ 0,00
Subserviço: R$ 0,00
</t>
      </text>
    </comment>
    <comment ref="F224" authorId="0">
      <text>
        <t xml:space="preserve">Custo unitário (referencial): R$ 7,44
Detalhamento informativo:
Material: R$ 1,76
Equipamento: R$ 0,00
Incidencia: R$ 0,00
Subserviço: R$ 5,68
</t>
      </text>
    </comment>
    <comment ref="F225" authorId="0">
      <text>
        <t xml:space="preserve">Custo unitário (referencial): R$ 32,78
Detalhamento informativo:
Material: R$ 11,31
Equipamento: R$ 0,00
Incidencia: R$ 0,00
Subserviço: R$ 0,00
</t>
      </text>
    </comment>
    <comment ref="F226" authorId="0">
      <text>
        <t xml:space="preserve">Custo unitário (referencial): R$ 6,84
Detalhamento informativo:
Material: R$ 1,16
Equipamento: R$ 0,00
Incidencia: R$ 0,00
Subserviço: R$ 5,68
</t>
      </text>
    </comment>
    <comment ref="F227" authorId="0">
      <text>
        <t xml:space="preserve">Custo unitário (referencial): R$ 20,89
Detalhamento informativo:
Material: R$ 5,13
Equipamento: R$ 0,00
Incidencia: R$ 0,00
Subserviço: R$ 0,00
</t>
      </text>
    </comment>
    <comment ref="F228" authorId="0">
      <text>
        <t xml:space="preserve">Custo unitário (referencial): R$ 58,56
Detalhamento informativo:
Material: R$ 23,84
Equipamento: R$ 0,00
Incidencia: R$ 0,00
Subserviço: R$ 0,00
</t>
      </text>
    </comment>
    <comment ref="F229" authorId="0">
      <text>
        <t xml:space="preserve">Custo unitário (referencial): R$ 36,19
Detalhamento informativo:
Material: R$ 10,63
Equipamento: R$ 0,00
Incidencia: R$ 0,00
Subserviço: R$ 0,00
</t>
      </text>
    </comment>
    <comment ref="F230" authorId="0">
      <text>
        <t xml:space="preserve">Custo unitário (referencial): R$ 45,55
Detalhamento informativo:
Material: R$ 13,96
Equipamento: R$ 0,00
Incidencia: R$ 0,00
Subserviço: R$ 0,00
</t>
      </text>
    </comment>
    <comment ref="F231" authorId="0">
      <text>
        <t xml:space="preserve">Custo unitário (referencial): R$ 73,01
Detalhamento informativo:
Material: R$ 23,30
Equipamento: R$ 0,00
Incidencia: R$ 0,00
Subserviço: R$ 0,00
</t>
      </text>
    </comment>
    <comment ref="F232" authorId="0">
      <text>
        <t xml:space="preserve">Custo unitário (referencial): R$ 92,18
Detalhamento informativo:
Material: R$ 30,47
Equipamento: R$ 0,00
Incidencia: R$ 0,00
Subserviço: R$ 0,00
</t>
      </text>
    </comment>
    <comment ref="F233" authorId="0">
      <text>
        <t xml:space="preserve">Custo unitário (referencial): R$ 37,35
Detalhamento informativo:
Material: R$ 11,79
Equipamento: R$ 0,00
Incidencia: R$ 0,00
Subserviço: R$ 0,00
</t>
      </text>
    </comment>
    <comment ref="F234" authorId="0">
      <text>
        <t xml:space="preserve">Custo unitário (referencial): R$ 56,59
Detalhamento informativo:
Material: R$ 18,96
Equipamento: R$ 0,00
Incidencia: R$ 0,00
Subserviço: R$ 0,00
</t>
      </text>
    </comment>
    <comment ref="F235" authorId="0">
      <text>
        <t xml:space="preserve">Custo unitário (referencial): R$ 75,84
Detalhamento informativo:
Material: R$ 26,13
Equipamento: R$ 0,00
Incidencia: R$ 0,00
Subserviço: R$ 0,00
</t>
      </text>
    </comment>
    <comment ref="F236" authorId="0">
      <text>
        <t xml:space="preserve">Custo unitário (referencial): R$ 63,55
Detalhamento informativo:
Material: R$ 19,95
Equipamento: R$ 0,00
Incidencia: R$ 0,00
Subserviço: R$ 0,00
</t>
      </text>
    </comment>
    <comment ref="F237" authorId="0">
      <text>
        <t xml:space="preserve">Custo unitário (referencial): R$ 44,37
Detalhamento informativo:
Material: R$ 12,78
Equipamento: R$ 0,00
Incidencia: R$ 0,00
Subserviço: R$ 0,00
</t>
      </text>
    </comment>
    <comment ref="F238" authorId="0">
      <text>
        <t xml:space="preserve">Custo unitário (referencial): R$ 70,65
Detalhamento informativo:
Material: R$ 20,94
Equipamento: R$ 0,00
Incidencia: R$ 0,00
Subserviço: R$ 0,00
</t>
      </text>
    </comment>
    <comment ref="F239" authorId="0">
      <text>
        <t xml:space="preserve">Custo unitário (referencial): R$ 96,85
Detalhamento informativo:
Material: R$ 29,10
Equipamento: R$ 0,00
Incidencia: R$ 0,00
Subserviço: R$ 0,00
</t>
      </text>
    </comment>
    <comment ref="F240" authorId="0">
      <text>
        <t xml:space="preserve">Custo unitário (referencial): R$ 103,43
Detalhamento informativo:
Material: R$ 0,00
Equipamento: R$ 0,00
Incidencia: R$ 0,00
Subserviço: R$ 103,43
</t>
      </text>
    </comment>
    <comment ref="F241" authorId="0">
      <text>
        <t xml:space="preserve">Custo unitário (referencial): R$ 6,07
Detalhamento informativo:
Material: R$ 2,53
Equipamento: R$ 0,00
Incidencia: R$ 0,00
Subserviço: R$ 3,54
</t>
      </text>
    </comment>
    <comment ref="F242" authorId="0">
      <text>
        <t xml:space="preserve">Custo unitário (referencial): R$ 8,89
Detalhamento informativo:
Material: R$ 5,35
Equipamento: R$ 0,00
Incidencia: R$ 0,00
Subserviço: R$ 3,54
</t>
      </text>
    </comment>
    <comment ref="F243" authorId="0">
      <text>
        <t xml:space="preserve">Custo unitário (referencial): R$ 0,00
Detalhamento informativo:
Material: R$ 0,00
Equipamento: R$ 0,00
Incidencia: R$ 0,00
Subserviço: R$ 0,00
</t>
      </text>
    </comment>
    <comment ref="F244" authorId="0">
      <text>
        <t xml:space="preserve">Custo unitário (referencial): R$ 22,17
Detalhamento informativo:
Material: R$ 6,33
Equipamento: R$ 0,00
Incidencia: R$ 0,00
Subserviço: R$ 0,00
</t>
      </text>
    </comment>
    <comment ref="F245" authorId="0">
      <text>
        <t xml:space="preserve">Custo unitário (referencial): R$ 19,14
Detalhamento informativo:
Material: R$ 4,29
Equipamento: R$ 0,00
Incidencia: R$ 0,00
Subserviço: R$ 0,00
</t>
      </text>
    </comment>
    <comment ref="F246" authorId="0">
      <text>
        <t xml:space="preserve">Custo unitário (referencial): R$ 17,78
Detalhamento informativo:
Material: R$ 7,91
Equipamento: R$ 0,00
Incidencia: R$ 0,00
Subserviço: R$ 0,00
</t>
      </text>
    </comment>
    <comment ref="F247" authorId="0">
      <text>
        <t xml:space="preserve">Custo unitário (referencial): R$ 13,51
Detalhamento informativo:
Material: R$ 5,06
Equipamento: R$ 0,00
Incidencia: R$ 0,00
Subserviço: R$ 0,00
</t>
      </text>
    </comment>
    <comment ref="F248" authorId="0">
      <text>
        <t xml:space="preserve">Custo unitário (referencial): R$ 20,52
Detalhamento informativo:
Material: R$ 3,48
Equipamento: R$ 0,00
Incidencia: R$ 0,00
Subserviço: R$ 0,00
</t>
      </text>
    </comment>
    <comment ref="F249" authorId="0">
      <text>
        <t xml:space="preserve">Custo unitário (referencial): R$ 16,92
Detalhamento informativo:
Material: R$ 2,30
Equipamento: R$ 0,00
Incidencia: R$ 0,00
Subserviço: R$ 0,00
</t>
      </text>
    </comment>
    <comment ref="F250" authorId="0">
      <text>
        <t xml:space="preserve">Custo unitário (referencial): R$ 12,75
Detalhamento informativo:
Material: R$ 1,39
Equipamento: R$ 0,00
Incidencia: R$ 0,00
Subserviço: R$ 0,00
</t>
      </text>
    </comment>
    <comment ref="F251" authorId="0">
      <text>
        <t xml:space="preserve">Custo unitário (referencial): R$ 10,72
Detalhamento informativo:
Material: R$ 1,00
Equipamento: R$ 0,00
Incidencia: R$ 0,00
Subserviço: R$ 0,00
</t>
      </text>
    </comment>
    <comment ref="F252" authorId="0">
      <text>
        <t xml:space="preserve">Custo unitário (referencial): R$ 11,63
Detalhamento informativo:
Material: R$ 5,95
Equipamento: R$ 0,00
Incidencia: R$ 0,00
Subserviço: R$ 5,68
</t>
      </text>
    </comment>
    <comment ref="F253" authorId="0">
      <text>
        <t xml:space="preserve">Custo unitário (referencial): R$ 31,61
Detalhamento informativo:
Material: R$ 20,97
Equipamento: R$ 0,00
Incidencia: R$ 0,00
Subserviço: R$ 10,64
</t>
      </text>
    </comment>
    <comment ref="F254" authorId="0">
      <text>
        <t xml:space="preserve">Custo unitário (referencial): R$ 60,18
Detalhamento informativo:
Material: R$ 54,50
Equipamento: R$ 0,00
Incidencia: R$ 0,00
Subserviço: R$ 5,68
</t>
      </text>
    </comment>
    <comment ref="F255" authorId="0">
      <text>
        <t xml:space="preserve">Custo unitário (referencial): R$ 10,02
Detalhamento informativo:
Material: R$ 6,48
Equipamento: R$ 0,00
Incidencia: R$ 0,00
Subserviço: R$ 3,54
</t>
      </text>
    </comment>
    <comment ref="F256" authorId="0">
      <text>
        <t xml:space="preserve">Custo unitário (referencial): R$ 18,59
Detalhamento informativo:
Material: R$ 12,91
Equipamento: R$ 0,00
Incidencia: R$ 0,00
Subserviço: R$ 5,68
</t>
      </text>
    </comment>
    <comment ref="F257" authorId="0">
      <text>
        <t xml:space="preserve">Custo unitário (referencial): R$ 43,50
Detalhamento informativo:
Material: R$ 32,86
Equipamento: R$ 0,00
Incidencia: R$ 0,00
Subserviço: R$ 10,64
</t>
      </text>
    </comment>
    <comment ref="F258" authorId="0">
      <text>
        <t xml:space="preserve">Custo unitário (referencial): R$ 8,27
Detalhamento informativo:
Material: R$ 2,59
Equipamento: R$ 0,00
Incidencia: R$ 0,00
Subserviço: R$ 5,68
</t>
      </text>
    </comment>
    <comment ref="F259" authorId="0">
      <text>
        <t xml:space="preserve">Custo unitário (referencial): R$ 7,92
Detalhamento informativo:
Material: R$ 2,24
Equipamento: R$ 0,00
Incidencia: R$ 0,00
Subserviço: R$ 5,68
</t>
      </text>
    </comment>
    <comment ref="F260" authorId="0">
      <text>
        <t xml:space="preserve">Custo unitário (referencial): R$ 17,34
Detalhamento informativo:
Material: R$ 3,14
Equipamento: R$ 0,00
Incidencia: R$ 0,00
Subserviço: R$ 14,20
</t>
      </text>
    </comment>
    <comment ref="F261" authorId="0">
      <text>
        <t xml:space="preserve">Custo unitário (referencial): R$ 21,58
Detalhamento informativo:
Material: R$ 14,48
Equipamento: R$ 0,00
Incidencia: R$ 0,00
Subserviço: R$ 7,10
</t>
      </text>
    </comment>
    <comment ref="F262" authorId="0">
      <text>
        <t xml:space="preserve">Custo unitário (referencial): R$ 20,14
Detalhamento informativo:
Material: R$ 5,94
Equipamento: R$ 0,00
Incidencia: R$ 0,00
Subserviço: R$ 14,20
</t>
      </text>
    </comment>
    <comment ref="F263" authorId="0">
      <text>
        <t xml:space="preserve">Custo unitário (referencial): R$ 5,40
Detalhamento informativo:
Material: R$ 3,35
Equipamento: R$ 0,00
Incidencia: R$ 0,00
Subserviço: R$ 0,00
</t>
      </text>
    </comment>
    <comment ref="F264" authorId="0">
      <text>
        <t xml:space="preserve">Custo unitário (referencial): R$ 8,29
Detalhamento informativo:
Material: R$ 5,53
Equipamento: R$ 0,00
Incidencia: R$ 0,00
Subserviço: R$ 0,00
</t>
      </text>
    </comment>
    <comment ref="F265" authorId="0">
      <text>
        <t xml:space="preserve">Custo unitário (referencial): R$ 11,53
Detalhamento informativo:
Material: R$ 7,91
Equipamento: R$ 0,00
Incidencia: R$ 0,00
Subserviço: R$ 0,00
</t>
      </text>
    </comment>
    <comment ref="F266" authorId="0">
      <text>
        <t xml:space="preserve">Custo unitário (referencial): R$ 0,00
Detalhamento informativo:
Material: R$ 0,00
Equipamento: R$ 0,00
Incidencia: R$ 0,00
Subserviço: R$ 0,00
</t>
      </text>
    </comment>
    <comment ref="F267" authorId="0">
      <text>
        <t xml:space="preserve">Custo unitário (referencial): R$ 142,50
Detalhamento informativo:
Material: R$ 35,96
Equipamento: R$ 0,00
Incidencia: R$ 0,00
Subserviço: R$ 106,54
</t>
      </text>
    </comment>
    <comment ref="F268" authorId="0">
      <text>
        <t xml:space="preserve">Custo unitário (referencial): R$ 177,10
Detalhamento informativo:
Material: R$ 70,56
Equipamento: R$ 0,00
Incidencia: R$ 0,00
Subserviço: R$ 106,54
</t>
      </text>
    </comment>
    <comment ref="F269" authorId="0">
      <text>
        <t xml:space="preserve">Custo unitário (referencial): R$ 314,63
Detalhamento informativo:
Material: R$ 208,09
Equipamento: R$ 0,00
Incidencia: R$ 0,00
Subserviço: R$ 106,54
</t>
      </text>
    </comment>
    <comment ref="F270" authorId="0">
      <text>
        <t xml:space="preserve">Custo unitário (referencial): R$ 296,44
Detalhamento informativo:
Material: R$ 189,90
Equipamento: R$ 0,00
Incidencia: R$ 0,00
Subserviço: R$ 106,54
</t>
      </text>
    </comment>
    <comment ref="F271" authorId="0">
      <text>
        <t xml:space="preserve">Custo unitário (referencial): R$ 306,44
Detalhamento informativo:
Material: R$ 199,90
Equipamento: R$ 0,00
Incidencia: R$ 0,00
Subserviço: R$ 106,54
</t>
      </text>
    </comment>
    <comment ref="F272" authorId="0">
      <text>
        <t xml:space="preserve">Custo unitário (referencial): R$ 80,35
Detalhamento informativo:
Material: R$ 60,38
Equipamento: R$ 0,00
Incidencia: R$ 0,00
Subserviço: R$ 0,00
</t>
      </text>
    </comment>
    <comment ref="F277" authorId="0">
      <text>
        <t xml:space="preserve">Custo unitário (referencial): R$ 0,00
Detalhamento informativo:
Material: R$ 0,00
Equipamento: R$ 0,00
Incidencia: R$ 0,00
Subserviço: R$ 0,00
</t>
      </text>
    </comment>
    <comment ref="F278" authorId="0">
      <text>
        <t xml:space="preserve">Custo unitário (referencial): R$ 0,00
Detalhamento informativo:
Material: R$ 0,00
Equipamento: R$ 0,00
Incidencia: R$ 0,00
Subserviço: R$ 0,00
</t>
      </text>
    </comment>
    <comment ref="F279" authorId="0">
      <text>
        <t xml:space="preserve">Custo unitário (referencial): R$ 2290,05
Detalhamento informativo:
Material: R$ 2128,14
Equipamento: R$ 0,00
Incidencia: R$ 0,00
Subserviço: R$ 0,00
</t>
      </text>
    </comment>
    <comment ref="F280" authorId="0">
      <text>
        <t xml:space="preserve">Custo unitário (referencial): R$ 3748,91
Detalhamento informativo:
Material: R$ 3573,84
Equipamento: R$ 0,00
Incidencia: R$ 0,00
Subserviço: R$ 0,00
</t>
      </text>
    </comment>
    <comment ref="F281" authorId="0">
      <text>
        <t xml:space="preserve">Custo unitário (referencial): R$ 12650,89
Detalhamento informativo:
Material: R$ 12320,70
Equipamento: R$ 0,00
Incidencia: R$ 0,00
Subserviço: R$ 0,00
</t>
      </text>
    </comment>
    <comment ref="F282" authorId="0">
      <text>
        <t xml:space="preserve">Custo unitário (referencial): R$ 6451,50
Detalhamento informativo:
Material: R$ 6451,50
Equipamento: R$ 0,00
Incidencia: R$ 0,00
Subserviço: R$ 0,00
</t>
      </text>
    </comment>
    <comment ref="F283" authorId="0">
      <text>
        <t xml:space="preserve">Custo unitário (referencial): R$ 8855,00
Detalhamento informativo:
Material: R$ 8855,00
Equipamento: R$ 0,00
Incidencia: R$ 0,00
Subserviço: R$ 0,00
</t>
      </text>
    </comment>
    <comment ref="F284" authorId="0">
      <text>
        <t xml:space="preserve">Custo unitário (referencial): R$ 45540,00
Detalhamento informativo:
Material: R$ 45540,00
Equipamento: R$ 0,00
Incidencia: R$ 0,00
Subserviço: R$ 0,00
</t>
      </text>
    </comment>
    <comment ref="F285" authorId="0">
      <text>
        <t xml:space="preserve">Custo unitário (referencial): R$ 0,00
Detalhamento informativo:
Material: R$ 0,00
Equipamento: R$ 0,00
Incidencia: R$ 0,00
Subserviço: R$ 0,00
</t>
      </text>
    </comment>
    <comment ref="F286" authorId="0">
      <text>
        <t xml:space="preserve">Custo unitário (referencial): R$ 17,43
Detalhamento informativo:
Material: R$ 13,83
Equipamento: R$ 0,00
Incidencia: R$ 0,00
Subserviço: R$ 3,60
</t>
      </text>
    </comment>
    <comment ref="F287" authorId="0">
      <text>
        <t xml:space="preserve">Custo unitário (referencial): R$ 25,55
Detalhamento informativo:
Material: R$ 21,95
Equipamento: R$ 0,00
Incidencia: R$ 0,00
Subserviço: R$ 3,60
</t>
      </text>
    </comment>
    <comment ref="F288" authorId="0">
      <text>
        <t xml:space="preserve">Custo unitário (referencial): R$ 33,77
Detalhamento informativo:
Material: R$ 30,17
Equipamento: R$ 0,00
Incidencia: R$ 0,00
Subserviço: R$ 3,60
</t>
      </text>
    </comment>
    <comment ref="F289" authorId="0">
      <text>
        <t xml:space="preserve">Custo unitário (referencial): R$ 41,97
Detalhamento informativo:
Material: R$ 38,37
Equipamento: R$ 0,00
Incidencia: R$ 0,00
Subserviço: R$ 3,60
</t>
      </text>
    </comment>
    <comment ref="F290" authorId="0">
      <text>
        <t xml:space="preserve">Custo unitário (referencial): R$ 50,19
Detalhamento informativo:
Material: R$ 46,59
Equipamento: R$ 0,00
Incidencia: R$ 0,00
Subserviço: R$ 3,60
</t>
      </text>
    </comment>
    <comment ref="F291" authorId="0">
      <text>
        <t xml:space="preserve">Custo unitário (referencial): R$ 59,51
Detalhamento informativo:
Material: R$ 54,71
Equipamento: R$ 0,00
Incidencia: R$ 0,00
Subserviço: R$ 4,80
</t>
      </text>
    </comment>
    <comment ref="F292" authorId="0">
      <text>
        <t xml:space="preserve">Custo unitário (referencial): R$ 75,93
Detalhamento informativo:
Material: R$ 71,13
Equipamento: R$ 0,00
Incidencia: R$ 0,00
Subserviço: R$ 4,80
</t>
      </text>
    </comment>
    <comment ref="F293" authorId="0">
      <text>
        <t xml:space="preserve">Custo unitário (referencial): R$ 0,00
Detalhamento informativo:
Material: R$ 0,00
Equipamento: R$ 0,00
Incidencia: R$ 0,00
Subserviço: R$ 0,00
</t>
      </text>
    </comment>
    <comment ref="F294" authorId="0">
      <text>
        <t xml:space="preserve">Custo unitário (referencial): R$ 5,12
Detalhamento informativo:
Material: R$ 2,12
Equipamento: R$ 0,00
Incidencia: R$ 0,00
Subserviço: R$ 3,00
</t>
      </text>
    </comment>
    <comment ref="F295" authorId="0">
      <text>
        <t xml:space="preserve">Custo unitário (referencial): R$ 5,62
Detalhamento informativo:
Material: R$ 2,62
Equipamento: R$ 0,00
Incidencia: R$ 0,00
Subserviço: R$ 3,00
</t>
      </text>
    </comment>
    <comment ref="F296" authorId="0">
      <text>
        <t xml:space="preserve">Custo unitário (referencial): R$ 5,69
Detalhamento informativo:
Material: R$ 2,69
Equipamento: R$ 0,00
Incidencia: R$ 0,00
Subserviço: R$ 3,00
</t>
      </text>
    </comment>
    <comment ref="F297" authorId="0">
      <text>
        <t xml:space="preserve">Custo unitário (referencial): R$ 5,57
Detalhamento informativo:
Material: R$ 2,57
Equipamento: R$ 0,00
Incidencia: R$ 0,00
Subserviço: R$ 3,00
</t>
      </text>
    </comment>
    <comment ref="F298" authorId="0">
      <text>
        <t xml:space="preserve">Custo unitário (referencial): R$ 6,47
Detalhamento informativo:
Material: R$ 3,47
Equipamento: R$ 0,00
Incidencia: R$ 0,00
Subserviço: R$ 3,00
</t>
      </text>
    </comment>
    <comment ref="F299" authorId="0">
      <text>
        <t xml:space="preserve">Custo unitário (referencial): R$ 8,08
Detalhamento informativo:
Material: R$ 4,48
Equipamento: R$ 0,00
Incidencia: R$ 0,00
Subserviço: R$ 3,60
</t>
      </text>
    </comment>
    <comment ref="F300" authorId="0">
      <text>
        <t xml:space="preserve">Custo unitário (referencial): R$ 7,54
Detalhamento informativo:
Material: R$ 3,94
Equipamento: R$ 0,00
Incidencia: R$ 0,00
Subserviço: R$ 3,60
</t>
      </text>
    </comment>
    <comment ref="F301" authorId="0">
      <text>
        <t xml:space="preserve">Custo unitário (referencial): R$ 0,00
Detalhamento informativo:
Material: R$ 0,00
Equipamento: R$ 0,00
Incidencia: R$ 0,00
Subserviço: R$ 0,00
</t>
      </text>
    </comment>
    <comment ref="F302" authorId="0">
      <text>
        <t xml:space="preserve">Custo unitário (referencial): R$ 607,20
Detalhamento informativo:
Material: R$ 607,20
Equipamento: R$ 0,00
Incidencia: R$ 0,00
Subserviço: R$ 0,00
</t>
      </text>
    </comment>
    <comment ref="F303" authorId="0">
      <text>
        <t xml:space="preserve">Custo unitário (referencial): R$ 695,75
Detalhamento informativo:
Material: R$ 695,75
Equipamento: R$ 0,00
Incidencia: R$ 0,00
Subserviço: R$ 0,00
</t>
      </text>
    </comment>
    <comment ref="F304" authorId="0">
      <text>
        <t xml:space="preserve">Custo unitário (referencial): R$ 695,75
Detalhamento informativo:
Material: R$ 695,75
Equipamento: R$ 0,00
Incidencia: R$ 0,00
Subserviço: R$ 0,00
</t>
      </text>
    </comment>
    <comment ref="F305" authorId="0">
      <text>
        <t xml:space="preserve">Custo unitário (referencial): R$ 822,25
Detalhamento informativo:
Material: R$ 822,25
Equipamento: R$ 0,00
Incidencia: R$ 0,00
Subserviço: R$ 0,00
</t>
      </text>
    </comment>
    <comment ref="F306" authorId="0">
      <text>
        <t xml:space="preserve">Custo unitário (referencial): R$ 0,00
Detalhamento informativo:
Material: R$ 0,00
Equipamento: R$ 0,00
Incidencia: R$ 0,00
Subserviço: R$ 0,00
</t>
      </text>
    </comment>
    <comment ref="F307" authorId="0">
      <text>
        <t xml:space="preserve">Custo unitário (referencial): R$ 15,70
Detalhamento informativo:
Material: R$ 8,85
Equipamento: R$ 0,00
Incidencia: R$ 0,00
Subserviço: R$ 6,85
</t>
      </text>
    </comment>
    <comment ref="F308" authorId="0">
      <text>
        <t xml:space="preserve">Custo unitário (referencial): R$ 9487,50
Detalhamento informativo:
Material: R$ 9487,50
Equipamento: R$ 0,00
Incidencia: R$ 0,00
Subserviço: R$ 0,00
</t>
      </text>
    </comment>
    <comment ref="F309" authorId="0">
      <text>
        <t xml:space="preserve">Custo unitário (referencial): R$ 27,20
Detalhamento informativo:
Material: R$ 27,20
Equipamento: R$ 0,00
Incidencia: R$ 0,00
Subserviço: R$ 0,00
</t>
      </text>
    </comment>
    <comment ref="F310" authorId="0">
      <text>
        <t xml:space="preserve">Custo unitário (referencial): R$ 10,37
Detalhamento informativo:
Material: R$ 10,37
Equipamento: R$ 0,00
Incidencia: R$ 0,00
Subserviço: R$ 0,00
</t>
      </text>
    </comment>
    <comment ref="F311" authorId="0">
      <text>
        <t xml:space="preserve">Custo unitário (referencial): R$ 0,00
Detalhamento informativo:
Material: R$ 0,00
Equipamento: R$ 0,00
Incidencia: R$ 0,00
Subserviço: R$ 0,00
</t>
      </text>
    </comment>
    <comment ref="F312" authorId="0">
      <text>
        <t xml:space="preserve">Custo unitário (referencial): R$ 205,56
Detalhamento informativo:
Material: R$ 205,56
Equipamento: R$ 0,00
Incidencia: R$ 0,00
Subserviço: R$ 0,00
</t>
      </text>
    </comment>
    <comment ref="F313" authorId="0">
      <text>
        <t xml:space="preserve">Custo unitário (referencial): R$ 234,03
Detalhamento informativo:
Material: R$ 234,03
Equipamento: R$ 0,00
Incidencia: R$ 0,00
Subserviço: R$ 0,00
</t>
      </text>
    </comment>
    <comment ref="F314" authorId="0">
      <text>
        <t xml:space="preserve">Custo unitário (referencial): R$ 208,73
Detalhamento informativo:
Material: R$ 208,73
Equipamento: R$ 0,00
Incidencia: R$ 0,00
Subserviço: R$ 0,00
</t>
      </text>
    </comment>
    <comment ref="F315" authorId="0">
      <text>
        <t xml:space="preserve">Custo unitário (referencial): R$ 442,75
Detalhamento informativo:
Material: R$ 442,75
Equipamento: R$ 0,00
Incidencia: R$ 0,00
Subserviço: R$ 0,00
</t>
      </text>
    </comment>
    <comment ref="F316" authorId="0">
      <text>
        <t xml:space="preserve">Custo unitário (referencial): R$ 316,25
Detalhamento informativo:
Material: R$ 316,25
Equipamento: R$ 0,00
Incidencia: R$ 0,00
Subserviço: R$ 0,00
</t>
      </text>
    </comment>
    <comment ref="F317" authorId="0">
      <text>
        <t xml:space="preserve">Custo unitário (referencial): R$ 0,00
Detalhamento informativo:
Material: R$ 0,00
Equipamento: R$ 0,00
Incidencia: R$ 0,00
Subserviço: R$ 0,00
</t>
      </text>
    </comment>
    <comment ref="F318" authorId="0">
      <text>
        <t xml:space="preserve">Custo unitário (referencial): R$ 1391,50
Detalhamento informativo:
Material: R$ 1391,50
Equipamento: R$ 0,00
Incidencia: R$ 0,00
Subserviço: R$ 0,00
</t>
      </text>
    </comment>
    <comment ref="F319" authorId="0">
      <text>
        <t xml:space="preserve">Custo unitário (referencial): R$ 1138,50
Detalhamento informativo:
Material: R$ 1138,50
Equipamento: R$ 0,00
Incidencia: R$ 0,00
Subserviço: R$ 0,00
</t>
      </text>
    </comment>
    <comment ref="F320" authorId="0">
      <text>
        <t xml:space="preserve">Custo unitário (referencial): R$ 3162,50
Detalhamento informativo:
Material: R$ 3162,50
Equipamento: R$ 0,00
Incidencia: R$ 0,00
Subserviço: R$ 0,00
</t>
      </text>
    </comment>
    <comment ref="F321" authorId="0">
      <text>
        <t xml:space="preserve">Custo unitário (referencial): R$ 822,25
Detalhamento informativo:
Material: R$ 822,25
Equipamento: R$ 0,00
Incidencia: R$ 0,00
Subserviço: R$ 0,00
</t>
      </text>
    </comment>
    <comment ref="F322" authorId="0">
      <text>
        <t xml:space="preserve">Custo unitário (referencial): R$ 0,00
Detalhamento informativo:
Material: R$ 0,00
Equipamento: R$ 0,00
Incidencia: R$ 0,00
Subserviço: R$ 0,00
</t>
      </text>
    </comment>
    <comment ref="F323" authorId="0">
      <text>
        <t xml:space="preserve">Custo unitário (referencial): R$ 1138,50
Detalhamento informativo:
Material: R$ 1138,50
Equipamento: R$ 0,00
Incidencia: R$ 0,00
Subserviço: R$ 0,00
</t>
      </text>
    </comment>
    <comment ref="F324" authorId="0">
      <text>
        <t xml:space="preserve">Custo unitário (referencial): R$ 0,00
Detalhamento informativo:
Material: R$ 0,00
Equipamento: R$ 0,00
Incidencia: R$ 0,00
Subserviço: R$ 0,00
</t>
      </text>
    </comment>
    <comment ref="F325" authorId="0">
      <text>
        <t xml:space="preserve">Custo unitário (referencial): R$ 42,59
Detalhamento informativo:
Material: R$ 15,86
Equipamento: R$ 0,00
Incidencia: R$ 0,00
Subserviço: R$ 0,00
</t>
      </text>
    </comment>
    <comment ref="F326" authorId="0">
      <text>
        <t xml:space="preserve">Custo unitário (referencial): R$ 44,49
Detalhamento informativo:
Material: R$ 32,91
Equipamento: R$ 0,00
Incidencia: R$ 0,00
Subserviço: R$ 0,00
</t>
      </text>
    </comment>
    <comment ref="F327" authorId="0">
      <text>
        <t xml:space="preserve">Custo unitário (referencial): R$ 47,38
Detalhamento informativo:
Material: R$ 30,97
Equipamento: R$ 0,00
Incidencia: R$ 0,00
Subserviço: R$ 0,00
</t>
      </text>
    </comment>
    <comment ref="F328" authorId="0">
      <text>
        <t xml:space="preserve">Custo unitário (referencial): R$ 80,45
Detalhamento informativo:
Material: R$ 70,13
Equipamento: R$ 0,00
Incidencia: R$ 0,00
Subserviço: R$ 0,00
</t>
      </text>
    </comment>
    <comment ref="F329" authorId="0">
      <text>
        <t xml:space="preserve">Custo unitário (referencial): R$ 20,87
Detalhamento informativo:
Material: R$ 20,87
Equipamento: R$ 0,00
Incidencia: R$ 0,00
Subserviço: R$ 0,00
</t>
      </text>
    </comment>
    <comment ref="F330" authorId="0">
      <text>
        <t xml:space="preserve">Custo unitário (referencial): R$ 0,00
Detalhamento informativo:
Material: R$ 0,00
Equipamento: R$ 0,00
Incidencia: R$ 0,00
Subserviço: R$ 0,00
</t>
      </text>
    </comment>
    <comment ref="F331" authorId="0">
      <text>
        <t xml:space="preserve">Custo unitário (referencial): R$ 48,70
Detalhamento informativo:
Material: R$ 48,70
Equipamento: R$ 0,00
Incidencia: R$ 0,00
Subserviço: R$ 0,00
</t>
      </text>
    </comment>
    <comment ref="F332" authorId="0">
      <text>
        <t xml:space="preserve">Custo unitário (referencial): R$ 19,61
Detalhamento informativo:
Material: R$ 19,61
Equipamento: R$ 0,00
Incidencia: R$ 0,00
Subserviço: R$ 0,00
</t>
      </text>
    </comment>
    <comment ref="F333" authorId="0">
      <text>
        <t xml:space="preserve">Custo unitário (referencial): R$ 506,00
Detalhamento informativo:
Material: R$ 506,00
Equipamento: R$ 0,00
Incidencia: R$ 0,00
Subserviço: R$ 0,00
</t>
      </text>
    </comment>
    <comment ref="F334" authorId="0">
      <text>
        <t xml:space="preserve">Custo unitário (referencial): R$ 0,00
Detalhamento informativo:
Material: R$ 0,00
Equipamento: R$ 0,00
Incidencia: R$ 0,00
Subserviço: R$ 0,00
</t>
      </text>
    </comment>
    <comment ref="F335" authorId="0">
      <text>
        <t xml:space="preserve">Custo unitário (referencial): R$ 2783,00
Detalhamento informativo:
Material: R$ 2783,00
Equipamento: R$ 0,00
Incidencia: R$ 0,00
Subserviço: R$ 0,00
</t>
      </text>
    </comment>
    <comment ref="F336" authorId="0">
      <text>
        <t xml:space="preserve">Custo unitário (referencial): R$ 1138,50
Detalhamento informativo:
Material: R$ 1138,50
Equipamento: R$ 0,00
Incidencia: R$ 0,00
Subserviço: R$ 0,00
</t>
      </text>
    </comment>
    <comment ref="F337" authorId="0">
      <text>
        <t xml:space="preserve">Custo unitário (referencial): R$ 759,00
Detalhamento informativo:
Material: R$ 759,00
Equipamento: R$ 0,00
Incidencia: R$ 0,00
Subserviço: R$ 0,00
</t>
      </text>
    </comment>
    <comment ref="F338" authorId="0">
      <text>
        <t xml:space="preserve">Custo unitário (referencial): R$ 0,00
Detalhamento informativo:
Material: R$ 0,00
Equipamento: R$ 0,00
Incidencia: R$ 0,00
Subserviço: R$ 0,00
</t>
      </text>
    </comment>
    <comment ref="F339" authorId="0">
      <text>
        <t xml:space="preserve">Custo unitário (referencial): R$ 23,87
Detalhamento informativo:
Material: R$ 19,85
Equipamento: R$ 0,00
Incidencia: R$ 0,00
Subserviço: R$ 4,02
</t>
      </text>
    </comment>
    <comment ref="F340" authorId="0">
      <text>
        <t xml:space="preserve">Custo unitário (referencial): R$ 28,19
Detalhamento informativo:
Material: R$ 22,26
Equipamento: R$ 0,00
Incidencia: R$ 0,00
Subserviço: R$ 5,93
</t>
      </text>
    </comment>
    <comment ref="F341" authorId="0">
      <text>
        <t xml:space="preserve">Custo unitário (referencial): R$ 42,59
Detalhamento informativo:
Material: R$ 15,86
Equipamento: R$ 0,00
Incidencia: R$ 0,00
Subserviço: R$ 0,00
</t>
      </text>
    </comment>
    <comment ref="F342" authorId="0">
      <text>
        <t xml:space="preserve">Custo unitário (referencial): R$ 20,87
Detalhamento informativo:
Material: R$ 20,87
Equipamento: R$ 0,00
Incidencia: R$ 0,00
Subserviço: R$ 0,00
</t>
      </text>
    </comment>
    <comment ref="F343" authorId="0">
      <text>
        <t xml:space="preserve">Custo unitário (referencial): R$ 0,00
Detalhamento informativo:
Material: R$ 0,00
Equipamento: R$ 0,00
Incidencia: R$ 0,00
Subserviço: R$ 0,00
</t>
      </text>
    </comment>
    <comment ref="F344" authorId="0">
      <text>
        <t xml:space="preserve">Custo unitário (referencial): R$ 48,70
Detalhamento informativo:
Material: R$ 48,70
Equipamento: R$ 0,00
Incidencia: R$ 0,00
Subserviço: R$ 0,00
</t>
      </text>
    </comment>
    <comment ref="F345" authorId="0">
      <text>
        <t xml:space="preserve">Custo unitário (referencial): R$ 18,34
Detalhamento informativo:
Material: R$ 18,34
Equipamento: R$ 0,00
Incidencia: R$ 0,00
Subserviço: R$ 0,00
</t>
      </text>
    </comment>
    <comment ref="F346" authorId="0">
      <text>
        <t xml:space="preserve">Custo unitário (referencial): R$ 271,98
Detalhamento informativo:
Material: R$ 271,98
Equipamento: R$ 0,00
Incidencia: R$ 0,00
Subserviço: R$ 0,00
</t>
      </text>
    </comment>
    <comment ref="F351" authorId="0">
      <text>
        <t xml:space="preserve">Custo unitário (referencial): R$ 0,00
Detalhamento informativo:
Material: R$ 0,00
Equipamento: R$ 0,00
Incidencia: R$ 0,00
Subserviço: R$ 0,00
</t>
      </text>
    </comment>
    <comment ref="F352" authorId="0">
      <text>
        <t xml:space="preserve">Custo unitário (referencial): R$ 0,00
Detalhamento informativo:
Material: R$ 0,00
Equipamento: R$ 0,00
Incidencia: R$ 0,00
Subserviço: R$ 0,00
</t>
      </text>
    </comment>
    <comment ref="F353" authorId="0">
      <text>
        <t xml:space="preserve">Custo unitário (referencial): R$ 7,73
Detalhamento informativo:
Material: R$ 2,06
Equipamento: R$ 0,00
Incidencia: R$ 0,00
Subserviço: R$ 0,00
</t>
      </text>
    </comment>
    <comment ref="F354" authorId="0">
      <text>
        <t xml:space="preserve">Custo unitário (referencial): R$ 9,74
Detalhamento informativo:
Material: R$ 0,93
Equipamento: R$ 0,00
Incidencia: R$ 0,00
Subserviço: R$ 8,81
</t>
      </text>
    </comment>
    <comment ref="F355" authorId="0">
      <text>
        <t xml:space="preserve">Custo unitário (referencial): R$ 12,00
Detalhamento informativo:
Material: R$ 2,86
Equipamento: R$ 0,00
Incidencia: R$ 0,00
Subserviço: R$ 0,00
</t>
      </text>
    </comment>
    <comment ref="F356" authorId="0">
      <text>
        <t xml:space="preserve">Custo unitário (referencial): R$ 11,24
Detalhamento informativo:
Material: R$ 2,10
Equipamento: R$ 0,00
Incidencia: R$ 0,00
Subserviço: R$ 0,00
</t>
      </text>
    </comment>
    <comment ref="F357" authorId="0">
      <text>
        <t xml:space="preserve">Custo unitário (referencial): R$ 14,33
Detalhamento informativo:
Material: R$ 6,44
Equipamento: R$ 0,00
Incidencia: R$ 0,00
Subserviço: R$ 0,00
</t>
      </text>
    </comment>
    <comment ref="F358" authorId="0">
      <text>
        <t xml:space="preserve">Custo unitário (referencial): R$ 22,36
Detalhamento informativo:
Material: R$ 9,01
Equipamento: R$ 0,00
Incidencia: R$ 0,00
Subserviço: R$ 0,00
</t>
      </text>
    </comment>
    <comment ref="F359" authorId="0">
      <text>
        <t xml:space="preserve">Custo unitário (referencial): R$ 15,44
Detalhamento informativo:
Material: R$ 3,26
Equipamento: R$ 0,00
Incidencia: R$ 0,00
Subserviço: R$ 0,00
</t>
      </text>
    </comment>
    <comment ref="F360" authorId="0">
      <text>
        <t xml:space="preserve">Custo unitário (referencial): R$ 21,04
Detalhamento informativo:
Material: R$ 6,51
Equipamento: R$ 0,00
Incidencia: R$ 0,00
Subserviço: R$ 0,00
</t>
      </text>
    </comment>
    <comment ref="F361" authorId="0">
      <text>
        <t xml:space="preserve">Custo unitário (referencial): R$ 22,11
Detalhamento informativo:
Material: R$ 11,60
Equipamento: R$ 0,00
Incidencia: R$ 0,00
Subserviço: R$ 0,00
</t>
      </text>
    </comment>
    <comment ref="F362" authorId="0">
      <text>
        <t xml:space="preserve">Custo unitário (referencial): R$ 99,92
Detalhamento informativo:
Material: R$ 86,62
Equipamento: R$ 0,00
Incidencia: R$ 0,00
Subserviço: R$ 0,00
</t>
      </text>
    </comment>
    <comment ref="F363" authorId="0">
      <text>
        <t xml:space="preserve">Custo unitário (referencial): R$ 27,32
Detalhamento informativo:
Material: R$ 4,47
Equipamento: R$ 0,00
Incidencia: R$ 0,00
Subserviço: R$ 0,00
</t>
      </text>
    </comment>
    <comment ref="F364" authorId="0">
      <text>
        <t xml:space="preserve">Custo unitário (referencial): R$ 36,70
Detalhamento informativo:
Material: R$ 9,45
Equipamento: R$ 0,00
Incidencia: R$ 0,00
Subserviço: R$ 0,00
</t>
      </text>
    </comment>
    <comment ref="F365" authorId="0">
      <text>
        <t xml:space="preserve">Custo unitário (referencial): R$ 0,00
Detalhamento informativo:
Material: R$ 0,00
Equipamento: R$ 0,00
Incidencia: R$ 0,00
Subserviço: R$ 0,00
</t>
      </text>
    </comment>
    <comment ref="F366" authorId="0">
      <text>
        <t xml:space="preserve">Custo unitário (referencial): R$ 16,90
Detalhamento informativo:
Material: R$ 8,09
Equipamento: R$ 0,00
Incidencia: R$ 0,00
Subserviço: R$ 8,81
</t>
      </text>
    </comment>
    <comment ref="F367" authorId="0">
      <text>
        <t xml:space="preserve">Custo unitário (referencial): R$ 12,19
Detalhamento informativo:
Material: R$ 4,56
Equipamento: R$ 0,00
Incidencia: R$ 0,00
Subserviço: R$ 0,00
</t>
      </text>
    </comment>
    <comment ref="F368" authorId="0">
      <text>
        <t xml:space="preserve">Custo unitário (referencial): R$ 16,93
Detalhamento informativo:
Material: R$ 8,64
Equipamento: R$ 0,00
Incidencia: R$ 0,00
Subserviço: R$ 0,00
</t>
      </text>
    </comment>
    <comment ref="F369" authorId="0">
      <text>
        <t xml:space="preserve">Custo unitário (referencial): R$ 30,24
Detalhamento informativo:
Material: R$ 18,66
Equipamento: R$ 0,00
Incidencia: R$ 0,00
Subserviço: R$ 0,00
</t>
      </text>
    </comment>
    <comment ref="F370" authorId="0">
      <text>
        <t xml:space="preserve">Custo unitário (referencial): R$ 11,96
Detalhamento informativo:
Material: R$ 4,33
Equipamento: R$ 0,00
Incidencia: R$ 0,00
Subserviço: R$ 0,00
</t>
      </text>
    </comment>
    <comment ref="F371" authorId="0">
      <text>
        <t xml:space="preserve">Custo unitário (referencial): R$ 16,20
Detalhamento informativo:
Material: R$ 7,91
Equipamento: R$ 0,00
Incidencia: R$ 0,00
Subserviço: R$ 0,00
</t>
      </text>
    </comment>
    <comment ref="F372" authorId="0">
      <text>
        <t xml:space="preserve">Custo unitário (referencial): R$ 29,40
Detalhamento informativo:
Material: R$ 17,82
Equipamento: R$ 0,00
Incidencia: R$ 0,00
Subserviço: R$ 0,00
</t>
      </text>
    </comment>
    <comment ref="F373" authorId="0">
      <text>
        <t xml:space="preserve">Custo unitário (referencial): R$ 17,29
Detalhamento informativo:
Material: R$ 7,11
Equipamento: R$ 0,00
Incidencia: R$ 0,00
Subserviço: R$ 0,00
</t>
      </text>
    </comment>
    <comment ref="F374" authorId="0">
      <text>
        <t xml:space="preserve">Custo unitário (referencial): R$ 28,20
Detalhamento informativo:
Material: R$ 17,15
Equipamento: R$ 0,00
Incidencia: R$ 0,00
Subserviço: R$ 0,00
</t>
      </text>
    </comment>
    <comment ref="F375" authorId="0">
      <text>
        <t xml:space="preserve">Custo unitário (referencial): R$ 25,46
Detalhamento informativo:
Material: R$ 13,71
Equipamento: R$ 0,00
Incidencia: R$ 0,00
Subserviço: R$ 11,75
</t>
      </text>
    </comment>
    <comment ref="F376" authorId="0">
      <text>
        <t xml:space="preserve">Custo unitário (referencial): R$ 30,57
Detalhamento informativo:
Material: R$ 18,82
Equipamento: R$ 0,00
Incidencia: R$ 0,00
Subserviço: R$ 11,75
</t>
      </text>
    </comment>
    <comment ref="F377" authorId="0">
      <text>
        <t xml:space="preserve">Custo unitário (referencial): R$ 53,80
Detalhamento informativo:
Material: R$ 38,36
Equipamento: R$ 0,00
Incidencia: R$ 0,00
Subserviço: R$ 0,00
</t>
      </text>
    </comment>
    <comment ref="F378" authorId="0">
      <text>
        <t xml:space="preserve">Custo unitário (referencial): R$ 10,54
Detalhamento informativo:
Material: R$ 5,02
Equipamento: R$ 0,00
Incidencia: R$ 0,00
Subserviço: R$ 0,00
</t>
      </text>
    </comment>
    <comment ref="F379" authorId="0">
      <text>
        <t xml:space="preserve">Custo unitário (referencial): R$ 17,24
Detalhamento informativo:
Material: R$ 10,62
Equipamento: R$ 0,00
Incidencia: R$ 0,00
Subserviço: R$ 0,00
</t>
      </text>
    </comment>
    <comment ref="F380" authorId="0">
      <text>
        <t xml:space="preserve">Custo unitário (referencial): R$ 20,02
Detalhamento informativo:
Material: R$ 12,31
Equipamento: R$ 0,00
Incidencia: R$ 0,00
Subserviço: R$ 0,00
</t>
      </text>
    </comment>
    <comment ref="F381" authorId="0">
      <text>
        <t xml:space="preserve">Custo unitário (referencial): R$ 25,85
Detalhamento informativo:
Material: R$ 14,80
Equipamento: R$ 0,00
Incidencia: R$ 0,00
Subserviço: R$ 0,00
</t>
      </text>
    </comment>
    <comment ref="F382" authorId="0">
      <text>
        <t xml:space="preserve">Custo unitário (referencial): R$ 31,25
Detalhamento informativo:
Material: R$ 19,50
Equipamento: R$ 0,00
Incidencia: R$ 0,00
Subserviço: R$ 11,75
</t>
      </text>
    </comment>
    <comment ref="F383" authorId="0">
      <text>
        <t xml:space="preserve">Custo unitário (referencial): R$ 28,86
Detalhamento informativo:
Material: R$ 17,11
Equipamento: R$ 0,00
Incidencia: R$ 0,00
Subserviço: R$ 11,75
</t>
      </text>
    </comment>
    <comment ref="F384" authorId="0">
      <text>
        <t xml:space="preserve">Custo unitário (referencial): R$ 55,40
Detalhamento informativo:
Material: R$ 31,42
Equipamento: R$ 0,00
Incidencia: R$ 0,00
Subserviço: R$ 0,00
</t>
      </text>
    </comment>
    <comment ref="F385" authorId="0">
      <text>
        <t xml:space="preserve">Custo unitário (referencial): R$ 658,79
Detalhamento informativo:
Material: R$ 272,61
Equipamento: R$ 0,00
Incidencia: R$ 0,00
Subserviço: R$ 0,00
</t>
      </text>
    </comment>
    <comment ref="F386" authorId="0">
      <text>
        <t xml:space="preserve">Custo unitário (referencial): R$ 204,42
Detalhamento informativo:
Material: R$ 197,69
Equipamento: R$ 0,00
Incidencia: R$ 0,00
Subserviço: R$ 0,00
</t>
      </text>
    </comment>
    <comment ref="F387" authorId="0">
      <text>
        <t xml:space="preserve">Custo unitário (referencial): R$ 24,55
Detalhamento informativo:
Material: R$ 6,93
Equipamento: R$ 0,00
Incidencia: R$ 0,00
Subserviço: R$ 0,00
</t>
      </text>
    </comment>
    <comment ref="F388" authorId="0">
      <text>
        <t xml:space="preserve">Custo unitário (referencial): R$ 30,58
Detalhamento informativo:
Material: R$ 11,44
Equipamento: R$ 0,00
Incidencia: R$ 0,00
Subserviço: R$ 0,00
</t>
      </text>
    </comment>
    <comment ref="F389" authorId="0">
      <text>
        <t xml:space="preserve">Custo unitário (referencial): R$ 37,93
Detalhamento informativo:
Material: R$ 15,00
Equipamento: R$ 0,00
Incidencia: R$ 0,00
Subserviço: R$ 0,00
</t>
      </text>
    </comment>
    <comment ref="F390" authorId="0">
      <text>
        <t xml:space="preserve">Custo unitário (referencial): R$ 42,59
Detalhamento informativo:
Material: R$ 15,86
Equipamento: R$ 0,00
Incidencia: R$ 0,00
Subserviço: R$ 0,00
</t>
      </text>
    </comment>
    <comment ref="F391" authorId="0">
      <text>
        <t xml:space="preserve">Custo unitário (referencial): R$ 0,00
Detalhamento informativo:
Material: R$ 0,00
Equipamento: R$ 0,00
Incidencia: R$ 0,00
Subserviço: R$ 0,00
</t>
      </text>
    </comment>
    <comment ref="F392" authorId="0">
      <text>
        <t xml:space="preserve">Custo unitário (referencial): R$ 9,74
Detalhamento informativo:
Material: R$ 0,93
Equipamento: R$ 0,00
Incidencia: R$ 0,00
Subserviço: R$ 8,81
</t>
      </text>
    </comment>
    <comment ref="F393" authorId="0">
      <text>
        <t xml:space="preserve">Custo unitário (referencial): R$ 12,00
Detalhamento informativo:
Material: R$ 3,19
Equipamento: R$ 0,00
Incidencia: R$ 0,00
Subserviço: R$ 8,81
</t>
      </text>
    </comment>
    <comment ref="F394" authorId="0">
      <text>
        <t xml:space="preserve">Custo unitário (referencial): R$ 12,00
Detalhamento informativo:
Material: R$ 2,86
Equipamento: R$ 0,00
Incidencia: R$ 0,00
Subserviço: R$ 0,00
</t>
      </text>
    </comment>
    <comment ref="F395" authorId="0">
      <text>
        <t xml:space="preserve">Custo unitário (referencial): R$ 16,83
Detalhamento informativo:
Material: R$ 5,94
Equipamento: R$ 0,00
Incidencia: R$ 0,00
Subserviço: R$ 0,00
</t>
      </text>
    </comment>
    <comment ref="F396" authorId="0">
      <text>
        <t xml:space="preserve">Custo unitário (referencial): R$ 11,24
Detalhamento informativo:
Material: R$ 2,10
Equipamento: R$ 0,00
Incidencia: R$ 0,00
Subserviço: R$ 0,00
</t>
      </text>
    </comment>
    <comment ref="F397" authorId="0">
      <text>
        <t xml:space="preserve">Custo unitário (referencial): R$ 15,14
Detalhamento informativo:
Material: R$ 4,25
Equipamento: R$ 0,00
Incidencia: R$ 0,00
Subserviço: R$ 0,00
</t>
      </text>
    </comment>
    <comment ref="F398" authorId="0">
      <text>
        <t xml:space="preserve">Custo unitário (referencial): R$ 22,36
Detalhamento informativo:
Material: R$ 9,01
Equipamento: R$ 0,00
Incidencia: R$ 0,00
Subserviço: R$ 0,00
</t>
      </text>
    </comment>
    <comment ref="F399" authorId="0">
      <text>
        <t xml:space="preserve">Custo unitário (referencial): R$ 15,44
Detalhamento informativo:
Material: R$ 3,26
Equipamento: R$ 0,00
Incidencia: R$ 0,00
Subserviço: R$ 0,00
</t>
      </text>
    </comment>
    <comment ref="F400" authorId="0">
      <text>
        <t xml:space="preserve">Custo unitário (referencial): R$ 21,04
Detalhamento informativo:
Material: R$ 6,51
Equipamento: R$ 0,00
Incidencia: R$ 0,00
Subserviço: R$ 0,00
</t>
      </text>
    </comment>
    <comment ref="F401" authorId="0">
      <text>
        <t xml:space="preserve">Custo unitário (referencial): R$ 80,65
Detalhamento informativo:
Material: R$ 77,71
Equipamento: R$ 0,00
Incidencia: R$ 0,00
Subserviço: R$ 2,94
</t>
      </text>
    </comment>
    <comment ref="F402" authorId="0">
      <text>
        <t xml:space="preserve">Custo unitário (referencial): R$ 83,86
Detalhamento informativo:
Material: R$ 80,92
Equipamento: R$ 0,00
Incidencia: R$ 0,00
Subserviço: R$ 2,94
</t>
      </text>
    </comment>
    <comment ref="F403" authorId="0">
      <text>
        <t xml:space="preserve">Custo unitário (referencial): R$ 27,32
Detalhamento informativo:
Material: R$ 4,47
Equipamento: R$ 0,00
Incidencia: R$ 0,00
Subserviço: R$ 0,00
</t>
      </text>
    </comment>
    <comment ref="F404" authorId="0">
      <text>
        <t xml:space="preserve">Custo unitário (referencial): R$ 36,70
Detalhamento informativo:
Material: R$ 9,45
Equipamento: R$ 0,00
Incidencia: R$ 0,00
Subserviço: R$ 0,00
</t>
      </text>
    </comment>
    <comment ref="F409" authorId="0">
      <text>
        <t xml:space="preserve">Custo unitário (referencial): R$ 0,00
Detalhamento informativo:
Material: R$ 0,00
Equipamento: R$ 0,00
Incidencia: R$ 0,00
Subserviço: R$ 0,00
</t>
      </text>
    </comment>
    <comment ref="F410" authorId="0">
      <text>
        <t xml:space="preserve">Custo unitário (referencial): R$ 0,00
Detalhamento informativo:
Material: R$ 0,00
Equipamento: R$ 0,00
Incidencia: R$ 0,00
Subserviço: R$ 0,00
</t>
      </text>
    </comment>
    <comment ref="F411" authorId="0">
      <text>
        <t xml:space="preserve">Custo unitário (referencial): R$ 218,70
Detalhamento informativo:
Material: R$ 132,53
Equipamento: R$ 0,00
Incidencia: R$ 0,00
Subserviço: R$ 0,00
</t>
      </text>
    </comment>
    <comment ref="F412" authorId="0">
      <text>
        <t xml:space="preserve">Custo unitário (referencial): R$ 160,09
Detalhamento informativo:
Material: R$ 95,48
Equipamento: R$ 0,00
Incidencia: R$ 0,00
Subserviço: R$ 0,00
</t>
      </text>
    </comment>
    <comment ref="F413" authorId="0">
      <text>
        <t xml:space="preserve">Custo unitário (referencial): R$ 111,95
Detalhamento informativo:
Material: R$ 72,05
Equipamento: R$ 0,00
Incidencia: R$ 0,00
Subserviço: R$ 0,00
</t>
      </text>
    </comment>
    <comment ref="F414" authorId="0">
      <text>
        <t xml:space="preserve">Custo unitário (referencial): R$ 104,57
Detalhamento informativo:
Material: R$ 88,86
Equipamento: R$ 0,00
Incidencia: R$ 0,00
Subserviço: R$ 0,00
</t>
      </text>
    </comment>
    <comment ref="F415" authorId="0">
      <text>
        <t xml:space="preserve">Custo unitário (referencial): R$ 0,00
Detalhamento informativo:
Material: R$ 0,00
Equipamento: R$ 0,00
Incidencia: R$ 0,00
Subserviço: R$ 0,00
</t>
      </text>
    </comment>
    <comment ref="F416" authorId="0">
      <text>
        <t xml:space="preserve">Custo unitário (referencial): R$ 107,21
Detalhamento informativo:
Material: R$ 78,80
Equipamento: R$ 0,00
Incidencia: R$ 0,00
Subserviço: R$ 28,41
</t>
      </text>
    </comment>
    <comment ref="F417" authorId="0">
      <text>
        <t xml:space="preserve">Custo unitário (referencial): R$ 170,41
Detalhamento informativo:
Material: R$ 142,00
Equipamento: R$ 0,00
Incidencia: R$ 0,00
Subserviço: R$ 28,41
</t>
      </text>
    </comment>
    <comment ref="F418" authorId="0">
      <text>
        <t xml:space="preserve">Custo unitário (referencial): R$ 32,78
Detalhamento informativo:
Material: R$ 11,31
Equipamento: R$ 0,00
Incidencia: R$ 0,00
Subserviço: R$ 0,00
</t>
      </text>
    </comment>
    <comment ref="F419" authorId="0">
      <text>
        <t xml:space="preserve">Custo unitário (referencial): R$ 13,51
Detalhamento informativo:
Material: R$ 5,06
Equipamento: R$ 0,00
Incidencia: R$ 0,00
Subserviço: R$ 0,00
</t>
      </text>
    </comment>
    <comment ref="F420" authorId="0">
      <text>
        <t xml:space="preserve">Custo unitário (referencial): R$ 0,00
Detalhamento informativo:
Material: R$ 0,00
Equipamento: R$ 0,00
Incidencia: R$ 0,00
Subserviço: R$ 0,00
</t>
      </text>
    </comment>
    <comment ref="F421" authorId="0">
      <text>
        <t xml:space="preserve">Custo unitário (referencial): R$ 134,43
Detalhamento informativo:
Material: R$ 106,02
Equipamento: R$ 0,00
Incidencia: R$ 0,00
Subserviço: R$ 28,41
</t>
      </text>
    </comment>
    <comment ref="F422" authorId="0">
      <text>
        <t xml:space="preserve">Custo unitário (referencial): R$ 278,41
Detalhamento informativo:
Material: R$ 250,00
Equipamento: R$ 0,00
Incidencia: R$ 0,00
Subserviço: R$ 28,41
</t>
      </text>
    </comment>
    <comment ref="F423" authorId="0">
      <text>
        <t xml:space="preserve">Custo unitário (referencial): R$ 293,37
Detalhamento informativo:
Material: R$ 264,96
Equipamento: R$ 0,00
Incidencia: R$ 0,00
Subserviço: R$ 28,41
</t>
      </text>
    </comment>
    <comment ref="F424" authorId="0">
      <text>
        <t xml:space="preserve">Custo unitário (referencial): R$ 0,00
Detalhamento informativo:
Material: R$ 0,00
Equipamento: R$ 0,00
Incidencia: R$ 0,00
Subserviço: R$ 0,00
</t>
      </text>
    </comment>
    <comment ref="F425" authorId="0">
      <text>
        <t xml:space="preserve">Custo unitário (referencial): R$ 209,54
Detalhamento informativo:
Material: R$ 183,62
Equipamento: R$ 0,00
Incidencia: R$ 0,00
Subserviço: R$ 0,00
</t>
      </text>
    </comment>
    <comment ref="F426" authorId="0">
      <text>
        <t xml:space="preserve">Custo unitário (referencial): R$ 623,38
Detalhamento informativo:
Material: R$ 597,45
Equipamento: R$ 0,00
Incidencia: R$ 0,00
Subserviço: R$ 0,00
</t>
      </text>
    </comment>
    <comment ref="F431" authorId="0">
      <text>
        <t xml:space="preserve">Custo unitário (referencial): R$ 0,00
Detalhamento informativo:
Material: R$ 0,00
Equipamento: R$ 0,00
Incidencia: R$ 0,00
Subserviço: R$ 0,00
</t>
      </text>
    </comment>
    <comment ref="F432" authorId="0">
      <text>
        <t xml:space="preserve">Custo unitário (referencial): R$ 0,00
Detalhamento informativo:
Material: R$ 0,00
Equipamento: R$ 0,00
Incidencia: R$ 0,00
Subserviço: R$ 0,00
</t>
      </text>
    </comment>
    <comment ref="F433" authorId="0">
      <text>
        <t xml:space="preserve">Custo unitário (referencial): R$ 37,28
Detalhamento informativo:
Material: R$ 9,82
Equipamento: R$ 0,00
Incidencia: R$ 0,00
Subserviço: R$ 0,00
</t>
      </text>
    </comment>
    <comment ref="F434" authorId="0">
      <text>
        <t xml:space="preserve">Custo unitário (referencial): R$ 0,00
Detalhamento informativo:
Material: R$ 0,00
Equipamento: R$ 0,00
Incidencia: R$ 0,00
Subserviço: R$ 0,00
</t>
      </text>
    </comment>
    <comment ref="F435" authorId="0">
      <text>
        <t xml:space="preserve">Custo unitário (referencial): R$ 132,21
Detalhamento informativo:
Material: R$ 116,74
Equipamento: R$ 0,00
Incidencia: R$ 0,00
Subserviço: R$ 0,00
</t>
      </text>
    </comment>
    <comment ref="F440" authorId="0">
      <text>
        <t xml:space="preserve">Custo unitário (referencial): R$ 0,00
Detalhamento informativo:
Material: R$ 0,00
Equipamento: R$ 0,00
Incidencia: R$ 0,00
Subserviço: R$ 0,00
</t>
      </text>
    </comment>
    <comment ref="F441" authorId="0">
      <text>
        <t xml:space="preserve">Custo unitário (referencial): R$ 0,00
Detalhamento informativo:
Material: R$ 0,00
Equipamento: R$ 0,00
Incidencia: R$ 0,00
Subserviço: R$ 0,00
</t>
      </text>
    </comment>
    <comment ref="F442" authorId="0">
      <text>
        <t xml:space="preserve">Custo unitário (referencial): R$ 300,50
Detalhamento informativo:
Material: R$ 260,05
Equipamento: R$ 0,00
Incidencia: R$ 0,00
Subserviço: R$ 40,45
</t>
      </text>
    </comment>
    <comment ref="F443" authorId="0">
      <text>
        <t xml:space="preserve">Custo unitário (referencial): R$ 720,49
Detalhamento informativo:
Material: R$ 665,74
Equipamento: R$ 0,00
Incidencia: R$ 0,00
Subserviço: R$ 54,75
</t>
      </text>
    </comment>
    <comment ref="F444" authorId="0">
      <text>
        <t xml:space="preserve">Custo unitário (referencial): R$ 140,64
Detalhamento informativo:
Material: R$ 131,86
Equipamento: R$ 0,00
Incidencia: R$ 0,00
Subserviço: R$ 8,78
</t>
      </text>
    </comment>
    <comment ref="F445" authorId="0">
      <text>
        <t xml:space="preserve">Custo unitário (referencial): R$ 122,33
Detalhamento informativo:
Material: R$ 93,05
Equipamento: R$ 0,00
Incidencia: R$ 0,00
Subserviço: R$ 29,28
</t>
      </text>
    </comment>
    <comment ref="F446" authorId="0">
      <text>
        <t xml:space="preserve">Custo unitário (referencial): R$ 268,10
Detalhamento informativo:
Material: R$ 243,42
Equipamento: R$ 0,00
Incidencia: R$ 0,00
Subserviço: R$ 24,68
</t>
      </text>
    </comment>
    <comment ref="F447" authorId="0">
      <text>
        <t xml:space="preserve">Custo unitário (referencial): R$ 0,00
Detalhamento informativo:
Material: R$ 0,00
Equipamento: R$ 0,00
Incidencia: R$ 0,00
Subserviço: R$ 0,00
</t>
      </text>
    </comment>
    <comment ref="F448" authorId="0">
      <text>
        <t xml:space="preserve">Custo unitário (referencial): R$ 7,44
Detalhamento informativo:
Material: R$ 1,17
Equipamento: R$ 0,00
Incidencia: R$ 0,00
Subserviço: R$ 6,27
</t>
      </text>
    </comment>
    <comment ref="F449" authorId="0">
      <text>
        <t xml:space="preserve">Custo unitário (referencial): R$ 9,56
Detalhamento informativo:
Material: R$ 7,61
Equipamento: R$ 0,00
Incidencia: R$ 0,00
Subserviço: R$ 0,00
</t>
      </text>
    </comment>
    <comment ref="F450" authorId="0">
      <text>
        <t xml:space="preserve">Custo unitário (referencial): R$ 3,20
Detalhamento informativo:
Material: R$ 2,43
Equipamento: R$ 0,00
Incidencia: R$ 0,00
Subserviço: R$ 0,00
</t>
      </text>
    </comment>
    <comment ref="F455" authorId="0">
      <text>
        <t xml:space="preserve">Custo unitário (referencial): R$ 0,00
Detalhamento informativo:
Material: R$ 0,00
Equipamento: R$ 0,00
Incidencia: R$ 0,00
Subserviço: R$ 0,00
</t>
      </text>
    </comment>
    <comment ref="F456" authorId="0">
      <text>
        <t xml:space="preserve">Custo unitário (referencial): R$ 0,00
Detalhamento informativo:
Material: R$ 0,00
Equipamento: R$ 0,00
Incidencia: R$ 0,00
Subserviço: R$ 0,00
</t>
      </text>
    </comment>
    <comment ref="F457" authorId="0">
      <text>
        <t xml:space="preserve">Custo unitário (referencial): R$ 93,93
Detalhamento informativo:
Material: R$ 47,30
Equipamento: R$ 0,00
Incidencia: R$ 0,00
Subserviço: R$ 0,00
</t>
      </text>
    </comment>
    <comment ref="F458" authorId="0">
      <text>
        <t xml:space="preserve">Custo unitário (referencial): R$ 91,44
Detalhamento informativo:
Material: R$ 50,36
Equipamento: R$ 0,00
Incidencia: R$ 0,00
Subserviço: R$ 0,00
</t>
      </text>
    </comment>
    <comment ref="F459" authorId="0">
      <text>
        <t xml:space="preserve">Custo unitário (referencial): R$ 0,00
Detalhamento informativo:
Material: R$ 0,00
Equipamento: R$ 0,00
Incidencia: R$ 0,00
Subserviço: R$ 0,00
</t>
      </text>
    </comment>
    <comment ref="F460" authorId="0">
      <text>
        <t xml:space="preserve">Custo unitário (referencial): R$ 375,76
Detalhamento informativo:
Material: R$ 141,00
Equipamento: R$ 0,00
Incidencia: R$ 0,00
Subserviço: R$ 234,76
</t>
      </text>
    </comment>
    <comment ref="F461" authorId="0">
      <text>
        <t xml:space="preserve">Custo unitário (referencial): R$ 67,08
Detalhamento informativo:
Material: R$ 0,00
Equipamento: R$ 0,00
Incidencia: R$ 0,00
Subserviço: R$ 0,00
</t>
      </text>
    </comment>
    <comment ref="F462" authorId="0">
      <text>
        <t xml:space="preserve">Custo unitário (referencial): R$ 9,56
Detalhamento informativo:
Material: R$ 7,61
Equipamento: R$ 0,00
Incidencia: R$ 0,00
Subserviço: R$ 0,00
</t>
      </text>
    </comment>
    <comment ref="F463" authorId="0">
      <text>
        <t xml:space="preserve">Custo unitário (referencial): R$ 3,20
Detalhamento informativo:
Material: R$ 2,43
Equipamento: R$ 0,00
Incidencia: R$ 0,00
Subserviço: R$ 0,00
</t>
      </text>
    </comment>
    <comment ref="F464" authorId="0">
      <text>
        <t xml:space="preserve">Custo unitário (referencial): R$ 0,00
Detalhamento informativo:
Material: R$ 0,00
Equipamento: R$ 0,00
Incidencia: R$ 0,00
Subserviço: R$ 0,00
</t>
      </text>
    </comment>
    <comment ref="F465" authorId="0">
      <text>
        <t xml:space="preserve">Custo unitário (referencial): R$ 111,14
Detalhamento informativo:
Material: R$ 0,00
Equipamento: R$ 0,00
Incidencia: R$ 0,00
Subserviço: R$ 0,00
</t>
      </text>
    </comment>
    <comment ref="F466" authorId="0">
      <text>
        <t xml:space="preserve">Custo unitário (referencial): R$ 30,67
Detalhamento informativo:
Material: R$ 3,32
Equipamento: R$ 0,00
Incidencia: R$ 0,00
Subserviço: R$ 0,00
</t>
      </text>
    </comment>
    <comment ref="F467" authorId="0">
      <text>
        <t xml:space="preserve">Custo unitário (referencial): R$ 9,56
Detalhamento informativo:
Material: R$ 7,61
Equipamento: R$ 0,00
Incidencia: R$ 0,00
Subserviço: R$ 0,00
</t>
      </text>
    </comment>
    <comment ref="F468" authorId="0">
      <text>
        <t xml:space="preserve">Custo unitário (referencial): R$ 3,20
Detalhamento informativo:
Material: R$ 2,43
Equipamento: R$ 0,00
Incidencia: R$ 0,00
Subserviço: R$ 0,00
</t>
      </text>
    </comment>
    <comment ref="F473" authorId="0">
      <text>
        <t xml:space="preserve">Custo unitário (referencial): R$ 0,00
Detalhamento informativo:
Material: R$ 0,00
Equipamento: R$ 0,00
Incidencia: R$ 0,00
Subserviço: R$ 0,00
</t>
      </text>
    </comment>
    <comment ref="F474" authorId="0">
      <text>
        <t xml:space="preserve">Custo unitário (referencial): R$ 0,00
Detalhamento informativo:
Material: R$ 0,00
Equipamento: R$ 0,00
Incidencia: R$ 0,00
Subserviço: R$ 0,00
</t>
      </text>
    </comment>
    <comment ref="F475" authorId="0">
      <text>
        <t xml:space="preserve">Custo unitário (referencial): R$ 179,00
Detalhamento informativo:
Material: R$ 130,78
Equipamento: R$ 0,00
Incidencia: R$ 0,00
Subserviço: R$ 0,00
</t>
      </text>
    </comment>
    <comment ref="F476" authorId="0">
      <text>
        <t xml:space="preserve">Custo unitário (referencial): R$ 253,64
Detalhamento informativo:
Material: R$ 217,75
Equipamento: R$ 0,00
Incidencia: R$ 0,00
Subserviço: R$ 0,00
</t>
      </text>
    </comment>
    <comment ref="F477" authorId="0">
      <text>
        <t xml:space="preserve">Custo unitário (referencial): R$ 13,34
Detalhamento informativo:
Material: R$ 9,18
Equipamento: R$ 0,00
Incidencia: R$ 0,00
Subserviço: R$ 0,00
</t>
      </text>
    </comment>
    <comment ref="F478" authorId="0">
      <text>
        <t xml:space="preserve">Custo unitário (referencial): R$ 12,21
Detalhamento informativo:
Material: R$ 9,49
Equipamento: R$ 0,00
Incidencia: R$ 0,00
Subserviço: R$ 0,00
</t>
      </text>
    </comment>
    <comment ref="F479" authorId="0">
      <text>
        <t xml:space="preserve">Custo unitário (referencial): R$ 10,75
Detalhamento informativo:
Material: R$ 8,95
Equipamento: R$ 0,00
Incidencia: R$ 0,00
Subserviço: R$ 0,00
</t>
      </text>
    </comment>
    <comment ref="F480" authorId="0">
      <text>
        <t xml:space="preserve">Custo unitário (referencial): R$ 8,96
Detalhamento informativo:
Material: R$ 7,81
Equipamento: R$ 0,00
Incidencia: R$ 0,00
Subserviço: R$ 0,00
</t>
      </text>
    </comment>
    <comment ref="F481" authorId="0">
      <text>
        <t xml:space="preserve">Custo unitário (referencial): R$ 13,92
Detalhamento informativo:
Material: R$ 8,56
Equipamento: R$ 0,00
Incidencia: R$ 0,00
Subserviço: R$ 0,00
</t>
      </text>
    </comment>
    <comment ref="F482" authorId="0">
      <text>
        <t xml:space="preserve">Custo unitário (referencial): R$ 829,00
Detalhamento informativo:
Material: R$ 805,12
Equipamento: R$ 0,00
Incidencia: R$ 0,00
Subserviço: R$ 0,00
</t>
      </text>
    </comment>
    <comment ref="F487" authorId="0">
      <text>
        <t xml:space="preserve">Custo unitário (referencial): R$ 0,00
Detalhamento informativo:
Material: R$ 0,00
Equipamento: R$ 0,00
Incidencia: R$ 0,00
Subserviço: R$ 0,00
</t>
      </text>
    </comment>
    <comment ref="F488" authorId="0">
      <text>
        <t xml:space="preserve">Custo unitário (referencial): R$ 0,00
Detalhamento informativo:
Material: R$ 0,00
Equipamento: R$ 0,00
Incidencia: R$ 0,00
Subserviço: R$ 0,00
</t>
      </text>
    </comment>
    <comment ref="F489" authorId="0">
      <text>
        <t xml:space="preserve">Custo unitário (referencial): R$ 99,06
Detalhamento informativo:
Material: R$ 41,83
Equipamento: R$ 0,00
Incidencia: R$ 0,00
Subserviço: R$ 0,00
</t>
      </text>
    </comment>
    <comment ref="F490" authorId="0">
      <text>
        <t xml:space="preserve">Custo unitário (referencial): R$ 103,27
Detalhamento informativo:
Material: R$ 64,35
Equipamento: R$ 0,00
Incidencia: R$ 0,00
Subserviço: R$ 0,00
</t>
      </text>
    </comment>
    <comment ref="F495" authorId="0">
      <text>
        <t xml:space="preserve">Custo unitário (referencial): R$ 0,00
Detalhamento informativo:
Material: R$ 0,00
Equipamento: R$ 0,00
Incidencia: R$ 0,00
Subserviço: R$ 0,00
</t>
      </text>
    </comment>
    <comment ref="F496" authorId="0">
      <text>
        <t xml:space="preserve">Custo unitário (referencial): R$ 0,00
Detalhamento informativo:
Material: R$ 0,00
Equipamento: R$ 0,00
Incidencia: R$ 0,00
Subserviço: R$ 0,00
</t>
      </text>
    </comment>
    <comment ref="F497" authorId="0">
      <text>
        <t xml:space="preserve">Custo unitário (referencial): R$ 63,47
Detalhamento informativo:
Material: R$ 36,24
Equipamento: R$ 0,00
Incidencia: R$ 0,00
Subserviço: R$ 0,00
</t>
      </text>
    </comment>
    <comment ref="F498" authorId="0">
      <text>
        <t xml:space="preserve">Custo unitário (referencial): R$ 217,40
Detalhamento informativo:
Material: R$ 158,31
Equipamento: R$ 0,00
Incidencia: R$ 0,00
Subserviço: R$ 0,00
</t>
      </text>
    </comment>
    <comment ref="F499" authorId="0">
      <text>
        <t xml:space="preserve">Custo unitário (referencial): R$ 44,34
Detalhamento informativo:
Material: R$ 19,10
Equipamento: R$ 0,00
Incidencia: R$ 0,00
Subserviço: R$ 0,00
</t>
      </text>
    </comment>
    <comment ref="F500" authorId="0">
      <text>
        <t xml:space="preserve">Custo unitário (referencial): R$ 888,80
Detalhamento informativo:
Material: R$ 775,28
Equipamento: R$ 0,00
Incidencia: R$ 0,00
Subserviço: R$ 113,52
</t>
      </text>
    </comment>
    <comment ref="F501" authorId="0">
      <text>
        <t xml:space="preserve">Custo unitário (referencial): R$ 139,75
Detalhamento informativo:
Material: R$ 106,25
Equipamento: R$ 0,00
Incidencia: R$ 0,00
Subserviço: R$ 0,00
</t>
      </text>
    </comment>
    <comment ref="F506" authorId="0">
      <text>
        <t xml:space="preserve">Custo unitário (referencial): R$ 0,00
Detalhamento informativo:
Material: R$ 0,00
Equipamento: R$ 0,00
Incidencia: R$ 0,00
Subserviço: R$ 0,00
</t>
      </text>
    </comment>
    <comment ref="F507" authorId="0">
      <text>
        <t xml:space="preserve">Custo unitário (referencial): R$ 0,00
Detalhamento informativo:
Material: R$ 0,00
Equipamento: R$ 0,00
Incidencia: R$ 0,00
Subserviço: R$ 0,00
</t>
      </text>
    </comment>
    <comment ref="F508" authorId="0">
      <text>
        <t xml:space="preserve">Custo unitário (referencial): R$ 32,64
Detalhamento informativo:
Material: R$ 8,61
Equipamento: R$ 0,00
Incidencia: R$ 0,00
Subserviço: R$ 0,00
</t>
      </text>
    </comment>
    <comment ref="F513" authorId="0">
      <text>
        <t xml:space="preserve">Custo unitário (referencial): R$ 0,00
Detalhamento informativo:
Material: R$ 0,00
Equipamento: R$ 0,00
Incidencia: R$ 0,00
Subserviço: R$ 0,00
</t>
      </text>
    </comment>
    <comment ref="F514" authorId="0">
      <text>
        <t xml:space="preserve">Custo unitário (referencial): R$ 0,00
Detalhamento informativo:
Material: R$ 0,00
Equipamento: R$ 0,00
Incidencia: R$ 0,00
Subserviço: R$ 0,00
</t>
      </text>
    </comment>
    <comment ref="F515" authorId="0">
      <text>
        <t xml:space="preserve">Custo unitário (referencial): R$ 1048,68
Detalhamento informativo:
Material: R$ 1025,92
Equipamento: R$ 0,00
Incidencia: R$ 0,00
Subserviço: R$ 0,00
</t>
      </text>
    </comment>
    <comment ref="F516" authorId="0">
      <text>
        <t xml:space="preserve">Custo unitário (referencial): R$ 737,02
Detalhamento informativo:
Material: R$ 690,15
Equipamento: R$ 0,00
Incidencia: R$ 0,00
Subserviço: R$ 0,00
</t>
      </text>
    </comment>
    <comment ref="F517" authorId="0">
      <text>
        <t xml:space="preserve">Custo unitário (referencial): R$ 115,62
Detalhamento informativo:
Material: R$ 29,27
Equipamento: R$ 0,00
Incidencia: R$ 0,00
Subserviço: R$ 86,35
</t>
      </text>
    </comment>
    <comment ref="F518" authorId="0">
      <text>
        <t xml:space="preserve">Custo unitário (referencial): R$ 139,75
Detalhamento informativo:
Material: R$ 106,25
Equipamento: R$ 0,00
Incidencia: R$ 0,00
Subserviço: R$ 0,00
</t>
      </text>
    </comment>
    <comment ref="F523" authorId="0">
      <text>
        <t xml:space="preserve">Custo unitário (referencial): R$ 0,00
Detalhamento informativo:
Material: R$ 0,00
Equipamento: R$ 0,00
Incidencia: R$ 0,00
Subserviço: R$ 0,00
</t>
      </text>
    </comment>
    <comment ref="F524" authorId="0">
      <text>
        <t xml:space="preserve">Custo unitário (referencial): R$ 0,00
Detalhamento informativo:
Material: R$ 0,00
Equipamento: R$ 0,00
Incidencia: R$ 0,00
Subserviço: R$ 0,00
</t>
      </text>
    </comment>
    <comment ref="F525" authorId="0">
      <text>
        <t xml:space="preserve">Custo unitário (referencial): R$ 10,17
Detalhamento informativo:
Material: R$ 1,88
Equipamento: R$ 0,00
Incidencia: R$ 0,00
Subserviço: R$ 0,00
</t>
      </text>
    </comment>
    <comment ref="F526" authorId="0">
      <text>
        <t xml:space="preserve">Custo unitário (referencial): R$ 42,52
Detalhamento informativo:
Material: R$ 15,82
Equipamento: R$ 0,00
Incidencia: R$ 0,00
Subserviço: R$ 0,00
</t>
      </text>
    </comment>
    <comment ref="F527" authorId="0">
      <text>
        <t xml:space="preserve">Custo unitário (referencial): R$ 65,83
Detalhamento informativo:
Material: R$ 34,48
Equipamento: R$ 0,00
Incidencia: R$ 0,00
Subserviço: R$ 0,00
</t>
      </text>
    </comment>
    <comment ref="F532" authorId="0">
      <text>
        <t xml:space="preserve">Custo unitário (referencial): R$ 0,00
Detalhamento informativo:
Material: R$ 0,00
Equipamento: R$ 0,00
Incidencia: R$ 0,00
Subserviço: R$ 0,00
</t>
      </text>
    </comment>
    <comment ref="F533" authorId="0">
      <text>
        <t xml:space="preserve">Custo unitário (referencial): R$ 0,00
Detalhamento informativo:
Material: R$ 0,00
Equipamento: R$ 0,00
Incidencia: R$ 0,00
Subserviço: R$ 0,00
</t>
      </text>
    </comment>
    <comment ref="F534" authorId="0">
      <text>
        <t xml:space="preserve">Custo unitário (referencial): R$ 63,47
Detalhamento informativo:
Material: R$ 36,24
Equipamento: R$ 0,00
Incidencia: R$ 0,00
Subserviço: R$ 0,00
</t>
      </text>
    </comment>
    <comment ref="F535" authorId="0">
      <text>
        <t xml:space="preserve">Custo unitário (referencial): R$ 105,74
Detalhamento informativo:
Material: R$ 83,48
Equipamento: R$ 0,00
Incidencia: R$ 0,00
Subserviço: R$ 0,00
</t>
      </text>
    </comment>
    <comment ref="F540" authorId="0">
      <text>
        <t xml:space="preserve">Custo unitário (referencial): R$ 0,00
Detalhamento informativo:
Material: R$ 0,00
Equipamento: R$ 0,00
Incidencia: R$ 0,00
Subserviço: R$ 0,00
</t>
      </text>
    </comment>
    <comment ref="F541" authorId="0">
      <text>
        <t xml:space="preserve">Custo unitário (referencial): R$ 0,00
Detalhamento informativo:
Material: R$ 0,00
Equipamento: R$ 0,00
Incidencia: R$ 0,00
Subserviço: R$ 0,00
</t>
      </text>
    </comment>
    <comment ref="F542" authorId="0">
      <text>
        <t xml:space="preserve">Custo unitário (referencial): R$ 10,17
Detalhamento informativo:
Material: R$ 1,88
Equipamento: R$ 0,00
Incidencia: R$ 0,00
Subserviço: R$ 0,00
</t>
      </text>
    </comment>
    <comment ref="F543" authorId="0">
      <text>
        <t xml:space="preserve">Custo unitário (referencial): R$ 42,52
Detalhamento informativo:
Material: R$ 15,82
Equipamento: R$ 0,00
Incidencia: R$ 0,00
Subserviço: R$ 0,00
</t>
      </text>
    </comment>
    <comment ref="F548" authorId="0">
      <text>
        <t xml:space="preserve">Custo unitário (referencial): R$ 0,00
Detalhamento informativo:
Material: R$ 0,00
Equipamento: R$ 0,00
Incidencia: R$ 0,00
Subserviço: R$ 0,00
</t>
      </text>
    </comment>
    <comment ref="F549" authorId="0">
      <text>
        <t xml:space="preserve">Custo unitário (referencial): R$ 0,00
Detalhamento informativo:
Material: R$ 0,00
Equipamento: R$ 0,00
Incidencia: R$ 0,00
Subserviço: R$ 0,00
</t>
      </text>
    </comment>
    <comment ref="F550" authorId="0">
      <text>
        <t xml:space="preserve">Custo unitário (referencial): R$ 307,94
Detalhamento informativo:
Material: R$ 265,72
Equipamento: R$ 0,00
Incidencia: R$ 0,00
Subserviço: R$ 0,00
</t>
      </text>
    </comment>
    <comment ref="F551" authorId="0">
      <text>
        <t xml:space="preserve">Custo unitário (referencial): R$ 75,29
Detalhamento informativo:
Material: R$ 59,00
Equipamento: R$ 0,00
Incidencia: R$ 0,00
Subserviço: R$ 0,00
</t>
      </text>
    </comment>
    <comment ref="F552" authorId="0">
      <text>
        <t xml:space="preserve">Custo unitário (referencial): R$ 73,17
Detalhamento informativo:
Material: R$ 61,42
Equipamento: R$ 0,00
Incidencia: R$ 0,00
Subserviço: R$ 11,75
</t>
      </text>
    </comment>
    <comment ref="F553" authorId="0">
      <text>
        <t xml:space="preserve">Custo unitário (referencial): R$ 225,35
Detalhamento informativo:
Material: R$ 213,60
Equipamento: R$ 0,00
Incidencia: R$ 0,00
Subserviço: R$ 11,75
</t>
      </text>
    </comment>
    <comment ref="F554" authorId="0">
      <text>
        <t xml:space="preserve">Custo unitário (referencial): R$ 141,87
Detalhamento informativo:
Material: R$ 134,88
Equipamento: R$ 0,00
Incidencia: R$ 0,00
Subserviço: R$ 0,00
</t>
      </text>
    </comment>
    <comment ref="F555" authorId="0">
      <text>
        <t xml:space="preserve">Custo unitário (referencial): R$ 191,88
Detalhamento informativo:
Material: R$ 134,90
Equipamento: R$ 0,00
Incidencia: R$ 0,00
Subserviço: R$ 56,98
</t>
      </text>
    </comment>
    <comment ref="F560" authorId="0">
      <text>
        <t xml:space="preserve">Custo unitário (referencial): R$ 0,00
Detalhamento informativo:
Material: R$ 0,00
Equipamento: R$ 0,00
Incidencia: R$ 0,00
Subserviço: R$ 0,00
</t>
      </text>
    </comment>
    <comment ref="F561" authorId="0">
      <text>
        <t xml:space="preserve">Custo unitário (referencial): R$ 0,00
Detalhamento informativo:
Material: R$ 0,00
Equipamento: R$ 0,00
Incidencia: R$ 0,00
Subserviço: R$ 0,00
</t>
      </text>
    </comment>
    <comment ref="F562" authorId="0">
      <text>
        <t xml:space="preserve">Custo unitário (referencial): R$ 13,58
Detalhamento informativo:
Material: R$ 6,51
Equipamento: R$ 0,00
Incidencia: R$ 0,00
Subserviço: R$ 0,00
</t>
      </text>
    </comment>
    <comment ref="F563" authorId="0">
      <text>
        <t xml:space="preserve">Custo unitário (referencial): R$ 13,58
Detalhamento informativo:
Material: R$ 6,51
Equipamento: R$ 0,00
Incidencia: R$ 0,00
Subserviço: R$ 0,00
</t>
      </text>
    </comment>
    <comment ref="F568" authorId="0">
      <text>
        <t xml:space="preserve">Custo unitário (referencial): R$ 0,00
Detalhamento informativo:
Material: R$ 0,00
Equipamento: R$ 0,00
Incidencia: R$ 0,00
Subserviço: R$ 0,00
</t>
      </text>
    </comment>
    <comment ref="F569" authorId="0">
      <text>
        <t xml:space="preserve">Custo unitário (referencial): R$ 0,00
Detalhamento informativo:
Material: R$ 0,00
Equipamento: R$ 0,00
Incidencia: R$ 0,00
Subserviço: R$ 0,00
</t>
      </text>
    </comment>
    <comment ref="F570" authorId="0">
      <text>
        <t xml:space="preserve">Custo unitário (referencial): R$ 192,33
Detalhamento informativo:
Material: R$ 170,80
Equipamento: R$ 0,00
Incidencia: R$ 0,00
Subserviço: R$ 21,53
</t>
      </text>
    </comment>
    <comment ref="F571" authorId="0">
      <text>
        <t xml:space="preserve">Custo unitário (referencial): R$ 0,00
Detalhamento informativo:
Material: R$ 0,00
Equipamento: R$ 0,00
Incidencia: R$ 0,00
Subserviço: R$ 0,00
</t>
      </text>
    </comment>
    <comment ref="F572" authorId="0">
      <text>
        <t xml:space="preserve">Custo unitário (referencial): R$ 634,80
Detalhamento informativo:
Material: R$ 360,32
Equipamento: R$ 0,00
Incidencia: R$ 0,00
Subserviço: R$ 274,48
</t>
      </text>
    </comment>
    <comment ref="F573" authorId="0">
      <text>
        <t xml:space="preserve">Custo unitário (referencial): R$ 23,35
Detalhamento informativo:
Material: R$ 2,50
Equipamento: R$ 0,00
Incidencia: R$ 0,00
Subserviço: R$ 0,00
</t>
      </text>
    </comment>
    <comment ref="F574" authorId="0">
      <text>
        <t xml:space="preserve">Custo unitário (referencial): R$ 19,31
Detalhamento informativo:
Material: R$ 3,55
Equipamento: R$ 0,00
Incidencia: R$ 0,00
Subserviço: R$ 0,00
</t>
      </text>
    </comment>
    <comment ref="F575" authorId="0">
      <text>
        <t xml:space="preserve">Custo unitário (referencial): R$ 3,76
Detalhamento informativo:
Material: R$ 2,13
Equipamento: R$ 0,00
Incidencia: R$ 0,00
Subserviço: R$ 0,00
</t>
      </text>
    </comment>
    <comment ref="F576" authorId="0">
      <text>
        <t xml:space="preserve">Custo unitário (referencial): R$ 5,40
Detalhamento informativo:
Material: R$ 3,35
Equipamento: R$ 0,00
Incidencia: R$ 0,00
Subserviço: R$ 0,00
</t>
      </text>
    </comment>
    <comment ref="F577" authorId="0">
      <text>
        <t xml:space="preserve">Custo unitário (referencial): R$ 8,82
Detalhamento informativo:
Material: R$ 6,06
Equipamento: R$ 0,00
Incidencia: R$ 0,00
Subserviço: R$ 0,00
</t>
      </text>
    </comment>
    <comment ref="F578" authorId="0">
      <text>
        <t xml:space="preserve">Custo unitário (referencial): R$ 192,87
Detalhamento informativo:
Material: R$ 72,02
Equipamento: R$ 0,00
Incidencia: R$ 0,00
Subserviço: R$ 0,00
</t>
      </text>
    </comment>
    <comment ref="F579" authorId="0">
      <text>
        <t xml:space="preserve">Custo unitário (referencial): R$ 37,35
Detalhamento informativo:
Material: R$ 11,79
Equipamento: R$ 0,00
Incidencia: R$ 0,00
Subserviço: R$ 0,00
</t>
      </text>
    </comment>
    <comment ref="F580" authorId="0">
      <text>
        <t xml:space="preserve">Custo unitário (referencial): R$ 44,37
Detalhamento informativo:
Material: R$ 12,78
Equipamento: R$ 0,00
Incidencia: R$ 0,00
Subserviço: R$ 0,00
</t>
      </text>
    </comment>
    <comment ref="F581" authorId="0">
      <text>
        <t xml:space="preserve">Custo unitário (referencial): R$ 185,84
Detalhamento informativo:
Material: R$ 158,40
Equipamento: R$ 0,00
Incidencia: R$ 0,00
Subserviço: R$ 27,44
</t>
      </text>
    </comment>
    <comment ref="F582" authorId="0">
      <text>
        <t xml:space="preserve">Custo unitário (referencial): R$ 82,80
Detalhamento informativo:
Material: R$ 27,12
Equipamento: R$ 0,00
Incidencia: R$ 0,00
Subserviço: R$ 0,00
</t>
      </text>
    </comment>
    <comment ref="F583" authorId="0">
      <text>
        <t xml:space="preserve">Custo unitário (referencial): R$ 19,14
Detalhamento informativo:
Material: R$ 4,29
Equipamento: R$ 0,00
Incidencia: R$ 0,00
Subserviço: R$ 0,00
</t>
      </text>
    </comment>
    <comment ref="F584" authorId="0">
      <text>
        <t xml:space="preserve">Custo unitário (referencial): R$ 22,17
Detalhamento informativo:
Material: R$ 6,33
Equipamento: R$ 0,00
Incidencia: R$ 0,00
Subserviço: R$ 0,00
</t>
      </text>
    </comment>
    <comment ref="F589" authorId="0">
      <text>
        <t xml:space="preserve">Custo unitário (referencial): R$ 0,00
Detalhamento informativo:
Material: R$ 0,00
Equipamento: R$ 0,00
Incidencia: R$ 0,00
Subserviço: R$ 0,00
</t>
      </text>
    </comment>
    <comment ref="F590" authorId="0">
      <text>
        <t xml:space="preserve">Custo unitário (referencial): R$ 0,00
Detalhamento informativo:
Material: R$ 0,00
Equipamento: R$ 0,00
Incidencia: R$ 0,00
Subserviço: R$ 0,00
</t>
      </text>
    </comment>
    <comment ref="F591" authorId="0">
      <text>
        <t xml:space="preserve">Custo unitário (referencial): R$ 658,79
Detalhamento informativo:
Material: R$ 272,61
Equipamento: R$ 0,00
Incidencia: R$ 0,00
Subserviço: R$ 0,00
</t>
      </text>
    </comment>
    <comment ref="F592" authorId="0">
      <text>
        <t xml:space="preserve">Custo unitário (referencial): R$ 20,35
Detalhamento informativo:
Material: R$ 13,62
Equipamento: R$ 0,00
Incidencia: R$ 0,00
Subserviço: R$ 0,00
</t>
      </text>
    </comment>
    <comment ref="F593" authorId="0">
      <text>
        <t xml:space="preserve">Custo unitário (referencial): R$ 55,40
Detalhamento informativo:
Material: R$ 31,42
Equipamento: R$ 0,00
Incidencia: R$ 0,00
Subserviço: R$ 0,00
</t>
      </text>
    </comment>
    <comment ref="F594" authorId="0">
      <text>
        <t xml:space="preserve">Custo unitário (referencial): R$ 115,30
Detalhamento informativo:
Material: R$ 86,57
Equipamento: R$ 0,00
Incidencia: R$ 0,00
Subserviço: R$ 0,00
</t>
      </text>
    </comment>
    <comment ref="F595" authorId="0">
      <text>
        <t xml:space="preserve">Custo unitário (referencial): R$ 37,93
Detalhamento informativo:
Material: R$ 15,00
Equipamento: R$ 0,00
Incidencia: R$ 0,00
Subserviço: R$ 0,00
</t>
      </text>
    </comment>
    <comment ref="F596" authorId="0">
      <text>
        <t xml:space="preserve">Custo unitário (referencial): R$ 30,58
Detalhamento informativo:
Material: R$ 11,44
Equipamento: R$ 0,00
Incidencia: R$ 0,00
Subserviço: R$ 0,00
</t>
      </text>
    </comment>
    <comment ref="F597" authorId="0">
      <text>
        <t xml:space="preserve">Custo unitário (referencial): R$ 24,55
Detalhamento informativo:
Material: R$ 6,93
Equipamento: R$ 0,00
Incidencia: R$ 0,00
Subserviço: R$ 0,00
</t>
      </text>
    </comment>
    <comment ref="F598" authorId="0">
      <text>
        <t xml:space="preserve">Custo unitário (referencial): R$ 10,54
Detalhamento informativo:
Material: R$ 5,02
Equipamento: R$ 0,00
Incidencia: R$ 0,00
Subserviço: R$ 0,00
</t>
      </text>
    </comment>
    <comment ref="F599" authorId="0">
      <text>
        <t xml:space="preserve">Custo unitário (referencial): R$ 17,29
Detalhamento informativo:
Material: R$ 7,11
Equipamento: R$ 0,00
Incidencia: R$ 0,00
Subserviço: R$ 0,00
</t>
      </text>
    </comment>
    <comment ref="F600" authorId="0">
      <text>
        <t xml:space="preserve">Custo unitário (referencial): R$ 16,20
Detalhamento informativo:
Material: R$ 7,91
Equipamento: R$ 0,00
Incidencia: R$ 0,00
Subserviço: R$ 0,00
</t>
      </text>
    </comment>
    <comment ref="F601" authorId="0">
      <text>
        <t xml:space="preserve">Custo unitário (referencial): R$ 16,93
Detalhamento informativo:
Material: R$ 8,64
Equipamento: R$ 0,00
Incidencia: R$ 0,00
Subserviço: R$ 0,00
</t>
      </text>
    </comment>
    <comment ref="F602" authorId="0">
      <text>
        <t xml:space="preserve">Custo unitário (referencial): R$ 11,96
Detalhamento informativo:
Material: R$ 4,33
Equipamento: R$ 0,00
Incidencia: R$ 0,00
Subserviço: R$ 0,00
</t>
      </text>
    </comment>
    <comment ref="F603" authorId="0">
      <text>
        <t xml:space="preserve">Custo unitário (referencial): R$ 12,19
Detalhamento informativo:
Material: R$ 4,56
Equipamento: R$ 0,00
Incidencia: R$ 0,00
Subserviço: R$ 0,00
</t>
      </text>
    </comment>
    <comment ref="F604" authorId="0">
      <text>
        <t xml:space="preserve">Custo unitário (referencial): R$ 25,85
Detalhamento informativo:
Material: R$ 14,80
Equipamento: R$ 0,00
Incidencia: R$ 0,00
Subserviço: R$ 0,00
</t>
      </text>
    </comment>
    <comment ref="F605" authorId="0">
      <text>
        <t xml:space="preserve">Custo unitário (referencial): R$ 0,00
Detalhamento informativo:
Material: R$ 0,00
Equipamento: R$ 0,00
Incidencia: R$ 0,00
Subserviço: R$ 0,00
</t>
      </text>
    </comment>
    <comment ref="F606" authorId="0">
      <text>
        <t xml:space="preserve">Custo unitário (referencial): R$ 24,07
Detalhamento informativo:
Material: R$ 14,14
Equipamento: R$ 0,00
Incidencia: R$ 0,00
Subserviço: R$ 0,00
</t>
      </text>
    </comment>
    <comment ref="F607" authorId="0">
      <text>
        <t xml:space="preserve">Custo unitário (referencial): R$ 25,05
Detalhamento informativo:
Material: R$ 15,12
Equipamento: R$ 0,00
Incidencia: R$ 0,00
Subserviço: R$ 0,00
</t>
      </text>
    </comment>
    <comment ref="F608" authorId="0">
      <text>
        <t xml:space="preserve">Custo unitário (referencial): R$ 17,24
Detalhamento informativo:
Material: R$ 10,62
Equipamento: R$ 0,00
Incidencia: R$ 0,00
Subserviço: R$ 0,00
</t>
      </text>
    </comment>
    <comment ref="F609" authorId="0">
      <text>
        <t xml:space="preserve">Custo unitário (referencial): R$ 658,79
Detalhamento informativo:
Material: R$ 272,61
Equipamento: R$ 0,00
Incidencia: R$ 0,00
Subserviço: R$ 0,00
</t>
      </text>
    </comment>
    <comment ref="F610" authorId="0">
      <text>
        <t xml:space="preserve">Custo unitário (referencial): R$ 37,93
Detalhamento informativo:
Material: R$ 15,00
Equipamento: R$ 0,00
Incidencia: R$ 0,00
Subserviço: R$ 0,00
</t>
      </text>
    </comment>
    <comment ref="F611" authorId="0">
      <text>
        <t xml:space="preserve">Custo unitário (referencial): R$ 42,59
Detalhamento informativo:
Material: R$ 15,86
Equipamento: R$ 0,00
Incidencia: R$ 0,00
Subserviço: R$ 0,00
</t>
      </text>
    </comment>
    <comment ref="F612" authorId="0">
      <text>
        <t xml:space="preserve">Custo unitário (referencial): R$ 0,00
Detalhamento informativo:
Material: R$ 0,00
Equipamento: R$ 0,00
Incidencia: R$ 0,00
Subserviço: R$ 0,00
</t>
      </text>
    </comment>
    <comment ref="F613" authorId="0">
      <text>
        <t xml:space="preserve">Custo unitário (referencial): R$ 27,32
Detalhamento informativo:
Material: R$ 4,47
Equipamento: R$ 0,00
Incidencia: R$ 0,00
Subserviço: R$ 0,00
</t>
      </text>
    </comment>
    <comment ref="F614" authorId="0">
      <text>
        <t xml:space="preserve">Custo unitário (referencial): R$ 99,92
Detalhamento informativo:
Material: R$ 86,62
Equipamento: R$ 0,00
Incidencia: R$ 0,00
Subserviço: R$ 0,00
</t>
      </text>
    </comment>
    <comment ref="F615" authorId="0">
      <text>
        <t xml:space="preserve">Custo unitário (referencial): R$ 14,33
Detalhamento informativo:
Material: R$ 6,44
Equipamento: R$ 0,00
Incidencia: R$ 0,00
Subserviço: R$ 0,00
</t>
      </text>
    </comment>
    <comment ref="F616" authorId="0">
      <text>
        <t xml:space="preserve">Custo unitário (referencial): R$ 11,17
Detalhamento informativo:
Material: R$ 3,56
Equipamento: R$ 0,00
Incidencia: R$ 0,00
Subserviço: R$ 0,00
</t>
      </text>
    </comment>
    <comment ref="F617" authorId="0">
      <text>
        <t xml:space="preserve">Custo unitário (referencial): R$ 15,44
Detalhamento informativo:
Material: R$ 3,26
Equipamento: R$ 0,00
Incidencia: R$ 0,00
Subserviço: R$ 0,00
</t>
      </text>
    </comment>
    <comment ref="F618" authorId="0">
      <text>
        <t xml:space="preserve">Custo unitário (referencial): R$ 11,24
Detalhamento informativo:
Material: R$ 2,10
Equipamento: R$ 0,00
Incidencia: R$ 0,00
Subserviço: R$ 0,00
</t>
      </text>
    </comment>
    <comment ref="F619" authorId="0">
      <text>
        <t xml:space="preserve">Custo unitário (referencial): R$ 20,76
Detalhamento informativo:
Material: R$ 12,72
Equipamento: R$ 0,00
Incidencia: R$ 0,00
Subserviço: R$ 0,00
</t>
      </text>
    </comment>
    <comment ref="F624" authorId="0">
      <text>
        <t xml:space="preserve">Custo unitário (referencial): R$ 0,00
Detalhamento informativo:
Material: R$ 0,00
Equipamento: R$ 0,00
Incidencia: R$ 0,00
Subserviço: R$ 0,00
</t>
      </text>
    </comment>
    <comment ref="F625" authorId="0">
      <text>
        <t xml:space="preserve">Custo unitário (referencial): R$ 0,00
Detalhamento informativo:
Material: R$ 0,00
Equipamento: R$ 0,00
Incidencia: R$ 0,00
Subserviço: R$ 0,00
</t>
      </text>
    </comment>
    <comment ref="F626" authorId="0">
      <text>
        <t xml:space="preserve">Custo unitário (referencial): R$ 7,44
Detalhamento informativo:
Material: R$ 1,17
Equipamento: R$ 0,00
Incidencia: R$ 0,00
Subserviço: R$ 6,27
</t>
      </text>
    </comment>
    <comment ref="F627" authorId="0">
      <text>
        <t xml:space="preserve">Custo unitário (referencial): R$ 9,56
Detalhamento informativo:
Material: R$ 7,61
Equipamento: R$ 0,00
Incidencia: R$ 0,00
Subserviço: R$ 0,00
</t>
      </text>
    </comment>
    <comment ref="F628" authorId="0">
      <text>
        <t xml:space="preserve">Custo unitário (referencial): R$ 3,20
Detalhamento informativo:
Material: R$ 2,43
Equipamento: R$ 0,00
Incidencia: R$ 0,00
Subserviço: R$ 0,00
</t>
      </text>
    </comment>
  </commentList>
</comments>
</file>

<file path=xl/sharedStrings.xml><?xml version="1.0" encoding="utf-8"?>
<sst xmlns="http://schemas.openxmlformats.org/spreadsheetml/2006/main" count="5564" uniqueCount="745">
  <si>
    <t xml:space="preserve">      </t>
  </si>
  <si>
    <t xml:space="preserve">      ESTADO DE SANTA CATARINA</t>
  </si>
  <si>
    <t xml:space="preserve">      PROPOSTA DAS LICITANTES</t>
  </si>
  <si>
    <t>39 - Consultoria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</si>
  <si>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</si>
  <si>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</si>
  <si>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</si>
  <si>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</si>
  <si>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</si>
  <si>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</si>
  <si>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</si>
  <si>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</si>
  <si>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</si>
  <si>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</si>
  <si>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</si>
  <si>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</si>
  <si>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</si>
  <si>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</si>
  <si>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</si>
  <si>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</si>
  <si>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</si>
  <si>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TABELA SINAPI DESONERADA FEVEREIRO 2026</t>
  </si>
  <si>
    <t>Consultoria</t>
  </si>
  <si>
    <t>CPU168929</t>
  </si>
  <si>
    <t>121 - ADMINISTRAÇÃO LOCAL</t>
  </si>
  <si>
    <t>UN</t>
  </si>
  <si>
    <t/>
  </si>
  <si>
    <t xml:space="preserve">Total do Grupo: </t>
  </si>
  <si>
    <t>9062 - Barraco Da Obra</t>
  </si>
  <si>
    <t>Barraco Da Obra</t>
  </si>
  <si>
    <t>103689</t>
  </si>
  <si>
    <t>FORNECIMENTO E INSTALAÇÃO DE PLACA DE OBRA COM CHAPA GALVANIZADA E ESTRUTURA DE MADEIRA. AF_03/2022_PS</t>
  </si>
  <si>
    <t>M2</t>
  </si>
  <si>
    <t>CPU168933</t>
  </si>
  <si>
    <t>090 - CONTAINER DEPÓSITO/ALMOXARIFADO</t>
  </si>
  <si>
    <t>MES</t>
  </si>
  <si>
    <t>CPU168936</t>
  </si>
  <si>
    <t>091 - CONTAINER SANITÁRIO/VESTIÁRIO</t>
  </si>
  <si>
    <t>9051 - Serviços Iniciais</t>
  </si>
  <si>
    <t>Serviços Iniciais</t>
  </si>
  <si>
    <t>Doação de Sangue - Serviços preliminares</t>
  </si>
  <si>
    <t>CPU168938</t>
  </si>
  <si>
    <t>007 - LIGAÇÃO PROVISÓRIA DE ENERGIA, ÁGUA E ESGOTO</t>
  </si>
  <si>
    <t>CJ</t>
  </si>
  <si>
    <t>98459</t>
  </si>
  <si>
    <t>TAPUME COM TELHA METÁLICA. AF_03/2024</t>
  </si>
  <si>
    <t>Doação de Sangue - Demolições e retiradas</t>
  </si>
  <si>
    <t>97622</t>
  </si>
  <si>
    <t>DEMOLIÇÃO DE ALVENARIA DE BLOCO FURADO, DE FORMA MANUAL, SEM REAPROVEITAMENTO. AF_09/2023</t>
  </si>
  <si>
    <t>M3</t>
  </si>
  <si>
    <t>97641</t>
  </si>
  <si>
    <t>REMOÇÃO DE FORRO DE GESSO, DE FORMA MANUAL, SEM REAPROVEITAMENTO. AF_09/2023</t>
  </si>
  <si>
    <t>97629</t>
  </si>
  <si>
    <t>DEMOLIÇÃO DE LAJES, EM CONCRETO ARMADO, DE FORMA MECANIZADA COM MARTELETE, SEM REAPROVEITAMENTO. AF_09/2023</t>
  </si>
  <si>
    <t>97634</t>
  </si>
  <si>
    <t>DEMOLIÇÃO DE REVESTIMENTO CERÂMICO, DE FORMA MECANIZADA COM MARTELETE, SEM REAPROVEITAMENTO. AF_09/2023</t>
  </si>
  <si>
    <t>CPU168940</t>
  </si>
  <si>
    <t>005 - RETIRADA DE PISO VINÍLICO</t>
  </si>
  <si>
    <t>CPU168941</t>
  </si>
  <si>
    <t>006 - RETIRADA DE PISO EM GRANITO</t>
  </si>
  <si>
    <t>CPU169634</t>
  </si>
  <si>
    <t xml:space="preserve">127 - DEMOLIÇÃO DE PAVIMENTO INTERTRAVADO, DE FORMA MANUAL, SEM REAPROVEITAMENTO </t>
  </si>
  <si>
    <t>97644</t>
  </si>
  <si>
    <t>REMOÇÃO DE PORTAS, DE FORMA MANUAL, SEM REAPROVEITAMENTO. AF_09/2023</t>
  </si>
  <si>
    <t>97645</t>
  </si>
  <si>
    <t>REMOÇÃO DE JANELAS, DE FORMA MANUAL, SEM REAPROVEITAMENTO. AF_09/2023</t>
  </si>
  <si>
    <t>97663</t>
  </si>
  <si>
    <t>REMOÇÃO DE LOUÇAS, DE FORMA MANUAL, SEM REAPROVEITAMENTO. AF_09/2023</t>
  </si>
  <si>
    <t>97664</t>
  </si>
  <si>
    <t>REMOÇÃO DE ACESSÓRIOS, DE FORMA MANUAL, SEM REAPROVEITAMENTO. AF_09/2023</t>
  </si>
  <si>
    <t>97666</t>
  </si>
  <si>
    <t>REMOÇÃO DE METAIS SANITÁRIOS, DE FORMA MANUAL, SEM REAPROVEITAMENTO. AF_09/2023</t>
  </si>
  <si>
    <t>100982</t>
  </si>
  <si>
    <t>CARGA, MANOBRA E DESCARGA DE ENTULHO EM CAMINHÃO BASCULANTE 10 M³ - CARGA COM ESCAVADEIRA HIDRÁULICA (CAÇAMBA DE 0,80 M³ / 111 HP) E DESCARGA LIVRE (UNIDADE: M3). AF_02/2026</t>
  </si>
  <si>
    <t>97914</t>
  </si>
  <si>
    <t>TRANSPORTE COM CAMINHÃO BASCULANTE DE 6 M³, EM VIA URBANA PAVIMENTADA, DMT ATÉ 30 KM (UNIDADE: M3XKM). AF_02/2026</t>
  </si>
  <si>
    <t>M3XKM</t>
  </si>
  <si>
    <t>Doação de Sangue - Movimento de terra</t>
  </si>
  <si>
    <t>96523</t>
  </si>
  <si>
    <t>ESCAVAÇÃO MANUAL PARA BLOCO DE COROAMENTO OU SAPATA (INCLUINDO ESCAVAÇÃO PARA COLOCAÇÃO DE FÔRMAS). AF_01/2024</t>
  </si>
  <si>
    <t>93382</t>
  </si>
  <si>
    <t>REATERRO MANUAL DE VALAS, COM COMPACTADOR DE SOLOS DE PERCUSSÃO. AF_08/2023</t>
  </si>
  <si>
    <t>9052 - Infraestrutura</t>
  </si>
  <si>
    <t>Infraestrutura</t>
  </si>
  <si>
    <t>Doação de Sangue - Estrutura</t>
  </si>
  <si>
    <t>99059</t>
  </si>
  <si>
    <t>LOCAÇÃO CONVENCIONAL DE OBRA, UTILIZANDO GABARITO DE TÁBUAS CORRIDAS PONTALETADAS A CADA 2,00M - 2 UTILIZAÇÕES. AF_03/2024</t>
  </si>
  <si>
    <t>M</t>
  </si>
  <si>
    <t>92266</t>
  </si>
  <si>
    <t>FABRICAÇÃO DE FÔRMA PARA VIGAS, EM CHAPA DE MADEIRA COMPENSADA PLASTIFICADA, E = 18 MM. AF_09/2020</t>
  </si>
  <si>
    <t>100322</t>
  </si>
  <si>
    <t>LASTRO COM MATERIAL GRANULAR (PEDRA BRITADA N.3), APLICADO EM PISOS OU LAJES SOBRE SOLO, ESPESSURA DE *10 CM*. AF_01/2024</t>
  </si>
  <si>
    <t>97090</t>
  </si>
  <si>
    <t>ARMAÇÃO PARA EXECUÇÃO DE RADIER, PISO DE CONCRETO OU LAJE SOBRE SOLO, COM USO DE TELA Q-138. AF_09/2021</t>
  </si>
  <si>
    <t>KG</t>
  </si>
  <si>
    <t>92768</t>
  </si>
  <si>
    <t>ARMAÇÃO DE LAJE DE ESTRUTURA CONVENCIONAL DE CONCRETO ARMADO UTILIZANDO AÇO CA-60 DE 5,0 MM - MONTAGEM. AF_06/2022</t>
  </si>
  <si>
    <t>92771</t>
  </si>
  <si>
    <t>ARMAÇÃO DE LAJE DE ESTRUTURA CONVENCIONAL DE CONCRETO ARMADO UTILIZANDO AÇO CA-50 DE 10,0 MM - MONTAGEM. AF_06/2022</t>
  </si>
  <si>
    <t>94966</t>
  </si>
  <si>
    <t>CONCRETO FCK = 30MPA, TRAÇO 1:2,1:2,5 (EM MASSA SECA DE CIMENTO/ AREIA MÉDIA/ BRITA 1) - PREPARO MECÂNICO COM BETONEIRA 400 L. AF_05/2021</t>
  </si>
  <si>
    <t>9054 - Paredes, Painéis E Esquadrias</t>
  </si>
  <si>
    <t>Paredes, Painéis E Esquadrias</t>
  </si>
  <si>
    <t>Doação de Sangue - Paredes e painéis</t>
  </si>
  <si>
    <t>103330</t>
  </si>
  <si>
    <t>ALVENARIA DE VEDAÇÃO DE BLOCOS CERÂMICOS FURADOS NA HORIZONTAL DE 11,5X19X19 CM (ESPESSURA 11,5 CM) E ARGAMASSA DE ASSENTAMENTO COM PREPARO EM BETONEIRA. AF_12/2021</t>
  </si>
  <si>
    <t>CPU168943</t>
  </si>
  <si>
    <t>002 - DRYWALL PLACA SIMPLES ST-ST COM REVESTIMENTO ACÚSTICO 12CM</t>
  </si>
  <si>
    <t>CPU168945</t>
  </si>
  <si>
    <t>065 - DRYWALL PLACA SIMPLES RU-RU COM REVESTIMENTO ACÚSTICO 12CM</t>
  </si>
  <si>
    <t>96373</t>
  </si>
  <si>
    <t>INSTALAÇÃO DE REFORÇO METÁLICO EM PAREDE DRYWALL. AF_07/2023</t>
  </si>
  <si>
    <t>93187</t>
  </si>
  <si>
    <t>VERGA MOLDADA IN LOCO EM CONCRETO, ESPESSURA DE *20* CM. AF_03/2024</t>
  </si>
  <si>
    <t>9108 - Impermeabilizações</t>
  </si>
  <si>
    <t>Impermeabilizações</t>
  </si>
  <si>
    <t>Doação de Sangue - Impermeabilização - Baldrame, piso e cortina</t>
  </si>
  <si>
    <t>98555</t>
  </si>
  <si>
    <t>IMPERMEABILIZAÇÃO DE SUPERFÍCIE COM ARGAMASSA POLIMÉRICA / MEMBRANA ACRÍLICA, 3 DEMÃOS. AF_09/2023</t>
  </si>
  <si>
    <t>CPU168946</t>
  </si>
  <si>
    <t>094 - LIMPEZA E LIXAMENTO DAS CORTINAS DE CONCRETO</t>
  </si>
  <si>
    <t>99814</t>
  </si>
  <si>
    <t>LIMPEZA DE SUPERFÍCIE PISO OU PAREDE COM JATO DE ALTA PRESSÃO. AF_10/2025</t>
  </si>
  <si>
    <t>CPU168948</t>
  </si>
  <si>
    <t>095 - PREPARO DAS PAREDES COM ARGAMASSA DE CIMENTO E AREIA + ADITIVO</t>
  </si>
  <si>
    <t>98556</t>
  </si>
  <si>
    <t>IMPERMEABILIZAÇÃO DE SUPERFÍCIE COM ARGAMASSA POLIMÉRICA / MEMBRANA ACRÍLICA, 4 DEMÃOS, REFORÇADA COM VÉU DE POLIÉSTER (MAV). AF_09/2023</t>
  </si>
  <si>
    <t>9110 - Esquadrias</t>
  </si>
  <si>
    <t>Esquadrias</t>
  </si>
  <si>
    <t>Doação de Sangue - Esquadrias</t>
  </si>
  <si>
    <t>90796</t>
  </si>
  <si>
    <t>KIT DE PORTA-PRONTA DE MADEIRA EM ACABAMENTO MELAMÍNICO BRANCO, FOLHA LEVE OU MÉDIA, E BATENTE METÁLICO, 80X210CM, FIXAÇÃO COM ARGAMASSA - FORNECIMENTO E INSTALAÇÃO. AF_10/2025</t>
  </si>
  <si>
    <t>90797</t>
  </si>
  <si>
    <t>KIT DE PORTA-PRONTA DE MADEIRA EM ACABAMENTO MELAMÍNICO BRANCO, FOLHA LEVE OU MÉDIA, E BATENTE METÁLICO, 90X210CM, FIXAÇÃO COM ARGAMASSA - FORNECIMENTO E INSTALAÇÃO. AF_10/2025</t>
  </si>
  <si>
    <t>CPU168951</t>
  </si>
  <si>
    <t>072 - KIT DE PORTA-PRONTA DE MADEIRA EM ACABAMENTO MELAMÍNICO BRANCO, FOLHA LEVE OU MÉDIA, E BATENTE METÁLICO, 90X210CM COM GRELHA DE VENTILAÇÃO E BARRA DE APOIO</t>
  </si>
  <si>
    <t>CPU168953</t>
  </si>
  <si>
    <t>073 - KIT DE PORTA-PRONTA DE MADEIRA EM ACABAMENTO MELAMÍNICO BRANCO, FOLHA LEVE OU MÉDIA, E BATENTE METÁLICO, 102X210CM, FIXAÇÃO COM ARGAMASSA</t>
  </si>
  <si>
    <t>CPU168954</t>
  </si>
  <si>
    <t>003 - KIT DE PORTA-PRONTA DE MADEIRA EM ACABAMENTO MELAMÍNICO BRANCO, FOLHA LEVE OU MÉDIA, E BATENTE METÁLICO, 110X210CM, FIXAÇÃO COM ARGAMASSA - FORNECIMENTO E INSTALAÇÃO</t>
  </si>
  <si>
    <t>CPU168958</t>
  </si>
  <si>
    <t>004 - KIT DE PORTA-PRONTA DE MADEIRA EM ACABAMENTO MELAMÍNICO BRANCO, FOLHA LEVE OU MÉDIA, E BATENTE METÁLICO, 125X210CM, FIXAÇÃO COM ARGAMASSA - FORNECIMENTO E INSTALAÇÃO</t>
  </si>
  <si>
    <t>90830</t>
  </si>
  <si>
    <t>FECHADURA DE EMBUTIR COM CILINDRO, EXTERNA, COMPLETA, ACABAMENTO PADRÃO MÉDIO, INCLUSO EXECUÇÃO DE FURO - FORNECIMENTO E INSTALAÇÃO. AF_10/2025</t>
  </si>
  <si>
    <t>CPU168962</t>
  </si>
  <si>
    <t>117 - JANELA ALUMINO FIXA COM VIDRO TEMPERADO COR FUME 6MM</t>
  </si>
  <si>
    <t>CPU168971</t>
  </si>
  <si>
    <t>122 - JANELA ALUMINO MAXIM-AR COM VIDRO TEMPERADO COR FUME 6MM</t>
  </si>
  <si>
    <t>CPU168972</t>
  </si>
  <si>
    <t>123 - JANELA ALUMINO MAXIM-AR COM VIDRO TEMPERADO COR FUME 8MM + PELICULA DE PROTEÇÃO UV</t>
  </si>
  <si>
    <t>CPU168974</t>
  </si>
  <si>
    <t>124 - PORTA ALUMINIO ABRIR COM VIDRO LAMINADO 12MM, COM FERRAGENS</t>
  </si>
  <si>
    <t>CPU168975</t>
  </si>
  <si>
    <t>125 - PORTA ALUMINIO CORRER COM VIDRO LAMINADO 12MM, COM FERRAGENS</t>
  </si>
  <si>
    <t>CPU168976</t>
  </si>
  <si>
    <t>118 - VENEZIANA EM ALUMINIO - BANDEIRA EM JANELA</t>
  </si>
  <si>
    <t>CPU168977</t>
  </si>
  <si>
    <t>015 - SOLEIRA E PEITORIL EM PORCELANATO</t>
  </si>
  <si>
    <t>9113 - Revestimentos de Parede</t>
  </si>
  <si>
    <t>Revestimentos de Parede</t>
  </si>
  <si>
    <t>Doação de Sangue - Revestimento de paredes</t>
  </si>
  <si>
    <t>87904</t>
  </si>
  <si>
    <t>CHAPISCO APLICADO EM ALVENARIA (COM PRESENÇA DE VÃOS) E ESTRUTURAS DE CONCRETO DE FACHADA, COM COLHER DE PEDREIRO. ARGAMASSA TRAÇO 1:3 COM PREPARO MANUAL. AF_10/2022</t>
  </si>
  <si>
    <t>87529</t>
  </si>
  <si>
    <t>MASSA ÚNICA, EM ARGAMASSA TRAÇO 1:2:8, PREPARO MECÂNICO, APLICADA MANUALMENTE EM PAREDES INTERNAS DE AMBIENTES COM ÁREA ENTRE 5M² E 10M², E = 17,5MM, COM TALISCAS. AF_03/2024</t>
  </si>
  <si>
    <t>87273</t>
  </si>
  <si>
    <t>REVESTIMENTO CERÂMICO PARA PAREDES INTERNAS COM PLACAS TIPO ESMALTADA DE DIMENSÕES 33X45 CM APLICADAS NA ALTURA INTEIRA DAS PAREDES. AF_02/2023_PE</t>
  </si>
  <si>
    <t>9056 - Revestimentos</t>
  </si>
  <si>
    <t>Revestimentos</t>
  </si>
  <si>
    <t>Doação de Sangue - Revestimento de tetos</t>
  </si>
  <si>
    <t>96114</t>
  </si>
  <si>
    <t>FORRO EM DRYWALL, PARA AMBIENTES COMERCIAIS, INCLUSIVE ESTRUTURA BIRECIONAL DE FIXAÇÃO. AF_08/2023_PS</t>
  </si>
  <si>
    <t>CPU168994</t>
  </si>
  <si>
    <t>093 - FORRO MODULAR 625X625MM EM GESSO LISO COM PELÍCULA PVC NA FACE APARENTE, ESPESSURA 9,50MM, PERFIS T-24 APARENTE</t>
  </si>
  <si>
    <t>9112 - Revestimentos de Piso</t>
  </si>
  <si>
    <t>Revestimentos de Piso</t>
  </si>
  <si>
    <t>Doação de Sangue - Revestimento de pisos</t>
  </si>
  <si>
    <t>87642</t>
  </si>
  <si>
    <t>CONTRAPISO EM ARGAMASSA TRAÇO 1:4 (CIMENTO E AREIA), PREPARO MANUAL, APLICADO EM ÁREAS SECAS SOBRE LAJE, ADERIDO, ACABAMENTO NÃO REFORÇADO, ESPESSURA 4CM. AF_07/2021</t>
  </si>
  <si>
    <t>CPU168997</t>
  </si>
  <si>
    <t xml:space="preserve">014 - REVESTIMENTO CERÂMICO PARA PISO INTERNO COM PLACAS TIPO PORCELANATO DE DIMENSÕES 80X80 CM </t>
  </si>
  <si>
    <t>CPU168999</t>
  </si>
  <si>
    <t xml:space="preserve">064 - REVESTIMENTO CERÂMICO PARA PISO EXTERNO COM PLACAS TIPO PORCELANATO DE DIMENSÕES 80X80 CM </t>
  </si>
  <si>
    <t>CPU169000</t>
  </si>
  <si>
    <t>019 - PISO VINILICO FLEXIVEL, MANTAS, HETEROGENEO, 2MM ESP.,REFORCO PUR,ALTO  TRAFEGO - INCLUSO RODAPÉ EM PAREDES 15CM</t>
  </si>
  <si>
    <t>CPU169006</t>
  </si>
  <si>
    <t>020 - RODAPÉ PORCELANATO 15CM</t>
  </si>
  <si>
    <t>9114 - Pintura</t>
  </si>
  <si>
    <t>Pintura</t>
  </si>
  <si>
    <t>Doação de Sangue - Pintura</t>
  </si>
  <si>
    <t>88484</t>
  </si>
  <si>
    <t>FUNDO SELADOR ACRÍLICO, APLICAÇÃO MANUAL EM TETO, UMA DEMÃO. AF_04/2023</t>
  </si>
  <si>
    <t>88485</t>
  </si>
  <si>
    <t>FUNDO SELADOR ACRÍLICO, APLICAÇÃO MANUAL EM PAREDE, UMA DEMÃO. AF_04/2023</t>
  </si>
  <si>
    <t>88488</t>
  </si>
  <si>
    <t>PINTURA LÁTEX ACRÍLICA PREMIUM, APLICAÇÃO MANUAL EM TETO, DUAS DEMÃOS. AF_04/2023</t>
  </si>
  <si>
    <t>88489</t>
  </si>
  <si>
    <t>PINTURA LÁTEX ACRÍLICA PREMIUM, APLICAÇÃO MANUAL EM PAREDES, DUAS DEMÃOS. AF_04/2023</t>
  </si>
  <si>
    <t>88494</t>
  </si>
  <si>
    <t>EMASSAMENTO COM MASSA LÁTEX, APLICAÇÃO EM TETO, UMA DEMÃO, LIXAMENTO MANUAL. AF_04/2023</t>
  </si>
  <si>
    <t>88495</t>
  </si>
  <si>
    <t>EMASSAMENTO COM MASSA LÁTEX, APLICAÇÃO EM PAREDE, UMA DEMÃO, LIXAMENTO MANUAL. AF_04/2023</t>
  </si>
  <si>
    <t>9115 - Louças e Metais</t>
  </si>
  <si>
    <t>Louças e Metais</t>
  </si>
  <si>
    <t>Doação de Sangue - Louças e metais</t>
  </si>
  <si>
    <t>86888</t>
  </si>
  <si>
    <t>BACIA SANITÁRIA COM CAIXA ACOPLADA LOUÇA BRANCA - FORNECIMENTO E INSTALAÇÃO. AF_02/2026</t>
  </si>
  <si>
    <t>95471</t>
  </si>
  <si>
    <t>BACIA SANITÁRIA EM LOUÇA BRANCA PARA PCD SEM FURO FRONTAL, COM TUBO DE LIGAÇÃO CROMADO, SEM ASSENTO - FORNECIMENTO E INSTALAÇÃO. AF_02/2026_PS</t>
  </si>
  <si>
    <t>86942</t>
  </si>
  <si>
    <t>LAVATÓRIO LOUÇA BRANCA SUSPENSO, *40 X 30* CM OU EQUIVALENTE, PADRÃO POPULAR, INCLUSO SIFÃO TIPO GARRAFA EM PVC, VÁLVULA E ENGATE FLEXÍVEL 30 CM EM PLÁSTICO E TORNEIRA CROMADA DE MESA, PADRÃO POPULAR - FORNECIMENTO E INSTALAÇÃO. AF_02/2026</t>
  </si>
  <si>
    <t>CPU169008</t>
  </si>
  <si>
    <t>018 - CUBA DE APOIO RETANGULAR 50X40X13CM</t>
  </si>
  <si>
    <t>CPU169010</t>
  </si>
  <si>
    <t>071 - CUBA DE INOX, EMBUTIR, 50X40CM</t>
  </si>
  <si>
    <t>CPU169011</t>
  </si>
  <si>
    <t>017 - TANQUE DE AÇO INOX EMBUTIR</t>
  </si>
  <si>
    <t>100868</t>
  </si>
  <si>
    <t>BARRA DE APOIO RETA, EM AÇO INOX POLIDO, COMPRIMENTO 80 CM, FIXADA NA PAREDE - FORNECIMENTO E INSTALAÇÃO. AF_02/2026</t>
  </si>
  <si>
    <t>100867</t>
  </si>
  <si>
    <t>BARRA DE APOIO RETA, EM AÇO INOX POLIDO, COMPRIMENTO 70 CM, FIXADA NA PAREDE - FORNECIMENTO E INSTALAÇÃO. AF_02/2026</t>
  </si>
  <si>
    <t>CPU169014</t>
  </si>
  <si>
    <t>016 - BARRA DE APOIO RETA, EM ACO INOX POLIDO, COMPRIMENTO 40 CM</t>
  </si>
  <si>
    <t>CPU169016</t>
  </si>
  <si>
    <t>066 - BARRA DE APOIO LATERAL, EM AÇO INOX POLIDO, COMPRIMENTO 30CM</t>
  </si>
  <si>
    <t>100849</t>
  </si>
  <si>
    <t>ASSENTO SANITÁRIO CONVENCIONAL - FORNECIMENTO E INSTALAÇÃO. AF_02/2026</t>
  </si>
  <si>
    <t>95547</t>
  </si>
  <si>
    <t>SABONETEIRA PLÁSTICA TIPO DISPENSER PARA SABONETE LÍQUIDO COM RESERVATÓRIO 800 A 1500 ML, INCLUSO FIXAÇÃO. AF_02/2026</t>
  </si>
  <si>
    <t>CPU169018</t>
  </si>
  <si>
    <t>008 - BANCADA EM QUARTZO BRANCO</t>
  </si>
  <si>
    <t>CPU169019</t>
  </si>
  <si>
    <t>067 - TORNEIRA DE MESA CROMADA, BICA ALTA, FECHAMENTO TIPO ALAVANCA</t>
  </si>
  <si>
    <t>CPU169021</t>
  </si>
  <si>
    <t xml:space="preserve">068 - TORNEIRA CROMADA COM ACIONAMENTO POR PEDAL </t>
  </si>
  <si>
    <t>CPU169026</t>
  </si>
  <si>
    <t>069 - TORNEIRA CROMADA, BICA ALTA, COM FECHAMENTO AUTOMÁTICO</t>
  </si>
  <si>
    <t>CPU169028</t>
  </si>
  <si>
    <t>009 - TORNEIRA DE PRESSÃO PARA LAVATÓRIOS E CUBAS</t>
  </si>
  <si>
    <t>CPU169029</t>
  </si>
  <si>
    <t>010 - TOALHEIRA TIPO DISPENSER PARA PAPEL TOALHA</t>
  </si>
  <si>
    <t>CPU169030</t>
  </si>
  <si>
    <t>070 - PAPELEIRA PLASTICA TIPO DISPENSER PARA PAPEL HIGIENICO ROLAO</t>
  </si>
  <si>
    <t>86881</t>
  </si>
  <si>
    <t>SIFÃO DO TIPO GARRAFA EM METAL CROMADO 1" X 1.1/2" - FORNECIMENTO E INSTALAÇÃO. AF_02/2026</t>
  </si>
  <si>
    <t>CPU169080</t>
  </si>
  <si>
    <t>011 - ESPELHO CRISTAL 4MM</t>
  </si>
  <si>
    <t>CPU169081</t>
  </si>
  <si>
    <t>012 - BANCADA EM AÇO INOX</t>
  </si>
  <si>
    <t>CPU169082</t>
  </si>
  <si>
    <t>078 - DIVISÓRIA SANITÁRIA TS</t>
  </si>
  <si>
    <t>9107 - Instalação Rede Lógica e Telefonia</t>
  </si>
  <si>
    <t>Instalação Rede Lógica e Telefonia</t>
  </si>
  <si>
    <t>Doação de Sangue - Tecomunicações</t>
  </si>
  <si>
    <t>91943</t>
  </si>
  <si>
    <t>CAIXA RETANGULAR 4" X 4" MÉDIA (1,30 M DO PISO), PVC, INSTALADA EM PAREDE - FORNECIMENTO E INSTALAÇÃO. AF_03/2023</t>
  </si>
  <si>
    <t>91940</t>
  </si>
  <si>
    <t>CAIXA RETANGULAR 4" X 2" MÉDIA (1,30 M DO PISO), PVC, INSTALADA EM PAREDE - FORNECIMENTO E INSTALAÇÃO. AF_03/2023</t>
  </si>
  <si>
    <t>91936</t>
  </si>
  <si>
    <t>CAIXA OCTOGONAL 4" X 4", PVC, INSTALADA EM LAJE - FORNECIMENTO E INSTALAÇÃO. AF_03/2023</t>
  </si>
  <si>
    <t>CPU169176</t>
  </si>
  <si>
    <t>021 - CAIXA DE PASSAGEM, EMBUTIR, EM PVC COM TAMPA, 20X20X8CM</t>
  </si>
  <si>
    <t>CPU169085</t>
  </si>
  <si>
    <t>023 - ACESS POINT</t>
  </si>
  <si>
    <t>CPU169087</t>
  </si>
  <si>
    <t>025 - CONTROLE DE ACESSO - FECHADURA DIGITAL</t>
  </si>
  <si>
    <t>98307</t>
  </si>
  <si>
    <t>TOMADA DE REDE RJ45 - FORNECIMENTO E INSTALAÇÃO. AF_08/2025</t>
  </si>
  <si>
    <t>CPU169089</t>
  </si>
  <si>
    <t>024 - TOMADA DE REDE RJ45 - DUPLA</t>
  </si>
  <si>
    <t>CPU169116</t>
  </si>
  <si>
    <t>030 - PLACA PVC CEGA 4" X 4"</t>
  </si>
  <si>
    <t>CPU169117</t>
  </si>
  <si>
    <t>031 - PLACA PVC CEGA 4" X 2"</t>
  </si>
  <si>
    <t>CPU169118</t>
  </si>
  <si>
    <t>032 - CAMERA EXTERNA BULLET</t>
  </si>
  <si>
    <t>CPU169120</t>
  </si>
  <si>
    <t xml:space="preserve">033 - CAMERA DOME </t>
  </si>
  <si>
    <t>CPU169122</t>
  </si>
  <si>
    <t>034 - CABO DE PAR TRANCADO UTP, 4 PARES, CATEGORIA 6</t>
  </si>
  <si>
    <t>98288</t>
  </si>
  <si>
    <t>CABO TELEFÔNICO CCI-50 2 PARES, SEM BLINDAGEM, INSTALADO EM DISTRIBUIÇÃO DE EDIFICAÇÃO INSTITUCIONAL - FORNECIMENTO E INSTALAÇÃO. AF_08/2025</t>
  </si>
  <si>
    <t>91836</t>
  </si>
  <si>
    <t>ELETRODUTO FLEXÍVEL CORRUGADO, PVC, DN 32 MM (1"), PARA CIRCUITOS TERMINAIS, INSTALADO EM FORRO - FORNECIMENTO E INSTALAÇÃO. AF_03/2023</t>
  </si>
  <si>
    <t>91834</t>
  </si>
  <si>
    <t>ELETRODUTO FLEXÍVEL CORRUGADO, PVC, DN 25 MM (3/4"), PARA CIRCUITOS TERMINAIS, INSTALADO EM FORRO - FORNECIMENTO E INSTALAÇÃO. AF_03/2023</t>
  </si>
  <si>
    <t>CPU169124</t>
  </si>
  <si>
    <t xml:space="preserve">035 - SUPORTE SUSPENSÃO PARA ELETROCALHA 150X50MM </t>
  </si>
  <si>
    <t>CPU169132</t>
  </si>
  <si>
    <t>036 - ELETROCALHA METALICA PERFURADA TIPO "U" 150X50MM #18</t>
  </si>
  <si>
    <t>CPU169137</t>
  </si>
  <si>
    <t>037 - TAMPA METALICA DE ENCAIXE PARA ELETROCALHA 150MM - 3 METROS</t>
  </si>
  <si>
    <t>CPU169152</t>
  </si>
  <si>
    <t>038 - EMENDA METALICA INTERNA "U" PARA ELETROCALHA 150X50MM</t>
  </si>
  <si>
    <t>CPU169157</t>
  </si>
  <si>
    <t>039 - T METALICO HORIZONTAL PARA ELETROCALHA 150X50MM</t>
  </si>
  <si>
    <t>CPU169159</t>
  </si>
  <si>
    <t>040 - CURVA METALICA DE INVERSÃO PARA ELETROCALHA 150X50MM</t>
  </si>
  <si>
    <t>CPU169161</t>
  </si>
  <si>
    <t>041 - SAIDA METALICA HORIZONTAL PRE GALVANIZADA PARA ELETRODUTO 1"</t>
  </si>
  <si>
    <t>CPU169172</t>
  </si>
  <si>
    <t>042 - SAIDA METALICA HORIZONTAL PRE GALVANIZADA PARA ELETRODUTO 3/4"</t>
  </si>
  <si>
    <t>9058 - Instalações Elétricas</t>
  </si>
  <si>
    <t>Instalações Elétricas</t>
  </si>
  <si>
    <t>Doação de Sangue - Instalações Elétricas - Quadro de Cargas</t>
  </si>
  <si>
    <t>CPU169174</t>
  </si>
  <si>
    <t>077 - QUADRO DE CARGAS - CD TÉRREO</t>
  </si>
  <si>
    <t>Doação de Sangue - Instalações Elétricas - Tomadas, Interruptores e Acessórios</t>
  </si>
  <si>
    <t>CPU169177</t>
  </si>
  <si>
    <t>022 - CAIXA DE PASSAGEM, EMBUTIR, EM PVC COM TAMPA, 15X15X8CM</t>
  </si>
  <si>
    <t>95818</t>
  </si>
  <si>
    <t>CONDULETE DE PVC, TIPO X, PARA ELETRODUTO DE PVC SOLDÁVEL DN 32 MM (1''), APARENTE - FORNECIMENTO E INSTALAÇÃO. AF_01/2026</t>
  </si>
  <si>
    <t>CPU169178</t>
  </si>
  <si>
    <t>043 - ADAPTADOR PVC CONDULETE 1"</t>
  </si>
  <si>
    <t>95817</t>
  </si>
  <si>
    <t>CONDULETE DE PVC, TIPO X, PARA ELETRODUTO DE PVC SOLDÁVEL DN 25 MM (3/4"), APARENTE - FORNECIMENTO E INSTALAÇÃO. AF_01/2026</t>
  </si>
  <si>
    <t>CPU169180</t>
  </si>
  <si>
    <t>044 - ADAPTADOR PVC CONDULETE 3/4"</t>
  </si>
  <si>
    <t>91987</t>
  </si>
  <si>
    <t>CAMPAINHA CIGARRA (1 MÓDULO), 10A/250V, INCLUINDO SUPORTE E PLACA - FORNECIMENTO E INSTALAÇÃO. AF_03/2023</t>
  </si>
  <si>
    <t>91985</t>
  </si>
  <si>
    <t>INTERRUPTOR PULSADOR CAMPAINHA (1 MÓDULO), 10A/250V, INCLUINDO SUPORTE E PLACA - FORNECIMENTO E INSTALAÇÃO. AF_03/2023</t>
  </si>
  <si>
    <t>91955</t>
  </si>
  <si>
    <t>INTERRUPTOR PARALELO (1 MÓDULO), 10A/250V, INCLUINDO SUPORTE E PLACA - FORNECIMENTO E INSTALAÇÃO. AF_03/2023</t>
  </si>
  <si>
    <t>91961</t>
  </si>
  <si>
    <t>INTERRUPTOR PARALELO (2 MÓDULOS), 10A/250V, INCLUINDO SUPORTE E PLACA - FORNECIMENTO E INSTALAÇÃO. AF_03/2023</t>
  </si>
  <si>
    <t>91963</t>
  </si>
  <si>
    <t>INTERRUPTOR SIMPLES (1 MÓDULO) COM INTERRUPTOR PARALELO (2 MÓDULOS), 10A/250V, INCLUINDO SUPORTE E PLACA - FORNECIMENTO E INSTALAÇÃO. AF_03/2023</t>
  </si>
  <si>
    <t>91953</t>
  </si>
  <si>
    <t>INTERRUPTOR SIMPLES (1 MÓDULO), 10A/250V, INCLUINDO SUPORTE E PLACA - FORNECIMENTO E INSTALAÇÃO. AF_03/2023</t>
  </si>
  <si>
    <t>91959</t>
  </si>
  <si>
    <t>INTERRUPTOR SIMPLES (2 MÓDULOS), 10A/250V, INCLUINDO SUPORTE E PLACA - FORNECIMENTO E INSTALAÇÃO. AF_03/2023</t>
  </si>
  <si>
    <t>91967</t>
  </si>
  <si>
    <t>INTERRUPTOR SIMPLES (3 MÓDULOS), 10A/250V, INCLUINDO SUPORTE E PLACA - FORNECIMENTO E INSTALAÇÃO. AF_03/2023</t>
  </si>
  <si>
    <t>92023</t>
  </si>
  <si>
    <t>INTERRUPTOR SIMPLES (1 MÓDULO) COM 1 TOMADA DE EMBUTIR 2P+T 10 A, INCLUINDO SUPORTE E PLACA - FORNECIMENTO E INSTALAÇÃO. AF_03/2023</t>
  </si>
  <si>
    <t>91996</t>
  </si>
  <si>
    <t>TOMADA MÉDIA DE EMBUTIR (1 MÓDULO), 2P+T 10 A, INCLUINDO SUPORTE E PLACA - FORNECIMENTO E INSTALAÇÃO. AF_03/2023</t>
  </si>
  <si>
    <t>92004</t>
  </si>
  <si>
    <t>TOMADA MÉDIA DE EMBUTIR (2 MÓDULOS), 2P+T 10 A, INCLUINDO SUPORTE E PLACA - FORNECIMENTO E INSTALAÇÃO. AF_03/2023</t>
  </si>
  <si>
    <t>92012</t>
  </si>
  <si>
    <t>TOMADA MÉDIA DE EMBUTIR (3 MÓDULOS), 2P+T 10 A, INCLUINDO SUPORTE E PLACA - FORNECIMENTO E INSTALAÇÃO. AF_03/2023</t>
  </si>
  <si>
    <t>CPU169182</t>
  </si>
  <si>
    <t>128 - TOMADA MÉDIA DE EMBUTIR (2 MÓDULOS), 2P+T 10 A, INCLUINDO SUPORTE, PLACA E CAIXA, PARA CANALETA SISTEMA X</t>
  </si>
  <si>
    <t>Doação de Sangue - Instalações Elétricas - Eletrodutos, Eletrocalhas, Cabos e Acessórios</t>
  </si>
  <si>
    <t>91864</t>
  </si>
  <si>
    <t>ELETRODUTO RÍGIDO ROSCÁVEL, PVC, DN 32 MM (1"), PARA CIRCUITOS TERMINAIS, INSTALADO EM FORRO - FORNECIMENTO E INSTALAÇÃO. AF_03/2023</t>
  </si>
  <si>
    <t>91863</t>
  </si>
  <si>
    <t>ELETRODUTO RÍGIDO ROSCÁVEL, PVC, DN 25 MM (3/4"), PARA CIRCUITOS TERMINAIS, INSTALADO EM FORRO - FORNECIMENTO E INSTALAÇÃO. AF_03/2023</t>
  </si>
  <si>
    <t>91893</t>
  </si>
  <si>
    <t>CURVA 90 GRAUS PARA ELETRODUTO, PVC, ROSCÁVEL, DN 32 MM (1"), PARA CIRCUITOS TERMINAIS, INSTALADA EM FORRO - FORNECIMENTO E INSTALAÇÃO. AF_03/2023</t>
  </si>
  <si>
    <t>91890</t>
  </si>
  <si>
    <t>CURVA 90 GRAUS PARA ELETRODUTO, PVC, ROSCÁVEL, DN 25 MM (3/4"), PARA CIRCUITOS TERMINAIS, INSTALADA EM FORRO - FORNECIMENTO E INSTALAÇÃO. AF_03/2023</t>
  </si>
  <si>
    <t>91876</t>
  </si>
  <si>
    <t>LUVA PARA ELETRODUTO, PVC, ROSCÁVEL, DN 32 MM (1"), PARA CIRCUITOS TERMINAIS, INSTALADA EM FORRO - FORNECIMENTO E INSTALAÇÃO. AF_03/2023</t>
  </si>
  <si>
    <t>91875</t>
  </si>
  <si>
    <t>LUVA PARA ELETRODUTO, PVC, ROSCÁVEL, DN 25 MM (3/4"), PARA CIRCUITOS TERMINAIS, INSTALADA EM FORRO - FORNECIMENTO E INSTALAÇÃO. AF_03/2023</t>
  </si>
  <si>
    <t>CPU169211</t>
  </si>
  <si>
    <t>076 - FIXAÇÃO E ACESSÓRIOS PARA PERFILADOS E ELETROCALHAS - BUCHA, PARAFUSO, PORCA, ARRUELA, SUPORTE, TALA, VERGALHÃO E GANCHO</t>
  </si>
  <si>
    <t>CPU169215</t>
  </si>
  <si>
    <t>062 - CAIXA PVC DE DERIVAÇÃO PARA CANALETA - SISTEMA X</t>
  </si>
  <si>
    <t>CPU169219</t>
  </si>
  <si>
    <t>061 - CANALETA PVC 50X20MM SISTEMA X</t>
  </si>
  <si>
    <t>CPU169222</t>
  </si>
  <si>
    <t xml:space="preserve">063 - LUVA PVC PARA CANALETA 50X20MM - SISTEMA X </t>
  </si>
  <si>
    <t>91926</t>
  </si>
  <si>
    <t>CABO DE COBRE FLEXÍVEL ISOLADO, 2,5 MM², ANTI-CHAMA 450/750 V, PARA CIRCUITOS TERMINAIS - FORNECIMENTO E INSTALAÇÃO. AF_03/2023</t>
  </si>
  <si>
    <t>91928</t>
  </si>
  <si>
    <t>CABO DE COBRE FLEXÍVEL ISOLADO, 4 MM², ANTI-CHAMA 450/750 V, PARA CIRCUITOS TERMINAIS - FORNECIMENTO E INSTALAÇÃO. AF_03/2023</t>
  </si>
  <si>
    <t>91930</t>
  </si>
  <si>
    <t>CABO DE COBRE FLEXÍVEL ISOLADO, 6 MM², ANTI-CHAMA 450/750 V, PARA CIRCUITOS TERMINAIS - FORNECIMENTO E INSTALAÇÃO. AF_03/2023</t>
  </si>
  <si>
    <t>Doação de Sangue - Instalações Elétricas - Luminotécnico</t>
  </si>
  <si>
    <t>CPU169225</t>
  </si>
  <si>
    <t>045 - PAINEL LED EMB QD 22X22CM 18W 6500K 1260LMS</t>
  </si>
  <si>
    <t>CPU169231</t>
  </si>
  <si>
    <t xml:space="preserve">046 - PAINEL LED SOB QD 30X30CM 24W 6500K 1680LMS </t>
  </si>
  <si>
    <t>CPU169233</t>
  </si>
  <si>
    <t>047 - PAINEL LED EMB QD 62X62CM 45W 6500K 3600LMS</t>
  </si>
  <si>
    <t>CPU169235</t>
  </si>
  <si>
    <t>048 - PERFIL LED SAVE SOB BR 25X1000MM 25W 4000K 1300LMS COMPLETO BIV SE</t>
  </si>
  <si>
    <t>CPU169237</t>
  </si>
  <si>
    <t>049 - PERFIL LED SAVE EMB BR 35X1000MM 25W 4000K 1300LMS COMPLETO BIV SE</t>
  </si>
  <si>
    <t>97605</t>
  </si>
  <si>
    <t>LUMINÁRIA ARANDELA TIPO MEIA LUA, DE SOBREPOR, COM 1 LÂMPADA LED DE 6 W, SEM REATOR - FORNECIMENTO E INSTALAÇÃO. AF_09/2024</t>
  </si>
  <si>
    <t>9100 - Sistema de Climatização</t>
  </si>
  <si>
    <t>Sistema de Climatização</t>
  </si>
  <si>
    <t>Doação de Sangue - Climatização - Equipamentos</t>
  </si>
  <si>
    <t>103246</t>
  </si>
  <si>
    <t>AR CONDICIONADO SPLIT ON/OFF, HI-WALL (PAREDE), 9000 BTUS/H, CICLO QUENTE/FRIO - FORNECIMENTO E INSTALAÇÃO. AF_11/2021_PE</t>
  </si>
  <si>
    <t>103252</t>
  </si>
  <si>
    <t>AR CONDICIONADO SPLIT ON/OFF, HI-WALL (PAREDE), 18000 BTUS/H, CICLO QUENTE/FRIO - FORNECIMENTO E INSTALAÇÃO. AF_11/2021_PE</t>
  </si>
  <si>
    <t>103272</t>
  </si>
  <si>
    <t>AR CONDICIONADO SPLIT ON/OFF, CASSETE (TETO), 36000 BTU/H, CICLO QUENTE/FRIO - FORNECIMENTO E INSTALAÇÃO. AF_11/2021_PE</t>
  </si>
  <si>
    <t>CPU169300</t>
  </si>
  <si>
    <t>C46 - UNIDADE INTERNA SISTEMA VRV - MODELO HOSPITALAR COM CAPACIDADE DE 600M³/H. COM FILTRO DE AR G4 E F4. - INSTALADO</t>
  </si>
  <si>
    <t>CPU169305</t>
  </si>
  <si>
    <t>C47 - UNIDADE INTERNA SISTEMA VRV - MODELO FANCOLETE HOSPITALAR COM CAPACIDADE DE 1400M³/H. COM FILTRO DE AR G4 E F4.- INSTALADO</t>
  </si>
  <si>
    <t>CPU169308</t>
  </si>
  <si>
    <t>C48 - UNIDADE EXTERNA SISTEMA VRV - DESCARGA VERTICAL COM CAPACIDADE DE 95.500 BTU/H.- INSTALADO</t>
  </si>
  <si>
    <t>Doação de Sangue - Climatização - Tubulações Frigorígenas</t>
  </si>
  <si>
    <t>CPU169310</t>
  </si>
  <si>
    <t>098 - TUBO DE COBRE FLEXÍVEL PARA TUBULAÇÕES FRIGORÍGENAS, 1/4"</t>
  </si>
  <si>
    <t>CPU169312</t>
  </si>
  <si>
    <t>099 - TUBO DE COBRE FLEXÍVEL PARA TUBULAÇÕES FRIGORÍGENAS, 3/8"</t>
  </si>
  <si>
    <t>CPU169315</t>
  </si>
  <si>
    <t>100 - TUBO DE COBRE FLEXÍVEL PARA TUBULAÇÕES FRIGORÍGENAS, 1/2"</t>
  </si>
  <si>
    <t>CPU169317</t>
  </si>
  <si>
    <t>101 - TUBO DE COBRE FLEXÍVEL PARA TUBULAÇÕES FRIGORÍGENAS, 5/8"</t>
  </si>
  <si>
    <t>CPU169321</t>
  </si>
  <si>
    <t>102 - TUBO DE COBRE FLEXÍVEL PARA TUBULAÇÕES FRIGORÍGENAS, 3/4"</t>
  </si>
  <si>
    <t>CPU169323</t>
  </si>
  <si>
    <t>103 - TUBO DE COBRE FLEXÍVEL PARA TUBULAÇÕES FRIGORÍGENAS, 7/8"</t>
  </si>
  <si>
    <t>CPU169325</t>
  </si>
  <si>
    <t>104 - TUBO DE COBRE FLEXÍVEL PARA TUBULAÇÕES FRIGORÍGENAS, 1 1/8"</t>
  </si>
  <si>
    <t>Doação de Sangue - Climatização - Isolamento Tubulações Frigorígenas</t>
  </si>
  <si>
    <t>CPU169327</t>
  </si>
  <si>
    <t>105 - TUBO DE ISOLAMENTO ESPUMA ELASTOMÉRICA PARA TUBO DE COBRE 1/4"</t>
  </si>
  <si>
    <t>CPU169329</t>
  </si>
  <si>
    <t>106 - TUBO DE ISOLAMENTO ESPUMA ELASTOMÉRICA PARA TUBO DE COBRE 3/8"</t>
  </si>
  <si>
    <t>CPU169331</t>
  </si>
  <si>
    <t>107 - TUBO DE ISOLAMENTO ESPUMA ELASTOMÉRICA PARA TUBO DE COBRE 1/2"</t>
  </si>
  <si>
    <t>CPU169333</t>
  </si>
  <si>
    <t>108 - TUBO DE ISOLAMENTO ESPUMA ELASTOMÉRICA PARA TUBO DE COBRE 5/8"</t>
  </si>
  <si>
    <t>CPU169335</t>
  </si>
  <si>
    <t>109 - TUBO DE ISOLAMENTO ESPUMA ELASTOMÉRICA PARA TUBO DE COBRE 3/4"</t>
  </si>
  <si>
    <t>CPU169411</t>
  </si>
  <si>
    <t>110 - TUBO DE ISOLAMENTO ESPUMA ELASTOMÉRICA PARA TUBO DE COBRE 7/8"</t>
  </si>
  <si>
    <t>CPU169413</t>
  </si>
  <si>
    <t>111 - TUBO DE ISOLAMENTO ESPUMA ELASTOMÉRICA PARA TUBO DE COBRE 1 1/8"</t>
  </si>
  <si>
    <t>Doação de Sangue - Climatização - Refinets</t>
  </si>
  <si>
    <t>CPU169415</t>
  </si>
  <si>
    <t>C63 - REFINET PARA LINHA DE SUCÇÃO E LÍQUIDO. MODELO KHRP26A22T OU SIMILAR - INSTALADO</t>
  </si>
  <si>
    <t>CPU169417</t>
  </si>
  <si>
    <t>C64 - REFINET PARA LINHA DE SUCÇÃO E LÍQUIDO. MODELO KHRP26A33T OU SIMILAR - INSTALADO</t>
  </si>
  <si>
    <t>CPU169419</t>
  </si>
  <si>
    <t>C65 - REFINET PARA LINHA DE SUCÇÃO E LÍQUIDO. MODELO KHRP26A72T OU SIMILAR - INSTALADO</t>
  </si>
  <si>
    <t>CPU169421</t>
  </si>
  <si>
    <t>C66 - REFINET PARA LINHA DE SUCÇÃO E LÍQUIDO. MODELO BHFP22P100 OU SIMILAR - INSTALADO</t>
  </si>
  <si>
    <t>Doação de Sangue - Climatização - Diversos</t>
  </si>
  <si>
    <t>CPU169423</t>
  </si>
  <si>
    <t>097 - CABO DE COBRE PP 5 X 1,5 MM²</t>
  </si>
  <si>
    <t>CPU169424</t>
  </si>
  <si>
    <t>C68 -  QUADRO ELÉTRICO PARA VRV - INSTALADO</t>
  </si>
  <si>
    <t>CPU169426</t>
  </si>
  <si>
    <t>C71 - CAIXA DE PASSAGEM PARA EVAPORADORA MODELO HI WALL. REF.: POLAR CPP 010 OU SIMILAR - INSTALADO</t>
  </si>
  <si>
    <t>CPU169429</t>
  </si>
  <si>
    <t>C72 - CALÇOS DE BORRACHA PARA APOIO DE CONDENSADORAS - INSTALADO</t>
  </si>
  <si>
    <t>Doação de Sangue - Climatização - Grelhas</t>
  </si>
  <si>
    <t>CPU169450</t>
  </si>
  <si>
    <t>C73 - GRELHA DE INSUFLAMENTO DE AR. VAZÃO MÁXIMA 600 M³/H. DIMENSÃO 525X225 MM COM REGISTRO E PLENUM. REF.: TROX AT 525X225 OU SIMILAR - INSTALADA</t>
  </si>
  <si>
    <t>CPU169452</t>
  </si>
  <si>
    <t>C74 - GRELHA DE INSUFLAMENTO DE AR. VAZÃO MÁXIMA 1000 M³/H. DIMENSÃO 625X225 MM COM REGISTRO E PLENUM. REF.: TROX AT 625X225 OU SIMILAR - INSTALADA</t>
  </si>
  <si>
    <t>CPU169454</t>
  </si>
  <si>
    <t>C75 - GRELHA DE RETORNO DE AR. VAZÃO MÁXIMA 400 M³/H. DIMENSÃO 325X325MM. REF.: TROX VAT 325X325 OU SIMILAR - INSTALADA</t>
  </si>
  <si>
    <t>CPU169456</t>
  </si>
  <si>
    <t>C76 - GRELHA DE RETORNO DE AR. VAZÃO MÁXIMA 700 M³/H. DIMENSÃO 425X425MM. REF.: TROX VAT 425X425 OU SIMILAR - INSTALADA</t>
  </si>
  <si>
    <t>CPU169458</t>
  </si>
  <si>
    <t>C77 - TOMADA DE AR EXTERNO COM ELEMENTO FILTRANTE CLASSE G4. DIMENSÃO 257X197MM. REF.: TROX VDF OU SIMILAR - INSTALADA</t>
  </si>
  <si>
    <t>Doação de Sangue - Climatização - Fechamento Fancolete</t>
  </si>
  <si>
    <t>CPU169460</t>
  </si>
  <si>
    <t>C78 - VÁLVULA DE EXPANSÃO. REF.: DAIKIN EKEXV50 OU SIMILAR - INSTALADA</t>
  </si>
  <si>
    <t>CPU169462</t>
  </si>
  <si>
    <t>C79 - VÁLVULA DE EXPANSÃO. REF.: DAIKIN EKEXV100 OU SIMILAR - INSTALADA</t>
  </si>
  <si>
    <t>CPU169464</t>
  </si>
  <si>
    <t>C80 - CAIXA DE CONTROLE. REF.: DAIKIN EKEQMCBA OU SIMILAR - INSTALADA</t>
  </si>
  <si>
    <t>CPU169466</t>
  </si>
  <si>
    <t>C81 - CONTROLE EQUIPAMENTO. REF.: DAIKIN BRC1E62 OU SIMILAR - INSTALADO</t>
  </si>
  <si>
    <t>Doação de Sangue - Exaustão de Ar - Equipamento</t>
  </si>
  <si>
    <t>CPU169468</t>
  </si>
  <si>
    <t>C83 - VENTILADOR EM LINHA PARA EXAUSTÃO DO AR, VAZÃO MÁXIMA 248 M³/H. PRESSÃO MÁXIMA 35MMCA. POTÊNCIA 77W. REF.: SICFLUX - MAXX 100 OU SIMILAR - INSTALADO</t>
  </si>
  <si>
    <t>Doação de Sangue - Exaustão de Ar - Dutos</t>
  </si>
  <si>
    <t>89714</t>
  </si>
  <si>
    <t>TUBO PVC, SERIE NORMAL, ESGOTO PREDIAL, DN 100 MM, FORNECIDO E INSTALADO EM RAMAL DE DESCARGA OU RAMAL DE ESGOTO SANITÁRIO. AF_08/2022</t>
  </si>
  <si>
    <t>89748</t>
  </si>
  <si>
    <t>CURVA CURTA 90 GRAUS, PVC, SERIE NORMAL, ESGOTO PREDIAL, DN 100 MM, JUNTA ELÁSTICA, FORNECIDO E INSTALADO EM RAMAL DE DESCARGA OU RAMAL DE ESGOTO SANITÁRIO. AF_08/2022</t>
  </si>
  <si>
    <t>89585</t>
  </si>
  <si>
    <t>JOELHO 45 GRAUS, PVC, SERIE R, ÁGUA PLUVIAL, DN 100 MM, JUNTA ELÁSTICA, FORNECIDO E INSTALADO EM CONDUTORES VERTICAIS DE ÁGUAS PLUVIAIS. AF_06/2022</t>
  </si>
  <si>
    <t>89567</t>
  </si>
  <si>
    <t>JUNÇÃO SIMPLES, PVC, SERIE R, ÁGUA PLUVIAL, DN 100 X 100 MM, JUNTA ELÁSTICA, FORNECIDO E INSTALADO EM RAMAL DE ENCAMINHAMENTO. AF_06/2022</t>
  </si>
  <si>
    <t>CPU169408</t>
  </si>
  <si>
    <t>C88 - DUTO FLEXÍVEL COM DUPLA PAREDE DE ALUMÍNIO, POLIÉSTER E ESPIRAL DE ARAME BRONZEADO 4" (Ø109MM). REF.: MULTIVAC ALUDEC 60 OU SIMILAR - INSTALADO</t>
  </si>
  <si>
    <t>Doação de Sangue - Exaustão de Ar - Acessórios</t>
  </si>
  <si>
    <t>CPU169470</t>
  </si>
  <si>
    <t>C89 - DIFUSOR CIRCULAR COM REGULAGEM DE VAZÃO, EM PLÁSTICO ABS. DIÂMETRO 100 MM. REF.:SICFLUX - RVA 100 OU SIMILAR - INSTALADO</t>
  </si>
  <si>
    <t>CPU169472</t>
  </si>
  <si>
    <t>C90 - GRADE PARA SAÍDA DE AR REDONDA COM COLARINHO EM PLÁSTICO ABS. DIÂMETRO 100 MM. REF.:SICFLUX - S100 OU SIMILAR OU SIMILAR - INSTALADA</t>
  </si>
  <si>
    <t>CPU169474</t>
  </si>
  <si>
    <t>C91 - GRELHA NAS PORTAS PARA RETORNO DO AR. DIMENSÃO 600X200MM - INSTALADO</t>
  </si>
  <si>
    <t>Doação de Sangue - Renovação de Ar - Equipamento</t>
  </si>
  <si>
    <t>CPU169476</t>
  </si>
  <si>
    <t>C92 - GABINETE DE VENTILAÇÃO COM PORTA FILTRO E FILTRO CLASSE G4 E F5 PARA RENOVAÇÃ DE AR AMBIENTE. VAZÃO MÁXIMA 1050 M³/H. PRESSÃO MÁXIMA 50MMCA. REF.: BERLINER LUFT BBT 180 OU SIMILAR - INSTALADO</t>
  </si>
  <si>
    <t>CPU169480</t>
  </si>
  <si>
    <t>C94 - CAIXA DE FILTRO PARA EXAUSTOR EM LINHA, COM FILTRO G4 E F4. REF.: SICFLUX - FILBOX RED 100 P - INSTALADO</t>
  </si>
  <si>
    <t>Doação de Sangue - Renovação de Ar - Dutos</t>
  </si>
  <si>
    <t>CPU169481</t>
  </si>
  <si>
    <t>112 - DUTO EM CHAPA DE AÇO GALVANIZADA ISOLADO TERMICAMENTE #24</t>
  </si>
  <si>
    <t>CPU169483</t>
  </si>
  <si>
    <t>113 - JUNTA SIMPLES EM CHAPA METALICA GALV. GSG 24</t>
  </si>
  <si>
    <t>Doação de Sangue - Renovação de Ar - Acessórios</t>
  </si>
  <si>
    <t>CPU169484</t>
  </si>
  <si>
    <t>C102 - GRADE PARA ENTRADA DE AR REDONDA COM COLARINHO EM PLÁSTICO ABS. DIÂMETRO Ø100 MM. REF.:SICFLUX - S100 OU SIMILAR - INSTALADA</t>
  </si>
  <si>
    <t>CPU169488</t>
  </si>
  <si>
    <t>C103 - GRADE DE VENTILAÇÃO PARA ENTRADA DO AR DE RENOVAÇÃO CONECTADA AO DUTO. DIMENSÃO 525X325MM. REF.:TROX 525X325 AR OU SIMILAR - INSTALADO</t>
  </si>
  <si>
    <t>9059 - Instalações Hidrossanitárias</t>
  </si>
  <si>
    <t>Instalações Hidrossanitárias</t>
  </si>
  <si>
    <t>Doação de Sangue - Hidrossanitário - Água Fria</t>
  </si>
  <si>
    <t>89383</t>
  </si>
  <si>
    <t>ADAPTADOR CURTO COM BOLSA E ROSCA PARA REGISTRO, PVC, SOLDÁVEL, DN 25MM X 3/4, INSTALADO EM RAMAL OU SUB-RAMAL DE ÁGUA - FORNECIMENTO E INSTALAÇÃO. AF_06/2022</t>
  </si>
  <si>
    <t>CPU169445</t>
  </si>
  <si>
    <t>050 - BUCHA DE REDUCAO DE PVC, SOLDAVEL, CURTA, COM 32 X 25 MM, PARA AGUA FRIA PREDIAL</t>
  </si>
  <si>
    <t>89363</t>
  </si>
  <si>
    <t>JOELHO 45 GRAUS, PVC, SOLDÁVEL, DN 25MM, INSTALADO EM RAMAL OU SUB-RAMAL DE ÁGUA - FORNECIMENTO E INSTALAÇÃO. AF_06/2022</t>
  </si>
  <si>
    <t>89362</t>
  </si>
  <si>
    <t>JOELHO 90 GRAUS, PVC, SOLDÁVEL, DN 25MM, INSTALADO EM RAMAL OU SUB-RAMAL DE ÁGUA - FORNECIMENTO E INSTALAÇÃO. AF_06/2022</t>
  </si>
  <si>
    <t>90373</t>
  </si>
  <si>
    <t>JOELHO 90 GRAUS COM BUCHA DE LATÃO, PVC, SOLDÁVEL, DN 25MM, X 1/2 INSTALADO EM RAMAL OU SUB-RAMAL DE ÁGUA - FORNECIMENTO E INSTALAÇÃO. AF_06/2022</t>
  </si>
  <si>
    <t>89400</t>
  </si>
  <si>
    <t>TÊ DE REDUÇÃO, PVC, SOLDÁVEL, DN 32MM X 25MM, INSTALADO EM RAMAL OU SUB-RAMAL DE ÁGUA - FORNECIMENTO E INSTALAÇÃO. AF_06/2022</t>
  </si>
  <si>
    <t>89395</t>
  </si>
  <si>
    <t>TE, PVC, SOLDÁVEL, DN 25MM, INSTALADO EM RAMAL OU SUB-RAMAL DE ÁGUA - FORNECIMENTO E INSTALAÇÃO. AF_06/2022</t>
  </si>
  <si>
    <t>89398</t>
  </si>
  <si>
    <t>TE, PVC, SOLDÁVEL, DN 32MM, INSTALADO EM RAMAL OU SUB-RAMAL DE ÁGUA - FORNECIMENTO E INSTALAÇÃO. AF_06/2022</t>
  </si>
  <si>
    <t>89396</t>
  </si>
  <si>
    <t>TÊ COM BUCHA DE LATÃO NA BOLSA CENTRAL, PVC, SOLDÁVEL, DN 25MM X 1/2, INSTALADO EM RAMAL OU SUB-RAMAL DE ÁGUA - FORNECIMENTO E INSTALAÇÃO. AF_06/2022</t>
  </si>
  <si>
    <t>89987</t>
  </si>
  <si>
    <t>REGISTRO DE GAVETA BRUTO, LATÃO, ROSCÁVEL, 3/4", COM ACABAMENTO E CANOPLA CROMADOS - FORNECIMENTO E INSTALAÇÃO. AF_08/2021</t>
  </si>
  <si>
    <t>89356</t>
  </si>
  <si>
    <t>TUBO, PVC, SOLDÁVEL, DE 25MM, INSTALADO EM RAMAL OU SUB-RAMAL DE ÁGUA - FORNECIMENTO E INSTALAÇÃO. AF_06/2022</t>
  </si>
  <si>
    <t>89357</t>
  </si>
  <si>
    <t>TUBO, PVC, SOLDÁVEL, DE 32MM, INSTALADO EM RAMAL OU SUB-RAMAL DE ÁGUA - FORNECIMENTO E INSTALAÇÃO. AF_06/2022</t>
  </si>
  <si>
    <t>Doação de Sangue - Hidrossanitário - Esgoto</t>
  </si>
  <si>
    <t>CPU169446</t>
  </si>
  <si>
    <t>051 - CAP PVC, SOLDAVEL, DN 75 MM, SERIE NORMAL, PARA ESGOTO PREDIAL</t>
  </si>
  <si>
    <t>89726</t>
  </si>
  <si>
    <t>JOELHO 45 GRAUS, PVC, SERIE NORMAL, ESGOTO PREDIAL, DN 40 MM, JUNTA SOLDÁVEL, FORNECIDO E INSTALADO EM RAMAL DE DESCARGA OU RAMAL DE ESGOTO SANITÁRIO. AF_08/2022</t>
  </si>
  <si>
    <t>89732</t>
  </si>
  <si>
    <t>JOELHO 45 GRAUS, PVC, SERIE NORMAL, ESGOTO PREDIAL, DN 50 MM, JUNTA ELÁSTICA, FORNECIDO E INSTALADO EM RAMAL DE DESCARGA OU RAMAL DE ESGOTO SANITÁRIO. AF_08/2022</t>
  </si>
  <si>
    <t>89746</t>
  </si>
  <si>
    <t>JOELHO 45 GRAUS, PVC, SERIE NORMAL, ESGOTO PREDIAL, DN 100 MM, JUNTA ELÁSTICA, FORNECIDO E INSTALADO EM RAMAL DE DESCARGA OU RAMAL DE ESGOTO SANITÁRIO. AF_08/2022</t>
  </si>
  <si>
    <t>89724</t>
  </si>
  <si>
    <t>JOELHO 90 GRAUS, PVC, SERIE NORMAL, ESGOTO PREDIAL, DN 40 MM, JUNTA SOLDÁVEL, FORNECIDO E INSTALADO EM RAMAL DE DESCARGA OU RAMAL DE ESGOTO SANITÁRIO. AF_08/2022</t>
  </si>
  <si>
    <t>89731</t>
  </si>
  <si>
    <t>JOELHO 90 GRAUS, PVC, SERIE NORMAL, ESGOTO PREDIAL, DN 50 MM, JUNTA ELÁSTICA, FORNECIDO E INSTALADO EM RAMAL DE DESCARGA OU RAMAL DE ESGOTO SANITÁRIO. AF_08/2022</t>
  </si>
  <si>
    <t>89744</t>
  </si>
  <si>
    <t>JOELHO 90 GRAUS, PVC, SERIE NORMAL, ESGOTO PREDIAL, DN 100 MM, JUNTA ELÁSTICA, FORNECIDO E INSTALADO EM RAMAL DE DESCARGA OU RAMAL DE ESGOTO SANITÁRIO. AF_08/2022</t>
  </si>
  <si>
    <t>89783</t>
  </si>
  <si>
    <t>JUNÇÃO SIMPLES, PVC, SERIE NORMAL, ESGOTO PREDIAL, DN 40 MM, JUNTA SOLDÁVEL, FORNECIDO E INSTALADO EM RAMAL DE DESCARGA OU RAMAL DE ESGOTO SANITÁRIO. AF_08/2022</t>
  </si>
  <si>
    <t>89785</t>
  </si>
  <si>
    <t>JUNÇÃO SIMPLES, PVC, SERIE NORMAL, ESGOTO PREDIAL, DN 50 X 50 MM, JUNTA ELÁSTICA, FORNECIDO E INSTALADO EM RAMAL DE DESCARGA OU RAMAL DE ESGOTO SANITÁRIO. AF_08/2022</t>
  </si>
  <si>
    <t>CPU169447</t>
  </si>
  <si>
    <t>053 - JUNCAO SIMPLES, PVC, DN 75 X 50 MM, SERIE NORMAL PARA ESGOTO PREDIAL</t>
  </si>
  <si>
    <t>CPU169448</t>
  </si>
  <si>
    <t>052 - JUNCAO SIMPLES, PVC, DN 100 X 50 MM, SERIE NORMAL PARA ESGOTO PREDIAL</t>
  </si>
  <si>
    <t>89797</t>
  </si>
  <si>
    <t>JUNÇÃO SIMPLES, PVC, SERIE NORMAL, ESGOTO PREDIAL, DN 100 X 100 MM, JUNTA ELÁSTICA, FORNECIDO E INSTALADO EM RAMAL DE DESCARGA OU RAMAL DE ESGOTO SANITÁRIO. AF_08/2022</t>
  </si>
  <si>
    <t>89753</t>
  </si>
  <si>
    <t>LUVA SIMPLES, PVC, SERIE NORMAL, ESGOTO PREDIAL, DN 50 MM, JUNTA ELÁSTICA, FORNECIDO E INSTALADO EM RAMAL DE DESCARGA OU RAMAL DE ESGOTO SANITÁRIO. AF_08/2022</t>
  </si>
  <si>
    <t>89774</t>
  </si>
  <si>
    <t>LUVA SIMPLES, PVC, SERIE NORMAL, ESGOTO PREDIAL, DN 75 MM, JUNTA ELÁSTICA, FORNECIDO E INSTALADO EM RAMAL DE DESCARGA OU RAMAL DE ESGOTO SANITÁRIO. AF_08/2022</t>
  </si>
  <si>
    <t>89778</t>
  </si>
  <si>
    <t>LUVA SIMPLES, PVC, SERIE NORMAL, ESGOTO PREDIAL, DN 100 MM, JUNTA ELÁSTICA, FORNECIDO E INSTALADO EM RAMAL DE DESCARGA OU RAMAL DE ESGOTO SANITÁRIO. AF_08/2022</t>
  </si>
  <si>
    <t>89784</t>
  </si>
  <si>
    <t>TE, PVC, SERIE NORMAL, ESGOTO PREDIAL, DN 50 X 50 MM, JUNTA ELÁSTICA, FORNECIDO E INSTALADO EM RAMAL DE DESCARGA OU RAMAL DE ESGOTO SANITÁRIO. AF_08/2022</t>
  </si>
  <si>
    <t>CPU169490</t>
  </si>
  <si>
    <t>054 - TE, PVC, DN 75 X 50 MM, SERIE NORMAL PARA ESGOTO PREDIAL</t>
  </si>
  <si>
    <t>CPU169492</t>
  </si>
  <si>
    <t>055 - TE, PVC, DN 100 X 50 MM, SERIE NORMAL, PARA ESGOTO PREDIAL</t>
  </si>
  <si>
    <t>89707</t>
  </si>
  <si>
    <t>CAIXA SIFONADA, PVC, DN 100 X 100 X 50 MM, JUNTA ELÁSTICA, FORNECIDA E INSTALADA EM RAMAL DE DESCARGA OU EM RAMAL DE ESGOTO SANITÁRIO. AF_08/2022</t>
  </si>
  <si>
    <t>99253</t>
  </si>
  <si>
    <t>CAIXA ENTERRADA HIDRÁULICA RETANGULAR EM ALVENARIA COM TIJOLOS CERÂMICOS MACIÇOS, DIMENSÕES INTERNAS: 0,6X0,6X0,6 M PARA REDE DE DRENAGEM. AF_12/2020</t>
  </si>
  <si>
    <t>98102</t>
  </si>
  <si>
    <t>CAIXA DE GORDURA SIMPLES, CIRCULAR, EM CONCRETO PRÉ-MOLDADO, DIÂMETRO INTERNO = 0,4 M, ALTURA INTERNA = 0,4 M. AF_12/2020</t>
  </si>
  <si>
    <t>89711</t>
  </si>
  <si>
    <t>TUBO PVC, SERIE NORMAL, ESGOTO PREDIAL, DN 40 MM, FORNECIDO E INSTALADO EM RAMAL DE DESCARGA OU RAMAL DE ESGOTO SANITÁRIO. AF_08/2022</t>
  </si>
  <si>
    <t>89712</t>
  </si>
  <si>
    <t>TUBO PVC, SERIE NORMAL, ESGOTO PREDIAL, DN 50 MM, FORNECIDO E INSTALADO EM RAMAL DE DESCARGA OU RAMAL DE ESGOTO SANITÁRIO. AF_08/2022</t>
  </si>
  <si>
    <t>89713</t>
  </si>
  <si>
    <t>TUBO PVC, SERIE NORMAL, ESGOTO PREDIAL, DN 75 MM, FORNECIDO E INSTALADO EM RAMAL DE DESCARGA OU RAMAL DE ESGOTO SANITÁRIO. AF_08/2022</t>
  </si>
  <si>
    <t>Doação de Sangue - Hidrossanitário - Drenagem Climatização</t>
  </si>
  <si>
    <t>CPU169493</t>
  </si>
  <si>
    <t>CPU169494</t>
  </si>
  <si>
    <t>089 - BUCHA DE REDUCAO DE PVC, SOLDAVEL, CURTA, COM 40 X 32 MM, PARA AGUA FRIA PREDIAL</t>
  </si>
  <si>
    <t>89368</t>
  </si>
  <si>
    <t>JOELHO 45 GRAUS, PVC, SOLDÁVEL, DN 32MM, INSTALADO EM RAMAL OU SUB-RAMAL DE ÁGUA - FORNECIMENTO E INSTALAÇÃO. AF_06/2022</t>
  </si>
  <si>
    <t>89367</t>
  </si>
  <si>
    <t>JOELHO 90 GRAUS, PVC, SOLDÁVEL, DN 32MM, INSTALADO EM RAMAL OU SUB-RAMAL DE ÁGUA - FORNECIMENTO E INSTALAÇÃO. AF_06/2022</t>
  </si>
  <si>
    <t>CPU169496</t>
  </si>
  <si>
    <t>079 - TUBO DE BORRACHA ELASTOMÉRICA FLEXÍVEL DN 25MM</t>
  </si>
  <si>
    <t>CPU169498</t>
  </si>
  <si>
    <t>080 - TUBO DE BORRACHA ELASTOMÉRICA FLEXÍVEL DN 32MM</t>
  </si>
  <si>
    <t>9065 - Instalações Preventivas De Incêndio</t>
  </si>
  <si>
    <t>Instalações Preventivas De Incêndio</t>
  </si>
  <si>
    <t>Doação de Sangue - Preventivo - Hidráulico</t>
  </si>
  <si>
    <t>92642</t>
  </si>
  <si>
    <t>TÊ, EM FERRO GALVANIZADO, CONEXÃO ROSQUEADA, DN 65 (2 1/2"), INSTALADO EM REDE DE ALIMENTAÇÃO PARA HIDRANTE - FORNECIMENTO E INSTALAÇÃO. AF_01/2026</t>
  </si>
  <si>
    <t>92390</t>
  </si>
  <si>
    <t>JOELHO 90 GRAUS, EM FERRO GALVANIZADO, DN 65 (2 1/2"), CONEXÃO ROSQUEADA, INSTALADO EM REDE DE ALIMENTAÇÃO PARA HIDRANTE - FORNECIMENTO E INSTALAÇÃO. AF_01/2026</t>
  </si>
  <si>
    <t>92935</t>
  </si>
  <si>
    <t>LUVA DE REDUÇÃO, EM FERRO GALVANIZADO, 2 1/2" X 2", CONEXÃO ROSQUEADA, INSTALADO EM REDE DE ALIMENTAÇÃO PARA HIDRANTE - FORNECIMENTO E INSTALAÇÃO. AF_01/2026</t>
  </si>
  <si>
    <t>92367</t>
  </si>
  <si>
    <t>TUBO DE AÇO GALVANIZADO COM COSTURA, CLASSE MÉDIA, DN 65 (2 1/2"), CONEXÃO ROSQUEADA, INSTALADO EM REDE DE ALIMENTAÇÃO PARA HIDRANTE - FORNECIMENTO E INSTALAÇÃO. AF_01/2026</t>
  </si>
  <si>
    <t>Doação de Sangue - Preventivo - Alarme e Detecção</t>
  </si>
  <si>
    <t>CPU169510</t>
  </si>
  <si>
    <t>056 - SIRENE AUDIO VISUAL ALARME DE INCENDIO</t>
  </si>
  <si>
    <t>CPU169511</t>
  </si>
  <si>
    <t xml:space="preserve">057 - DETECTOR DE FUMAÇA </t>
  </si>
  <si>
    <t>Doação de Sangue - Preventivo - Iluminação e Sinalização</t>
  </si>
  <si>
    <t>CPU169512</t>
  </si>
  <si>
    <t>058 - LUMINÁRIA DE EMERGÊNCIA LED 1200 LUMENS 2 FAROIS</t>
  </si>
  <si>
    <t>CPU169513</t>
  </si>
  <si>
    <t>060 - SINALIZAÇÃO SAÍDA DE EMERGÊNCIA LED DUPLA FACE 50x25cm</t>
  </si>
  <si>
    <t>CPU169515</t>
  </si>
  <si>
    <t>059 - SINALIZAÇÃO SAÍDA DE EMERGÊNCIA LED FACE ÚNICA 50x25cm</t>
  </si>
  <si>
    <t>Doação de Sangue - Preventivo - Extintores</t>
  </si>
  <si>
    <t>101908</t>
  </si>
  <si>
    <t>EXTINTOR DE INCÊNDIO PORTÁTIL COM CARGA DE PQS DE 4 KG, CLASSE BC - FORNECIMENTO E INSTALAÇÃO. AF_01/2026_PE</t>
  </si>
  <si>
    <t>101906</t>
  </si>
  <si>
    <t>EXTINTOR DE INCÊNDIO PORTÁTIL COM CARGA DE CO2 DE 4 KG, CLASSE BC - FORNECIMENTO E INSTALAÇÃO. AF_01/2026_PE</t>
  </si>
  <si>
    <t>9117 - Serviços Externos</t>
  </si>
  <si>
    <t>Serviços Externos</t>
  </si>
  <si>
    <t>Doação de Sangue - Estacionamento</t>
  </si>
  <si>
    <t>101858</t>
  </si>
  <si>
    <t>REASSENTAMENTO DE BLOCOS SEXTAVADO PARA PISO INTERTRAVADO, ESPESSURA DE 6 CM, EM VIA/ESTACIONAMENTO, COM REAPROVEITAMENTO DOS BLOCOS SEXTAVADO - INCLUSO RETIRADA E COLOCAÇÃO DO MATERIAL. AF_12/2020</t>
  </si>
  <si>
    <t>Doação de Sangue - Calçadas</t>
  </si>
  <si>
    <t>103913</t>
  </si>
  <si>
    <t>EXECUÇÃO DE PISO INDUSTRIAL DE CONCRETO ARMADO, FCK = 20 MPA, ESPESSURA DE 12,0 CM. AF_04/2022</t>
  </si>
  <si>
    <t>9060 - Complementação Da Obra</t>
  </si>
  <si>
    <t>Complementação Da Obra</t>
  </si>
  <si>
    <t>Doação de Sangue - Complementares</t>
  </si>
  <si>
    <t>CPU169504</t>
  </si>
  <si>
    <t>119 - CORRIMÃO AÇO INOX DUAS ALTURA - TUBO 1 1/2'</t>
  </si>
  <si>
    <t>CPU169502</t>
  </si>
  <si>
    <t>120 - GUARDA CORPO AÇO INOX ALTURA 110CM - SUPERIOR E MONTATES EM TUBO 2'' E TRAVESSAS HORIZONTAIS EM TUBO 1''</t>
  </si>
  <si>
    <t>CPU169500</t>
  </si>
  <si>
    <t>074 - CANTONEIRA PVC - 3M</t>
  </si>
  <si>
    <t>CPU169443</t>
  </si>
  <si>
    <t>075 - PROTETOR DE PARADE EM CHAPA PVC 1MM COLADA</t>
  </si>
  <si>
    <t>CPU169442</t>
  </si>
  <si>
    <t>126 - PISO TATIL ALERTA/DIREÇÃO EM BORRACHA 25X25CM</t>
  </si>
  <si>
    <t>Doação de Sangue - Limpeza da obra</t>
  </si>
  <si>
    <t>CPU169399</t>
  </si>
  <si>
    <t>013 - LIMPEZA DA OBRA</t>
  </si>
  <si>
    <t>Resíduos - Serviços Preliminares</t>
  </si>
  <si>
    <t>Resíduos - Demolições e Retiradas</t>
  </si>
  <si>
    <t>CPU169440</t>
  </si>
  <si>
    <t>001 - CORTE DE GRADIL E AJUSTES</t>
  </si>
  <si>
    <t>Resíduos - Movimento de terra</t>
  </si>
  <si>
    <t>Resíduos - Estrtutura de concreto armado</t>
  </si>
  <si>
    <t>101952</t>
  </si>
  <si>
    <t>LAJE PRÉ-MOLDADA UNIDIRECIONAL, BIAPOIADA, PARA PISO, ENCHIMENTO EM EPS, VIGOTA TRELIÇADA, ALTURA TOTAL DA LAJE "LT" = 16 CM (ENCHIMENTO+CAPA) = (12+4). AF_08/2025</t>
  </si>
  <si>
    <t>92760</t>
  </si>
  <si>
    <t>ARMAÇÃO DE PILAR OU VIGA DE ESTRUTURA CONVENCIONAL DE CONCRETO ARMADO UTILIZANDO AÇO CA-50 DE 6,3 MM - MONTAGEM. AF_06/2022</t>
  </si>
  <si>
    <t>92761</t>
  </si>
  <si>
    <t>ARMAÇÃO DE PILAR OU VIGA DE ESTRUTURA CONVENCIONAL DE CONCRETO ARMADO UTILIZANDO AÇO CA-50 DE 8,0 MM - MONTAGEM. AF_06/2022</t>
  </si>
  <si>
    <t>92762</t>
  </si>
  <si>
    <t>ARMAÇÃO DE PILAR OU VIGA DE ESTRUTURA CONVENCIONAL DE CONCRETO ARMADO UTILIZANDO AÇO CA-50 DE 10,0 MM - MONTAGEM. AF_06/2022</t>
  </si>
  <si>
    <t>92763</t>
  </si>
  <si>
    <t>ARMAÇÃO DE PILAR OU VIGA DE ESTRUTURA CONVENCIONAL DE CONCRETO ARMADO UTILIZANDO AÇO CA-50 DE 12,5 MM - MONTAGEM. AF_06/2022</t>
  </si>
  <si>
    <t>96557</t>
  </si>
  <si>
    <t>CONCRETAGEM DE BLOCO DE COROAMENTO OU VIGA BALDRAME, FCK 30 MPA, COM USO DE BOMBA - LANÇAMENTO, ADENSAMENTO E ACABAMENTO. AF_01/2024</t>
  </si>
  <si>
    <t>Resíduos - Paredes e painéis</t>
  </si>
  <si>
    <t>9055 - Coberturas E Proteções</t>
  </si>
  <si>
    <t>Coberturas E Proteções</t>
  </si>
  <si>
    <t>Resíduos - Cobertura</t>
  </si>
  <si>
    <t>98547</t>
  </si>
  <si>
    <t>IMPERMEABILIZAÇÃO DE SUPERFÍCIE COM MANTA ASFÁLTICA, DUAS CAMADAS, INCLUSIVE APLICAÇÃO DE PRIMER ASFÁLTICO, E=3MM E E=4MM. AF_09/2023</t>
  </si>
  <si>
    <t>98563</t>
  </si>
  <si>
    <t>PROTEÇÃO MECÂNICA DE SUPERFÍCIE HORIZONTAL COM ARGAMASSA DE CIMENTO E AREIA, TRAÇO 1:3, E=2CM. AF_09/2023</t>
  </si>
  <si>
    <t>CPU169438</t>
  </si>
  <si>
    <t>082 - ARGILA EXPANDIDA</t>
  </si>
  <si>
    <t>98689</t>
  </si>
  <si>
    <t>SOLEIRA EM GRANITO, LARGURA 15 CM, ESPESSURA 2,0 CM. AF_02/2026</t>
  </si>
  <si>
    <t>Resíduos - Impermeabilização</t>
  </si>
  <si>
    <t>Resíduos - Esquadrias</t>
  </si>
  <si>
    <t>91341</t>
  </si>
  <si>
    <t>PORTA EM ALUMÍNIO DE ABRIR TIPO VENEZIANA COM GUARNIÇÃO, FIXAÇÃO COM PARAFUSOS - FORNECIMENTO E INSTALAÇÃO. AF_10/2025</t>
  </si>
  <si>
    <t>94569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</si>
  <si>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</si>
  <si>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CPU169436</t>
  </si>
  <si>
    <t>083 - TELA PARA ESQUADRIAS</t>
  </si>
  <si>
    <t>Resíduos - Revestimento de paredes</t>
  </si>
  <si>
    <t>Resíduos - Revestimento de pisos</t>
  </si>
  <si>
    <t>104598</t>
  </si>
  <si>
    <t>REVESTIMENTO CERÂMICO PARA PISO COM PLACAS TIPO PORCELANATO DE DIMENSÕES 80X80 CM APLICADA EM AMBIENTES DE ÁREA MAIOR QUE 10 M². AF_02/2023_PE</t>
  </si>
  <si>
    <t>Resíduos - Revestimento de tetos</t>
  </si>
  <si>
    <t>Resíduos - Louças e metais</t>
  </si>
  <si>
    <t>CPU169435</t>
  </si>
  <si>
    <t>084 - DISPENSER DE PAPEL TOALHA</t>
  </si>
  <si>
    <t>CPU169431</t>
  </si>
  <si>
    <t>085 - TORNEIRA CROMADA DE PRESSÃO</t>
  </si>
  <si>
    <t>86914</t>
  </si>
  <si>
    <t>TORNEIRA CROMADA 1/2" OU 3/4" PARA TANQUE, PADRÃO MÉDIO - FORNECIMENTO E INSTALAÇÃO. AF_02/2026</t>
  </si>
  <si>
    <t>CPU169433</t>
  </si>
  <si>
    <t>086 - GRELHA ALUMINIO 10CM</t>
  </si>
  <si>
    <t>Resíduos - Pintura</t>
  </si>
  <si>
    <t>Resíduos - Luminárias</t>
  </si>
  <si>
    <t>CPU169405</t>
  </si>
  <si>
    <t>092 - LUMINÁRIA DE SOBREPOR HERMÉTICA</t>
  </si>
  <si>
    <t>Resíduos - Instalações Elétricas</t>
  </si>
  <si>
    <t>CPU169403</t>
  </si>
  <si>
    <t>087 - QUADRO DE CARGAS MONTADO</t>
  </si>
  <si>
    <t>91937</t>
  </si>
  <si>
    <t>CAIXA OCTOGONAL 3" X 3", PVC, INSTALADA EM LAJE - FORNECIMENTO E INSTALAÇÃO. AF_03/2023</t>
  </si>
  <si>
    <t>91924</t>
  </si>
  <si>
    <t>CABO DE COBRE FLEXÍVEL ISOLADO, 1,5 MM², ANTI-CHAMA 450/750 V, PARA CIRCUITOS TERMINAIS - FORNECIMENTO E INSTALAÇÃO. AF_03/2023</t>
  </si>
  <si>
    <t>91929</t>
  </si>
  <si>
    <t>CABO DE COBRE FLEXÍVEL ISOLADO, 4 MM², ANTI-CHAMA 0,6/1,0 KV, PARA CIRCUITOS TERMINAIS - FORNECIMENTO E INSTALAÇÃO. AF_03/2023</t>
  </si>
  <si>
    <t>97886</t>
  </si>
  <si>
    <t>CAIXA ENTERRADA ELÉTRICA RETANGULAR, EM ALVENARIA COM TIJOLOS CERÂMICOS MACIÇOS, FUNDO COM BRITA, DIMENSÕES INTERNAS: 0,3X0,3X0,3 M. AF_12/2020</t>
  </si>
  <si>
    <t>CPU169401</t>
  </si>
  <si>
    <t>088 - TOMADA EXTERNA 10A - 2P+T</t>
  </si>
  <si>
    <t>92027</t>
  </si>
  <si>
    <t>INTERRUPTOR SIMPLES (2 MÓDULOS) COM 1 TOMADA DE EMBUTIR 2P+T 10 A, INCLUINDO SUPORTE E PLACA - FORNECIMENTO E INSTALAÇÃO. AF_03/2023</t>
  </si>
  <si>
    <t>Resíduos - Instalações Hidrossanitárias - Esgoto</t>
  </si>
  <si>
    <t>89495</t>
  </si>
  <si>
    <t>RALO SIFONADO, PVC, DN 100 X 40 MM, JUNTA SOLDÁVEL, FORNECIDO E INSTALADO EM RAMAIS DE ENCAMINHAMENTO DE ÁGUA PLUVIAL. AF_06/2022</t>
  </si>
  <si>
    <t>89708</t>
  </si>
  <si>
    <t>CAIXA SIFONADA, PVC, DN 150 X 185 X 75 MM, JUNTA ELÁSTICA, FORNECIDA E INSTALADA EM RAMAL DE DESCARGA OU EM RAMAL DE ESGOTO SANITÁRIO. AF_08/2022</t>
  </si>
  <si>
    <t>Resíduos - Instalações Hidrossanitárias - Pluvial</t>
  </si>
  <si>
    <t>89737</t>
  </si>
  <si>
    <t>JOELHO 90 GRAUS, PVC, SERIE NORMAL, ESGOTO PREDIAL, DN 75 MM, JUNTA ELÁSTICA, FORNECIDO E INSTALADO EM RAMAL DE DESCARGA OU RAMAL DE ESGOTO SANITÁRIO. AF_08/2022</t>
  </si>
  <si>
    <t>89739</t>
  </si>
  <si>
    <t>JOELHO 45 GRAUS, PVC, SERIE NORMAL, ESGOTO PREDIAL, DN 75 MM, JUNTA ELÁSTICA, FORNECIDO E INSTALADO EM RAMAL DE DESCARGA OU RAMAL DE ESGOTO SANITÁRIO. AF_08/2022</t>
  </si>
  <si>
    <t>Resíduos - Instalações Hidrossanitárias - Água fria</t>
  </si>
  <si>
    <t>89412</t>
  </si>
  <si>
    <t>JOELHO 90 GRAUS, PVC, SOLDÁVEL, DN 25MM, X 3/4 INSTALADO EM RAMAL DE DISTRIBUIÇÃO DE ÁGUA - FORNECIMENTO E INSTALAÇÃO. AF_06/2022</t>
  </si>
  <si>
    <t>94703</t>
  </si>
  <si>
    <t>ADAPTADOR COM FLANGE E ANEL DE VEDAÇÃO, PVC, SOLDÁVEL, DN 25 MM X 3/4", INSTALADO EM RESERVAÇÃO PREDIAL DE ÁGUA - FORNECIMENTO E INSTALAÇÃO. AF_04/2024</t>
  </si>
  <si>
    <t>Resíduos - Limpeza da obra</t>
  </si>
  <si>
    <t xml:space="preserve">Total da Proposta: </t>
  </si>
  <si>
    <t>Sistema Integrado de Controle de Obras Públicas</t>
  </si>
  <si>
    <t>Emitido em: 07/10/2026</t>
  </si>
  <si>
    <t>Obra:</t>
  </si>
  <si>
    <t>Reforma da área de Doação de Sangue e Abrigo de Resíduos para HEMOSC - Florianópolis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</si>
  <si>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</si>
  <si>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</si>
  <si>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</si>
  <si>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</si>
  <si>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</si>
  <si>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</si>
  <si>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</si>
  <si>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</si>
  <si>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</si>
  <si>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272 - TABELA SINAPI DESONERADA FEVEREIRO 2026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</si>
</sst>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633</xdr:row>
      <xdr:rowOff>0</xdr:rowOff>
    </xdr:from>
    <xdr:to>
      <xdr:col>0</xdr:col>
      <xdr:colOff>400000</xdr:colOff>
      <xdr:row>633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633</xdr:row>
      <xdr:rowOff>0</xdr:rowOff>
    </xdr:from>
    <xdr:to>
      <xdr:col>0</xdr:col>
      <xdr:colOff>400000</xdr:colOff>
      <xdr:row>633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635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733</v>
      </c>
      <c r="B6" s="32" t="s">
        <v>734</v>
      </c>
      <c r="C6" s="32"/>
      <c r="D6" s="32"/>
      <c r="H6" s="12" t="s">
        <v>741</v>
      </c>
    </row>
    <row r="7">
      <c r="A7" s="13" t="s">
        <v>735</v>
      </c>
      <c r="B7" s="7"/>
    </row>
    <row r="8">
      <c r="A8" s="13" t="s">
        <v>736</v>
      </c>
      <c r="B8" s="7"/>
    </row>
    <row r="9">
      <c r="A9" s="13" t="s">
        <v>737</v>
      </c>
      <c r="B9" s="7"/>
      <c r="H9" s="30" t="s">
        <v>742</v>
      </c>
      <c r="I9" s="30" t="s">
        <v>743</v>
      </c>
    </row>
    <row r="10">
      <c r="A10" s="13" t="s">
        <v>738</v>
      </c>
      <c r="B10" t="s" s="31">
        <v>26</v>
      </c>
      <c r="D10" s="13" t="s">
        <v>739</v>
      </c>
      <c r="E10" t="s" s="31">
        <v>26</v>
      </c>
      <c r="H10" s="31">
        <f>SUM(M:M)/O630</f>
      </c>
      <c r="I10" s="31">
        <f>SUM(N:N)/O630</f>
      </c>
    </row>
    <row r="11">
      <c r="A11" s="13" t="s">
        <v>739</v>
      </c>
      <c r="B11" t="n" s="31">
        <v>0.2605</v>
      </c>
      <c r="D11" s="13" t="s">
        <v>740</v>
      </c>
      <c r="E11" t="s" s="31">
        <v>26</v>
      </c>
    </row>
    <row r="12"/>
    <row r="13" ht="25.0" customHeight="true">
      <c r="A13" s="13" t="s">
        <v>4</v>
      </c>
      <c r="B13" s="7" t="s">
        <v>744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t="s" s="4">
        <v>21</v>
      </c>
      <c r="B20" t="s" s="4">
        <v>23</v>
      </c>
      <c r="C20" t="s" s="4">
        <v>24</v>
      </c>
      <c r="D20" t="s" s="4">
        <v>25</v>
      </c>
      <c r="E20" t="n" s="4">
        <v>1.0</v>
      </c>
      <c r="F20" t="s" s="1">
        <v>26</v>
      </c>
      <c r="G20" t="s" s="1">
        <v>26</v>
      </c>
      <c r="H20" s="2">
        <f>F20+G20</f>
      </c>
      <c r="I20" t="n" s="6">
        <v>26.05</v>
      </c>
      <c r="J20" s="2">
        <f>F20+(I20/100*F20)</f>
      </c>
      <c r="K20" s="2">
        <f>G20+(I20/100*G20)</f>
      </c>
      <c r="L20" s="2">
        <f>TRUNC(J20+K20,2)</f>
      </c>
      <c r="M20" s="2">
        <f>TRUNC(IF((J20+K20), (J20/(J20+K20)*O20), 0),2)</f>
      </c>
      <c r="N20" s="2">
        <f>TRUNC(IF((J20+K20), (K20/(J20+K20)*O20), 0),2)</f>
      </c>
      <c r="O20" s="2">
        <f>TRUNC(L20*E20,2)</f>
      </c>
      <c r="P20" s="4">
        <f>IF(O20&lt;=(Referencial!O20*1.05),"PREÇO VÁLIDO","PREÇO INVÁLIDO")</f>
      </c>
      <c r="Q20" s="2">
        <f>(O20/Referencial!O20)-1</f>
      </c>
    </row>
    <row r="21">
      <c r="N21" t="s" s="9">
        <v>27</v>
      </c>
      <c r="O21" s="10">
        <f>TRUNC(SUM(O17:O20),2)</f>
      </c>
    </row>
    <row r="23">
      <c r="A23" t="s" s="12">
        <v>28</v>
      </c>
    </row>
    <row r="24">
      <c r="A24" s="27" t="s">
        <v>4</v>
      </c>
      <c r="B24" s="27" t="s">
        <v>5</v>
      </c>
      <c r="C24" s="27" t="s">
        <v>6</v>
      </c>
      <c r="D24" s="27" t="s">
        <v>7</v>
      </c>
      <c r="E24" s="27" t="s">
        <v>8</v>
      </c>
      <c r="F24" s="1" t="s">
        <v>9</v>
      </c>
      <c r="G24" s="1" t="s">
        <v>10</v>
      </c>
      <c r="H24" s="27" t="s">
        <v>12</v>
      </c>
      <c r="I24" s="27" t="s">
        <v>13</v>
      </c>
      <c r="J24" s="27" t="s">
        <v>14</v>
      </c>
      <c r="K24" s="27" t="s">
        <v>15</v>
      </c>
      <c r="L24" s="27" t="s">
        <v>11</v>
      </c>
      <c r="M24" s="27" t="s">
        <v>16</v>
      </c>
      <c r="N24" s="27" t="s">
        <v>17</v>
      </c>
      <c r="O24" s="27" t="s">
        <v>18</v>
      </c>
      <c r="P24" s="27" t="s">
        <v>19</v>
      </c>
      <c r="Q24" s="27" t="s">
        <v>20</v>
      </c>
    </row>
    <row r="25" ht="25.0" customHeight="true">
      <c r="A25" t="s" s="4">
        <v>21</v>
      </c>
      <c r="B25" s="4"/>
      <c r="C25" t="s" s="4">
        <v>29</v>
      </c>
      <c r="D25" s="4"/>
      <c r="E25" t="n" s="4">
        <v>0.0</v>
      </c>
      <c r="F25" s="1"/>
      <c r="G25" s="1"/>
      <c r="H25" s="4"/>
      <c r="I25" s="6"/>
      <c r="J25" s="4"/>
      <c r="K25" s="4"/>
      <c r="L25" s="4"/>
      <c r="M25" s="4"/>
      <c r="N25" s="4"/>
      <c r="O25" s="4"/>
      <c r="P25" s="4"/>
      <c r="Q25" s="2"/>
    </row>
    <row r="26" ht="25.0" customHeight="true">
      <c r="A26" t="s" s="4">
        <v>21</v>
      </c>
      <c r="B26" t="s" s="4">
        <v>30</v>
      </c>
      <c r="C26" t="s" s="4">
        <v>31</v>
      </c>
      <c r="D26" t="s" s="4">
        <v>32</v>
      </c>
      <c r="E26" t="n" s="4">
        <v>6.48</v>
      </c>
      <c r="F26" t="s" s="1">
        <v>26</v>
      </c>
      <c r="G26" t="s" s="1">
        <v>26</v>
      </c>
      <c r="H26" s="2">
        <f>F26+G26</f>
      </c>
      <c r="I26" t="n" s="6">
        <v>26.05</v>
      </c>
      <c r="J26" s="2">
        <f>F26+(I26/100*F26)</f>
      </c>
      <c r="K26" s="2">
        <f>G26+(I26/100*G26)</f>
      </c>
      <c r="L26" s="2">
        <f>TRUNC(J26+K26,2)</f>
      </c>
      <c r="M26" s="2">
        <f>TRUNC(IF((J26+K26), (J26/(J26+K26)*O26), 0),2)</f>
      </c>
      <c r="N26" s="2">
        <f>TRUNC(IF((J26+K26), (K26/(J26+K26)*O26), 0),2)</f>
      </c>
      <c r="O26" s="2">
        <f>TRUNC(L26*E26,2)</f>
      </c>
      <c r="P26" s="4">
        <f>IF(O26&lt;=(Referencial!O26*1.05),"PREÇO VÁLIDO","PREÇO INVÁLIDO")</f>
      </c>
      <c r="Q26" s="2">
        <f>(O26/Referencial!O26)-1</f>
      </c>
    </row>
    <row r="27" ht="25.0" customHeight="true">
      <c r="A27" t="s" s="4">
        <v>21</v>
      </c>
      <c r="B27" t="s" s="4">
        <v>33</v>
      </c>
      <c r="C27" t="s" s="4">
        <v>34</v>
      </c>
      <c r="D27" t="s" s="4">
        <v>35</v>
      </c>
      <c r="E27" t="n" s="4">
        <v>7.0</v>
      </c>
      <c r="F27" t="s" s="1">
        <v>26</v>
      </c>
      <c r="G27" t="s" s="1">
        <v>26</v>
      </c>
      <c r="H27" s="2">
        <f>F27+G27</f>
      </c>
      <c r="I27" t="n" s="6">
        <v>26.05</v>
      </c>
      <c r="J27" s="2">
        <f>F27+(I27/100*F27)</f>
      </c>
      <c r="K27" s="2">
        <f>G27+(I27/100*G27)</f>
      </c>
      <c r="L27" s="2">
        <f>TRUNC(J27+K27,2)</f>
      </c>
      <c r="M27" s="2">
        <f>TRUNC(IF((J27+K27), (J27/(J27+K27)*O27), 0),2)</f>
      </c>
      <c r="N27" s="2">
        <f>TRUNC(IF((J27+K27), (K27/(J27+K27)*O27), 0),2)</f>
      </c>
      <c r="O27" s="2">
        <f>TRUNC(L27*E27,2)</f>
      </c>
      <c r="P27" s="4">
        <f>IF(O27&lt;=(Referencial!O27*1.05),"PREÇO VÁLIDO","PREÇO INVÁLIDO")</f>
      </c>
      <c r="Q27" s="2">
        <f>(O27/Referencial!O27)-1</f>
      </c>
    </row>
    <row r="28" ht="25.0" customHeight="true">
      <c r="A28" t="s" s="4">
        <v>21</v>
      </c>
      <c r="B28" t="s" s="4">
        <v>36</v>
      </c>
      <c r="C28" t="s" s="4">
        <v>37</v>
      </c>
      <c r="D28" t="s" s="4">
        <v>35</v>
      </c>
      <c r="E28" t="n" s="4">
        <v>7.0</v>
      </c>
      <c r="F28" t="s" s="1">
        <v>26</v>
      </c>
      <c r="G28" t="s" s="1">
        <v>26</v>
      </c>
      <c r="H28" s="2">
        <f>F28+G28</f>
      </c>
      <c r="I28" t="n" s="6">
        <v>26.05</v>
      </c>
      <c r="J28" s="2">
        <f>F28+(I28/100*F28)</f>
      </c>
      <c r="K28" s="2">
        <f>G28+(I28/100*G28)</f>
      </c>
      <c r="L28" s="2">
        <f>TRUNC(J28+K28,2)</f>
      </c>
      <c r="M28" s="2">
        <f>TRUNC(IF((J28+K28), (J28/(J28+K28)*O28), 0),2)</f>
      </c>
      <c r="N28" s="2">
        <f>TRUNC(IF((J28+K28), (K28/(J28+K28)*O28), 0),2)</f>
      </c>
      <c r="O28" s="2">
        <f>TRUNC(L28*E28,2)</f>
      </c>
      <c r="P28" s="4">
        <f>IF(O28&lt;=(Referencial!O28*1.05),"PREÇO VÁLIDO","PREÇO INVÁLIDO")</f>
      </c>
      <c r="Q28" s="2">
        <f>(O28/Referencial!O28)-1</f>
      </c>
    </row>
    <row r="29">
      <c r="N29" t="s" s="9">
        <v>27</v>
      </c>
      <c r="O29" s="10">
        <f>TRUNC(SUM(O23:O28),2)</f>
      </c>
    </row>
    <row r="31">
      <c r="A31" t="s" s="12">
        <v>38</v>
      </c>
    </row>
    <row r="32">
      <c r="A32" s="27" t="s">
        <v>4</v>
      </c>
      <c r="B32" s="27" t="s">
        <v>5</v>
      </c>
      <c r="C32" s="27" t="s">
        <v>6</v>
      </c>
      <c r="D32" s="27" t="s">
        <v>7</v>
      </c>
      <c r="E32" s="27" t="s">
        <v>8</v>
      </c>
      <c r="F32" s="1" t="s">
        <v>9</v>
      </c>
      <c r="G32" s="1" t="s">
        <v>10</v>
      </c>
      <c r="H32" s="27" t="s">
        <v>12</v>
      </c>
      <c r="I32" s="27" t="s">
        <v>13</v>
      </c>
      <c r="J32" s="27" t="s">
        <v>14</v>
      </c>
      <c r="K32" s="27" t="s">
        <v>15</v>
      </c>
      <c r="L32" s="27" t="s">
        <v>11</v>
      </c>
      <c r="M32" s="27" t="s">
        <v>16</v>
      </c>
      <c r="N32" s="27" t="s">
        <v>17</v>
      </c>
      <c r="O32" s="27" t="s">
        <v>18</v>
      </c>
      <c r="P32" s="27" t="s">
        <v>19</v>
      </c>
      <c r="Q32" s="27" t="s">
        <v>20</v>
      </c>
    </row>
    <row r="33" ht="25.0" customHeight="true">
      <c r="A33" t="s" s="4">
        <v>21</v>
      </c>
      <c r="B33" s="4"/>
      <c r="C33" t="s" s="4">
        <v>39</v>
      </c>
      <c r="D33" s="4"/>
      <c r="E33" t="n" s="4">
        <v>0.0</v>
      </c>
      <c r="F33" s="1"/>
      <c r="G33" s="1"/>
      <c r="H33" s="4"/>
      <c r="I33" s="6"/>
      <c r="J33" s="4"/>
      <c r="K33" s="4"/>
      <c r="L33" s="4"/>
      <c r="M33" s="4"/>
      <c r="N33" s="4"/>
      <c r="O33" s="4"/>
      <c r="P33" s="4"/>
      <c r="Q33" s="2"/>
    </row>
    <row r="34" ht="25.0" customHeight="true">
      <c r="A34" t="s" s="4">
        <v>21</v>
      </c>
      <c r="B34" s="4"/>
      <c r="C34" t="s" s="4">
        <v>40</v>
      </c>
      <c r="D34" s="4"/>
      <c r="E34" t="n" s="4">
        <v>0.0</v>
      </c>
      <c r="F34" s="1"/>
      <c r="G34" s="1"/>
      <c r="H34" s="4"/>
      <c r="I34" s="6"/>
      <c r="J34" s="4"/>
      <c r="K34" s="4"/>
      <c r="L34" s="4"/>
      <c r="M34" s="4"/>
      <c r="N34" s="4"/>
      <c r="O34" s="4"/>
      <c r="P34" s="4"/>
      <c r="Q34" s="2"/>
    </row>
    <row r="35" ht="25.0" customHeight="true">
      <c r="A35" t="s" s="4">
        <v>21</v>
      </c>
      <c r="B35" t="s" s="4">
        <v>41</v>
      </c>
      <c r="C35" t="s" s="4">
        <v>42</v>
      </c>
      <c r="D35" t="s" s="4">
        <v>43</v>
      </c>
      <c r="E35" t="n" s="4">
        <v>1.0</v>
      </c>
      <c r="F35" t="s" s="1">
        <v>26</v>
      </c>
      <c r="G35" t="s" s="1">
        <v>26</v>
      </c>
      <c r="H35" s="2">
        <f>F35+G35</f>
      </c>
      <c r="I35" t="n" s="6">
        <v>26.05</v>
      </c>
      <c r="J35" s="2">
        <f>F35+(I35/100*F35)</f>
      </c>
      <c r="K35" s="2">
        <f>G35+(I35/100*G35)</f>
      </c>
      <c r="L35" s="2">
        <f>TRUNC(J35+K35,2)</f>
      </c>
      <c r="M35" s="2">
        <f>TRUNC(IF((J35+K35), (J35/(J35+K35)*O35), 0),2)</f>
      </c>
      <c r="N35" s="2">
        <f>TRUNC(IF((J35+K35), (K35/(J35+K35)*O35), 0),2)</f>
      </c>
      <c r="O35" s="2">
        <f>TRUNC(L35*E35,2)</f>
      </c>
      <c r="P35" s="4">
        <f>IF(O35&lt;=(Referencial!O35*1.05),"PREÇO VÁLIDO","PREÇO INVÁLIDO")</f>
      </c>
      <c r="Q35" s="2">
        <f>(O35/Referencial!O35)-1</f>
      </c>
    </row>
    <row r="36" ht="25.0" customHeight="true">
      <c r="A36" t="s" s="4">
        <v>21</v>
      </c>
      <c r="B36" t="s" s="4">
        <v>44</v>
      </c>
      <c r="C36" t="s" s="4">
        <v>45</v>
      </c>
      <c r="D36" t="s" s="4">
        <v>32</v>
      </c>
      <c r="E36" t="n" s="4">
        <v>86.0</v>
      </c>
      <c r="F36" t="s" s="1">
        <v>26</v>
      </c>
      <c r="G36" t="s" s="1">
        <v>26</v>
      </c>
      <c r="H36" s="2">
        <f>F36+G36</f>
      </c>
      <c r="I36" t="n" s="6">
        <v>26.05</v>
      </c>
      <c r="J36" s="2">
        <f>F36+(I36/100*F36)</f>
      </c>
      <c r="K36" s="2">
        <f>G36+(I36/100*G36)</f>
      </c>
      <c r="L36" s="2">
        <f>TRUNC(J36+K36,2)</f>
      </c>
      <c r="M36" s="2">
        <f>TRUNC(IF((J36+K36), (J36/(J36+K36)*O36), 0),2)</f>
      </c>
      <c r="N36" s="2">
        <f>TRUNC(IF((J36+K36), (K36/(J36+K36)*O36), 0),2)</f>
      </c>
      <c r="O36" s="2">
        <f>TRUNC(L36*E36,2)</f>
      </c>
      <c r="P36" s="4">
        <f>IF(O36&lt;=(Referencial!O36*1.05),"PREÇO VÁLIDO","PREÇO INVÁLIDO")</f>
      </c>
      <c r="Q36" s="2">
        <f>(O36/Referencial!O36)-1</f>
      </c>
    </row>
    <row r="37" ht="25.0" customHeight="true">
      <c r="A37" t="s" s="4">
        <v>21</v>
      </c>
      <c r="B37" s="4"/>
      <c r="C37" t="s" s="4">
        <v>46</v>
      </c>
      <c r="D37" s="4"/>
      <c r="E37" t="n" s="4">
        <v>0.0</v>
      </c>
      <c r="F37" s="1"/>
      <c r="G37" s="1"/>
      <c r="H37" s="4"/>
      <c r="I37" s="6"/>
      <c r="J37" s="4"/>
      <c r="K37" s="4"/>
      <c r="L37" s="4"/>
      <c r="M37" s="4"/>
      <c r="N37" s="4"/>
      <c r="O37" s="4"/>
      <c r="P37" s="4"/>
      <c r="Q37" s="2"/>
    </row>
    <row r="38" ht="25.0" customHeight="true">
      <c r="A38" t="s" s="4">
        <v>21</v>
      </c>
      <c r="B38" t="s" s="4">
        <v>47</v>
      </c>
      <c r="C38" t="s" s="4">
        <v>48</v>
      </c>
      <c r="D38" t="s" s="4">
        <v>49</v>
      </c>
      <c r="E38" t="n" s="4">
        <v>47.63</v>
      </c>
      <c r="F38" t="s" s="1">
        <v>26</v>
      </c>
      <c r="G38" t="s" s="1">
        <v>26</v>
      </c>
      <c r="H38" s="2">
        <f>F38+G38</f>
      </c>
      <c r="I38" t="n" s="6">
        <v>26.05</v>
      </c>
      <c r="J38" s="2">
        <f>F38+(I38/100*F38)</f>
      </c>
      <c r="K38" s="2">
        <f>G38+(I38/100*G38)</f>
      </c>
      <c r="L38" s="2">
        <f>TRUNC(J38+K38,2)</f>
      </c>
      <c r="M38" s="2">
        <f>TRUNC(IF((J38+K38), (J38/(J38+K38)*O38), 0),2)</f>
      </c>
      <c r="N38" s="2">
        <f>TRUNC(IF((J38+K38), (K38/(J38+K38)*O38), 0),2)</f>
      </c>
      <c r="O38" s="2">
        <f>TRUNC(L38*E38,2)</f>
      </c>
      <c r="P38" s="4">
        <f>IF(O38&lt;=(Referencial!O38*1.05),"PREÇO VÁLIDO","PREÇO INVÁLIDO")</f>
      </c>
      <c r="Q38" s="2">
        <f>(O38/Referencial!O38)-1</f>
      </c>
    </row>
    <row r="39" ht="25.0" customHeight="true">
      <c r="A39" t="s" s="4">
        <v>21</v>
      </c>
      <c r="B39" t="s" s="4">
        <v>50</v>
      </c>
      <c r="C39" t="s" s="4">
        <v>51</v>
      </c>
      <c r="D39" t="s" s="4">
        <v>32</v>
      </c>
      <c r="E39" t="n" s="4">
        <v>48.1</v>
      </c>
      <c r="F39" t="s" s="1">
        <v>26</v>
      </c>
      <c r="G39" t="s" s="1">
        <v>26</v>
      </c>
      <c r="H39" s="2">
        <f>F39+G39</f>
      </c>
      <c r="I39" t="n" s="6">
        <v>26.05</v>
      </c>
      <c r="J39" s="2">
        <f>F39+(I39/100*F39)</f>
      </c>
      <c r="K39" s="2">
        <f>G39+(I39/100*G39)</f>
      </c>
      <c r="L39" s="2">
        <f>TRUNC(J39+K39,2)</f>
      </c>
      <c r="M39" s="2">
        <f>TRUNC(IF((J39+K39), (J39/(J39+K39)*O39), 0),2)</f>
      </c>
      <c r="N39" s="2">
        <f>TRUNC(IF((J39+K39), (K39/(J39+K39)*O39), 0),2)</f>
      </c>
      <c r="O39" s="2">
        <f>TRUNC(L39*E39,2)</f>
      </c>
      <c r="P39" s="4">
        <f>IF(O39&lt;=(Referencial!O39*1.05),"PREÇO VÁLIDO","PREÇO INVÁLIDO")</f>
      </c>
      <c r="Q39" s="2">
        <f>(O39/Referencial!O39)-1</f>
      </c>
    </row>
    <row r="40" ht="25.0" customHeight="true">
      <c r="A40" t="s" s="4">
        <v>21</v>
      </c>
      <c r="B40" t="s" s="4">
        <v>52</v>
      </c>
      <c r="C40" t="s" s="4">
        <v>53</v>
      </c>
      <c r="D40" t="s" s="4">
        <v>49</v>
      </c>
      <c r="E40" t="n" s="4">
        <v>12.75</v>
      </c>
      <c r="F40" t="s" s="1">
        <v>26</v>
      </c>
      <c r="G40" t="s" s="1">
        <v>26</v>
      </c>
      <c r="H40" s="2">
        <f>F40+G40</f>
      </c>
      <c r="I40" t="n" s="6">
        <v>26.05</v>
      </c>
      <c r="J40" s="2">
        <f>F40+(I40/100*F40)</f>
      </c>
      <c r="K40" s="2">
        <f>G40+(I40/100*G40)</f>
      </c>
      <c r="L40" s="2">
        <f>TRUNC(J40+K40,2)</f>
      </c>
      <c r="M40" s="2">
        <f>TRUNC(IF((J40+K40), (J40/(J40+K40)*O40), 0),2)</f>
      </c>
      <c r="N40" s="2">
        <f>TRUNC(IF((J40+K40), (K40/(J40+K40)*O40), 0),2)</f>
      </c>
      <c r="O40" s="2">
        <f>TRUNC(L40*E40,2)</f>
      </c>
      <c r="P40" s="4">
        <f>IF(O40&lt;=(Referencial!O40*1.05),"PREÇO VÁLIDO","PREÇO INVÁLIDO")</f>
      </c>
      <c r="Q40" s="2">
        <f>(O40/Referencial!O40)-1</f>
      </c>
    </row>
    <row r="41" ht="25.0" customHeight="true">
      <c r="A41" t="s" s="4">
        <v>21</v>
      </c>
      <c r="B41" t="s" s="4">
        <v>54</v>
      </c>
      <c r="C41" t="s" s="4">
        <v>55</v>
      </c>
      <c r="D41" t="s" s="4">
        <v>32</v>
      </c>
      <c r="E41" t="n" s="4">
        <v>230.79</v>
      </c>
      <c r="F41" t="s" s="1">
        <v>26</v>
      </c>
      <c r="G41" t="s" s="1">
        <v>26</v>
      </c>
      <c r="H41" s="2">
        <f>F41+G41</f>
      </c>
      <c r="I41" t="n" s="6">
        <v>26.05</v>
      </c>
      <c r="J41" s="2">
        <f>F41+(I41/100*F41)</f>
      </c>
      <c r="K41" s="2">
        <f>G41+(I41/100*G41)</f>
      </c>
      <c r="L41" s="2">
        <f>TRUNC(J41+K41,2)</f>
      </c>
      <c r="M41" s="2">
        <f>TRUNC(IF((J41+K41), (J41/(J41+K41)*O41), 0),2)</f>
      </c>
      <c r="N41" s="2">
        <f>TRUNC(IF((J41+K41), (K41/(J41+K41)*O41), 0),2)</f>
      </c>
      <c r="O41" s="2">
        <f>TRUNC(L41*E41,2)</f>
      </c>
      <c r="P41" s="4">
        <f>IF(O41&lt;=(Referencial!O41*1.05),"PREÇO VÁLIDO","PREÇO INVÁLIDO")</f>
      </c>
      <c r="Q41" s="2">
        <f>(O41/Referencial!O41)-1</f>
      </c>
    </row>
    <row r="42" ht="25.0" customHeight="true">
      <c r="A42" t="s" s="4">
        <v>21</v>
      </c>
      <c r="B42" t="s" s="4">
        <v>56</v>
      </c>
      <c r="C42" t="s" s="4">
        <v>57</v>
      </c>
      <c r="D42" t="s" s="4">
        <v>32</v>
      </c>
      <c r="E42" t="n" s="4">
        <v>97.95</v>
      </c>
      <c r="F42" t="s" s="1">
        <v>26</v>
      </c>
      <c r="G42" t="s" s="1">
        <v>26</v>
      </c>
      <c r="H42" s="2">
        <f>F42+G42</f>
      </c>
      <c r="I42" t="n" s="6">
        <v>26.05</v>
      </c>
      <c r="J42" s="2">
        <f>F42+(I42/100*F42)</f>
      </c>
      <c r="K42" s="2">
        <f>G42+(I42/100*G42)</f>
      </c>
      <c r="L42" s="2">
        <f>TRUNC(J42+K42,2)</f>
      </c>
      <c r="M42" s="2">
        <f>TRUNC(IF((J42+K42), (J42/(J42+K42)*O42), 0),2)</f>
      </c>
      <c r="N42" s="2">
        <f>TRUNC(IF((J42+K42), (K42/(J42+K42)*O42), 0),2)</f>
      </c>
      <c r="O42" s="2">
        <f>TRUNC(L42*E42,2)</f>
      </c>
      <c r="P42" s="4">
        <f>IF(O42&lt;=(Referencial!O42*1.05),"PREÇO VÁLIDO","PREÇO INVÁLIDO")</f>
      </c>
      <c r="Q42" s="2">
        <f>(O42/Referencial!O42)-1</f>
      </c>
    </row>
    <row r="43" ht="25.0" customHeight="true">
      <c r="A43" t="s" s="4">
        <v>21</v>
      </c>
      <c r="B43" t="s" s="4">
        <v>58</v>
      </c>
      <c r="C43" t="s" s="4">
        <v>59</v>
      </c>
      <c r="D43" t="s" s="4">
        <v>32</v>
      </c>
      <c r="E43" t="n" s="4">
        <v>60.32</v>
      </c>
      <c r="F43" t="s" s="1">
        <v>26</v>
      </c>
      <c r="G43" t="s" s="1">
        <v>26</v>
      </c>
      <c r="H43" s="2">
        <f>F43+G43</f>
      </c>
      <c r="I43" t="n" s="6">
        <v>26.05</v>
      </c>
      <c r="J43" s="2">
        <f>F43+(I43/100*F43)</f>
      </c>
      <c r="K43" s="2">
        <f>G43+(I43/100*G43)</f>
      </c>
      <c r="L43" s="2">
        <f>TRUNC(J43+K43,2)</f>
      </c>
      <c r="M43" s="2">
        <f>TRUNC(IF((J43+K43), (J43/(J43+K43)*O43), 0),2)</f>
      </c>
      <c r="N43" s="2">
        <f>TRUNC(IF((J43+K43), (K43/(J43+K43)*O43), 0),2)</f>
      </c>
      <c r="O43" s="2">
        <f>TRUNC(L43*E43,2)</f>
      </c>
      <c r="P43" s="4">
        <f>IF(O43&lt;=(Referencial!O43*1.05),"PREÇO VÁLIDO","PREÇO INVÁLIDO")</f>
      </c>
      <c r="Q43" s="2">
        <f>(O43/Referencial!O43)-1</f>
      </c>
    </row>
    <row r="44" ht="25.0" customHeight="true">
      <c r="A44" t="s" s="4">
        <v>21</v>
      </c>
      <c r="B44" t="s" s="4">
        <v>60</v>
      </c>
      <c r="C44" t="s" s="4">
        <v>61</v>
      </c>
      <c r="D44" t="s" s="4">
        <v>32</v>
      </c>
      <c r="E44" t="n" s="4">
        <v>216.87</v>
      </c>
      <c r="F44" t="s" s="1">
        <v>26</v>
      </c>
      <c r="G44" t="s" s="1">
        <v>26</v>
      </c>
      <c r="H44" s="2">
        <f>F44+G44</f>
      </c>
      <c r="I44" t="n" s="6">
        <v>26.05</v>
      </c>
      <c r="J44" s="2">
        <f>F44+(I44/100*F44)</f>
      </c>
      <c r="K44" s="2">
        <f>G44+(I44/100*G44)</f>
      </c>
      <c r="L44" s="2">
        <f>TRUNC(J44+K44,2)</f>
      </c>
      <c r="M44" s="2">
        <f>TRUNC(IF((J44+K44), (J44/(J44+K44)*O44), 0),2)</f>
      </c>
      <c r="N44" s="2">
        <f>TRUNC(IF((J44+K44), (K44/(J44+K44)*O44), 0),2)</f>
      </c>
      <c r="O44" s="2">
        <f>TRUNC(L44*E44,2)</f>
      </c>
      <c r="P44" s="4">
        <f>IF(O44&lt;=(Referencial!O44*1.05),"PREÇO VÁLIDO","PREÇO INVÁLIDO")</f>
      </c>
      <c r="Q44" s="2">
        <f>(O44/Referencial!O44)-1</f>
      </c>
    </row>
    <row r="45" ht="25.0" customHeight="true">
      <c r="A45" t="s" s="4">
        <v>21</v>
      </c>
      <c r="B45" t="s" s="4">
        <v>62</v>
      </c>
      <c r="C45" t="s" s="4">
        <v>63</v>
      </c>
      <c r="D45" t="s" s="4">
        <v>32</v>
      </c>
      <c r="E45" t="n" s="4">
        <v>41.16</v>
      </c>
      <c r="F45" t="s" s="1">
        <v>26</v>
      </c>
      <c r="G45" t="s" s="1">
        <v>26</v>
      </c>
      <c r="H45" s="2">
        <f>F45+G45</f>
      </c>
      <c r="I45" t="n" s="6">
        <v>26.05</v>
      </c>
      <c r="J45" s="2">
        <f>F45+(I45/100*F45)</f>
      </c>
      <c r="K45" s="2">
        <f>G45+(I45/100*G45)</f>
      </c>
      <c r="L45" s="2">
        <f>TRUNC(J45+K45,2)</f>
      </c>
      <c r="M45" s="2">
        <f>TRUNC(IF((J45+K45), (J45/(J45+K45)*O45), 0),2)</f>
      </c>
      <c r="N45" s="2">
        <f>TRUNC(IF((J45+K45), (K45/(J45+K45)*O45), 0),2)</f>
      </c>
      <c r="O45" s="2">
        <f>TRUNC(L45*E45,2)</f>
      </c>
      <c r="P45" s="4">
        <f>IF(O45&lt;=(Referencial!O45*1.05),"PREÇO VÁLIDO","PREÇO INVÁLIDO")</f>
      </c>
      <c r="Q45" s="2">
        <f>(O45/Referencial!O45)-1</f>
      </c>
    </row>
    <row r="46" ht="25.0" customHeight="true">
      <c r="A46" t="s" s="4">
        <v>21</v>
      </c>
      <c r="B46" t="s" s="4">
        <v>64</v>
      </c>
      <c r="C46" t="s" s="4">
        <v>65</v>
      </c>
      <c r="D46" t="s" s="4">
        <v>32</v>
      </c>
      <c r="E46" t="n" s="4">
        <v>7.08</v>
      </c>
      <c r="F46" t="s" s="1">
        <v>26</v>
      </c>
      <c r="G46" t="s" s="1">
        <v>26</v>
      </c>
      <c r="H46" s="2">
        <f>F46+G46</f>
      </c>
      <c r="I46" t="n" s="6">
        <v>26.05</v>
      </c>
      <c r="J46" s="2">
        <f>F46+(I46/100*F46)</f>
      </c>
      <c r="K46" s="2">
        <f>G46+(I46/100*G46)</f>
      </c>
      <c r="L46" s="2">
        <f>TRUNC(J46+K46,2)</f>
      </c>
      <c r="M46" s="2">
        <f>TRUNC(IF((J46+K46), (J46/(J46+K46)*O46), 0),2)</f>
      </c>
      <c r="N46" s="2">
        <f>TRUNC(IF((J46+K46), (K46/(J46+K46)*O46), 0),2)</f>
      </c>
      <c r="O46" s="2">
        <f>TRUNC(L46*E46,2)</f>
      </c>
      <c r="P46" s="4">
        <f>IF(O46&lt;=(Referencial!O46*1.05),"PREÇO VÁLIDO","PREÇO INVÁLIDO")</f>
      </c>
      <c r="Q46" s="2">
        <f>(O46/Referencial!O46)-1</f>
      </c>
    </row>
    <row r="47" ht="25.0" customHeight="true">
      <c r="A47" t="s" s="4">
        <v>21</v>
      </c>
      <c r="B47" t="s" s="4">
        <v>66</v>
      </c>
      <c r="C47" t="s" s="4">
        <v>67</v>
      </c>
      <c r="D47" t="s" s="4">
        <v>25</v>
      </c>
      <c r="E47" t="n" s="4">
        <v>4.0</v>
      </c>
      <c r="F47" t="s" s="1">
        <v>26</v>
      </c>
      <c r="G47" t="s" s="1">
        <v>26</v>
      </c>
      <c r="H47" s="2">
        <f>F47+G47</f>
      </c>
      <c r="I47" t="n" s="6">
        <v>26.05</v>
      </c>
      <c r="J47" s="2">
        <f>F47+(I47/100*F47)</f>
      </c>
      <c r="K47" s="2">
        <f>G47+(I47/100*G47)</f>
      </c>
      <c r="L47" s="2">
        <f>TRUNC(J47+K47,2)</f>
      </c>
      <c r="M47" s="2">
        <f>TRUNC(IF((J47+K47), (J47/(J47+K47)*O47), 0),2)</f>
      </c>
      <c r="N47" s="2">
        <f>TRUNC(IF((J47+K47), (K47/(J47+K47)*O47), 0),2)</f>
      </c>
      <c r="O47" s="2">
        <f>TRUNC(L47*E47,2)</f>
      </c>
      <c r="P47" s="4">
        <f>IF(O47&lt;=(Referencial!O47*1.05),"PREÇO VÁLIDO","PREÇO INVÁLIDO")</f>
      </c>
      <c r="Q47" s="2">
        <f>(O47/Referencial!O47)-1</f>
      </c>
    </row>
    <row r="48" ht="25.0" customHeight="true">
      <c r="A48" t="s" s="4">
        <v>21</v>
      </c>
      <c r="B48" t="s" s="4">
        <v>68</v>
      </c>
      <c r="C48" t="s" s="4">
        <v>69</v>
      </c>
      <c r="D48" t="s" s="4">
        <v>25</v>
      </c>
      <c r="E48" t="n" s="4">
        <v>4.0</v>
      </c>
      <c r="F48" t="s" s="1">
        <v>26</v>
      </c>
      <c r="G48" t="s" s="1">
        <v>26</v>
      </c>
      <c r="H48" s="2">
        <f>F48+G48</f>
      </c>
      <c r="I48" t="n" s="6">
        <v>26.05</v>
      </c>
      <c r="J48" s="2">
        <f>F48+(I48/100*F48)</f>
      </c>
      <c r="K48" s="2">
        <f>G48+(I48/100*G48)</f>
      </c>
      <c r="L48" s="2">
        <f>TRUNC(J48+K48,2)</f>
      </c>
      <c r="M48" s="2">
        <f>TRUNC(IF((J48+K48), (J48/(J48+K48)*O48), 0),2)</f>
      </c>
      <c r="N48" s="2">
        <f>TRUNC(IF((J48+K48), (K48/(J48+K48)*O48), 0),2)</f>
      </c>
      <c r="O48" s="2">
        <f>TRUNC(L48*E48,2)</f>
      </c>
      <c r="P48" s="4">
        <f>IF(O48&lt;=(Referencial!O48*1.05),"PREÇO VÁLIDO","PREÇO INVÁLIDO")</f>
      </c>
      <c r="Q48" s="2">
        <f>(O48/Referencial!O48)-1</f>
      </c>
    </row>
    <row r="49" ht="25.0" customHeight="true">
      <c r="A49" t="s" s="4">
        <v>21</v>
      </c>
      <c r="B49" t="s" s="4">
        <v>70</v>
      </c>
      <c r="C49" t="s" s="4">
        <v>71</v>
      </c>
      <c r="D49" t="s" s="4">
        <v>25</v>
      </c>
      <c r="E49" t="n" s="4">
        <v>8.0</v>
      </c>
      <c r="F49" t="s" s="1">
        <v>26</v>
      </c>
      <c r="G49" t="s" s="1">
        <v>26</v>
      </c>
      <c r="H49" s="2">
        <f>F49+G49</f>
      </c>
      <c r="I49" t="n" s="6">
        <v>26.05</v>
      </c>
      <c r="J49" s="2">
        <f>F49+(I49/100*F49)</f>
      </c>
      <c r="K49" s="2">
        <f>G49+(I49/100*G49)</f>
      </c>
      <c r="L49" s="2">
        <f>TRUNC(J49+K49,2)</f>
      </c>
      <c r="M49" s="2">
        <f>TRUNC(IF((J49+K49), (J49/(J49+K49)*O49), 0),2)</f>
      </c>
      <c r="N49" s="2">
        <f>TRUNC(IF((J49+K49), (K49/(J49+K49)*O49), 0),2)</f>
      </c>
      <c r="O49" s="2">
        <f>TRUNC(L49*E49,2)</f>
      </c>
      <c r="P49" s="4">
        <f>IF(O49&lt;=(Referencial!O49*1.05),"PREÇO VÁLIDO","PREÇO INVÁLIDO")</f>
      </c>
      <c r="Q49" s="2">
        <f>(O49/Referencial!O49)-1</f>
      </c>
    </row>
    <row r="50" ht="25.0" customHeight="true">
      <c r="A50" t="s" s="4">
        <v>21</v>
      </c>
      <c r="B50" t="s" s="4">
        <v>72</v>
      </c>
      <c r="C50" t="s" s="4">
        <v>73</v>
      </c>
      <c r="D50" t="s" s="4">
        <v>49</v>
      </c>
      <c r="E50" t="n" s="4">
        <v>117.62</v>
      </c>
      <c r="F50" t="s" s="1">
        <v>26</v>
      </c>
      <c r="G50" t="s" s="1">
        <v>26</v>
      </c>
      <c r="H50" s="2">
        <f>F50+G50</f>
      </c>
      <c r="I50" t="n" s="6">
        <v>26.05</v>
      </c>
      <c r="J50" s="2">
        <f>F50+(I50/100*F50)</f>
      </c>
      <c r="K50" s="2">
        <f>G50+(I50/100*G50)</f>
      </c>
      <c r="L50" s="2">
        <f>TRUNC(J50+K50,2)</f>
      </c>
      <c r="M50" s="2">
        <f>TRUNC(IF((J50+K50), (J50/(J50+K50)*O50), 0),2)</f>
      </c>
      <c r="N50" s="2">
        <f>TRUNC(IF((J50+K50), (K50/(J50+K50)*O50), 0),2)</f>
      </c>
      <c r="O50" s="2">
        <f>TRUNC(L50*E50,2)</f>
      </c>
      <c r="P50" s="4">
        <f>IF(O50&lt;=(Referencial!O50*1.05),"PREÇO VÁLIDO","PREÇO INVÁLIDO")</f>
      </c>
      <c r="Q50" s="2">
        <f>(O50/Referencial!O50)-1</f>
      </c>
    </row>
    <row r="51" ht="25.0" customHeight="true">
      <c r="A51" t="s" s="4">
        <v>21</v>
      </c>
      <c r="B51" t="s" s="4">
        <v>74</v>
      </c>
      <c r="C51" t="s" s="4">
        <v>75</v>
      </c>
      <c r="D51" t="s" s="4">
        <v>76</v>
      </c>
      <c r="E51" t="n" s="4">
        <v>3528.73</v>
      </c>
      <c r="F51" t="s" s="1">
        <v>26</v>
      </c>
      <c r="G51" t="s" s="1">
        <v>26</v>
      </c>
      <c r="H51" s="2">
        <f>F51+G51</f>
      </c>
      <c r="I51" t="n" s="6">
        <v>26.05</v>
      </c>
      <c r="J51" s="2">
        <f>F51+(I51/100*F51)</f>
      </c>
      <c r="K51" s="2">
        <f>G51+(I51/100*G51)</f>
      </c>
      <c r="L51" s="2">
        <f>TRUNC(J51+K51,2)</f>
      </c>
      <c r="M51" s="2">
        <f>TRUNC(IF((J51+K51), (J51/(J51+K51)*O51), 0),2)</f>
      </c>
      <c r="N51" s="2">
        <f>TRUNC(IF((J51+K51), (K51/(J51+K51)*O51), 0),2)</f>
      </c>
      <c r="O51" s="2">
        <f>TRUNC(L51*E51,2)</f>
      </c>
      <c r="P51" s="4">
        <f>IF(O51&lt;=(Referencial!O51*1.05),"PREÇO VÁLIDO","PREÇO INVÁLIDO")</f>
      </c>
      <c r="Q51" s="2">
        <f>(O51/Referencial!O51)-1</f>
      </c>
    </row>
    <row r="52" ht="25.0" customHeight="true">
      <c r="A52" t="s" s="4">
        <v>21</v>
      </c>
      <c r="B52" s="4"/>
      <c r="C52" t="s" s="4">
        <v>77</v>
      </c>
      <c r="D52" s="4"/>
      <c r="E52" t="n" s="4">
        <v>0.0</v>
      </c>
      <c r="F52" s="1"/>
      <c r="G52" s="1"/>
      <c r="H52" s="4"/>
      <c r="I52" s="6"/>
      <c r="J52" s="4"/>
      <c r="K52" s="4"/>
      <c r="L52" s="4"/>
      <c r="M52" s="4"/>
      <c r="N52" s="4"/>
      <c r="O52" s="4"/>
      <c r="P52" s="4"/>
      <c r="Q52" s="2"/>
    </row>
    <row r="53" ht="25.0" customHeight="true">
      <c r="A53" t="s" s="4">
        <v>21</v>
      </c>
      <c r="B53" t="s" s="4">
        <v>78</v>
      </c>
      <c r="C53" t="s" s="4">
        <v>79</v>
      </c>
      <c r="D53" t="s" s="4">
        <v>49</v>
      </c>
      <c r="E53" t="n" s="4">
        <v>23.89</v>
      </c>
      <c r="F53" t="s" s="1">
        <v>26</v>
      </c>
      <c r="G53" t="s" s="1">
        <v>26</v>
      </c>
      <c r="H53" s="2">
        <f>F53+G53</f>
      </c>
      <c r="I53" t="n" s="6">
        <v>26.05</v>
      </c>
      <c r="J53" s="2">
        <f>F53+(I53/100*F53)</f>
      </c>
      <c r="K53" s="2">
        <f>G53+(I53/100*G53)</f>
      </c>
      <c r="L53" s="2">
        <f>TRUNC(J53+K53,2)</f>
      </c>
      <c r="M53" s="2">
        <f>TRUNC(IF((J53+K53), (J53/(J53+K53)*O53), 0),2)</f>
      </c>
      <c r="N53" s="2">
        <f>TRUNC(IF((J53+K53), (K53/(J53+K53)*O53), 0),2)</f>
      </c>
      <c r="O53" s="2">
        <f>TRUNC(L53*E53,2)</f>
      </c>
      <c r="P53" s="4">
        <f>IF(O53&lt;=(Referencial!O53*1.05),"PREÇO VÁLIDO","PREÇO INVÁLIDO")</f>
      </c>
      <c r="Q53" s="2">
        <f>(O53/Referencial!O53)-1</f>
      </c>
    </row>
    <row r="54" ht="25.0" customHeight="true">
      <c r="A54" t="s" s="4">
        <v>21</v>
      </c>
      <c r="B54" t="s" s="4">
        <v>80</v>
      </c>
      <c r="C54" t="s" s="4">
        <v>81</v>
      </c>
      <c r="D54" t="s" s="4">
        <v>49</v>
      </c>
      <c r="E54" t="n" s="4">
        <v>3.38</v>
      </c>
      <c r="F54" t="s" s="1">
        <v>26</v>
      </c>
      <c r="G54" t="s" s="1">
        <v>26</v>
      </c>
      <c r="H54" s="2">
        <f>F54+G54</f>
      </c>
      <c r="I54" t="n" s="6">
        <v>26.05</v>
      </c>
      <c r="J54" s="2">
        <f>F54+(I54/100*F54)</f>
      </c>
      <c r="K54" s="2">
        <f>G54+(I54/100*G54)</f>
      </c>
      <c r="L54" s="2">
        <f>TRUNC(J54+K54,2)</f>
      </c>
      <c r="M54" s="2">
        <f>TRUNC(IF((J54+K54), (J54/(J54+K54)*O54), 0),2)</f>
      </c>
      <c r="N54" s="2">
        <f>TRUNC(IF((J54+K54), (K54/(J54+K54)*O54), 0),2)</f>
      </c>
      <c r="O54" s="2">
        <f>TRUNC(L54*E54,2)</f>
      </c>
      <c r="P54" s="4">
        <f>IF(O54&lt;=(Referencial!O54*1.05),"PREÇO VÁLIDO","PREÇO INVÁLIDO")</f>
      </c>
      <c r="Q54" s="2">
        <f>(O54/Referencial!O54)-1</f>
      </c>
    </row>
    <row r="55" ht="25.0" customHeight="true">
      <c r="A55" t="s" s="4">
        <v>21</v>
      </c>
      <c r="B55" t="s" s="4">
        <v>72</v>
      </c>
      <c r="C55" t="s" s="4">
        <v>73</v>
      </c>
      <c r="D55" t="s" s="4">
        <v>49</v>
      </c>
      <c r="E55" t="n" s="4">
        <v>20.52</v>
      </c>
      <c r="F55" t="s" s="1">
        <v>26</v>
      </c>
      <c r="G55" t="s" s="1">
        <v>26</v>
      </c>
      <c r="H55" s="2">
        <f>F55+G55</f>
      </c>
      <c r="I55" t="n" s="6">
        <v>26.05</v>
      </c>
      <c r="J55" s="2">
        <f>F55+(I55/100*F55)</f>
      </c>
      <c r="K55" s="2">
        <f>G55+(I55/100*G55)</f>
      </c>
      <c r="L55" s="2">
        <f>TRUNC(J55+K55,2)</f>
      </c>
      <c r="M55" s="2">
        <f>TRUNC(IF((J55+K55), (J55/(J55+K55)*O55), 0),2)</f>
      </c>
      <c r="N55" s="2">
        <f>TRUNC(IF((J55+K55), (K55/(J55+K55)*O55), 0),2)</f>
      </c>
      <c r="O55" s="2">
        <f>TRUNC(L55*E55,2)</f>
      </c>
      <c r="P55" s="4">
        <f>IF(O55&lt;=(Referencial!O55*1.05),"PREÇO VÁLIDO","PREÇO INVÁLIDO")</f>
      </c>
      <c r="Q55" s="2">
        <f>(O55/Referencial!O55)-1</f>
      </c>
    </row>
    <row r="56" ht="25.0" customHeight="true">
      <c r="A56" t="s" s="4">
        <v>21</v>
      </c>
      <c r="B56" t="s" s="4">
        <v>74</v>
      </c>
      <c r="C56" t="s" s="4">
        <v>75</v>
      </c>
      <c r="D56" t="s" s="4">
        <v>76</v>
      </c>
      <c r="E56" t="n" s="4">
        <v>615.49</v>
      </c>
      <c r="F56" t="s" s="1">
        <v>26</v>
      </c>
      <c r="G56" t="s" s="1">
        <v>26</v>
      </c>
      <c r="H56" s="2">
        <f>F56+G56</f>
      </c>
      <c r="I56" t="n" s="6">
        <v>26.05</v>
      </c>
      <c r="J56" s="2">
        <f>F56+(I56/100*F56)</f>
      </c>
      <c r="K56" s="2">
        <f>G56+(I56/100*G56)</f>
      </c>
      <c r="L56" s="2">
        <f>TRUNC(J56+K56,2)</f>
      </c>
      <c r="M56" s="2">
        <f>TRUNC(IF((J56+K56), (J56/(J56+K56)*O56), 0),2)</f>
      </c>
      <c r="N56" s="2">
        <f>TRUNC(IF((J56+K56), (K56/(J56+K56)*O56), 0),2)</f>
      </c>
      <c r="O56" s="2">
        <f>TRUNC(L56*E56,2)</f>
      </c>
      <c r="P56" s="4">
        <f>IF(O56&lt;=(Referencial!O56*1.05),"PREÇO VÁLIDO","PREÇO INVÁLIDO")</f>
      </c>
      <c r="Q56" s="2">
        <f>(O56/Referencial!O56)-1</f>
      </c>
    </row>
    <row r="57">
      <c r="N57" t="s" s="9">
        <v>27</v>
      </c>
      <c r="O57" s="10">
        <f>TRUNC(SUM(O31:O56),2)</f>
      </c>
    </row>
    <row r="59">
      <c r="A59" t="s" s="12">
        <v>82</v>
      </c>
    </row>
    <row r="60">
      <c r="A60" s="27" t="s">
        <v>4</v>
      </c>
      <c r="B60" s="27" t="s">
        <v>5</v>
      </c>
      <c r="C60" s="27" t="s">
        <v>6</v>
      </c>
      <c r="D60" s="27" t="s">
        <v>7</v>
      </c>
      <c r="E60" s="27" t="s">
        <v>8</v>
      </c>
      <c r="F60" s="1" t="s">
        <v>9</v>
      </c>
      <c r="G60" s="1" t="s">
        <v>10</v>
      </c>
      <c r="H60" s="27" t="s">
        <v>12</v>
      </c>
      <c r="I60" s="27" t="s">
        <v>13</v>
      </c>
      <c r="J60" s="27" t="s">
        <v>14</v>
      </c>
      <c r="K60" s="27" t="s">
        <v>15</v>
      </c>
      <c r="L60" s="27" t="s">
        <v>11</v>
      </c>
      <c r="M60" s="27" t="s">
        <v>16</v>
      </c>
      <c r="N60" s="27" t="s">
        <v>17</v>
      </c>
      <c r="O60" s="27" t="s">
        <v>18</v>
      </c>
      <c r="P60" s="27" t="s">
        <v>19</v>
      </c>
      <c r="Q60" s="27" t="s">
        <v>20</v>
      </c>
    </row>
    <row r="61" ht="25.0" customHeight="true">
      <c r="A61" t="s" s="4">
        <v>21</v>
      </c>
      <c r="B61" s="4"/>
      <c r="C61" t="s" s="4">
        <v>83</v>
      </c>
      <c r="D61" s="4"/>
      <c r="E61" t="n" s="4">
        <v>0.0</v>
      </c>
      <c r="F61" s="1"/>
      <c r="G61" s="1"/>
      <c r="H61" s="4"/>
      <c r="I61" s="6"/>
      <c r="J61" s="4"/>
      <c r="K61" s="4"/>
      <c r="L61" s="4"/>
      <c r="M61" s="4"/>
      <c r="N61" s="4"/>
      <c r="O61" s="4"/>
      <c r="P61" s="4"/>
      <c r="Q61" s="2"/>
    </row>
    <row r="62" ht="25.0" customHeight="true">
      <c r="A62" t="s" s="4">
        <v>21</v>
      </c>
      <c r="B62" s="4"/>
      <c r="C62" t="s" s="4">
        <v>84</v>
      </c>
      <c r="D62" s="4"/>
      <c r="E62" t="n" s="4">
        <v>0.0</v>
      </c>
      <c r="F62" s="1"/>
      <c r="G62" s="1"/>
      <c r="H62" s="4"/>
      <c r="I62" s="6"/>
      <c r="J62" s="4"/>
      <c r="K62" s="4"/>
      <c r="L62" s="4"/>
      <c r="M62" s="4"/>
      <c r="N62" s="4"/>
      <c r="O62" s="4"/>
      <c r="P62" s="4"/>
      <c r="Q62" s="2"/>
    </row>
    <row r="63" ht="25.0" customHeight="true">
      <c r="A63" t="s" s="4">
        <v>21</v>
      </c>
      <c r="B63" t="s" s="4">
        <v>85</v>
      </c>
      <c r="C63" t="s" s="4">
        <v>86</v>
      </c>
      <c r="D63" t="s" s="4">
        <v>87</v>
      </c>
      <c r="E63" t="n" s="4">
        <v>104.36</v>
      </c>
      <c r="F63" t="s" s="1">
        <v>26</v>
      </c>
      <c r="G63" t="s" s="1">
        <v>26</v>
      </c>
      <c r="H63" s="2">
        <f>F63+G63</f>
      </c>
      <c r="I63" t="n" s="6">
        <v>26.05</v>
      </c>
      <c r="J63" s="2">
        <f>F63+(I63/100*F63)</f>
      </c>
      <c r="K63" s="2">
        <f>G63+(I63/100*G63)</f>
      </c>
      <c r="L63" s="2">
        <f>TRUNC(J63+K63,2)</f>
      </c>
      <c r="M63" s="2">
        <f>TRUNC(IF((J63+K63), (J63/(J63+K63)*O63), 0),2)</f>
      </c>
      <c r="N63" s="2">
        <f>TRUNC(IF((J63+K63), (K63/(J63+K63)*O63), 0),2)</f>
      </c>
      <c r="O63" s="2">
        <f>TRUNC(L63*E63,2)</f>
      </c>
      <c r="P63" s="4">
        <f>IF(O63&lt;=(Referencial!O63*1.05),"PREÇO VÁLIDO","PREÇO INVÁLIDO")</f>
      </c>
      <c r="Q63" s="2">
        <f>(O63/Referencial!O63)-1</f>
      </c>
    </row>
    <row r="64" ht="25.0" customHeight="true">
      <c r="A64" t="s" s="4">
        <v>21</v>
      </c>
      <c r="B64" t="s" s="4">
        <v>88</v>
      </c>
      <c r="C64" t="s" s="4">
        <v>89</v>
      </c>
      <c r="D64" t="s" s="4">
        <v>32</v>
      </c>
      <c r="E64" t="n" s="4">
        <v>24.94</v>
      </c>
      <c r="F64" t="s" s="1">
        <v>26</v>
      </c>
      <c r="G64" t="s" s="1">
        <v>26</v>
      </c>
      <c r="H64" s="2">
        <f>F64+G64</f>
      </c>
      <c r="I64" t="n" s="6">
        <v>26.05</v>
      </c>
      <c r="J64" s="2">
        <f>F64+(I64/100*F64)</f>
      </c>
      <c r="K64" s="2">
        <f>G64+(I64/100*G64)</f>
      </c>
      <c r="L64" s="2">
        <f>TRUNC(J64+K64,2)</f>
      </c>
      <c r="M64" s="2">
        <f>TRUNC(IF((J64+K64), (J64/(J64+K64)*O64), 0),2)</f>
      </c>
      <c r="N64" s="2">
        <f>TRUNC(IF((J64+K64), (K64/(J64+K64)*O64), 0),2)</f>
      </c>
      <c r="O64" s="2">
        <f>TRUNC(L64*E64,2)</f>
      </c>
      <c r="P64" s="4">
        <f>IF(O64&lt;=(Referencial!O64*1.05),"PREÇO VÁLIDO","PREÇO INVÁLIDO")</f>
      </c>
      <c r="Q64" s="2">
        <f>(O64/Referencial!O64)-1</f>
      </c>
    </row>
    <row r="65" ht="25.0" customHeight="true">
      <c r="A65" t="s" s="4">
        <v>21</v>
      </c>
      <c r="B65" t="s" s="4">
        <v>90</v>
      </c>
      <c r="C65" t="s" s="4">
        <v>91</v>
      </c>
      <c r="D65" t="s" s="4">
        <v>49</v>
      </c>
      <c r="E65" t="n" s="4">
        <v>19.9</v>
      </c>
      <c r="F65" t="s" s="1">
        <v>26</v>
      </c>
      <c r="G65" t="s" s="1">
        <v>26</v>
      </c>
      <c r="H65" s="2">
        <f>F65+G65</f>
      </c>
      <c r="I65" t="n" s="6">
        <v>26.05</v>
      </c>
      <c r="J65" s="2">
        <f>F65+(I65/100*F65)</f>
      </c>
      <c r="K65" s="2">
        <f>G65+(I65/100*G65)</f>
      </c>
      <c r="L65" s="2">
        <f>TRUNC(J65+K65,2)</f>
      </c>
      <c r="M65" s="2">
        <f>TRUNC(IF((J65+K65), (J65/(J65+K65)*O65), 0),2)</f>
      </c>
      <c r="N65" s="2">
        <f>TRUNC(IF((J65+K65), (K65/(J65+K65)*O65), 0),2)</f>
      </c>
      <c r="O65" s="2">
        <f>TRUNC(L65*E65,2)</f>
      </c>
      <c r="P65" s="4">
        <f>IF(O65&lt;=(Referencial!O65*1.05),"PREÇO VÁLIDO","PREÇO INVÁLIDO")</f>
      </c>
      <c r="Q65" s="2">
        <f>(O65/Referencial!O65)-1</f>
      </c>
    </row>
    <row r="66" ht="25.0" customHeight="true">
      <c r="A66" t="s" s="4">
        <v>21</v>
      </c>
      <c r="B66" t="s" s="4">
        <v>92</v>
      </c>
      <c r="C66" t="s" s="4">
        <v>93</v>
      </c>
      <c r="D66" t="s" s="4">
        <v>94</v>
      </c>
      <c r="E66" t="n" s="4">
        <v>257.4</v>
      </c>
      <c r="F66" t="s" s="1">
        <v>26</v>
      </c>
      <c r="G66" t="s" s="1">
        <v>26</v>
      </c>
      <c r="H66" s="2">
        <f>F66+G66</f>
      </c>
      <c r="I66" t="n" s="6">
        <v>26.05</v>
      </c>
      <c r="J66" s="2">
        <f>F66+(I66/100*F66)</f>
      </c>
      <c r="K66" s="2">
        <f>G66+(I66/100*G66)</f>
      </c>
      <c r="L66" s="2">
        <f>TRUNC(J66+K66,2)</f>
      </c>
      <c r="M66" s="2">
        <f>TRUNC(IF((J66+K66), (J66/(J66+K66)*O66), 0),2)</f>
      </c>
      <c r="N66" s="2">
        <f>TRUNC(IF((J66+K66), (K66/(J66+K66)*O66), 0),2)</f>
      </c>
      <c r="O66" s="2">
        <f>TRUNC(L66*E66,2)</f>
      </c>
      <c r="P66" s="4">
        <f>IF(O66&lt;=(Referencial!O66*1.05),"PREÇO VÁLIDO","PREÇO INVÁLIDO")</f>
      </c>
      <c r="Q66" s="2">
        <f>(O66/Referencial!O66)-1</f>
      </c>
    </row>
    <row r="67" ht="25.0" customHeight="true">
      <c r="A67" t="s" s="4">
        <v>21</v>
      </c>
      <c r="B67" t="s" s="4">
        <v>95</v>
      </c>
      <c r="C67" t="s" s="4">
        <v>96</v>
      </c>
      <c r="D67" t="s" s="4">
        <v>94</v>
      </c>
      <c r="E67" t="n" s="4">
        <v>26.07</v>
      </c>
      <c r="F67" t="s" s="1">
        <v>26</v>
      </c>
      <c r="G67" t="s" s="1">
        <v>26</v>
      </c>
      <c r="H67" s="2">
        <f>F67+G67</f>
      </c>
      <c r="I67" t="n" s="6">
        <v>26.05</v>
      </c>
      <c r="J67" s="2">
        <f>F67+(I67/100*F67)</f>
      </c>
      <c r="K67" s="2">
        <f>G67+(I67/100*G67)</f>
      </c>
      <c r="L67" s="2">
        <f>TRUNC(J67+K67,2)</f>
      </c>
      <c r="M67" s="2">
        <f>TRUNC(IF((J67+K67), (J67/(J67+K67)*O67), 0),2)</f>
      </c>
      <c r="N67" s="2">
        <f>TRUNC(IF((J67+K67), (K67/(J67+K67)*O67), 0),2)</f>
      </c>
      <c r="O67" s="2">
        <f>TRUNC(L67*E67,2)</f>
      </c>
      <c r="P67" s="4">
        <f>IF(O67&lt;=(Referencial!O67*1.05),"PREÇO VÁLIDO","PREÇO INVÁLIDO")</f>
      </c>
      <c r="Q67" s="2">
        <f>(O67/Referencial!O67)-1</f>
      </c>
    </row>
    <row r="68" ht="25.0" customHeight="true">
      <c r="A68" t="s" s="4">
        <v>21</v>
      </c>
      <c r="B68" t="s" s="4">
        <v>97</v>
      </c>
      <c r="C68" t="s" s="4">
        <v>98</v>
      </c>
      <c r="D68" t="s" s="4">
        <v>94</v>
      </c>
      <c r="E68" t="n" s="4">
        <v>132.49</v>
      </c>
      <c r="F68" t="s" s="1">
        <v>26</v>
      </c>
      <c r="G68" t="s" s="1">
        <v>26</v>
      </c>
      <c r="H68" s="2">
        <f>F68+G68</f>
      </c>
      <c r="I68" t="n" s="6">
        <v>26.05</v>
      </c>
      <c r="J68" s="2">
        <f>F68+(I68/100*F68)</f>
      </c>
      <c r="K68" s="2">
        <f>G68+(I68/100*G68)</f>
      </c>
      <c r="L68" s="2">
        <f>TRUNC(J68+K68,2)</f>
      </c>
      <c r="M68" s="2">
        <f>TRUNC(IF((J68+K68), (J68/(J68+K68)*O68), 0),2)</f>
      </c>
      <c r="N68" s="2">
        <f>TRUNC(IF((J68+K68), (K68/(J68+K68)*O68), 0),2)</f>
      </c>
      <c r="O68" s="2">
        <f>TRUNC(L68*E68,2)</f>
      </c>
      <c r="P68" s="4">
        <f>IF(O68&lt;=(Referencial!O68*1.05),"PREÇO VÁLIDO","PREÇO INVÁLIDO")</f>
      </c>
      <c r="Q68" s="2">
        <f>(O68/Referencial!O68)-1</f>
      </c>
    </row>
    <row r="69" ht="25.0" customHeight="true">
      <c r="A69" t="s" s="4">
        <v>21</v>
      </c>
      <c r="B69" t="s" s="4">
        <v>99</v>
      </c>
      <c r="C69" t="s" s="4">
        <v>100</v>
      </c>
      <c r="D69" t="s" s="4">
        <v>49</v>
      </c>
      <c r="E69" t="n" s="4">
        <v>18.35</v>
      </c>
      <c r="F69" t="s" s="1">
        <v>26</v>
      </c>
      <c r="G69" t="s" s="1">
        <v>26</v>
      </c>
      <c r="H69" s="2">
        <f>F69+G69</f>
      </c>
      <c r="I69" t="n" s="6">
        <v>26.05</v>
      </c>
      <c r="J69" s="2">
        <f>F69+(I69/100*F69)</f>
      </c>
      <c r="K69" s="2">
        <f>G69+(I69/100*G69)</f>
      </c>
      <c r="L69" s="2">
        <f>TRUNC(J69+K69,2)</f>
      </c>
      <c r="M69" s="2">
        <f>TRUNC(IF((J69+K69), (J69/(J69+K69)*O69), 0),2)</f>
      </c>
      <c r="N69" s="2">
        <f>TRUNC(IF((J69+K69), (K69/(J69+K69)*O69), 0),2)</f>
      </c>
      <c r="O69" s="2">
        <f>TRUNC(L69*E69,2)</f>
      </c>
      <c r="P69" s="4">
        <f>IF(O69&lt;=(Referencial!O69*1.05),"PREÇO VÁLIDO","PREÇO INVÁLIDO")</f>
      </c>
      <c r="Q69" s="2">
        <f>(O69/Referencial!O69)-1</f>
      </c>
    </row>
    <row r="70">
      <c r="N70" t="s" s="9">
        <v>27</v>
      </c>
      <c r="O70" s="10">
        <f>TRUNC(SUM(O59:O69),2)</f>
      </c>
    </row>
    <row r="72">
      <c r="A72" t="s" s="12">
        <v>101</v>
      </c>
    </row>
    <row r="73">
      <c r="A73" s="27" t="s">
        <v>4</v>
      </c>
      <c r="B73" s="27" t="s">
        <v>5</v>
      </c>
      <c r="C73" s="27" t="s">
        <v>6</v>
      </c>
      <c r="D73" s="27" t="s">
        <v>7</v>
      </c>
      <c r="E73" s="27" t="s">
        <v>8</v>
      </c>
      <c r="F73" s="1" t="s">
        <v>9</v>
      </c>
      <c r="G73" s="1" t="s">
        <v>10</v>
      </c>
      <c r="H73" s="27" t="s">
        <v>12</v>
      </c>
      <c r="I73" s="27" t="s">
        <v>13</v>
      </c>
      <c r="J73" s="27" t="s">
        <v>14</v>
      </c>
      <c r="K73" s="27" t="s">
        <v>15</v>
      </c>
      <c r="L73" s="27" t="s">
        <v>11</v>
      </c>
      <c r="M73" s="27" t="s">
        <v>16</v>
      </c>
      <c r="N73" s="27" t="s">
        <v>17</v>
      </c>
      <c r="O73" s="27" t="s">
        <v>18</v>
      </c>
      <c r="P73" s="27" t="s">
        <v>19</v>
      </c>
      <c r="Q73" s="27" t="s">
        <v>20</v>
      </c>
    </row>
    <row r="74" ht="25.0" customHeight="true">
      <c r="A74" t="s" s="4">
        <v>21</v>
      </c>
      <c r="B74" s="4"/>
      <c r="C74" t="s" s="4">
        <v>102</v>
      </c>
      <c r="D74" s="4"/>
      <c r="E74" t="n" s="4">
        <v>0.0</v>
      </c>
      <c r="F74" s="1"/>
      <c r="G74" s="1"/>
      <c r="H74" s="4"/>
      <c r="I74" s="6"/>
      <c r="J74" s="4"/>
      <c r="K74" s="4"/>
      <c r="L74" s="4"/>
      <c r="M74" s="4"/>
      <c r="N74" s="4"/>
      <c r="O74" s="4"/>
      <c r="P74" s="4"/>
      <c r="Q74" s="2"/>
    </row>
    <row r="75" ht="25.0" customHeight="true">
      <c r="A75" t="s" s="4">
        <v>21</v>
      </c>
      <c r="B75" s="4"/>
      <c r="C75" t="s" s="4">
        <v>103</v>
      </c>
      <c r="D75" s="4"/>
      <c r="E75" t="n" s="4">
        <v>0.0</v>
      </c>
      <c r="F75" s="1"/>
      <c r="G75" s="1"/>
      <c r="H75" s="4"/>
      <c r="I75" s="6"/>
      <c r="J75" s="4"/>
      <c r="K75" s="4"/>
      <c r="L75" s="4"/>
      <c r="M75" s="4"/>
      <c r="N75" s="4"/>
      <c r="O75" s="4"/>
      <c r="P75" s="4"/>
      <c r="Q75" s="2"/>
    </row>
    <row r="76" ht="25.0" customHeight="true">
      <c r="A76" t="s" s="4">
        <v>21</v>
      </c>
      <c r="B76" t="s" s="4">
        <v>104</v>
      </c>
      <c r="C76" t="s" s="4">
        <v>105</v>
      </c>
      <c r="D76" t="s" s="4">
        <v>32</v>
      </c>
      <c r="E76" t="n" s="4">
        <v>64.12</v>
      </c>
      <c r="F76" t="s" s="1">
        <v>26</v>
      </c>
      <c r="G76" t="s" s="1">
        <v>26</v>
      </c>
      <c r="H76" s="2">
        <f>F76+G76</f>
      </c>
      <c r="I76" t="n" s="6">
        <v>26.05</v>
      </c>
      <c r="J76" s="2">
        <f>F76+(I76/100*F76)</f>
      </c>
      <c r="K76" s="2">
        <f>G76+(I76/100*G76)</f>
      </c>
      <c r="L76" s="2">
        <f>TRUNC(J76+K76,2)</f>
      </c>
      <c r="M76" s="2">
        <f>TRUNC(IF((J76+K76), (J76/(J76+K76)*O76), 0),2)</f>
      </c>
      <c r="N76" s="2">
        <f>TRUNC(IF((J76+K76), (K76/(J76+K76)*O76), 0),2)</f>
      </c>
      <c r="O76" s="2">
        <f>TRUNC(L76*E76,2)</f>
      </c>
      <c r="P76" s="4">
        <f>IF(O76&lt;=(Referencial!O76*1.05),"PREÇO VÁLIDO","PREÇO INVÁLIDO")</f>
      </c>
      <c r="Q76" s="2">
        <f>(O76/Referencial!O76)-1</f>
      </c>
    </row>
    <row r="77" ht="25.0" customHeight="true">
      <c r="A77" t="s" s="4">
        <v>21</v>
      </c>
      <c r="B77" t="s" s="4">
        <v>106</v>
      </c>
      <c r="C77" t="s" s="4">
        <v>107</v>
      </c>
      <c r="D77" t="s" s="4">
        <v>32</v>
      </c>
      <c r="E77" t="n" s="4">
        <v>284.75</v>
      </c>
      <c r="F77" t="s" s="1">
        <v>26</v>
      </c>
      <c r="G77" t="s" s="1">
        <v>26</v>
      </c>
      <c r="H77" s="2">
        <f>F77+G77</f>
      </c>
      <c r="I77" t="n" s="6">
        <v>26.05</v>
      </c>
      <c r="J77" s="2">
        <f>F77+(I77/100*F77)</f>
      </c>
      <c r="K77" s="2">
        <f>G77+(I77/100*G77)</f>
      </c>
      <c r="L77" s="2">
        <f>TRUNC(J77+K77,2)</f>
      </c>
      <c r="M77" s="2">
        <f>TRUNC(IF((J77+K77), (J77/(J77+K77)*O77), 0),2)</f>
      </c>
      <c r="N77" s="2">
        <f>TRUNC(IF((J77+K77), (K77/(J77+K77)*O77), 0),2)</f>
      </c>
      <c r="O77" s="2">
        <f>TRUNC(L77*E77,2)</f>
      </c>
      <c r="P77" s="4">
        <f>IF(O77&lt;=(Referencial!O77*1.05),"PREÇO VÁLIDO","PREÇO INVÁLIDO")</f>
      </c>
      <c r="Q77" s="2">
        <f>(O77/Referencial!O77)-1</f>
      </c>
    </row>
    <row r="78" ht="25.0" customHeight="true">
      <c r="A78" t="s" s="4">
        <v>21</v>
      </c>
      <c r="B78" t="s" s="4">
        <v>108</v>
      </c>
      <c r="C78" t="s" s="4">
        <v>109</v>
      </c>
      <c r="D78" t="s" s="4">
        <v>32</v>
      </c>
      <c r="E78" t="n" s="4">
        <v>44.88</v>
      </c>
      <c r="F78" t="s" s="1">
        <v>26</v>
      </c>
      <c r="G78" t="s" s="1">
        <v>26</v>
      </c>
      <c r="H78" s="2">
        <f>F78+G78</f>
      </c>
      <c r="I78" t="n" s="6">
        <v>26.05</v>
      </c>
      <c r="J78" s="2">
        <f>F78+(I78/100*F78)</f>
      </c>
      <c r="K78" s="2">
        <f>G78+(I78/100*G78)</f>
      </c>
      <c r="L78" s="2">
        <f>TRUNC(J78+K78,2)</f>
      </c>
      <c r="M78" s="2">
        <f>TRUNC(IF((J78+K78), (J78/(J78+K78)*O78), 0),2)</f>
      </c>
      <c r="N78" s="2">
        <f>TRUNC(IF((J78+K78), (K78/(J78+K78)*O78), 0),2)</f>
      </c>
      <c r="O78" s="2">
        <f>TRUNC(L78*E78,2)</f>
      </c>
      <c r="P78" s="4">
        <f>IF(O78&lt;=(Referencial!O78*1.05),"PREÇO VÁLIDO","PREÇO INVÁLIDO")</f>
      </c>
      <c r="Q78" s="2">
        <f>(O78/Referencial!O78)-1</f>
      </c>
    </row>
    <row r="79" ht="25.0" customHeight="true">
      <c r="A79" t="s" s="4">
        <v>21</v>
      </c>
      <c r="B79" t="s" s="4">
        <v>110</v>
      </c>
      <c r="C79" t="s" s="4">
        <v>111</v>
      </c>
      <c r="D79" t="s" s="4">
        <v>87</v>
      </c>
      <c r="E79" t="n" s="4">
        <v>294.97</v>
      </c>
      <c r="F79" t="s" s="1">
        <v>26</v>
      </c>
      <c r="G79" t="s" s="1">
        <v>26</v>
      </c>
      <c r="H79" s="2">
        <f>F79+G79</f>
      </c>
      <c r="I79" t="n" s="6">
        <v>26.05</v>
      </c>
      <c r="J79" s="2">
        <f>F79+(I79/100*F79)</f>
      </c>
      <c r="K79" s="2">
        <f>G79+(I79/100*G79)</f>
      </c>
      <c r="L79" s="2">
        <f>TRUNC(J79+K79,2)</f>
      </c>
      <c r="M79" s="2">
        <f>TRUNC(IF((J79+K79), (J79/(J79+K79)*O79), 0),2)</f>
      </c>
      <c r="N79" s="2">
        <f>TRUNC(IF((J79+K79), (K79/(J79+K79)*O79), 0),2)</f>
      </c>
      <c r="O79" s="2">
        <f>TRUNC(L79*E79,2)</f>
      </c>
      <c r="P79" s="4">
        <f>IF(O79&lt;=(Referencial!O79*1.05),"PREÇO VÁLIDO","PREÇO INVÁLIDO")</f>
      </c>
      <c r="Q79" s="2">
        <f>(O79/Referencial!O79)-1</f>
      </c>
    </row>
    <row r="80" ht="25.0" customHeight="true">
      <c r="A80" t="s" s="4">
        <v>21</v>
      </c>
      <c r="B80" t="s" s="4">
        <v>112</v>
      </c>
      <c r="C80" t="s" s="4">
        <v>113</v>
      </c>
      <c r="D80" t="s" s="4">
        <v>87</v>
      </c>
      <c r="E80" t="n" s="4">
        <v>45.12</v>
      </c>
      <c r="F80" t="s" s="1">
        <v>26</v>
      </c>
      <c r="G80" t="s" s="1">
        <v>26</v>
      </c>
      <c r="H80" s="2">
        <f>F80+G80</f>
      </c>
      <c r="I80" t="n" s="6">
        <v>26.05</v>
      </c>
      <c r="J80" s="2">
        <f>F80+(I80/100*F80)</f>
      </c>
      <c r="K80" s="2">
        <f>G80+(I80/100*G80)</f>
      </c>
      <c r="L80" s="2">
        <f>TRUNC(J80+K80,2)</f>
      </c>
      <c r="M80" s="2">
        <f>TRUNC(IF((J80+K80), (J80/(J80+K80)*O80), 0),2)</f>
      </c>
      <c r="N80" s="2">
        <f>TRUNC(IF((J80+K80), (K80/(J80+K80)*O80), 0),2)</f>
      </c>
      <c r="O80" s="2">
        <f>TRUNC(L80*E80,2)</f>
      </c>
      <c r="P80" s="4">
        <f>IF(O80&lt;=(Referencial!O80*1.05),"PREÇO VÁLIDO","PREÇO INVÁLIDO")</f>
      </c>
      <c r="Q80" s="2">
        <f>(O80/Referencial!O80)-1</f>
      </c>
    </row>
    <row r="81">
      <c r="N81" t="s" s="9">
        <v>27</v>
      </c>
      <c r="O81" s="10">
        <f>TRUNC(SUM(O72:O80),2)</f>
      </c>
    </row>
    <row r="83">
      <c r="A83" t="s" s="12">
        <v>114</v>
      </c>
    </row>
    <row r="84">
      <c r="A84" s="27" t="s">
        <v>4</v>
      </c>
      <c r="B84" s="27" t="s">
        <v>5</v>
      </c>
      <c r="C84" s="27" t="s">
        <v>6</v>
      </c>
      <c r="D84" s="27" t="s">
        <v>7</v>
      </c>
      <c r="E84" s="27" t="s">
        <v>8</v>
      </c>
      <c r="F84" s="1" t="s">
        <v>9</v>
      </c>
      <c r="G84" s="1" t="s">
        <v>10</v>
      </c>
      <c r="H84" s="27" t="s">
        <v>12</v>
      </c>
      <c r="I84" s="27" t="s">
        <v>13</v>
      </c>
      <c r="J84" s="27" t="s">
        <v>14</v>
      </c>
      <c r="K84" s="27" t="s">
        <v>15</v>
      </c>
      <c r="L84" s="27" t="s">
        <v>11</v>
      </c>
      <c r="M84" s="27" t="s">
        <v>16</v>
      </c>
      <c r="N84" s="27" t="s">
        <v>17</v>
      </c>
      <c r="O84" s="27" t="s">
        <v>18</v>
      </c>
      <c r="P84" s="27" t="s">
        <v>19</v>
      </c>
      <c r="Q84" s="27" t="s">
        <v>20</v>
      </c>
    </row>
    <row r="85" ht="25.0" customHeight="true">
      <c r="A85" t="s" s="4">
        <v>21</v>
      </c>
      <c r="B85" s="4"/>
      <c r="C85" t="s" s="4">
        <v>115</v>
      </c>
      <c r="D85" s="4"/>
      <c r="E85" t="n" s="4">
        <v>0.0</v>
      </c>
      <c r="F85" s="1"/>
      <c r="G85" s="1"/>
      <c r="H85" s="4"/>
      <c r="I85" s="6"/>
      <c r="J85" s="4"/>
      <c r="K85" s="4"/>
      <c r="L85" s="4"/>
      <c r="M85" s="4"/>
      <c r="N85" s="4"/>
      <c r="O85" s="4"/>
      <c r="P85" s="4"/>
      <c r="Q85" s="2"/>
    </row>
    <row r="86" ht="25.0" customHeight="true">
      <c r="A86" t="s" s="4">
        <v>21</v>
      </c>
      <c r="B86" s="4"/>
      <c r="C86" t="s" s="4">
        <v>116</v>
      </c>
      <c r="D86" s="4"/>
      <c r="E86" t="n" s="4">
        <v>0.0</v>
      </c>
      <c r="F86" s="1"/>
      <c r="G86" s="1"/>
      <c r="H86" s="4"/>
      <c r="I86" s="6"/>
      <c r="J86" s="4"/>
      <c r="K86" s="4"/>
      <c r="L86" s="4"/>
      <c r="M86" s="4"/>
      <c r="N86" s="4"/>
      <c r="O86" s="4"/>
      <c r="P86" s="4"/>
      <c r="Q86" s="2"/>
    </row>
    <row r="87" ht="25.0" customHeight="true">
      <c r="A87" t="s" s="4">
        <v>21</v>
      </c>
      <c r="B87" t="s" s="4">
        <v>117</v>
      </c>
      <c r="C87" t="s" s="4">
        <v>118</v>
      </c>
      <c r="D87" t="s" s="4">
        <v>32</v>
      </c>
      <c r="E87" t="n" s="4">
        <v>18.05</v>
      </c>
      <c r="F87" t="s" s="1">
        <v>26</v>
      </c>
      <c r="G87" t="s" s="1">
        <v>26</v>
      </c>
      <c r="H87" s="2">
        <f>F87+G87</f>
      </c>
      <c r="I87" t="n" s="6">
        <v>26.05</v>
      </c>
      <c r="J87" s="2">
        <f>F87+(I87/100*F87)</f>
      </c>
      <c r="K87" s="2">
        <f>G87+(I87/100*G87)</f>
      </c>
      <c r="L87" s="2">
        <f>TRUNC(J87+K87,2)</f>
      </c>
      <c r="M87" s="2">
        <f>TRUNC(IF((J87+K87), (J87/(J87+K87)*O87), 0),2)</f>
      </c>
      <c r="N87" s="2">
        <f>TRUNC(IF((J87+K87), (K87/(J87+K87)*O87), 0),2)</f>
      </c>
      <c r="O87" s="2">
        <f>TRUNC(L87*E87,2)</f>
      </c>
      <c r="P87" s="4">
        <f>IF(O87&lt;=(Referencial!O87*1.05),"PREÇO VÁLIDO","PREÇO INVÁLIDO")</f>
      </c>
      <c r="Q87" s="2">
        <f>(O87/Referencial!O87)-1</f>
      </c>
    </row>
    <row r="88" ht="25.0" customHeight="true">
      <c r="A88" t="s" s="4">
        <v>21</v>
      </c>
      <c r="B88" t="s" s="4">
        <v>119</v>
      </c>
      <c r="C88" t="s" s="4">
        <v>120</v>
      </c>
      <c r="D88" t="s" s="4">
        <v>32</v>
      </c>
      <c r="E88" t="n" s="4">
        <v>96.3</v>
      </c>
      <c r="F88" t="s" s="1">
        <v>26</v>
      </c>
      <c r="G88" t="s" s="1">
        <v>26</v>
      </c>
      <c r="H88" s="2">
        <f>F88+G88</f>
      </c>
      <c r="I88" t="n" s="6">
        <v>26.05</v>
      </c>
      <c r="J88" s="2">
        <f>F88+(I88/100*F88)</f>
      </c>
      <c r="K88" s="2">
        <f>G88+(I88/100*G88)</f>
      </c>
      <c r="L88" s="2">
        <f>TRUNC(J88+K88,2)</f>
      </c>
      <c r="M88" s="2">
        <f>TRUNC(IF((J88+K88), (J88/(J88+K88)*O88), 0),2)</f>
      </c>
      <c r="N88" s="2">
        <f>TRUNC(IF((J88+K88), (K88/(J88+K88)*O88), 0),2)</f>
      </c>
      <c r="O88" s="2">
        <f>TRUNC(L88*E88,2)</f>
      </c>
      <c r="P88" s="4">
        <f>IF(O88&lt;=(Referencial!O88*1.05),"PREÇO VÁLIDO","PREÇO INVÁLIDO")</f>
      </c>
      <c r="Q88" s="2">
        <f>(O88/Referencial!O88)-1</f>
      </c>
    </row>
    <row r="89" ht="25.0" customHeight="true">
      <c r="A89" t="s" s="4">
        <v>21</v>
      </c>
      <c r="B89" t="s" s="4">
        <v>121</v>
      </c>
      <c r="C89" t="s" s="4">
        <v>122</v>
      </c>
      <c r="D89" t="s" s="4">
        <v>32</v>
      </c>
      <c r="E89" t="n" s="4">
        <v>96.3</v>
      </c>
      <c r="F89" t="s" s="1">
        <v>26</v>
      </c>
      <c r="G89" t="s" s="1">
        <v>26</v>
      </c>
      <c r="H89" s="2">
        <f>F89+G89</f>
      </c>
      <c r="I89" t="n" s="6">
        <v>26.05</v>
      </c>
      <c r="J89" s="2">
        <f>F89+(I89/100*F89)</f>
      </c>
      <c r="K89" s="2">
        <f>G89+(I89/100*G89)</f>
      </c>
      <c r="L89" s="2">
        <f>TRUNC(J89+K89,2)</f>
      </c>
      <c r="M89" s="2">
        <f>TRUNC(IF((J89+K89), (J89/(J89+K89)*O89), 0),2)</f>
      </c>
      <c r="N89" s="2">
        <f>TRUNC(IF((J89+K89), (K89/(J89+K89)*O89), 0),2)</f>
      </c>
      <c r="O89" s="2">
        <f>TRUNC(L89*E89,2)</f>
      </c>
      <c r="P89" s="4">
        <f>IF(O89&lt;=(Referencial!O89*1.05),"PREÇO VÁLIDO","PREÇO INVÁLIDO")</f>
      </c>
      <c r="Q89" s="2">
        <f>(O89/Referencial!O89)-1</f>
      </c>
    </row>
    <row r="90" ht="25.0" customHeight="true">
      <c r="A90" t="s" s="4">
        <v>21</v>
      </c>
      <c r="B90" t="s" s="4">
        <v>123</v>
      </c>
      <c r="C90" t="s" s="4">
        <v>124</v>
      </c>
      <c r="D90" t="s" s="4">
        <v>32</v>
      </c>
      <c r="E90" t="n" s="4">
        <v>96.3</v>
      </c>
      <c r="F90" t="s" s="1">
        <v>26</v>
      </c>
      <c r="G90" t="s" s="1">
        <v>26</v>
      </c>
      <c r="H90" s="2">
        <f>F90+G90</f>
      </c>
      <c r="I90" t="n" s="6">
        <v>26.05</v>
      </c>
      <c r="J90" s="2">
        <f>F90+(I90/100*F90)</f>
      </c>
      <c r="K90" s="2">
        <f>G90+(I90/100*G90)</f>
      </c>
      <c r="L90" s="2">
        <f>TRUNC(J90+K90,2)</f>
      </c>
      <c r="M90" s="2">
        <f>TRUNC(IF((J90+K90), (J90/(J90+K90)*O90), 0),2)</f>
      </c>
      <c r="N90" s="2">
        <f>TRUNC(IF((J90+K90), (K90/(J90+K90)*O90), 0),2)</f>
      </c>
      <c r="O90" s="2">
        <f>TRUNC(L90*E90,2)</f>
      </c>
      <c r="P90" s="4">
        <f>IF(O90&lt;=(Referencial!O90*1.05),"PREÇO VÁLIDO","PREÇO INVÁLIDO")</f>
      </c>
      <c r="Q90" s="2">
        <f>(O90/Referencial!O90)-1</f>
      </c>
    </row>
    <row r="91" ht="25.0" customHeight="true">
      <c r="A91" t="s" s="4">
        <v>21</v>
      </c>
      <c r="B91" t="s" s="4">
        <v>125</v>
      </c>
      <c r="C91" t="s" s="4">
        <v>126</v>
      </c>
      <c r="D91" t="s" s="4">
        <v>32</v>
      </c>
      <c r="E91" t="n" s="4">
        <v>463.34</v>
      </c>
      <c r="F91" t="s" s="1">
        <v>26</v>
      </c>
      <c r="G91" t="s" s="1">
        <v>26</v>
      </c>
      <c r="H91" s="2">
        <f>F91+G91</f>
      </c>
      <c r="I91" t="n" s="6">
        <v>26.05</v>
      </c>
      <c r="J91" s="2">
        <f>F91+(I91/100*F91)</f>
      </c>
      <c r="K91" s="2">
        <f>G91+(I91/100*G91)</f>
      </c>
      <c r="L91" s="2">
        <f>TRUNC(J91+K91,2)</f>
      </c>
      <c r="M91" s="2">
        <f>TRUNC(IF((J91+K91), (J91/(J91+K91)*O91), 0),2)</f>
      </c>
      <c r="N91" s="2">
        <f>TRUNC(IF((J91+K91), (K91/(J91+K91)*O91), 0),2)</f>
      </c>
      <c r="O91" s="2">
        <f>TRUNC(L91*E91,2)</f>
      </c>
      <c r="P91" s="4">
        <f>IF(O91&lt;=(Referencial!O91*1.05),"PREÇO VÁLIDO","PREÇO INVÁLIDO")</f>
      </c>
      <c r="Q91" s="2">
        <f>(O91/Referencial!O91)-1</f>
      </c>
    </row>
    <row r="92">
      <c r="N92" t="s" s="9">
        <v>27</v>
      </c>
      <c r="O92" s="10">
        <f>TRUNC(SUM(O83:O91),2)</f>
      </c>
    </row>
    <row r="94">
      <c r="A94" t="s" s="12">
        <v>127</v>
      </c>
    </row>
    <row r="95">
      <c r="A95" s="27" t="s">
        <v>4</v>
      </c>
      <c r="B95" s="27" t="s">
        <v>5</v>
      </c>
      <c r="C95" s="27" t="s">
        <v>6</v>
      </c>
      <c r="D95" s="27" t="s">
        <v>7</v>
      </c>
      <c r="E95" s="27" t="s">
        <v>8</v>
      </c>
      <c r="F95" s="1" t="s">
        <v>9</v>
      </c>
      <c r="G95" s="1" t="s">
        <v>10</v>
      </c>
      <c r="H95" s="27" t="s">
        <v>12</v>
      </c>
      <c r="I95" s="27" t="s">
        <v>13</v>
      </c>
      <c r="J95" s="27" t="s">
        <v>14</v>
      </c>
      <c r="K95" s="27" t="s">
        <v>15</v>
      </c>
      <c r="L95" s="27" t="s">
        <v>11</v>
      </c>
      <c r="M95" s="27" t="s">
        <v>16</v>
      </c>
      <c r="N95" s="27" t="s">
        <v>17</v>
      </c>
      <c r="O95" s="27" t="s">
        <v>18</v>
      </c>
      <c r="P95" s="27" t="s">
        <v>19</v>
      </c>
      <c r="Q95" s="27" t="s">
        <v>20</v>
      </c>
    </row>
    <row r="96" ht="25.0" customHeight="true">
      <c r="A96" t="s" s="4">
        <v>21</v>
      </c>
      <c r="B96" s="4"/>
      <c r="C96" t="s" s="4">
        <v>128</v>
      </c>
      <c r="D96" s="4"/>
      <c r="E96" t="n" s="4">
        <v>0.0</v>
      </c>
      <c r="F96" s="1"/>
      <c r="G96" s="1"/>
      <c r="H96" s="4"/>
      <c r="I96" s="6"/>
      <c r="J96" s="4"/>
      <c r="K96" s="4"/>
      <c r="L96" s="4"/>
      <c r="M96" s="4"/>
      <c r="N96" s="4"/>
      <c r="O96" s="4"/>
      <c r="P96" s="4"/>
      <c r="Q96" s="2"/>
    </row>
    <row r="97" ht="25.0" customHeight="true">
      <c r="A97" t="s" s="4">
        <v>21</v>
      </c>
      <c r="B97" s="4"/>
      <c r="C97" t="s" s="4">
        <v>129</v>
      </c>
      <c r="D97" s="4"/>
      <c r="E97" t="n" s="4">
        <v>0.0</v>
      </c>
      <c r="F97" s="1"/>
      <c r="G97" s="1"/>
      <c r="H97" s="4"/>
      <c r="I97" s="6"/>
      <c r="J97" s="4"/>
      <c r="K97" s="4"/>
      <c r="L97" s="4"/>
      <c r="M97" s="4"/>
      <c r="N97" s="4"/>
      <c r="O97" s="4"/>
      <c r="P97" s="4"/>
      <c r="Q97" s="2"/>
    </row>
    <row r="98" ht="25.0" customHeight="true">
      <c r="A98" t="s" s="4">
        <v>21</v>
      </c>
      <c r="B98" t="s" s="4">
        <v>130</v>
      </c>
      <c r="C98" t="s" s="4">
        <v>131</v>
      </c>
      <c r="D98" t="s" s="4">
        <v>25</v>
      </c>
      <c r="E98" t="n" s="4">
        <v>3.0</v>
      </c>
      <c r="F98" t="s" s="1">
        <v>26</v>
      </c>
      <c r="G98" t="s" s="1">
        <v>26</v>
      </c>
      <c r="H98" s="2">
        <f>F98+G98</f>
      </c>
      <c r="I98" t="n" s="6">
        <v>26.05</v>
      </c>
      <c r="J98" s="2">
        <f>F98+(I98/100*F98)</f>
      </c>
      <c r="K98" s="2">
        <f>G98+(I98/100*G98)</f>
      </c>
      <c r="L98" s="2">
        <f>TRUNC(J98+K98,2)</f>
      </c>
      <c r="M98" s="2">
        <f>TRUNC(IF((J98+K98), (J98/(J98+K98)*O98), 0),2)</f>
      </c>
      <c r="N98" s="2">
        <f>TRUNC(IF((J98+K98), (K98/(J98+K98)*O98), 0),2)</f>
      </c>
      <c r="O98" s="2">
        <f>TRUNC(L98*E98,2)</f>
      </c>
      <c r="P98" s="4">
        <f>IF(O98&lt;=(Referencial!O98*1.05),"PREÇO VÁLIDO","PREÇO INVÁLIDO")</f>
      </c>
      <c r="Q98" s="2">
        <f>(O98/Referencial!O98)-1</f>
      </c>
    </row>
    <row r="99" ht="25.0" customHeight="true">
      <c r="A99" t="s" s="4">
        <v>21</v>
      </c>
      <c r="B99" t="s" s="4">
        <v>132</v>
      </c>
      <c r="C99" t="s" s="4">
        <v>133</v>
      </c>
      <c r="D99" t="s" s="4">
        <v>25</v>
      </c>
      <c r="E99" t="n" s="4">
        <v>9.0</v>
      </c>
      <c r="F99" t="s" s="1">
        <v>26</v>
      </c>
      <c r="G99" t="s" s="1">
        <v>26</v>
      </c>
      <c r="H99" s="2">
        <f>F99+G99</f>
      </c>
      <c r="I99" t="n" s="6">
        <v>26.05</v>
      </c>
      <c r="J99" s="2">
        <f>F99+(I99/100*F99)</f>
      </c>
      <c r="K99" s="2">
        <f>G99+(I99/100*G99)</f>
      </c>
      <c r="L99" s="2">
        <f>TRUNC(J99+K99,2)</f>
      </c>
      <c r="M99" s="2">
        <f>TRUNC(IF((J99+K99), (J99/(J99+K99)*O99), 0),2)</f>
      </c>
      <c r="N99" s="2">
        <f>TRUNC(IF((J99+K99), (K99/(J99+K99)*O99), 0),2)</f>
      </c>
      <c r="O99" s="2">
        <f>TRUNC(L99*E99,2)</f>
      </c>
      <c r="P99" s="4">
        <f>IF(O99&lt;=(Referencial!O99*1.05),"PREÇO VÁLIDO","PREÇO INVÁLIDO")</f>
      </c>
      <c r="Q99" s="2">
        <f>(O99/Referencial!O99)-1</f>
      </c>
    </row>
    <row r="100" ht="25.0" customHeight="true">
      <c r="A100" t="s" s="4">
        <v>21</v>
      </c>
      <c r="B100" t="s" s="4">
        <v>134</v>
      </c>
      <c r="C100" t="s" s="4">
        <v>135</v>
      </c>
      <c r="D100" t="s" s="4">
        <v>25</v>
      </c>
      <c r="E100" t="n" s="4">
        <v>1.0</v>
      </c>
      <c r="F100" t="s" s="1">
        <v>26</v>
      </c>
      <c r="G100" t="s" s="1">
        <v>26</v>
      </c>
      <c r="H100" s="2">
        <f>F100+G100</f>
      </c>
      <c r="I100" t="n" s="6">
        <v>26.05</v>
      </c>
      <c r="J100" s="2">
        <f>F100+(I100/100*F100)</f>
      </c>
      <c r="K100" s="2">
        <f>G100+(I100/100*G100)</f>
      </c>
      <c r="L100" s="2">
        <f>TRUNC(J100+K100,2)</f>
      </c>
      <c r="M100" s="2">
        <f>TRUNC(IF((J100+K100), (J100/(J100+K100)*O100), 0),2)</f>
      </c>
      <c r="N100" s="2">
        <f>TRUNC(IF((J100+K100), (K100/(J100+K100)*O100), 0),2)</f>
      </c>
      <c r="O100" s="2">
        <f>TRUNC(L100*E100,2)</f>
      </c>
      <c r="P100" s="4">
        <f>IF(O100&lt;=(Referencial!O100*1.05),"PREÇO VÁLIDO","PREÇO INVÁLIDO")</f>
      </c>
      <c r="Q100" s="2">
        <f>(O100/Referencial!O100)-1</f>
      </c>
    </row>
    <row r="101" ht="25.0" customHeight="true">
      <c r="A101" t="s" s="4">
        <v>21</v>
      </c>
      <c r="B101" t="s" s="4">
        <v>136</v>
      </c>
      <c r="C101" t="s" s="4">
        <v>137</v>
      </c>
      <c r="D101" t="s" s="4">
        <v>25</v>
      </c>
      <c r="E101" t="n" s="4">
        <v>2.0</v>
      </c>
      <c r="F101" t="s" s="1">
        <v>26</v>
      </c>
      <c r="G101" t="s" s="1">
        <v>26</v>
      </c>
      <c r="H101" s="2">
        <f>F101+G101</f>
      </c>
      <c r="I101" t="n" s="6">
        <v>26.05</v>
      </c>
      <c r="J101" s="2">
        <f>F101+(I101/100*F101)</f>
      </c>
      <c r="K101" s="2">
        <f>G101+(I101/100*G101)</f>
      </c>
      <c r="L101" s="2">
        <f>TRUNC(J101+K101,2)</f>
      </c>
      <c r="M101" s="2">
        <f>TRUNC(IF((J101+K101), (J101/(J101+K101)*O101), 0),2)</f>
      </c>
      <c r="N101" s="2">
        <f>TRUNC(IF((J101+K101), (K101/(J101+K101)*O101), 0),2)</f>
      </c>
      <c r="O101" s="2">
        <f>TRUNC(L101*E101,2)</f>
      </c>
      <c r="P101" s="4">
        <f>IF(O101&lt;=(Referencial!O101*1.05),"PREÇO VÁLIDO","PREÇO INVÁLIDO")</f>
      </c>
      <c r="Q101" s="2">
        <f>(O101/Referencial!O101)-1</f>
      </c>
    </row>
    <row r="102" ht="25.0" customHeight="true">
      <c r="A102" t="s" s="4">
        <v>21</v>
      </c>
      <c r="B102" t="s" s="4">
        <v>138</v>
      </c>
      <c r="C102" t="s" s="4">
        <v>139</v>
      </c>
      <c r="D102" t="s" s="4">
        <v>25</v>
      </c>
      <c r="E102" t="n" s="4">
        <v>1.0</v>
      </c>
      <c r="F102" t="s" s="1">
        <v>26</v>
      </c>
      <c r="G102" t="s" s="1">
        <v>26</v>
      </c>
      <c r="H102" s="2">
        <f>F102+G102</f>
      </c>
      <c r="I102" t="n" s="6">
        <v>26.05</v>
      </c>
      <c r="J102" s="2">
        <f>F102+(I102/100*F102)</f>
      </c>
      <c r="K102" s="2">
        <f>G102+(I102/100*G102)</f>
      </c>
      <c r="L102" s="2">
        <f>TRUNC(J102+K102,2)</f>
      </c>
      <c r="M102" s="2">
        <f>TRUNC(IF((J102+K102), (J102/(J102+K102)*O102), 0),2)</f>
      </c>
      <c r="N102" s="2">
        <f>TRUNC(IF((J102+K102), (K102/(J102+K102)*O102), 0),2)</f>
      </c>
      <c r="O102" s="2">
        <f>TRUNC(L102*E102,2)</f>
      </c>
      <c r="P102" s="4">
        <f>IF(O102&lt;=(Referencial!O102*1.05),"PREÇO VÁLIDO","PREÇO INVÁLIDO")</f>
      </c>
      <c r="Q102" s="2">
        <f>(O102/Referencial!O102)-1</f>
      </c>
    </row>
    <row r="103" ht="25.0" customHeight="true">
      <c r="A103" t="s" s="4">
        <v>21</v>
      </c>
      <c r="B103" t="s" s="4">
        <v>140</v>
      </c>
      <c r="C103" t="s" s="4">
        <v>141</v>
      </c>
      <c r="D103" t="s" s="4">
        <v>25</v>
      </c>
      <c r="E103" t="n" s="4">
        <v>1.0</v>
      </c>
      <c r="F103" t="s" s="1">
        <v>26</v>
      </c>
      <c r="G103" t="s" s="1">
        <v>26</v>
      </c>
      <c r="H103" s="2">
        <f>F103+G103</f>
      </c>
      <c r="I103" t="n" s="6">
        <v>26.05</v>
      </c>
      <c r="J103" s="2">
        <f>F103+(I103/100*F103)</f>
      </c>
      <c r="K103" s="2">
        <f>G103+(I103/100*G103)</f>
      </c>
      <c r="L103" s="2">
        <f>TRUNC(J103+K103,2)</f>
      </c>
      <c r="M103" s="2">
        <f>TRUNC(IF((J103+K103), (J103/(J103+K103)*O103), 0),2)</f>
      </c>
      <c r="N103" s="2">
        <f>TRUNC(IF((J103+K103), (K103/(J103+K103)*O103), 0),2)</f>
      </c>
      <c r="O103" s="2">
        <f>TRUNC(L103*E103,2)</f>
      </c>
      <c r="P103" s="4">
        <f>IF(O103&lt;=(Referencial!O103*1.05),"PREÇO VÁLIDO","PREÇO INVÁLIDO")</f>
      </c>
      <c r="Q103" s="2">
        <f>(O103/Referencial!O103)-1</f>
      </c>
    </row>
    <row r="104" ht="25.0" customHeight="true">
      <c r="A104" t="s" s="4">
        <v>21</v>
      </c>
      <c r="B104" t="s" s="4">
        <v>142</v>
      </c>
      <c r="C104" t="s" s="4">
        <v>143</v>
      </c>
      <c r="D104" t="s" s="4">
        <v>25</v>
      </c>
      <c r="E104" t="n" s="4">
        <v>17.0</v>
      </c>
      <c r="F104" t="s" s="1">
        <v>26</v>
      </c>
      <c r="G104" t="s" s="1">
        <v>26</v>
      </c>
      <c r="H104" s="2">
        <f>F104+G104</f>
      </c>
      <c r="I104" t="n" s="6">
        <v>26.05</v>
      </c>
      <c r="J104" s="2">
        <f>F104+(I104/100*F104)</f>
      </c>
      <c r="K104" s="2">
        <f>G104+(I104/100*G104)</f>
      </c>
      <c r="L104" s="2">
        <f>TRUNC(J104+K104,2)</f>
      </c>
      <c r="M104" s="2">
        <f>TRUNC(IF((J104+K104), (J104/(J104+K104)*O104), 0),2)</f>
      </c>
      <c r="N104" s="2">
        <f>TRUNC(IF((J104+K104), (K104/(J104+K104)*O104), 0),2)</f>
      </c>
      <c r="O104" s="2">
        <f>TRUNC(L104*E104,2)</f>
      </c>
      <c r="P104" s="4">
        <f>IF(O104&lt;=(Referencial!O104*1.05),"PREÇO VÁLIDO","PREÇO INVÁLIDO")</f>
      </c>
      <c r="Q104" s="2">
        <f>(O104/Referencial!O104)-1</f>
      </c>
    </row>
    <row r="105" ht="25.0" customHeight="true">
      <c r="A105" t="s" s="4">
        <v>21</v>
      </c>
      <c r="B105" t="s" s="4">
        <v>144</v>
      </c>
      <c r="C105" t="s" s="4">
        <v>145</v>
      </c>
      <c r="D105" t="s" s="4">
        <v>32</v>
      </c>
      <c r="E105" t="n" s="4">
        <v>8.21</v>
      </c>
      <c r="F105" t="s" s="1">
        <v>26</v>
      </c>
      <c r="G105" t="s" s="1">
        <v>26</v>
      </c>
      <c r="H105" s="2">
        <f>F105+G105</f>
      </c>
      <c r="I105" t="n" s="6">
        <v>26.05</v>
      </c>
      <c r="J105" s="2">
        <f>F105+(I105/100*F105)</f>
      </c>
      <c r="K105" s="2">
        <f>G105+(I105/100*G105)</f>
      </c>
      <c r="L105" s="2">
        <f>TRUNC(J105+K105,2)</f>
      </c>
      <c r="M105" s="2">
        <f>TRUNC(IF((J105+K105), (J105/(J105+K105)*O105), 0),2)</f>
      </c>
      <c r="N105" s="2">
        <f>TRUNC(IF((J105+K105), (K105/(J105+K105)*O105), 0),2)</f>
      </c>
      <c r="O105" s="2">
        <f>TRUNC(L105*E105,2)</f>
      </c>
      <c r="P105" s="4">
        <f>IF(O105&lt;=(Referencial!O105*1.05),"PREÇO VÁLIDO","PREÇO INVÁLIDO")</f>
      </c>
      <c r="Q105" s="2">
        <f>(O105/Referencial!O105)-1</f>
      </c>
    </row>
    <row r="106" ht="25.0" customHeight="true">
      <c r="A106" t="s" s="4">
        <v>21</v>
      </c>
      <c r="B106" t="s" s="4">
        <v>146</v>
      </c>
      <c r="C106" t="s" s="4">
        <v>147</v>
      </c>
      <c r="D106" t="s" s="4">
        <v>32</v>
      </c>
      <c r="E106" t="n" s="4">
        <v>9.35</v>
      </c>
      <c r="F106" t="s" s="1">
        <v>26</v>
      </c>
      <c r="G106" t="s" s="1">
        <v>26</v>
      </c>
      <c r="H106" s="2">
        <f>F106+G106</f>
      </c>
      <c r="I106" t="n" s="6">
        <v>26.05</v>
      </c>
      <c r="J106" s="2">
        <f>F106+(I106/100*F106)</f>
      </c>
      <c r="K106" s="2">
        <f>G106+(I106/100*G106)</f>
      </c>
      <c r="L106" s="2">
        <f>TRUNC(J106+K106,2)</f>
      </c>
      <c r="M106" s="2">
        <f>TRUNC(IF((J106+K106), (J106/(J106+K106)*O106), 0),2)</f>
      </c>
      <c r="N106" s="2">
        <f>TRUNC(IF((J106+K106), (K106/(J106+K106)*O106), 0),2)</f>
      </c>
      <c r="O106" s="2">
        <f>TRUNC(L106*E106,2)</f>
      </c>
      <c r="P106" s="4">
        <f>IF(O106&lt;=(Referencial!O106*1.05),"PREÇO VÁLIDO","PREÇO INVÁLIDO")</f>
      </c>
      <c r="Q106" s="2">
        <f>(O106/Referencial!O106)-1</f>
      </c>
    </row>
    <row r="107" ht="25.0" customHeight="true">
      <c r="A107" t="s" s="4">
        <v>21</v>
      </c>
      <c r="B107" t="s" s="4">
        <v>148</v>
      </c>
      <c r="C107" t="s" s="4">
        <v>149</v>
      </c>
      <c r="D107" t="s" s="4">
        <v>32</v>
      </c>
      <c r="E107" t="n" s="4">
        <v>46.66</v>
      </c>
      <c r="F107" t="s" s="1">
        <v>26</v>
      </c>
      <c r="G107" t="s" s="1">
        <v>26</v>
      </c>
      <c r="H107" s="2">
        <f>F107+G107</f>
      </c>
      <c r="I107" t="n" s="6">
        <v>26.05</v>
      </c>
      <c r="J107" s="2">
        <f>F107+(I107/100*F107)</f>
      </c>
      <c r="K107" s="2">
        <f>G107+(I107/100*G107)</f>
      </c>
      <c r="L107" s="2">
        <f>TRUNC(J107+K107,2)</f>
      </c>
      <c r="M107" s="2">
        <f>TRUNC(IF((J107+K107), (J107/(J107+K107)*O107), 0),2)</f>
      </c>
      <c r="N107" s="2">
        <f>TRUNC(IF((J107+K107), (K107/(J107+K107)*O107), 0),2)</f>
      </c>
      <c r="O107" s="2">
        <f>TRUNC(L107*E107,2)</f>
      </c>
      <c r="P107" s="4">
        <f>IF(O107&lt;=(Referencial!O107*1.05),"PREÇO VÁLIDO","PREÇO INVÁLIDO")</f>
      </c>
      <c r="Q107" s="2">
        <f>(O107/Referencial!O107)-1</f>
      </c>
    </row>
    <row r="108" ht="25.0" customHeight="true">
      <c r="A108" t="s" s="4">
        <v>21</v>
      </c>
      <c r="B108" t="s" s="4">
        <v>150</v>
      </c>
      <c r="C108" t="s" s="4">
        <v>151</v>
      </c>
      <c r="D108" t="s" s="4">
        <v>32</v>
      </c>
      <c r="E108" t="n" s="4">
        <v>11.97</v>
      </c>
      <c r="F108" t="s" s="1">
        <v>26</v>
      </c>
      <c r="G108" t="s" s="1">
        <v>26</v>
      </c>
      <c r="H108" s="2">
        <f>F108+G108</f>
      </c>
      <c r="I108" t="n" s="6">
        <v>26.05</v>
      </c>
      <c r="J108" s="2">
        <f>F108+(I108/100*F108)</f>
      </c>
      <c r="K108" s="2">
        <f>G108+(I108/100*G108)</f>
      </c>
      <c r="L108" s="2">
        <f>TRUNC(J108+K108,2)</f>
      </c>
      <c r="M108" s="2">
        <f>TRUNC(IF((J108+K108), (J108/(J108+K108)*O108), 0),2)</f>
      </c>
      <c r="N108" s="2">
        <f>TRUNC(IF((J108+K108), (K108/(J108+K108)*O108), 0),2)</f>
      </c>
      <c r="O108" s="2">
        <f>TRUNC(L108*E108,2)</f>
      </c>
      <c r="P108" s="4">
        <f>IF(O108&lt;=(Referencial!O108*1.05),"PREÇO VÁLIDO","PREÇO INVÁLIDO")</f>
      </c>
      <c r="Q108" s="2">
        <f>(O108/Referencial!O108)-1</f>
      </c>
    </row>
    <row r="109" ht="25.0" customHeight="true">
      <c r="A109" t="s" s="4">
        <v>21</v>
      </c>
      <c r="B109" t="s" s="4">
        <v>152</v>
      </c>
      <c r="C109" t="s" s="4">
        <v>153</v>
      </c>
      <c r="D109" t="s" s="4">
        <v>32</v>
      </c>
      <c r="E109" t="n" s="4">
        <v>7.31</v>
      </c>
      <c r="F109" t="s" s="1">
        <v>26</v>
      </c>
      <c r="G109" t="s" s="1">
        <v>26</v>
      </c>
      <c r="H109" s="2">
        <f>F109+G109</f>
      </c>
      <c r="I109" t="n" s="6">
        <v>26.05</v>
      </c>
      <c r="J109" s="2">
        <f>F109+(I109/100*F109)</f>
      </c>
      <c r="K109" s="2">
        <f>G109+(I109/100*G109)</f>
      </c>
      <c r="L109" s="2">
        <f>TRUNC(J109+K109,2)</f>
      </c>
      <c r="M109" s="2">
        <f>TRUNC(IF((J109+K109), (J109/(J109+K109)*O109), 0),2)</f>
      </c>
      <c r="N109" s="2">
        <f>TRUNC(IF((J109+K109), (K109/(J109+K109)*O109), 0),2)</f>
      </c>
      <c r="O109" s="2">
        <f>TRUNC(L109*E109,2)</f>
      </c>
      <c r="P109" s="4">
        <f>IF(O109&lt;=(Referencial!O109*1.05),"PREÇO VÁLIDO","PREÇO INVÁLIDO")</f>
      </c>
      <c r="Q109" s="2">
        <f>(O109/Referencial!O109)-1</f>
      </c>
    </row>
    <row r="110" ht="25.0" customHeight="true">
      <c r="A110" t="s" s="4">
        <v>21</v>
      </c>
      <c r="B110" t="s" s="4">
        <v>154</v>
      </c>
      <c r="C110" t="s" s="4">
        <v>155</v>
      </c>
      <c r="D110" t="s" s="4">
        <v>32</v>
      </c>
      <c r="E110" t="n" s="4">
        <v>8.71</v>
      </c>
      <c r="F110" t="s" s="1">
        <v>26</v>
      </c>
      <c r="G110" t="s" s="1">
        <v>26</v>
      </c>
      <c r="H110" s="2">
        <f>F110+G110</f>
      </c>
      <c r="I110" t="n" s="6">
        <v>26.05</v>
      </c>
      <c r="J110" s="2">
        <f>F110+(I110/100*F110)</f>
      </c>
      <c r="K110" s="2">
        <f>G110+(I110/100*G110)</f>
      </c>
      <c r="L110" s="2">
        <f>TRUNC(J110+K110,2)</f>
      </c>
      <c r="M110" s="2">
        <f>TRUNC(IF((J110+K110), (J110/(J110+K110)*O110), 0),2)</f>
      </c>
      <c r="N110" s="2">
        <f>TRUNC(IF((J110+K110), (K110/(J110+K110)*O110), 0),2)</f>
      </c>
      <c r="O110" s="2">
        <f>TRUNC(L110*E110,2)</f>
      </c>
      <c r="P110" s="4">
        <f>IF(O110&lt;=(Referencial!O110*1.05),"PREÇO VÁLIDO","PREÇO INVÁLIDO")</f>
      </c>
      <c r="Q110" s="2">
        <f>(O110/Referencial!O110)-1</f>
      </c>
    </row>
    <row r="111" ht="25.0" customHeight="true">
      <c r="A111" t="s" s="4">
        <v>21</v>
      </c>
      <c r="B111" t="s" s="4">
        <v>156</v>
      </c>
      <c r="C111" t="s" s="4">
        <v>157</v>
      </c>
      <c r="D111" t="s" s="4">
        <v>87</v>
      </c>
      <c r="E111" t="n" s="4">
        <v>75.35</v>
      </c>
      <c r="F111" t="s" s="1">
        <v>26</v>
      </c>
      <c r="G111" t="s" s="1">
        <v>26</v>
      </c>
      <c r="H111" s="2">
        <f>F111+G111</f>
      </c>
      <c r="I111" t="n" s="6">
        <v>26.05</v>
      </c>
      <c r="J111" s="2">
        <f>F111+(I111/100*F111)</f>
      </c>
      <c r="K111" s="2">
        <f>G111+(I111/100*G111)</f>
      </c>
      <c r="L111" s="2">
        <f>TRUNC(J111+K111,2)</f>
      </c>
      <c r="M111" s="2">
        <f>TRUNC(IF((J111+K111), (J111/(J111+K111)*O111), 0),2)</f>
      </c>
      <c r="N111" s="2">
        <f>TRUNC(IF((J111+K111), (K111/(J111+K111)*O111), 0),2)</f>
      </c>
      <c r="O111" s="2">
        <f>TRUNC(L111*E111,2)</f>
      </c>
      <c r="P111" s="4">
        <f>IF(O111&lt;=(Referencial!O111*1.05),"PREÇO VÁLIDO","PREÇO INVÁLIDO")</f>
      </c>
      <c r="Q111" s="2">
        <f>(O111/Referencial!O111)-1</f>
      </c>
    </row>
    <row r="112">
      <c r="N112" t="s" s="9">
        <v>27</v>
      </c>
      <c r="O112" s="10">
        <f>TRUNC(SUM(O94:O111),2)</f>
      </c>
    </row>
    <row r="114">
      <c r="A114" t="s" s="12">
        <v>158</v>
      </c>
    </row>
    <row r="115">
      <c r="A115" s="27" t="s">
        <v>4</v>
      </c>
      <c r="B115" s="27" t="s">
        <v>5</v>
      </c>
      <c r="C115" s="27" t="s">
        <v>6</v>
      </c>
      <c r="D115" s="27" t="s">
        <v>7</v>
      </c>
      <c r="E115" s="27" t="s">
        <v>8</v>
      </c>
      <c r="F115" s="1" t="s">
        <v>9</v>
      </c>
      <c r="G115" s="1" t="s">
        <v>10</v>
      </c>
      <c r="H115" s="27" t="s">
        <v>12</v>
      </c>
      <c r="I115" s="27" t="s">
        <v>13</v>
      </c>
      <c r="J115" s="27" t="s">
        <v>14</v>
      </c>
      <c r="K115" s="27" t="s">
        <v>15</v>
      </c>
      <c r="L115" s="27" t="s">
        <v>11</v>
      </c>
      <c r="M115" s="27" t="s">
        <v>16</v>
      </c>
      <c r="N115" s="27" t="s">
        <v>17</v>
      </c>
      <c r="O115" s="27" t="s">
        <v>18</v>
      </c>
      <c r="P115" s="27" t="s">
        <v>19</v>
      </c>
      <c r="Q115" s="27" t="s">
        <v>20</v>
      </c>
    </row>
    <row r="116" ht="25.0" customHeight="true">
      <c r="A116" t="s" s="4">
        <v>21</v>
      </c>
      <c r="B116" s="4"/>
      <c r="C116" t="s" s="4">
        <v>159</v>
      </c>
      <c r="D116" s="4"/>
      <c r="E116" t="n" s="4">
        <v>0.0</v>
      </c>
      <c r="F116" s="1"/>
      <c r="G116" s="1"/>
      <c r="H116" s="4"/>
      <c r="I116" s="6"/>
      <c r="J116" s="4"/>
      <c r="K116" s="4"/>
      <c r="L116" s="4"/>
      <c r="M116" s="4"/>
      <c r="N116" s="4"/>
      <c r="O116" s="4"/>
      <c r="P116" s="4"/>
      <c r="Q116" s="2"/>
    </row>
    <row r="117" ht="25.0" customHeight="true">
      <c r="A117" t="s" s="4">
        <v>21</v>
      </c>
      <c r="B117" s="4"/>
      <c r="C117" t="s" s="4">
        <v>160</v>
      </c>
      <c r="D117" s="4"/>
      <c r="E117" t="n" s="4">
        <v>0.0</v>
      </c>
      <c r="F117" s="1"/>
      <c r="G117" s="1"/>
      <c r="H117" s="4"/>
      <c r="I117" s="6"/>
      <c r="J117" s="4"/>
      <c r="K117" s="4"/>
      <c r="L117" s="4"/>
      <c r="M117" s="4"/>
      <c r="N117" s="4"/>
      <c r="O117" s="4"/>
      <c r="P117" s="4"/>
      <c r="Q117" s="2"/>
    </row>
    <row r="118" ht="25.0" customHeight="true">
      <c r="A118" t="s" s="4">
        <v>21</v>
      </c>
      <c r="B118" t="s" s="4">
        <v>161</v>
      </c>
      <c r="C118" t="s" s="4">
        <v>162</v>
      </c>
      <c r="D118" t="s" s="4">
        <v>32</v>
      </c>
      <c r="E118" t="n" s="4">
        <v>224.53</v>
      </c>
      <c r="F118" t="s" s="1">
        <v>26</v>
      </c>
      <c r="G118" t="s" s="1">
        <v>26</v>
      </c>
      <c r="H118" s="2">
        <f>F118+G118</f>
      </c>
      <c r="I118" t="n" s="6">
        <v>26.05</v>
      </c>
      <c r="J118" s="2">
        <f>F118+(I118/100*F118)</f>
      </c>
      <c r="K118" s="2">
        <f>G118+(I118/100*G118)</f>
      </c>
      <c r="L118" s="2">
        <f>TRUNC(J118+K118,2)</f>
      </c>
      <c r="M118" s="2">
        <f>TRUNC(IF((J118+K118), (J118/(J118+K118)*O118), 0),2)</f>
      </c>
      <c r="N118" s="2">
        <f>TRUNC(IF((J118+K118), (K118/(J118+K118)*O118), 0),2)</f>
      </c>
      <c r="O118" s="2">
        <f>TRUNC(L118*E118,2)</f>
      </c>
      <c r="P118" s="4">
        <f>IF(O118&lt;=(Referencial!O118*1.05),"PREÇO VÁLIDO","PREÇO INVÁLIDO")</f>
      </c>
      <c r="Q118" s="2">
        <f>(O118/Referencial!O118)-1</f>
      </c>
    </row>
    <row r="119" ht="25.0" customHeight="true">
      <c r="A119" t="s" s="4">
        <v>21</v>
      </c>
      <c r="B119" t="s" s="4">
        <v>163</v>
      </c>
      <c r="C119" t="s" s="4">
        <v>164</v>
      </c>
      <c r="D119" t="s" s="4">
        <v>32</v>
      </c>
      <c r="E119" t="n" s="4">
        <v>223.04</v>
      </c>
      <c r="F119" t="s" s="1">
        <v>26</v>
      </c>
      <c r="G119" t="s" s="1">
        <v>26</v>
      </c>
      <c r="H119" s="2">
        <f>F119+G119</f>
      </c>
      <c r="I119" t="n" s="6">
        <v>26.05</v>
      </c>
      <c r="J119" s="2">
        <f>F119+(I119/100*F119)</f>
      </c>
      <c r="K119" s="2">
        <f>G119+(I119/100*G119)</f>
      </c>
      <c r="L119" s="2">
        <f>TRUNC(J119+K119,2)</f>
      </c>
      <c r="M119" s="2">
        <f>TRUNC(IF((J119+K119), (J119/(J119+K119)*O119), 0),2)</f>
      </c>
      <c r="N119" s="2">
        <f>TRUNC(IF((J119+K119), (K119/(J119+K119)*O119), 0),2)</f>
      </c>
      <c r="O119" s="2">
        <f>TRUNC(L119*E119,2)</f>
      </c>
      <c r="P119" s="4">
        <f>IF(O119&lt;=(Referencial!O119*1.05),"PREÇO VÁLIDO","PREÇO INVÁLIDO")</f>
      </c>
      <c r="Q119" s="2">
        <f>(O119/Referencial!O119)-1</f>
      </c>
    </row>
    <row r="120" ht="25.0" customHeight="true">
      <c r="A120" t="s" s="4">
        <v>21</v>
      </c>
      <c r="B120" t="s" s="4">
        <v>165</v>
      </c>
      <c r="C120" t="s" s="4">
        <v>166</v>
      </c>
      <c r="D120" t="s" s="4">
        <v>32</v>
      </c>
      <c r="E120" t="n" s="4">
        <v>117.46</v>
      </c>
      <c r="F120" t="s" s="1">
        <v>26</v>
      </c>
      <c r="G120" t="s" s="1">
        <v>26</v>
      </c>
      <c r="H120" s="2">
        <f>F120+G120</f>
      </c>
      <c r="I120" t="n" s="6">
        <v>26.05</v>
      </c>
      <c r="J120" s="2">
        <f>F120+(I120/100*F120)</f>
      </c>
      <c r="K120" s="2">
        <f>G120+(I120/100*G120)</f>
      </c>
      <c r="L120" s="2">
        <f>TRUNC(J120+K120,2)</f>
      </c>
      <c r="M120" s="2">
        <f>TRUNC(IF((J120+K120), (J120/(J120+K120)*O120), 0),2)</f>
      </c>
      <c r="N120" s="2">
        <f>TRUNC(IF((J120+K120), (K120/(J120+K120)*O120), 0),2)</f>
      </c>
      <c r="O120" s="2">
        <f>TRUNC(L120*E120,2)</f>
      </c>
      <c r="P120" s="4">
        <f>IF(O120&lt;=(Referencial!O120*1.05),"PREÇO VÁLIDO","PREÇO INVÁLIDO")</f>
      </c>
      <c r="Q120" s="2">
        <f>(O120/Referencial!O120)-1</f>
      </c>
    </row>
    <row r="121">
      <c r="N121" t="s" s="9">
        <v>27</v>
      </c>
      <c r="O121" s="10">
        <f>TRUNC(SUM(O114:O120),2)</f>
      </c>
    </row>
    <row r="123">
      <c r="A123" t="s" s="12">
        <v>167</v>
      </c>
    </row>
    <row r="124">
      <c r="A124" s="27" t="s">
        <v>4</v>
      </c>
      <c r="B124" s="27" t="s">
        <v>5</v>
      </c>
      <c r="C124" s="27" t="s">
        <v>6</v>
      </c>
      <c r="D124" s="27" t="s">
        <v>7</v>
      </c>
      <c r="E124" s="27" t="s">
        <v>8</v>
      </c>
      <c r="F124" s="1" t="s">
        <v>9</v>
      </c>
      <c r="G124" s="1" t="s">
        <v>10</v>
      </c>
      <c r="H124" s="27" t="s">
        <v>12</v>
      </c>
      <c r="I124" s="27" t="s">
        <v>13</v>
      </c>
      <c r="J124" s="27" t="s">
        <v>14</v>
      </c>
      <c r="K124" s="27" t="s">
        <v>15</v>
      </c>
      <c r="L124" s="27" t="s">
        <v>11</v>
      </c>
      <c r="M124" s="27" t="s">
        <v>16</v>
      </c>
      <c r="N124" s="27" t="s">
        <v>17</v>
      </c>
      <c r="O124" s="27" t="s">
        <v>18</v>
      </c>
      <c r="P124" s="27" t="s">
        <v>19</v>
      </c>
      <c r="Q124" s="27" t="s">
        <v>20</v>
      </c>
    </row>
    <row r="125" ht="25.0" customHeight="true">
      <c r="A125" t="s" s="4">
        <v>21</v>
      </c>
      <c r="B125" s="4"/>
      <c r="C125" t="s" s="4">
        <v>168</v>
      </c>
      <c r="D125" s="4"/>
      <c r="E125" t="n" s="4">
        <v>0.0</v>
      </c>
      <c r="F125" s="1"/>
      <c r="G125" s="1"/>
      <c r="H125" s="4"/>
      <c r="I125" s="6"/>
      <c r="J125" s="4"/>
      <c r="K125" s="4"/>
      <c r="L125" s="4"/>
      <c r="M125" s="4"/>
      <c r="N125" s="4"/>
      <c r="O125" s="4"/>
      <c r="P125" s="4"/>
      <c r="Q125" s="2"/>
    </row>
    <row r="126" ht="25.0" customHeight="true">
      <c r="A126" t="s" s="4">
        <v>21</v>
      </c>
      <c r="B126" s="4"/>
      <c r="C126" t="s" s="4">
        <v>169</v>
      </c>
      <c r="D126" s="4"/>
      <c r="E126" t="n" s="4">
        <v>0.0</v>
      </c>
      <c r="F126" s="1"/>
      <c r="G126" s="1"/>
      <c r="H126" s="4"/>
      <c r="I126" s="6"/>
      <c r="J126" s="4"/>
      <c r="K126" s="4"/>
      <c r="L126" s="4"/>
      <c r="M126" s="4"/>
      <c r="N126" s="4"/>
      <c r="O126" s="4"/>
      <c r="P126" s="4"/>
      <c r="Q126" s="2"/>
    </row>
    <row r="127" ht="25.0" customHeight="true">
      <c r="A127" t="s" s="4">
        <v>21</v>
      </c>
      <c r="B127" t="s" s="4">
        <v>170</v>
      </c>
      <c r="C127" t="s" s="4">
        <v>171</v>
      </c>
      <c r="D127" t="s" s="4">
        <v>32</v>
      </c>
      <c r="E127" t="n" s="4">
        <v>15.92</v>
      </c>
      <c r="F127" t="s" s="1">
        <v>26</v>
      </c>
      <c r="G127" t="s" s="1">
        <v>26</v>
      </c>
      <c r="H127" s="2">
        <f>F127+G127</f>
      </c>
      <c r="I127" t="n" s="6">
        <v>26.05</v>
      </c>
      <c r="J127" s="2">
        <f>F127+(I127/100*F127)</f>
      </c>
      <c r="K127" s="2">
        <f>G127+(I127/100*G127)</f>
      </c>
      <c r="L127" s="2">
        <f>TRUNC(J127+K127,2)</f>
      </c>
      <c r="M127" s="2">
        <f>TRUNC(IF((J127+K127), (J127/(J127+K127)*O127), 0),2)</f>
      </c>
      <c r="N127" s="2">
        <f>TRUNC(IF((J127+K127), (K127/(J127+K127)*O127), 0),2)</f>
      </c>
      <c r="O127" s="2">
        <f>TRUNC(L127*E127,2)</f>
      </c>
      <c r="P127" s="4">
        <f>IF(O127&lt;=(Referencial!O127*1.05),"PREÇO VÁLIDO","PREÇO INVÁLIDO")</f>
      </c>
      <c r="Q127" s="2">
        <f>(O127/Referencial!O127)-1</f>
      </c>
    </row>
    <row r="128" ht="25.0" customHeight="true">
      <c r="A128" t="s" s="4">
        <v>21</v>
      </c>
      <c r="B128" t="s" s="4">
        <v>172</v>
      </c>
      <c r="C128" t="s" s="4">
        <v>173</v>
      </c>
      <c r="D128" t="s" s="4">
        <v>32</v>
      </c>
      <c r="E128" t="n" s="4">
        <v>311.1</v>
      </c>
      <c r="F128" t="s" s="1">
        <v>26</v>
      </c>
      <c r="G128" t="s" s="1">
        <v>26</v>
      </c>
      <c r="H128" s="2">
        <f>F128+G128</f>
      </c>
      <c r="I128" t="n" s="6">
        <v>26.05</v>
      </c>
      <c r="J128" s="2">
        <f>F128+(I128/100*F128)</f>
      </c>
      <c r="K128" s="2">
        <f>G128+(I128/100*G128)</f>
      </c>
      <c r="L128" s="2">
        <f>TRUNC(J128+K128,2)</f>
      </c>
      <c r="M128" s="2">
        <f>TRUNC(IF((J128+K128), (J128/(J128+K128)*O128), 0),2)</f>
      </c>
      <c r="N128" s="2">
        <f>TRUNC(IF((J128+K128), (K128/(J128+K128)*O128), 0),2)</f>
      </c>
      <c r="O128" s="2">
        <f>TRUNC(L128*E128,2)</f>
      </c>
      <c r="P128" s="4">
        <f>IF(O128&lt;=(Referencial!O128*1.05),"PREÇO VÁLIDO","PREÇO INVÁLIDO")</f>
      </c>
      <c r="Q128" s="2">
        <f>(O128/Referencial!O128)-1</f>
      </c>
    </row>
    <row r="129">
      <c r="N129" t="s" s="9">
        <v>27</v>
      </c>
      <c r="O129" s="10">
        <f>TRUNC(SUM(O123:O128),2)</f>
      </c>
    </row>
    <row r="131">
      <c r="A131" t="s" s="12">
        <v>174</v>
      </c>
    </row>
    <row r="132">
      <c r="A132" s="27" t="s">
        <v>4</v>
      </c>
      <c r="B132" s="27" t="s">
        <v>5</v>
      </c>
      <c r="C132" s="27" t="s">
        <v>6</v>
      </c>
      <c r="D132" s="27" t="s">
        <v>7</v>
      </c>
      <c r="E132" s="27" t="s">
        <v>8</v>
      </c>
      <c r="F132" s="1" t="s">
        <v>9</v>
      </c>
      <c r="G132" s="1" t="s">
        <v>10</v>
      </c>
      <c r="H132" s="27" t="s">
        <v>12</v>
      </c>
      <c r="I132" s="27" t="s">
        <v>13</v>
      </c>
      <c r="J132" s="27" t="s">
        <v>14</v>
      </c>
      <c r="K132" s="27" t="s">
        <v>15</v>
      </c>
      <c r="L132" s="27" t="s">
        <v>11</v>
      </c>
      <c r="M132" s="27" t="s">
        <v>16</v>
      </c>
      <c r="N132" s="27" t="s">
        <v>17</v>
      </c>
      <c r="O132" s="27" t="s">
        <v>18</v>
      </c>
      <c r="P132" s="27" t="s">
        <v>19</v>
      </c>
      <c r="Q132" s="27" t="s">
        <v>20</v>
      </c>
    </row>
    <row r="133" ht="25.0" customHeight="true">
      <c r="A133" t="s" s="4">
        <v>21</v>
      </c>
      <c r="B133" s="4"/>
      <c r="C133" t="s" s="4">
        <v>175</v>
      </c>
      <c r="D133" s="4"/>
      <c r="E133" t="n" s="4">
        <v>0.0</v>
      </c>
      <c r="F133" s="1"/>
      <c r="G133" s="1"/>
      <c r="H133" s="4"/>
      <c r="I133" s="6"/>
      <c r="J133" s="4"/>
      <c r="K133" s="4"/>
      <c r="L133" s="4"/>
      <c r="M133" s="4"/>
      <c r="N133" s="4"/>
      <c r="O133" s="4"/>
      <c r="P133" s="4"/>
      <c r="Q133" s="2"/>
    </row>
    <row r="134" ht="25.0" customHeight="true">
      <c r="A134" t="s" s="4">
        <v>21</v>
      </c>
      <c r="B134" s="4"/>
      <c r="C134" t="s" s="4">
        <v>176</v>
      </c>
      <c r="D134" s="4"/>
      <c r="E134" t="n" s="4">
        <v>0.0</v>
      </c>
      <c r="F134" s="1"/>
      <c r="G134" s="1"/>
      <c r="H134" s="4"/>
      <c r="I134" s="6"/>
      <c r="J134" s="4"/>
      <c r="K134" s="4"/>
      <c r="L134" s="4"/>
      <c r="M134" s="4"/>
      <c r="N134" s="4"/>
      <c r="O134" s="4"/>
      <c r="P134" s="4"/>
      <c r="Q134" s="2"/>
    </row>
    <row r="135" ht="25.0" customHeight="true">
      <c r="A135" t="s" s="4">
        <v>21</v>
      </c>
      <c r="B135" t="s" s="4">
        <v>177</v>
      </c>
      <c r="C135" t="s" s="4">
        <v>178</v>
      </c>
      <c r="D135" t="s" s="4">
        <v>32</v>
      </c>
      <c r="E135" t="n" s="4">
        <v>367.04</v>
      </c>
      <c r="F135" t="s" s="1">
        <v>26</v>
      </c>
      <c r="G135" t="s" s="1">
        <v>26</v>
      </c>
      <c r="H135" s="2">
        <f>F135+G135</f>
      </c>
      <c r="I135" t="n" s="6">
        <v>26.05</v>
      </c>
      <c r="J135" s="2">
        <f>F135+(I135/100*F135)</f>
      </c>
      <c r="K135" s="2">
        <f>G135+(I135/100*G135)</f>
      </c>
      <c r="L135" s="2">
        <f>TRUNC(J135+K135,2)</f>
      </c>
      <c r="M135" s="2">
        <f>TRUNC(IF((J135+K135), (J135/(J135+K135)*O135), 0),2)</f>
      </c>
      <c r="N135" s="2">
        <f>TRUNC(IF((J135+K135), (K135/(J135+K135)*O135), 0),2)</f>
      </c>
      <c r="O135" s="2">
        <f>TRUNC(L135*E135,2)</f>
      </c>
      <c r="P135" s="4">
        <f>IF(O135&lt;=(Referencial!O135*1.05),"PREÇO VÁLIDO","PREÇO INVÁLIDO")</f>
      </c>
      <c r="Q135" s="2">
        <f>(O135/Referencial!O135)-1</f>
      </c>
    </row>
    <row r="136" ht="25.0" customHeight="true">
      <c r="A136" t="s" s="4">
        <v>21</v>
      </c>
      <c r="B136" t="s" s="4">
        <v>179</v>
      </c>
      <c r="C136" t="s" s="4">
        <v>180</v>
      </c>
      <c r="D136" t="s" s="4">
        <v>32</v>
      </c>
      <c r="E136" t="n" s="4">
        <v>249.19</v>
      </c>
      <c r="F136" t="s" s="1">
        <v>26</v>
      </c>
      <c r="G136" t="s" s="1">
        <v>26</v>
      </c>
      <c r="H136" s="2">
        <f>F136+G136</f>
      </c>
      <c r="I136" t="n" s="6">
        <v>26.05</v>
      </c>
      <c r="J136" s="2">
        <f>F136+(I136/100*F136)</f>
      </c>
      <c r="K136" s="2">
        <f>G136+(I136/100*G136)</f>
      </c>
      <c r="L136" s="2">
        <f>TRUNC(J136+K136,2)</f>
      </c>
      <c r="M136" s="2">
        <f>TRUNC(IF((J136+K136), (J136/(J136+K136)*O136), 0),2)</f>
      </c>
      <c r="N136" s="2">
        <f>TRUNC(IF((J136+K136), (K136/(J136+K136)*O136), 0),2)</f>
      </c>
      <c r="O136" s="2">
        <f>TRUNC(L136*E136,2)</f>
      </c>
      <c r="P136" s="4">
        <f>IF(O136&lt;=(Referencial!O136*1.05),"PREÇO VÁLIDO","PREÇO INVÁLIDO")</f>
      </c>
      <c r="Q136" s="2">
        <f>(O136/Referencial!O136)-1</f>
      </c>
    </row>
    <row r="137" ht="25.0" customHeight="true">
      <c r="A137" t="s" s="4">
        <v>21</v>
      </c>
      <c r="B137" t="s" s="4">
        <v>181</v>
      </c>
      <c r="C137" t="s" s="4">
        <v>182</v>
      </c>
      <c r="D137" t="s" s="4">
        <v>32</v>
      </c>
      <c r="E137" t="n" s="4">
        <v>13.68</v>
      </c>
      <c r="F137" t="s" s="1">
        <v>26</v>
      </c>
      <c r="G137" t="s" s="1">
        <v>26</v>
      </c>
      <c r="H137" s="2">
        <f>F137+G137</f>
      </c>
      <c r="I137" t="n" s="6">
        <v>26.05</v>
      </c>
      <c r="J137" s="2">
        <f>F137+(I137/100*F137)</f>
      </c>
      <c r="K137" s="2">
        <f>G137+(I137/100*G137)</f>
      </c>
      <c r="L137" s="2">
        <f>TRUNC(J137+K137,2)</f>
      </c>
      <c r="M137" s="2">
        <f>TRUNC(IF((J137+K137), (J137/(J137+K137)*O137), 0),2)</f>
      </c>
      <c r="N137" s="2">
        <f>TRUNC(IF((J137+K137), (K137/(J137+K137)*O137), 0),2)</f>
      </c>
      <c r="O137" s="2">
        <f>TRUNC(L137*E137,2)</f>
      </c>
      <c r="P137" s="4">
        <f>IF(O137&lt;=(Referencial!O137*1.05),"PREÇO VÁLIDO","PREÇO INVÁLIDO")</f>
      </c>
      <c r="Q137" s="2">
        <f>(O137/Referencial!O137)-1</f>
      </c>
    </row>
    <row r="138" ht="25.0" customHeight="true">
      <c r="A138" t="s" s="4">
        <v>21</v>
      </c>
      <c r="B138" t="s" s="4">
        <v>183</v>
      </c>
      <c r="C138" t="s" s="4">
        <v>184</v>
      </c>
      <c r="D138" t="s" s="4">
        <v>32</v>
      </c>
      <c r="E138" t="n" s="4">
        <v>111.3</v>
      </c>
      <c r="F138" t="s" s="1">
        <v>26</v>
      </c>
      <c r="G138" t="s" s="1">
        <v>26</v>
      </c>
      <c r="H138" s="2">
        <f>F138+G138</f>
      </c>
      <c r="I138" t="n" s="6">
        <v>26.05</v>
      </c>
      <c r="J138" s="2">
        <f>F138+(I138/100*F138)</f>
      </c>
      <c r="K138" s="2">
        <f>G138+(I138/100*G138)</f>
      </c>
      <c r="L138" s="2">
        <f>TRUNC(J138+K138,2)</f>
      </c>
      <c r="M138" s="2">
        <f>TRUNC(IF((J138+K138), (J138/(J138+K138)*O138), 0),2)</f>
      </c>
      <c r="N138" s="2">
        <f>TRUNC(IF((J138+K138), (K138/(J138+K138)*O138), 0),2)</f>
      </c>
      <c r="O138" s="2">
        <f>TRUNC(L138*E138,2)</f>
      </c>
      <c r="P138" s="4">
        <f>IF(O138&lt;=(Referencial!O138*1.05),"PREÇO VÁLIDO","PREÇO INVÁLIDO")</f>
      </c>
      <c r="Q138" s="2">
        <f>(O138/Referencial!O138)-1</f>
      </c>
    </row>
    <row r="139" ht="25.0" customHeight="true">
      <c r="A139" t="s" s="4">
        <v>21</v>
      </c>
      <c r="B139" t="s" s="4">
        <v>185</v>
      </c>
      <c r="C139" t="s" s="4">
        <v>186</v>
      </c>
      <c r="D139" t="s" s="4">
        <v>87</v>
      </c>
      <c r="E139" t="n" s="4">
        <v>204.31</v>
      </c>
      <c r="F139" t="s" s="1">
        <v>26</v>
      </c>
      <c r="G139" t="s" s="1">
        <v>26</v>
      </c>
      <c r="H139" s="2">
        <f>F139+G139</f>
      </c>
      <c r="I139" t="n" s="6">
        <v>26.05</v>
      </c>
      <c r="J139" s="2">
        <f>F139+(I139/100*F139)</f>
      </c>
      <c r="K139" s="2">
        <f>G139+(I139/100*G139)</f>
      </c>
      <c r="L139" s="2">
        <f>TRUNC(J139+K139,2)</f>
      </c>
      <c r="M139" s="2">
        <f>TRUNC(IF((J139+K139), (J139/(J139+K139)*O139), 0),2)</f>
      </c>
      <c r="N139" s="2">
        <f>TRUNC(IF((J139+K139), (K139/(J139+K139)*O139), 0),2)</f>
      </c>
      <c r="O139" s="2">
        <f>TRUNC(L139*E139,2)</f>
      </c>
      <c r="P139" s="4">
        <f>IF(O139&lt;=(Referencial!O139*1.05),"PREÇO VÁLIDO","PREÇO INVÁLIDO")</f>
      </c>
      <c r="Q139" s="2">
        <f>(O139/Referencial!O139)-1</f>
      </c>
    </row>
    <row r="140">
      <c r="N140" t="s" s="9">
        <v>27</v>
      </c>
      <c r="O140" s="10">
        <f>TRUNC(SUM(O131:O139),2)</f>
      </c>
    </row>
    <row r="142">
      <c r="A142" t="s" s="12">
        <v>187</v>
      </c>
    </row>
    <row r="143">
      <c r="A143" s="27" t="s">
        <v>4</v>
      </c>
      <c r="B143" s="27" t="s">
        <v>5</v>
      </c>
      <c r="C143" s="27" t="s">
        <v>6</v>
      </c>
      <c r="D143" s="27" t="s">
        <v>7</v>
      </c>
      <c r="E143" s="27" t="s">
        <v>8</v>
      </c>
      <c r="F143" s="1" t="s">
        <v>9</v>
      </c>
      <c r="G143" s="1" t="s">
        <v>10</v>
      </c>
      <c r="H143" s="27" t="s">
        <v>12</v>
      </c>
      <c r="I143" s="27" t="s">
        <v>13</v>
      </c>
      <c r="J143" s="27" t="s">
        <v>14</v>
      </c>
      <c r="K143" s="27" t="s">
        <v>15</v>
      </c>
      <c r="L143" s="27" t="s">
        <v>11</v>
      </c>
      <c r="M143" s="27" t="s">
        <v>16</v>
      </c>
      <c r="N143" s="27" t="s">
        <v>17</v>
      </c>
      <c r="O143" s="27" t="s">
        <v>18</v>
      </c>
      <c r="P143" s="27" t="s">
        <v>19</v>
      </c>
      <c r="Q143" s="27" t="s">
        <v>20</v>
      </c>
    </row>
    <row r="144" ht="25.0" customHeight="true">
      <c r="A144" t="s" s="4">
        <v>21</v>
      </c>
      <c r="B144" s="4"/>
      <c r="C144" t="s" s="4">
        <v>188</v>
      </c>
      <c r="D144" s="4"/>
      <c r="E144" t="n" s="4">
        <v>0.0</v>
      </c>
      <c r="F144" s="1"/>
      <c r="G144" s="1"/>
      <c r="H144" s="4"/>
      <c r="I144" s="6"/>
      <c r="J144" s="4"/>
      <c r="K144" s="4"/>
      <c r="L144" s="4"/>
      <c r="M144" s="4"/>
      <c r="N144" s="4"/>
      <c r="O144" s="4"/>
      <c r="P144" s="4"/>
      <c r="Q144" s="2"/>
    </row>
    <row r="145" ht="25.0" customHeight="true">
      <c r="A145" t="s" s="4">
        <v>21</v>
      </c>
      <c r="B145" s="4"/>
      <c r="C145" t="s" s="4">
        <v>189</v>
      </c>
      <c r="D145" s="4"/>
      <c r="E145" t="n" s="4">
        <v>0.0</v>
      </c>
      <c r="F145" s="1"/>
      <c r="G145" s="1"/>
      <c r="H145" s="4"/>
      <c r="I145" s="6"/>
      <c r="J145" s="4"/>
      <c r="K145" s="4"/>
      <c r="L145" s="4"/>
      <c r="M145" s="4"/>
      <c r="N145" s="4"/>
      <c r="O145" s="4"/>
      <c r="P145" s="4"/>
      <c r="Q145" s="2"/>
    </row>
    <row r="146" ht="25.0" customHeight="true">
      <c r="A146" t="s" s="4">
        <v>21</v>
      </c>
      <c r="B146" t="s" s="4">
        <v>190</v>
      </c>
      <c r="C146" t="s" s="4">
        <v>191</v>
      </c>
      <c r="D146" t="s" s="4">
        <v>32</v>
      </c>
      <c r="E146" t="n" s="4">
        <v>68.43</v>
      </c>
      <c r="F146" t="s" s="1">
        <v>26</v>
      </c>
      <c r="G146" t="s" s="1">
        <v>26</v>
      </c>
      <c r="H146" s="2">
        <f>F146+G146</f>
      </c>
      <c r="I146" t="n" s="6">
        <v>26.05</v>
      </c>
      <c r="J146" s="2">
        <f>F146+(I146/100*F146)</f>
      </c>
      <c r="K146" s="2">
        <f>G146+(I146/100*G146)</f>
      </c>
      <c r="L146" s="2">
        <f>TRUNC(J146+K146,2)</f>
      </c>
      <c r="M146" s="2">
        <f>TRUNC(IF((J146+K146), (J146/(J146+K146)*O146), 0),2)</f>
      </c>
      <c r="N146" s="2">
        <f>TRUNC(IF((J146+K146), (K146/(J146+K146)*O146), 0),2)</f>
      </c>
      <c r="O146" s="2">
        <f>TRUNC(L146*E146,2)</f>
      </c>
      <c r="P146" s="4">
        <f>IF(O146&lt;=(Referencial!O146*1.05),"PREÇO VÁLIDO","PREÇO INVÁLIDO")</f>
      </c>
      <c r="Q146" s="2">
        <f>(O146/Referencial!O146)-1</f>
      </c>
    </row>
    <row r="147" ht="25.0" customHeight="true">
      <c r="A147" t="s" s="4">
        <v>21</v>
      </c>
      <c r="B147" t="s" s="4">
        <v>192</v>
      </c>
      <c r="C147" t="s" s="4">
        <v>193</v>
      </c>
      <c r="D147" t="s" s="4">
        <v>32</v>
      </c>
      <c r="E147" t="n" s="4">
        <v>1105.34</v>
      </c>
      <c r="F147" t="s" s="1">
        <v>26</v>
      </c>
      <c r="G147" t="s" s="1">
        <v>26</v>
      </c>
      <c r="H147" s="2">
        <f>F147+G147</f>
      </c>
      <c r="I147" t="n" s="6">
        <v>26.05</v>
      </c>
      <c r="J147" s="2">
        <f>F147+(I147/100*F147)</f>
      </c>
      <c r="K147" s="2">
        <f>G147+(I147/100*G147)</f>
      </c>
      <c r="L147" s="2">
        <f>TRUNC(J147+K147,2)</f>
      </c>
      <c r="M147" s="2">
        <f>TRUNC(IF((J147+K147), (J147/(J147+K147)*O147), 0),2)</f>
      </c>
      <c r="N147" s="2">
        <f>TRUNC(IF((J147+K147), (K147/(J147+K147)*O147), 0),2)</f>
      </c>
      <c r="O147" s="2">
        <f>TRUNC(L147*E147,2)</f>
      </c>
      <c r="P147" s="4">
        <f>IF(O147&lt;=(Referencial!O147*1.05),"PREÇO VÁLIDO","PREÇO INVÁLIDO")</f>
      </c>
      <c r="Q147" s="2">
        <f>(O147/Referencial!O147)-1</f>
      </c>
    </row>
    <row r="148" ht="25.0" customHeight="true">
      <c r="A148" t="s" s="4">
        <v>21</v>
      </c>
      <c r="B148" t="s" s="4">
        <v>194</v>
      </c>
      <c r="C148" t="s" s="4">
        <v>195</v>
      </c>
      <c r="D148" t="s" s="4">
        <v>32</v>
      </c>
      <c r="E148" t="n" s="4">
        <v>68.43</v>
      </c>
      <c r="F148" t="s" s="1">
        <v>26</v>
      </c>
      <c r="G148" t="s" s="1">
        <v>26</v>
      </c>
      <c r="H148" s="2">
        <f>F148+G148</f>
      </c>
      <c r="I148" t="n" s="6">
        <v>26.05</v>
      </c>
      <c r="J148" s="2">
        <f>F148+(I148/100*F148)</f>
      </c>
      <c r="K148" s="2">
        <f>G148+(I148/100*G148)</f>
      </c>
      <c r="L148" s="2">
        <f>TRUNC(J148+K148,2)</f>
      </c>
      <c r="M148" s="2">
        <f>TRUNC(IF((J148+K148), (J148/(J148+K148)*O148), 0),2)</f>
      </c>
      <c r="N148" s="2">
        <f>TRUNC(IF((J148+K148), (K148/(J148+K148)*O148), 0),2)</f>
      </c>
      <c r="O148" s="2">
        <f>TRUNC(L148*E148,2)</f>
      </c>
      <c r="P148" s="4">
        <f>IF(O148&lt;=(Referencial!O148*1.05),"PREÇO VÁLIDO","PREÇO INVÁLIDO")</f>
      </c>
      <c r="Q148" s="2">
        <f>(O148/Referencial!O148)-1</f>
      </c>
    </row>
    <row r="149" ht="25.0" customHeight="true">
      <c r="A149" t="s" s="4">
        <v>21</v>
      </c>
      <c r="B149" t="s" s="4">
        <v>196</v>
      </c>
      <c r="C149" t="s" s="4">
        <v>197</v>
      </c>
      <c r="D149" t="s" s="4">
        <v>32</v>
      </c>
      <c r="E149" t="n" s="4">
        <v>1105.34</v>
      </c>
      <c r="F149" t="s" s="1">
        <v>26</v>
      </c>
      <c r="G149" t="s" s="1">
        <v>26</v>
      </c>
      <c r="H149" s="2">
        <f>F149+G149</f>
      </c>
      <c r="I149" t="n" s="6">
        <v>26.05</v>
      </c>
      <c r="J149" s="2">
        <f>F149+(I149/100*F149)</f>
      </c>
      <c r="K149" s="2">
        <f>G149+(I149/100*G149)</f>
      </c>
      <c r="L149" s="2">
        <f>TRUNC(J149+K149,2)</f>
      </c>
      <c r="M149" s="2">
        <f>TRUNC(IF((J149+K149), (J149/(J149+K149)*O149), 0),2)</f>
      </c>
      <c r="N149" s="2">
        <f>TRUNC(IF((J149+K149), (K149/(J149+K149)*O149), 0),2)</f>
      </c>
      <c r="O149" s="2">
        <f>TRUNC(L149*E149,2)</f>
      </c>
      <c r="P149" s="4">
        <f>IF(O149&lt;=(Referencial!O149*1.05),"PREÇO VÁLIDO","PREÇO INVÁLIDO")</f>
      </c>
      <c r="Q149" s="2">
        <f>(O149/Referencial!O149)-1</f>
      </c>
    </row>
    <row r="150" ht="25.0" customHeight="true">
      <c r="A150" t="s" s="4">
        <v>21</v>
      </c>
      <c r="B150" t="s" s="4">
        <v>198</v>
      </c>
      <c r="C150" t="s" s="4">
        <v>199</v>
      </c>
      <c r="D150" t="s" s="4">
        <v>32</v>
      </c>
      <c r="E150" t="n" s="4">
        <v>68.43</v>
      </c>
      <c r="F150" t="s" s="1">
        <v>26</v>
      </c>
      <c r="G150" t="s" s="1">
        <v>26</v>
      </c>
      <c r="H150" s="2">
        <f>F150+G150</f>
      </c>
      <c r="I150" t="n" s="6">
        <v>26.05</v>
      </c>
      <c r="J150" s="2">
        <f>F150+(I150/100*F150)</f>
      </c>
      <c r="K150" s="2">
        <f>G150+(I150/100*G150)</f>
      </c>
      <c r="L150" s="2">
        <f>TRUNC(J150+K150,2)</f>
      </c>
      <c r="M150" s="2">
        <f>TRUNC(IF((J150+K150), (J150/(J150+K150)*O150), 0),2)</f>
      </c>
      <c r="N150" s="2">
        <f>TRUNC(IF((J150+K150), (K150/(J150+K150)*O150), 0),2)</f>
      </c>
      <c r="O150" s="2">
        <f>TRUNC(L150*E150,2)</f>
      </c>
      <c r="P150" s="4">
        <f>IF(O150&lt;=(Referencial!O150*1.05),"PREÇO VÁLIDO","PREÇO INVÁLIDO")</f>
      </c>
      <c r="Q150" s="2">
        <f>(O150/Referencial!O150)-1</f>
      </c>
    </row>
    <row r="151" ht="25.0" customHeight="true">
      <c r="A151" t="s" s="4">
        <v>21</v>
      </c>
      <c r="B151" t="s" s="4">
        <v>200</v>
      </c>
      <c r="C151" t="s" s="4">
        <v>201</v>
      </c>
      <c r="D151" t="s" s="4">
        <v>32</v>
      </c>
      <c r="E151" t="n" s="4">
        <v>680.9</v>
      </c>
      <c r="F151" t="s" s="1">
        <v>26</v>
      </c>
      <c r="G151" t="s" s="1">
        <v>26</v>
      </c>
      <c r="H151" s="2">
        <f>F151+G151</f>
      </c>
      <c r="I151" t="n" s="6">
        <v>26.05</v>
      </c>
      <c r="J151" s="2">
        <f>F151+(I151/100*F151)</f>
      </c>
      <c r="K151" s="2">
        <f>G151+(I151/100*G151)</f>
      </c>
      <c r="L151" s="2">
        <f>TRUNC(J151+K151,2)</f>
      </c>
      <c r="M151" s="2">
        <f>TRUNC(IF((J151+K151), (J151/(J151+K151)*O151), 0),2)</f>
      </c>
      <c r="N151" s="2">
        <f>TRUNC(IF((J151+K151), (K151/(J151+K151)*O151), 0),2)</f>
      </c>
      <c r="O151" s="2">
        <f>TRUNC(L151*E151,2)</f>
      </c>
      <c r="P151" s="4">
        <f>IF(O151&lt;=(Referencial!O151*1.05),"PREÇO VÁLIDO","PREÇO INVÁLIDO")</f>
      </c>
      <c r="Q151" s="2">
        <f>(O151/Referencial!O151)-1</f>
      </c>
    </row>
    <row r="152">
      <c r="N152" t="s" s="9">
        <v>27</v>
      </c>
      <c r="O152" s="10">
        <f>TRUNC(SUM(O142:O151),2)</f>
      </c>
    </row>
    <row r="154">
      <c r="A154" t="s" s="12">
        <v>202</v>
      </c>
    </row>
    <row r="155">
      <c r="A155" s="27" t="s">
        <v>4</v>
      </c>
      <c r="B155" s="27" t="s">
        <v>5</v>
      </c>
      <c r="C155" s="27" t="s">
        <v>6</v>
      </c>
      <c r="D155" s="27" t="s">
        <v>7</v>
      </c>
      <c r="E155" s="27" t="s">
        <v>8</v>
      </c>
      <c r="F155" s="1" t="s">
        <v>9</v>
      </c>
      <c r="G155" s="1" t="s">
        <v>10</v>
      </c>
      <c r="H155" s="27" t="s">
        <v>12</v>
      </c>
      <c r="I155" s="27" t="s">
        <v>13</v>
      </c>
      <c r="J155" s="27" t="s">
        <v>14</v>
      </c>
      <c r="K155" s="27" t="s">
        <v>15</v>
      </c>
      <c r="L155" s="27" t="s">
        <v>11</v>
      </c>
      <c r="M155" s="27" t="s">
        <v>16</v>
      </c>
      <c r="N155" s="27" t="s">
        <v>17</v>
      </c>
      <c r="O155" s="27" t="s">
        <v>18</v>
      </c>
      <c r="P155" s="27" t="s">
        <v>19</v>
      </c>
      <c r="Q155" s="27" t="s">
        <v>20</v>
      </c>
    </row>
    <row r="156" ht="25.0" customHeight="true">
      <c r="A156" t="s" s="4">
        <v>21</v>
      </c>
      <c r="B156" s="4"/>
      <c r="C156" t="s" s="4">
        <v>203</v>
      </c>
      <c r="D156" s="4"/>
      <c r="E156" t="n" s="4">
        <v>0.0</v>
      </c>
      <c r="F156" s="1"/>
      <c r="G156" s="1"/>
      <c r="H156" s="4"/>
      <c r="I156" s="6"/>
      <c r="J156" s="4"/>
      <c r="K156" s="4"/>
      <c r="L156" s="4"/>
      <c r="M156" s="4"/>
      <c r="N156" s="4"/>
      <c r="O156" s="4"/>
      <c r="P156" s="4"/>
      <c r="Q156" s="2"/>
    </row>
    <row r="157" ht="25.0" customHeight="true">
      <c r="A157" t="s" s="4">
        <v>21</v>
      </c>
      <c r="B157" s="4"/>
      <c r="C157" t="s" s="4">
        <v>204</v>
      </c>
      <c r="D157" s="4"/>
      <c r="E157" t="n" s="4">
        <v>0.0</v>
      </c>
      <c r="F157" s="1"/>
      <c r="G157" s="1"/>
      <c r="H157" s="4"/>
      <c r="I157" s="6"/>
      <c r="J157" s="4"/>
      <c r="K157" s="4"/>
      <c r="L157" s="4"/>
      <c r="M157" s="4"/>
      <c r="N157" s="4"/>
      <c r="O157" s="4"/>
      <c r="P157" s="4"/>
      <c r="Q157" s="2"/>
    </row>
    <row r="158" ht="25.0" customHeight="true">
      <c r="A158" t="s" s="4">
        <v>21</v>
      </c>
      <c r="B158" t="s" s="4">
        <v>205</v>
      </c>
      <c r="C158" t="s" s="4">
        <v>206</v>
      </c>
      <c r="D158" t="s" s="4">
        <v>25</v>
      </c>
      <c r="E158" t="n" s="4">
        <v>6.0</v>
      </c>
      <c r="F158" t="s" s="1">
        <v>26</v>
      </c>
      <c r="G158" t="s" s="1">
        <v>26</v>
      </c>
      <c r="H158" s="2">
        <f>F158+G158</f>
      </c>
      <c r="I158" t="n" s="6">
        <v>26.05</v>
      </c>
      <c r="J158" s="2">
        <f>F158+(I158/100*F158)</f>
      </c>
      <c r="K158" s="2">
        <f>G158+(I158/100*G158)</f>
      </c>
      <c r="L158" s="2">
        <f>TRUNC(J158+K158,2)</f>
      </c>
      <c r="M158" s="2">
        <f>TRUNC(IF((J158+K158), (J158/(J158+K158)*O158), 0),2)</f>
      </c>
      <c r="N158" s="2">
        <f>TRUNC(IF((J158+K158), (K158/(J158+K158)*O158), 0),2)</f>
      </c>
      <c r="O158" s="2">
        <f>TRUNC(L158*E158,2)</f>
      </c>
      <c r="P158" s="4">
        <f>IF(O158&lt;=(Referencial!O158*1.05),"PREÇO VÁLIDO","PREÇO INVÁLIDO")</f>
      </c>
      <c r="Q158" s="2">
        <f>(O158/Referencial!O158)-1</f>
      </c>
    </row>
    <row r="159" ht="25.0" customHeight="true">
      <c r="A159" t="s" s="4">
        <v>21</v>
      </c>
      <c r="B159" t="s" s="4">
        <v>207</v>
      </c>
      <c r="C159" t="s" s="4">
        <v>208</v>
      </c>
      <c r="D159" t="s" s="4">
        <v>25</v>
      </c>
      <c r="E159" t="n" s="4">
        <v>1.0</v>
      </c>
      <c r="F159" t="s" s="1">
        <v>26</v>
      </c>
      <c r="G159" t="s" s="1">
        <v>26</v>
      </c>
      <c r="H159" s="2">
        <f>F159+G159</f>
      </c>
      <c r="I159" t="n" s="6">
        <v>26.05</v>
      </c>
      <c r="J159" s="2">
        <f>F159+(I159/100*F159)</f>
      </c>
      <c r="K159" s="2">
        <f>G159+(I159/100*G159)</f>
      </c>
      <c r="L159" s="2">
        <f>TRUNC(J159+K159,2)</f>
      </c>
      <c r="M159" s="2">
        <f>TRUNC(IF((J159+K159), (J159/(J159+K159)*O159), 0),2)</f>
      </c>
      <c r="N159" s="2">
        <f>TRUNC(IF((J159+K159), (K159/(J159+K159)*O159), 0),2)</f>
      </c>
      <c r="O159" s="2">
        <f>TRUNC(L159*E159,2)</f>
      </c>
      <c r="P159" s="4">
        <f>IF(O159&lt;=(Referencial!O159*1.05),"PREÇO VÁLIDO","PREÇO INVÁLIDO")</f>
      </c>
      <c r="Q159" s="2">
        <f>(O159/Referencial!O159)-1</f>
      </c>
    </row>
    <row r="160" ht="25.0" customHeight="true">
      <c r="A160" t="s" s="4">
        <v>21</v>
      </c>
      <c r="B160" t="s" s="4">
        <v>209</v>
      </c>
      <c r="C160" t="s" s="4">
        <v>210</v>
      </c>
      <c r="D160" t="s" s="4">
        <v>25</v>
      </c>
      <c r="E160" t="n" s="4">
        <v>8.0</v>
      </c>
      <c r="F160" t="s" s="1">
        <v>26</v>
      </c>
      <c r="G160" t="s" s="1">
        <v>26</v>
      </c>
      <c r="H160" s="2">
        <f>F160+G160</f>
      </c>
      <c r="I160" t="n" s="6">
        <v>26.05</v>
      </c>
      <c r="J160" s="2">
        <f>F160+(I160/100*F160)</f>
      </c>
      <c r="K160" s="2">
        <f>G160+(I160/100*G160)</f>
      </c>
      <c r="L160" s="2">
        <f>TRUNC(J160+K160,2)</f>
      </c>
      <c r="M160" s="2">
        <f>TRUNC(IF((J160+K160), (J160/(J160+K160)*O160), 0),2)</f>
      </c>
      <c r="N160" s="2">
        <f>TRUNC(IF((J160+K160), (K160/(J160+K160)*O160), 0),2)</f>
      </c>
      <c r="O160" s="2">
        <f>TRUNC(L160*E160,2)</f>
      </c>
      <c r="P160" s="4">
        <f>IF(O160&lt;=(Referencial!O160*1.05),"PREÇO VÁLIDO","PREÇO INVÁLIDO")</f>
      </c>
      <c r="Q160" s="2">
        <f>(O160/Referencial!O160)-1</f>
      </c>
    </row>
    <row r="161" ht="25.0" customHeight="true">
      <c r="A161" t="s" s="4">
        <v>21</v>
      </c>
      <c r="B161" t="s" s="4">
        <v>211</v>
      </c>
      <c r="C161" t="s" s="4">
        <v>212</v>
      </c>
      <c r="D161" t="s" s="4">
        <v>25</v>
      </c>
      <c r="E161" t="n" s="4">
        <v>6.0</v>
      </c>
      <c r="F161" t="s" s="1">
        <v>26</v>
      </c>
      <c r="G161" t="s" s="1">
        <v>26</v>
      </c>
      <c r="H161" s="2">
        <f>F161+G161</f>
      </c>
      <c r="I161" t="n" s="6">
        <v>26.05</v>
      </c>
      <c r="J161" s="2">
        <f>F161+(I161/100*F161)</f>
      </c>
      <c r="K161" s="2">
        <f>G161+(I161/100*G161)</f>
      </c>
      <c r="L161" s="2">
        <f>TRUNC(J161+K161,2)</f>
      </c>
      <c r="M161" s="2">
        <f>TRUNC(IF((J161+K161), (J161/(J161+K161)*O161), 0),2)</f>
      </c>
      <c r="N161" s="2">
        <f>TRUNC(IF((J161+K161), (K161/(J161+K161)*O161), 0),2)</f>
      </c>
      <c r="O161" s="2">
        <f>TRUNC(L161*E161,2)</f>
      </c>
      <c r="P161" s="4">
        <f>IF(O161&lt;=(Referencial!O161*1.05),"PREÇO VÁLIDO","PREÇO INVÁLIDO")</f>
      </c>
      <c r="Q161" s="2">
        <f>(O161/Referencial!O161)-1</f>
      </c>
    </row>
    <row r="162" ht="25.0" customHeight="true">
      <c r="A162" t="s" s="4">
        <v>21</v>
      </c>
      <c r="B162" t="s" s="4">
        <v>213</v>
      </c>
      <c r="C162" t="s" s="4">
        <v>214</v>
      </c>
      <c r="D162" t="s" s="4">
        <v>25</v>
      </c>
      <c r="E162" t="n" s="4">
        <v>6.0</v>
      </c>
      <c r="F162" t="s" s="1">
        <v>26</v>
      </c>
      <c r="G162" t="s" s="1">
        <v>26</v>
      </c>
      <c r="H162" s="2">
        <f>F162+G162</f>
      </c>
      <c r="I162" t="n" s="6">
        <v>26.05</v>
      </c>
      <c r="J162" s="2">
        <f>F162+(I162/100*F162)</f>
      </c>
      <c r="K162" s="2">
        <f>G162+(I162/100*G162)</f>
      </c>
      <c r="L162" s="2">
        <f>TRUNC(J162+K162,2)</f>
      </c>
      <c r="M162" s="2">
        <f>TRUNC(IF((J162+K162), (J162/(J162+K162)*O162), 0),2)</f>
      </c>
      <c r="N162" s="2">
        <f>TRUNC(IF((J162+K162), (K162/(J162+K162)*O162), 0),2)</f>
      </c>
      <c r="O162" s="2">
        <f>TRUNC(L162*E162,2)</f>
      </c>
      <c r="P162" s="4">
        <f>IF(O162&lt;=(Referencial!O162*1.05),"PREÇO VÁLIDO","PREÇO INVÁLIDO")</f>
      </c>
      <c r="Q162" s="2">
        <f>(O162/Referencial!O162)-1</f>
      </c>
    </row>
    <row r="163" ht="25.0" customHeight="true">
      <c r="A163" t="s" s="4">
        <v>21</v>
      </c>
      <c r="B163" t="s" s="4">
        <v>215</v>
      </c>
      <c r="C163" t="s" s="4">
        <v>216</v>
      </c>
      <c r="D163" t="s" s="4">
        <v>25</v>
      </c>
      <c r="E163" t="n" s="4">
        <v>1.0</v>
      </c>
      <c r="F163" t="s" s="1">
        <v>26</v>
      </c>
      <c r="G163" t="s" s="1">
        <v>26</v>
      </c>
      <c r="H163" s="2">
        <f>F163+G163</f>
      </c>
      <c r="I163" t="n" s="6">
        <v>26.05</v>
      </c>
      <c r="J163" s="2">
        <f>F163+(I163/100*F163)</f>
      </c>
      <c r="K163" s="2">
        <f>G163+(I163/100*G163)</f>
      </c>
      <c r="L163" s="2">
        <f>TRUNC(J163+K163,2)</f>
      </c>
      <c r="M163" s="2">
        <f>TRUNC(IF((J163+K163), (J163/(J163+K163)*O163), 0),2)</f>
      </c>
      <c r="N163" s="2">
        <f>TRUNC(IF((J163+K163), (K163/(J163+K163)*O163), 0),2)</f>
      </c>
      <c r="O163" s="2">
        <f>TRUNC(L163*E163,2)</f>
      </c>
      <c r="P163" s="4">
        <f>IF(O163&lt;=(Referencial!O163*1.05),"PREÇO VÁLIDO","PREÇO INVÁLIDO")</f>
      </c>
      <c r="Q163" s="2">
        <f>(O163/Referencial!O163)-1</f>
      </c>
    </row>
    <row r="164" ht="25.0" customHeight="true">
      <c r="A164" t="s" s="4">
        <v>21</v>
      </c>
      <c r="B164" t="s" s="4">
        <v>217</v>
      </c>
      <c r="C164" t="s" s="4">
        <v>218</v>
      </c>
      <c r="D164" t="s" s="4">
        <v>25</v>
      </c>
      <c r="E164" t="n" s="4">
        <v>2.0</v>
      </c>
      <c r="F164" t="s" s="1">
        <v>26</v>
      </c>
      <c r="G164" t="s" s="1">
        <v>26</v>
      </c>
      <c r="H164" s="2">
        <f>F164+G164</f>
      </c>
      <c r="I164" t="n" s="6">
        <v>26.05</v>
      </c>
      <c r="J164" s="2">
        <f>F164+(I164/100*F164)</f>
      </c>
      <c r="K164" s="2">
        <f>G164+(I164/100*G164)</f>
      </c>
      <c r="L164" s="2">
        <f>TRUNC(J164+K164,2)</f>
      </c>
      <c r="M164" s="2">
        <f>TRUNC(IF((J164+K164), (J164/(J164+K164)*O164), 0),2)</f>
      </c>
      <c r="N164" s="2">
        <f>TRUNC(IF((J164+K164), (K164/(J164+K164)*O164), 0),2)</f>
      </c>
      <c r="O164" s="2">
        <f>TRUNC(L164*E164,2)</f>
      </c>
      <c r="P164" s="4">
        <f>IF(O164&lt;=(Referencial!O164*1.05),"PREÇO VÁLIDO","PREÇO INVÁLIDO")</f>
      </c>
      <c r="Q164" s="2">
        <f>(O164/Referencial!O164)-1</f>
      </c>
    </row>
    <row r="165" ht="25.0" customHeight="true">
      <c r="A165" t="s" s="4">
        <v>21</v>
      </c>
      <c r="B165" t="s" s="4">
        <v>219</v>
      </c>
      <c r="C165" t="s" s="4">
        <v>220</v>
      </c>
      <c r="D165" t="s" s="4">
        <v>25</v>
      </c>
      <c r="E165" t="n" s="4">
        <v>1.0</v>
      </c>
      <c r="F165" t="s" s="1">
        <v>26</v>
      </c>
      <c r="G165" t="s" s="1">
        <v>26</v>
      </c>
      <c r="H165" s="2">
        <f>F165+G165</f>
      </c>
      <c r="I165" t="n" s="6">
        <v>26.05</v>
      </c>
      <c r="J165" s="2">
        <f>F165+(I165/100*F165)</f>
      </c>
      <c r="K165" s="2">
        <f>G165+(I165/100*G165)</f>
      </c>
      <c r="L165" s="2">
        <f>TRUNC(J165+K165,2)</f>
      </c>
      <c r="M165" s="2">
        <f>TRUNC(IF((J165+K165), (J165/(J165+K165)*O165), 0),2)</f>
      </c>
      <c r="N165" s="2">
        <f>TRUNC(IF((J165+K165), (K165/(J165+K165)*O165), 0),2)</f>
      </c>
      <c r="O165" s="2">
        <f>TRUNC(L165*E165,2)</f>
      </c>
      <c r="P165" s="4">
        <f>IF(O165&lt;=(Referencial!O165*1.05),"PREÇO VÁLIDO","PREÇO INVÁLIDO")</f>
      </c>
      <c r="Q165" s="2">
        <f>(O165/Referencial!O165)-1</f>
      </c>
    </row>
    <row r="166" ht="25.0" customHeight="true">
      <c r="A166" t="s" s="4">
        <v>21</v>
      </c>
      <c r="B166" t="s" s="4">
        <v>221</v>
      </c>
      <c r="C166" t="s" s="4">
        <v>222</v>
      </c>
      <c r="D166" t="s" s="4">
        <v>25</v>
      </c>
      <c r="E166" t="n" s="4">
        <v>1.0</v>
      </c>
      <c r="F166" t="s" s="1">
        <v>26</v>
      </c>
      <c r="G166" t="s" s="1">
        <v>26</v>
      </c>
      <c r="H166" s="2">
        <f>F166+G166</f>
      </c>
      <c r="I166" t="n" s="6">
        <v>26.05</v>
      </c>
      <c r="J166" s="2">
        <f>F166+(I166/100*F166)</f>
      </c>
      <c r="K166" s="2">
        <f>G166+(I166/100*G166)</f>
      </c>
      <c r="L166" s="2">
        <f>TRUNC(J166+K166,2)</f>
      </c>
      <c r="M166" s="2">
        <f>TRUNC(IF((J166+K166), (J166/(J166+K166)*O166), 0),2)</f>
      </c>
      <c r="N166" s="2">
        <f>TRUNC(IF((J166+K166), (K166/(J166+K166)*O166), 0),2)</f>
      </c>
      <c r="O166" s="2">
        <f>TRUNC(L166*E166,2)</f>
      </c>
      <c r="P166" s="4">
        <f>IF(O166&lt;=(Referencial!O166*1.05),"PREÇO VÁLIDO","PREÇO INVÁLIDO")</f>
      </c>
      <c r="Q166" s="2">
        <f>(O166/Referencial!O166)-1</f>
      </c>
    </row>
    <row r="167" ht="25.0" customHeight="true">
      <c r="A167" t="s" s="4">
        <v>21</v>
      </c>
      <c r="B167" t="s" s="4">
        <v>223</v>
      </c>
      <c r="C167" t="s" s="4">
        <v>224</v>
      </c>
      <c r="D167" t="s" s="4">
        <v>25</v>
      </c>
      <c r="E167" t="n" s="4">
        <v>1.0</v>
      </c>
      <c r="F167" t="s" s="1">
        <v>26</v>
      </c>
      <c r="G167" t="s" s="1">
        <v>26</v>
      </c>
      <c r="H167" s="2">
        <f>F167+G167</f>
      </c>
      <c r="I167" t="n" s="6">
        <v>26.05</v>
      </c>
      <c r="J167" s="2">
        <f>F167+(I167/100*F167)</f>
      </c>
      <c r="K167" s="2">
        <f>G167+(I167/100*G167)</f>
      </c>
      <c r="L167" s="2">
        <f>TRUNC(J167+K167,2)</f>
      </c>
      <c r="M167" s="2">
        <f>TRUNC(IF((J167+K167), (J167/(J167+K167)*O167), 0),2)</f>
      </c>
      <c r="N167" s="2">
        <f>TRUNC(IF((J167+K167), (K167/(J167+K167)*O167), 0),2)</f>
      </c>
      <c r="O167" s="2">
        <f>TRUNC(L167*E167,2)</f>
      </c>
      <c r="P167" s="4">
        <f>IF(O167&lt;=(Referencial!O167*1.05),"PREÇO VÁLIDO","PREÇO INVÁLIDO")</f>
      </c>
      <c r="Q167" s="2">
        <f>(O167/Referencial!O167)-1</f>
      </c>
    </row>
    <row r="168" ht="25.0" customHeight="true">
      <c r="A168" t="s" s="4">
        <v>21</v>
      </c>
      <c r="B168" t="s" s="4">
        <v>225</v>
      </c>
      <c r="C168" t="s" s="4">
        <v>226</v>
      </c>
      <c r="D168" t="s" s="4">
        <v>25</v>
      </c>
      <c r="E168" t="n" s="4">
        <v>7.0</v>
      </c>
      <c r="F168" t="s" s="1">
        <v>26</v>
      </c>
      <c r="G168" t="s" s="1">
        <v>26</v>
      </c>
      <c r="H168" s="2">
        <f>F168+G168</f>
      </c>
      <c r="I168" t="n" s="6">
        <v>26.05</v>
      </c>
      <c r="J168" s="2">
        <f>F168+(I168/100*F168)</f>
      </c>
      <c r="K168" s="2">
        <f>G168+(I168/100*G168)</f>
      </c>
      <c r="L168" s="2">
        <f>TRUNC(J168+K168,2)</f>
      </c>
      <c r="M168" s="2">
        <f>TRUNC(IF((J168+K168), (J168/(J168+K168)*O168), 0),2)</f>
      </c>
      <c r="N168" s="2">
        <f>TRUNC(IF((J168+K168), (K168/(J168+K168)*O168), 0),2)</f>
      </c>
      <c r="O168" s="2">
        <f>TRUNC(L168*E168,2)</f>
      </c>
      <c r="P168" s="4">
        <f>IF(O168&lt;=(Referencial!O168*1.05),"PREÇO VÁLIDO","PREÇO INVÁLIDO")</f>
      </c>
      <c r="Q168" s="2">
        <f>(O168/Referencial!O168)-1</f>
      </c>
    </row>
    <row r="169" ht="25.0" customHeight="true">
      <c r="A169" t="s" s="4">
        <v>21</v>
      </c>
      <c r="B169" t="s" s="4">
        <v>227</v>
      </c>
      <c r="C169" t="s" s="4">
        <v>228</v>
      </c>
      <c r="D169" t="s" s="4">
        <v>25</v>
      </c>
      <c r="E169" t="n" s="4">
        <v>17.0</v>
      </c>
      <c r="F169" t="s" s="1">
        <v>26</v>
      </c>
      <c r="G169" t="s" s="1">
        <v>26</v>
      </c>
      <c r="H169" s="2">
        <f>F169+G169</f>
      </c>
      <c r="I169" t="n" s="6">
        <v>26.05</v>
      </c>
      <c r="J169" s="2">
        <f>F169+(I169/100*F169)</f>
      </c>
      <c r="K169" s="2">
        <f>G169+(I169/100*G169)</f>
      </c>
      <c r="L169" s="2">
        <f>TRUNC(J169+K169,2)</f>
      </c>
      <c r="M169" s="2">
        <f>TRUNC(IF((J169+K169), (J169/(J169+K169)*O169), 0),2)</f>
      </c>
      <c r="N169" s="2">
        <f>TRUNC(IF((J169+K169), (K169/(J169+K169)*O169), 0),2)</f>
      </c>
      <c r="O169" s="2">
        <f>TRUNC(L169*E169,2)</f>
      </c>
      <c r="P169" s="4">
        <f>IF(O169&lt;=(Referencial!O169*1.05),"PREÇO VÁLIDO","PREÇO INVÁLIDO")</f>
      </c>
      <c r="Q169" s="2">
        <f>(O169/Referencial!O169)-1</f>
      </c>
    </row>
    <row r="170" ht="25.0" customHeight="true">
      <c r="A170" t="s" s="4">
        <v>21</v>
      </c>
      <c r="B170" t="s" s="4">
        <v>229</v>
      </c>
      <c r="C170" t="s" s="4">
        <v>230</v>
      </c>
      <c r="D170" t="s" s="4">
        <v>87</v>
      </c>
      <c r="E170" t="n" s="4">
        <v>4.68</v>
      </c>
      <c r="F170" t="s" s="1">
        <v>26</v>
      </c>
      <c r="G170" t="s" s="1">
        <v>26</v>
      </c>
      <c r="H170" s="2">
        <f>F170+G170</f>
      </c>
      <c r="I170" t="n" s="6">
        <v>26.05</v>
      </c>
      <c r="J170" s="2">
        <f>F170+(I170/100*F170)</f>
      </c>
      <c r="K170" s="2">
        <f>G170+(I170/100*G170)</f>
      </c>
      <c r="L170" s="2">
        <f>TRUNC(J170+K170,2)</f>
      </c>
      <c r="M170" s="2">
        <f>TRUNC(IF((J170+K170), (J170/(J170+K170)*O170), 0),2)</f>
      </c>
      <c r="N170" s="2">
        <f>TRUNC(IF((J170+K170), (K170/(J170+K170)*O170), 0),2)</f>
      </c>
      <c r="O170" s="2">
        <f>TRUNC(L170*E170,2)</f>
      </c>
      <c r="P170" s="4">
        <f>IF(O170&lt;=(Referencial!O170*1.05),"PREÇO VÁLIDO","PREÇO INVÁLIDO")</f>
      </c>
      <c r="Q170" s="2">
        <f>(O170/Referencial!O170)-1</f>
      </c>
    </row>
    <row r="171" ht="25.0" customHeight="true">
      <c r="A171" t="s" s="4">
        <v>21</v>
      </c>
      <c r="B171" t="s" s="4">
        <v>231</v>
      </c>
      <c r="C171" t="s" s="4">
        <v>232</v>
      </c>
      <c r="D171" t="s" s="4">
        <v>25</v>
      </c>
      <c r="E171" t="n" s="4">
        <v>4.0</v>
      </c>
      <c r="F171" t="s" s="1">
        <v>26</v>
      </c>
      <c r="G171" t="s" s="1">
        <v>26</v>
      </c>
      <c r="H171" s="2">
        <f>F171+G171</f>
      </c>
      <c r="I171" t="n" s="6">
        <v>26.05</v>
      </c>
      <c r="J171" s="2">
        <f>F171+(I171/100*F171)</f>
      </c>
      <c r="K171" s="2">
        <f>G171+(I171/100*G171)</f>
      </c>
      <c r="L171" s="2">
        <f>TRUNC(J171+K171,2)</f>
      </c>
      <c r="M171" s="2">
        <f>TRUNC(IF((J171+K171), (J171/(J171+K171)*O171), 0),2)</f>
      </c>
      <c r="N171" s="2">
        <f>TRUNC(IF((J171+K171), (K171/(J171+K171)*O171), 0),2)</f>
      </c>
      <c r="O171" s="2">
        <f>TRUNC(L171*E171,2)</f>
      </c>
      <c r="P171" s="4">
        <f>IF(O171&lt;=(Referencial!O171*1.05),"PREÇO VÁLIDO","PREÇO INVÁLIDO")</f>
      </c>
      <c r="Q171" s="2">
        <f>(O171/Referencial!O171)-1</f>
      </c>
    </row>
    <row r="172" ht="25.0" customHeight="true">
      <c r="A172" t="s" s="4">
        <v>21</v>
      </c>
      <c r="B172" t="s" s="4">
        <v>233</v>
      </c>
      <c r="C172" t="s" s="4">
        <v>234</v>
      </c>
      <c r="D172" t="s" s="4">
        <v>25</v>
      </c>
      <c r="E172" t="n" s="4">
        <v>1.0</v>
      </c>
      <c r="F172" t="s" s="1">
        <v>26</v>
      </c>
      <c r="G172" t="s" s="1">
        <v>26</v>
      </c>
      <c r="H172" s="2">
        <f>F172+G172</f>
      </c>
      <c r="I172" t="n" s="6">
        <v>26.05</v>
      </c>
      <c r="J172" s="2">
        <f>F172+(I172/100*F172)</f>
      </c>
      <c r="K172" s="2">
        <f>G172+(I172/100*G172)</f>
      </c>
      <c r="L172" s="2">
        <f>TRUNC(J172+K172,2)</f>
      </c>
      <c r="M172" s="2">
        <f>TRUNC(IF((J172+K172), (J172/(J172+K172)*O172), 0),2)</f>
      </c>
      <c r="N172" s="2">
        <f>TRUNC(IF((J172+K172), (K172/(J172+K172)*O172), 0),2)</f>
      </c>
      <c r="O172" s="2">
        <f>TRUNC(L172*E172,2)</f>
      </c>
      <c r="P172" s="4">
        <f>IF(O172&lt;=(Referencial!O172*1.05),"PREÇO VÁLIDO","PREÇO INVÁLIDO")</f>
      </c>
      <c r="Q172" s="2">
        <f>(O172/Referencial!O172)-1</f>
      </c>
    </row>
    <row r="173" ht="25.0" customHeight="true">
      <c r="A173" t="s" s="4">
        <v>21</v>
      </c>
      <c r="B173" t="s" s="4">
        <v>235</v>
      </c>
      <c r="C173" t="s" s="4">
        <v>236</v>
      </c>
      <c r="D173" t="s" s="4">
        <v>25</v>
      </c>
      <c r="E173" t="n" s="4">
        <v>6.0</v>
      </c>
      <c r="F173" t="s" s="1">
        <v>26</v>
      </c>
      <c r="G173" t="s" s="1">
        <v>26</v>
      </c>
      <c r="H173" s="2">
        <f>F173+G173</f>
      </c>
      <c r="I173" t="n" s="6">
        <v>26.05</v>
      </c>
      <c r="J173" s="2">
        <f>F173+(I173/100*F173)</f>
      </c>
      <c r="K173" s="2">
        <f>G173+(I173/100*G173)</f>
      </c>
      <c r="L173" s="2">
        <f>TRUNC(J173+K173,2)</f>
      </c>
      <c r="M173" s="2">
        <f>TRUNC(IF((J173+K173), (J173/(J173+K173)*O173), 0),2)</f>
      </c>
      <c r="N173" s="2">
        <f>TRUNC(IF((J173+K173), (K173/(J173+K173)*O173), 0),2)</f>
      </c>
      <c r="O173" s="2">
        <f>TRUNC(L173*E173,2)</f>
      </c>
      <c r="P173" s="4">
        <f>IF(O173&lt;=(Referencial!O173*1.05),"PREÇO VÁLIDO","PREÇO INVÁLIDO")</f>
      </c>
      <c r="Q173" s="2">
        <f>(O173/Referencial!O173)-1</f>
      </c>
    </row>
    <row r="174" ht="25.0" customHeight="true">
      <c r="A174" t="s" s="4">
        <v>21</v>
      </c>
      <c r="B174" t="s" s="4">
        <v>237</v>
      </c>
      <c r="C174" t="s" s="4">
        <v>238</v>
      </c>
      <c r="D174" t="s" s="4">
        <v>25</v>
      </c>
      <c r="E174" t="n" s="4">
        <v>10.0</v>
      </c>
      <c r="F174" t="s" s="1">
        <v>26</v>
      </c>
      <c r="G174" t="s" s="1">
        <v>26</v>
      </c>
      <c r="H174" s="2">
        <f>F174+G174</f>
      </c>
      <c r="I174" t="n" s="6">
        <v>26.05</v>
      </c>
      <c r="J174" s="2">
        <f>F174+(I174/100*F174)</f>
      </c>
      <c r="K174" s="2">
        <f>G174+(I174/100*G174)</f>
      </c>
      <c r="L174" s="2">
        <f>TRUNC(J174+K174,2)</f>
      </c>
      <c r="M174" s="2">
        <f>TRUNC(IF((J174+K174), (J174/(J174+K174)*O174), 0),2)</f>
      </c>
      <c r="N174" s="2">
        <f>TRUNC(IF((J174+K174), (K174/(J174+K174)*O174), 0),2)</f>
      </c>
      <c r="O174" s="2">
        <f>TRUNC(L174*E174,2)</f>
      </c>
      <c r="P174" s="4">
        <f>IF(O174&lt;=(Referencial!O174*1.05),"PREÇO VÁLIDO","PREÇO INVÁLIDO")</f>
      </c>
      <c r="Q174" s="2">
        <f>(O174/Referencial!O174)-1</f>
      </c>
    </row>
    <row r="175" ht="25.0" customHeight="true">
      <c r="A175" t="s" s="4">
        <v>21</v>
      </c>
      <c r="B175" t="s" s="4">
        <v>239</v>
      </c>
      <c r="C175" t="s" s="4">
        <v>240</v>
      </c>
      <c r="D175" t="s" s="4">
        <v>25</v>
      </c>
      <c r="E175" t="n" s="4">
        <v>16.0</v>
      </c>
      <c r="F175" t="s" s="1">
        <v>26</v>
      </c>
      <c r="G175" t="s" s="1">
        <v>26</v>
      </c>
      <c r="H175" s="2">
        <f>F175+G175</f>
      </c>
      <c r="I175" t="n" s="6">
        <v>26.05</v>
      </c>
      <c r="J175" s="2">
        <f>F175+(I175/100*F175)</f>
      </c>
      <c r="K175" s="2">
        <f>G175+(I175/100*G175)</f>
      </c>
      <c r="L175" s="2">
        <f>TRUNC(J175+K175,2)</f>
      </c>
      <c r="M175" s="2">
        <f>TRUNC(IF((J175+K175), (J175/(J175+K175)*O175), 0),2)</f>
      </c>
      <c r="N175" s="2">
        <f>TRUNC(IF((J175+K175), (K175/(J175+K175)*O175), 0),2)</f>
      </c>
      <c r="O175" s="2">
        <f>TRUNC(L175*E175,2)</f>
      </c>
      <c r="P175" s="4">
        <f>IF(O175&lt;=(Referencial!O175*1.05),"PREÇO VÁLIDO","PREÇO INVÁLIDO")</f>
      </c>
      <c r="Q175" s="2">
        <f>(O175/Referencial!O175)-1</f>
      </c>
    </row>
    <row r="176" ht="25.0" customHeight="true">
      <c r="A176" t="s" s="4">
        <v>21</v>
      </c>
      <c r="B176" t="s" s="4">
        <v>241</v>
      </c>
      <c r="C176" t="s" s="4">
        <v>242</v>
      </c>
      <c r="D176" t="s" s="4">
        <v>25</v>
      </c>
      <c r="E176" t="n" s="4">
        <v>7.0</v>
      </c>
      <c r="F176" t="s" s="1">
        <v>26</v>
      </c>
      <c r="G176" t="s" s="1">
        <v>26</v>
      </c>
      <c r="H176" s="2">
        <f>F176+G176</f>
      </c>
      <c r="I176" t="n" s="6">
        <v>26.05</v>
      </c>
      <c r="J176" s="2">
        <f>F176+(I176/100*F176)</f>
      </c>
      <c r="K176" s="2">
        <f>G176+(I176/100*G176)</f>
      </c>
      <c r="L176" s="2">
        <f>TRUNC(J176+K176,2)</f>
      </c>
      <c r="M176" s="2">
        <f>TRUNC(IF((J176+K176), (J176/(J176+K176)*O176), 0),2)</f>
      </c>
      <c r="N176" s="2">
        <f>TRUNC(IF((J176+K176), (K176/(J176+K176)*O176), 0),2)</f>
      </c>
      <c r="O176" s="2">
        <f>TRUNC(L176*E176,2)</f>
      </c>
      <c r="P176" s="4">
        <f>IF(O176&lt;=(Referencial!O176*1.05),"PREÇO VÁLIDO","PREÇO INVÁLIDO")</f>
      </c>
      <c r="Q176" s="2">
        <f>(O176/Referencial!O176)-1</f>
      </c>
    </row>
    <row r="177" ht="25.0" customHeight="true">
      <c r="A177" t="s" s="4">
        <v>21</v>
      </c>
      <c r="B177" t="s" s="4">
        <v>243</v>
      </c>
      <c r="C177" t="s" s="4">
        <v>244</v>
      </c>
      <c r="D177" t="s" s="4">
        <v>25</v>
      </c>
      <c r="E177" t="n" s="4">
        <v>20.0</v>
      </c>
      <c r="F177" t="s" s="1">
        <v>26</v>
      </c>
      <c r="G177" t="s" s="1">
        <v>26</v>
      </c>
      <c r="H177" s="2">
        <f>F177+G177</f>
      </c>
      <c r="I177" t="n" s="6">
        <v>26.05</v>
      </c>
      <c r="J177" s="2">
        <f>F177+(I177/100*F177)</f>
      </c>
      <c r="K177" s="2">
        <f>G177+(I177/100*G177)</f>
      </c>
      <c r="L177" s="2">
        <f>TRUNC(J177+K177,2)</f>
      </c>
      <c r="M177" s="2">
        <f>TRUNC(IF((J177+K177), (J177/(J177+K177)*O177), 0),2)</f>
      </c>
      <c r="N177" s="2">
        <f>TRUNC(IF((J177+K177), (K177/(J177+K177)*O177), 0),2)</f>
      </c>
      <c r="O177" s="2">
        <f>TRUNC(L177*E177,2)</f>
      </c>
      <c r="P177" s="4">
        <f>IF(O177&lt;=(Referencial!O177*1.05),"PREÇO VÁLIDO","PREÇO INVÁLIDO")</f>
      </c>
      <c r="Q177" s="2">
        <f>(O177/Referencial!O177)-1</f>
      </c>
    </row>
    <row r="178" ht="25.0" customHeight="true">
      <c r="A178" t="s" s="4">
        <v>21</v>
      </c>
      <c r="B178" t="s" s="4">
        <v>245</v>
      </c>
      <c r="C178" t="s" s="4">
        <v>246</v>
      </c>
      <c r="D178" t="s" s="4">
        <v>32</v>
      </c>
      <c r="E178" t="n" s="4">
        <v>2.52</v>
      </c>
      <c r="F178" t="s" s="1">
        <v>26</v>
      </c>
      <c r="G178" t="s" s="1">
        <v>26</v>
      </c>
      <c r="H178" s="2">
        <f>F178+G178</f>
      </c>
      <c r="I178" t="n" s="6">
        <v>26.05</v>
      </c>
      <c r="J178" s="2">
        <f>F178+(I178/100*F178)</f>
      </c>
      <c r="K178" s="2">
        <f>G178+(I178/100*G178)</f>
      </c>
      <c r="L178" s="2">
        <f>TRUNC(J178+K178,2)</f>
      </c>
      <c r="M178" s="2">
        <f>TRUNC(IF((J178+K178), (J178/(J178+K178)*O178), 0),2)</f>
      </c>
      <c r="N178" s="2">
        <f>TRUNC(IF((J178+K178), (K178/(J178+K178)*O178), 0),2)</f>
      </c>
      <c r="O178" s="2">
        <f>TRUNC(L178*E178,2)</f>
      </c>
      <c r="P178" s="4">
        <f>IF(O178&lt;=(Referencial!O178*1.05),"PREÇO VÁLIDO","PREÇO INVÁLIDO")</f>
      </c>
      <c r="Q178" s="2">
        <f>(O178/Referencial!O178)-1</f>
      </c>
    </row>
    <row r="179" ht="25.0" customHeight="true">
      <c r="A179" t="s" s="4">
        <v>21</v>
      </c>
      <c r="B179" t="s" s="4">
        <v>247</v>
      </c>
      <c r="C179" t="s" s="4">
        <v>248</v>
      </c>
      <c r="D179" t="s" s="4">
        <v>87</v>
      </c>
      <c r="E179" t="n" s="4">
        <v>3.0</v>
      </c>
      <c r="F179" t="s" s="1">
        <v>26</v>
      </c>
      <c r="G179" t="s" s="1">
        <v>26</v>
      </c>
      <c r="H179" s="2">
        <f>F179+G179</f>
      </c>
      <c r="I179" t="n" s="6">
        <v>26.05</v>
      </c>
      <c r="J179" s="2">
        <f>F179+(I179/100*F179)</f>
      </c>
      <c r="K179" s="2">
        <f>G179+(I179/100*G179)</f>
      </c>
      <c r="L179" s="2">
        <f>TRUNC(J179+K179,2)</f>
      </c>
      <c r="M179" s="2">
        <f>TRUNC(IF((J179+K179), (J179/(J179+K179)*O179), 0),2)</f>
      </c>
      <c r="N179" s="2">
        <f>TRUNC(IF((J179+K179), (K179/(J179+K179)*O179), 0),2)</f>
      </c>
      <c r="O179" s="2">
        <f>TRUNC(L179*E179,2)</f>
      </c>
      <c r="P179" s="4">
        <f>IF(O179&lt;=(Referencial!O179*1.05),"PREÇO VÁLIDO","PREÇO INVÁLIDO")</f>
      </c>
      <c r="Q179" s="2">
        <f>(O179/Referencial!O179)-1</f>
      </c>
    </row>
    <row r="180" ht="25.0" customHeight="true">
      <c r="A180" t="s" s="4">
        <v>21</v>
      </c>
      <c r="B180" t="s" s="4">
        <v>249</v>
      </c>
      <c r="C180" t="s" s="4">
        <v>250</v>
      </c>
      <c r="D180" t="s" s="4">
        <v>32</v>
      </c>
      <c r="E180" t="n" s="4">
        <v>13.36</v>
      </c>
      <c r="F180" t="s" s="1">
        <v>26</v>
      </c>
      <c r="G180" t="s" s="1">
        <v>26</v>
      </c>
      <c r="H180" s="2">
        <f>F180+G180</f>
      </c>
      <c r="I180" t="n" s="6">
        <v>26.05</v>
      </c>
      <c r="J180" s="2">
        <f>F180+(I180/100*F180)</f>
      </c>
      <c r="K180" s="2">
        <f>G180+(I180/100*G180)</f>
      </c>
      <c r="L180" s="2">
        <f>TRUNC(J180+K180,2)</f>
      </c>
      <c r="M180" s="2">
        <f>TRUNC(IF((J180+K180), (J180/(J180+K180)*O180), 0),2)</f>
      </c>
      <c r="N180" s="2">
        <f>TRUNC(IF((J180+K180), (K180/(J180+K180)*O180), 0),2)</f>
      </c>
      <c r="O180" s="2">
        <f>TRUNC(L180*E180,2)</f>
      </c>
      <c r="P180" s="4">
        <f>IF(O180&lt;=(Referencial!O180*1.05),"PREÇO VÁLIDO","PREÇO INVÁLIDO")</f>
      </c>
      <c r="Q180" s="2">
        <f>(O180/Referencial!O180)-1</f>
      </c>
    </row>
    <row r="181">
      <c r="N181" t="s" s="9">
        <v>27</v>
      </c>
      <c r="O181" s="10">
        <f>TRUNC(SUM(O154:O180),2)</f>
      </c>
    </row>
    <row r="183">
      <c r="A183" t="s" s="12">
        <v>251</v>
      </c>
    </row>
    <row r="184">
      <c r="A184" s="27" t="s">
        <v>4</v>
      </c>
      <c r="B184" s="27" t="s">
        <v>5</v>
      </c>
      <c r="C184" s="27" t="s">
        <v>6</v>
      </c>
      <c r="D184" s="27" t="s">
        <v>7</v>
      </c>
      <c r="E184" s="27" t="s">
        <v>8</v>
      </c>
      <c r="F184" s="1" t="s">
        <v>9</v>
      </c>
      <c r="G184" s="1" t="s">
        <v>10</v>
      </c>
      <c r="H184" s="27" t="s">
        <v>12</v>
      </c>
      <c r="I184" s="27" t="s">
        <v>13</v>
      </c>
      <c r="J184" s="27" t="s">
        <v>14</v>
      </c>
      <c r="K184" s="27" t="s">
        <v>15</v>
      </c>
      <c r="L184" s="27" t="s">
        <v>11</v>
      </c>
      <c r="M184" s="27" t="s">
        <v>16</v>
      </c>
      <c r="N184" s="27" t="s">
        <v>17</v>
      </c>
      <c r="O184" s="27" t="s">
        <v>18</v>
      </c>
      <c r="P184" s="27" t="s">
        <v>19</v>
      </c>
      <c r="Q184" s="27" t="s">
        <v>20</v>
      </c>
    </row>
    <row r="185" ht="25.0" customHeight="true">
      <c r="A185" t="s" s="4">
        <v>21</v>
      </c>
      <c r="B185" s="4"/>
      <c r="C185" t="s" s="4">
        <v>252</v>
      </c>
      <c r="D185" s="4"/>
      <c r="E185" t="n" s="4">
        <v>0.0</v>
      </c>
      <c r="F185" s="1"/>
      <c r="G185" s="1"/>
      <c r="H185" s="4"/>
      <c r="I185" s="6"/>
      <c r="J185" s="4"/>
      <c r="K185" s="4"/>
      <c r="L185" s="4"/>
      <c r="M185" s="4"/>
      <c r="N185" s="4"/>
      <c r="O185" s="4"/>
      <c r="P185" s="4"/>
      <c r="Q185" s="2"/>
    </row>
    <row r="186" ht="25.0" customHeight="true">
      <c r="A186" t="s" s="4">
        <v>21</v>
      </c>
      <c r="B186" s="4"/>
      <c r="C186" t="s" s="4">
        <v>253</v>
      </c>
      <c r="D186" s="4"/>
      <c r="E186" t="n" s="4">
        <v>0.0</v>
      </c>
      <c r="F186" s="1"/>
      <c r="G186" s="1"/>
      <c r="H186" s="4"/>
      <c r="I186" s="6"/>
      <c r="J186" s="4"/>
      <c r="K186" s="4"/>
      <c r="L186" s="4"/>
      <c r="M186" s="4"/>
      <c r="N186" s="4"/>
      <c r="O186" s="4"/>
      <c r="P186" s="4"/>
      <c r="Q186" s="2"/>
    </row>
    <row r="187" ht="25.0" customHeight="true">
      <c r="A187" t="s" s="4">
        <v>21</v>
      </c>
      <c r="B187" t="s" s="4">
        <v>254</v>
      </c>
      <c r="C187" t="s" s="4">
        <v>255</v>
      </c>
      <c r="D187" t="s" s="4">
        <v>25</v>
      </c>
      <c r="E187" t="n" s="4">
        <v>10.0</v>
      </c>
      <c r="F187" t="s" s="1">
        <v>26</v>
      </c>
      <c r="G187" t="s" s="1">
        <v>26</v>
      </c>
      <c r="H187" s="2">
        <f>F187+G187</f>
      </c>
      <c r="I187" t="n" s="6">
        <v>26.05</v>
      </c>
      <c r="J187" s="2">
        <f>F187+(I187/100*F187)</f>
      </c>
      <c r="K187" s="2">
        <f>G187+(I187/100*G187)</f>
      </c>
      <c r="L187" s="2">
        <f>TRUNC(J187+K187,2)</f>
      </c>
      <c r="M187" s="2">
        <f>TRUNC(IF((J187+K187), (J187/(J187+K187)*O187), 0),2)</f>
      </c>
      <c r="N187" s="2">
        <f>TRUNC(IF((J187+K187), (K187/(J187+K187)*O187), 0),2)</f>
      </c>
      <c r="O187" s="2">
        <f>TRUNC(L187*E187,2)</f>
      </c>
      <c r="P187" s="4">
        <f>IF(O187&lt;=(Referencial!O187*1.05),"PREÇO VÁLIDO","PREÇO INVÁLIDO")</f>
      </c>
      <c r="Q187" s="2">
        <f>(O187/Referencial!O187)-1</f>
      </c>
    </row>
    <row r="188" ht="25.0" customHeight="true">
      <c r="A188" t="s" s="4">
        <v>21</v>
      </c>
      <c r="B188" t="s" s="4">
        <v>256</v>
      </c>
      <c r="C188" t="s" s="4">
        <v>257</v>
      </c>
      <c r="D188" t="s" s="4">
        <v>25</v>
      </c>
      <c r="E188" t="n" s="4">
        <v>27.0</v>
      </c>
      <c r="F188" t="s" s="1">
        <v>26</v>
      </c>
      <c r="G188" t="s" s="1">
        <v>26</v>
      </c>
      <c r="H188" s="2">
        <f>F188+G188</f>
      </c>
      <c r="I188" t="n" s="6">
        <v>26.05</v>
      </c>
      <c r="J188" s="2">
        <f>F188+(I188/100*F188)</f>
      </c>
      <c r="K188" s="2">
        <f>G188+(I188/100*G188)</f>
      </c>
      <c r="L188" s="2">
        <f>TRUNC(J188+K188,2)</f>
      </c>
      <c r="M188" s="2">
        <f>TRUNC(IF((J188+K188), (J188/(J188+K188)*O188), 0),2)</f>
      </c>
      <c r="N188" s="2">
        <f>TRUNC(IF((J188+K188), (K188/(J188+K188)*O188), 0),2)</f>
      </c>
      <c r="O188" s="2">
        <f>TRUNC(L188*E188,2)</f>
      </c>
      <c r="P188" s="4">
        <f>IF(O188&lt;=(Referencial!O188*1.05),"PREÇO VÁLIDO","PREÇO INVÁLIDO")</f>
      </c>
      <c r="Q188" s="2">
        <f>(O188/Referencial!O188)-1</f>
      </c>
    </row>
    <row r="189" ht="25.0" customHeight="true">
      <c r="A189" t="s" s="4">
        <v>21</v>
      </c>
      <c r="B189" t="s" s="4">
        <v>258</v>
      </c>
      <c r="C189" t="s" s="4">
        <v>259</v>
      </c>
      <c r="D189" t="s" s="4">
        <v>25</v>
      </c>
      <c r="E189" t="n" s="4">
        <v>22.0</v>
      </c>
      <c r="F189" t="s" s="1">
        <v>26</v>
      </c>
      <c r="G189" t="s" s="1">
        <v>26</v>
      </c>
      <c r="H189" s="2">
        <f>F189+G189</f>
      </c>
      <c r="I189" t="n" s="6">
        <v>26.05</v>
      </c>
      <c r="J189" s="2">
        <f>F189+(I189/100*F189)</f>
      </c>
      <c r="K189" s="2">
        <f>G189+(I189/100*G189)</f>
      </c>
      <c r="L189" s="2">
        <f>TRUNC(J189+K189,2)</f>
      </c>
      <c r="M189" s="2">
        <f>TRUNC(IF((J189+K189), (J189/(J189+K189)*O189), 0),2)</f>
      </c>
      <c r="N189" s="2">
        <f>TRUNC(IF((J189+K189), (K189/(J189+K189)*O189), 0),2)</f>
      </c>
      <c r="O189" s="2">
        <f>TRUNC(L189*E189,2)</f>
      </c>
      <c r="P189" s="4">
        <f>IF(O189&lt;=(Referencial!O189*1.05),"PREÇO VÁLIDO","PREÇO INVÁLIDO")</f>
      </c>
      <c r="Q189" s="2">
        <f>(O189/Referencial!O189)-1</f>
      </c>
    </row>
    <row r="190" ht="25.0" customHeight="true">
      <c r="A190" t="s" s="4">
        <v>21</v>
      </c>
      <c r="B190" t="s" s="4">
        <v>260</v>
      </c>
      <c r="C190" t="s" s="4">
        <v>261</v>
      </c>
      <c r="D190" t="s" s="4">
        <v>25</v>
      </c>
      <c r="E190" t="n" s="4">
        <v>12.0</v>
      </c>
      <c r="F190" t="s" s="1">
        <v>26</v>
      </c>
      <c r="G190" t="s" s="1">
        <v>26</v>
      </c>
      <c r="H190" s="2">
        <f>F190+G190</f>
      </c>
      <c r="I190" t="n" s="6">
        <v>26.05</v>
      </c>
      <c r="J190" s="2">
        <f>F190+(I190/100*F190)</f>
      </c>
      <c r="K190" s="2">
        <f>G190+(I190/100*G190)</f>
      </c>
      <c r="L190" s="2">
        <f>TRUNC(J190+K190,2)</f>
      </c>
      <c r="M190" s="2">
        <f>TRUNC(IF((J190+K190), (J190/(J190+K190)*O190), 0),2)</f>
      </c>
      <c r="N190" s="2">
        <f>TRUNC(IF((J190+K190), (K190/(J190+K190)*O190), 0),2)</f>
      </c>
      <c r="O190" s="2">
        <f>TRUNC(L190*E190,2)</f>
      </c>
      <c r="P190" s="4">
        <f>IF(O190&lt;=(Referencial!O190*1.05),"PREÇO VÁLIDO","PREÇO INVÁLIDO")</f>
      </c>
      <c r="Q190" s="2">
        <f>(O190/Referencial!O190)-1</f>
      </c>
    </row>
    <row r="191" ht="25.0" customHeight="true">
      <c r="A191" t="s" s="4">
        <v>21</v>
      </c>
      <c r="B191" t="s" s="4">
        <v>262</v>
      </c>
      <c r="C191" t="s" s="4">
        <v>263</v>
      </c>
      <c r="D191" t="s" s="4">
        <v>25</v>
      </c>
      <c r="E191" t="n" s="4">
        <v>5.0</v>
      </c>
      <c r="F191" t="s" s="1">
        <v>26</v>
      </c>
      <c r="G191" t="s" s="1">
        <v>26</v>
      </c>
      <c r="H191" s="2">
        <f>F191+G191</f>
      </c>
      <c r="I191" t="n" s="6">
        <v>26.05</v>
      </c>
      <c r="J191" s="2">
        <f>F191+(I191/100*F191)</f>
      </c>
      <c r="K191" s="2">
        <f>G191+(I191/100*G191)</f>
      </c>
      <c r="L191" s="2">
        <f>TRUNC(J191+K191,2)</f>
      </c>
      <c r="M191" s="2">
        <f>TRUNC(IF((J191+K191), (J191/(J191+K191)*O191), 0),2)</f>
      </c>
      <c r="N191" s="2">
        <f>TRUNC(IF((J191+K191), (K191/(J191+K191)*O191), 0),2)</f>
      </c>
      <c r="O191" s="2">
        <f>TRUNC(L191*E191,2)</f>
      </c>
      <c r="P191" s="4">
        <f>IF(O191&lt;=(Referencial!O191*1.05),"PREÇO VÁLIDO","PREÇO INVÁLIDO")</f>
      </c>
      <c r="Q191" s="2">
        <f>(O191/Referencial!O191)-1</f>
      </c>
    </row>
    <row r="192" ht="25.0" customHeight="true">
      <c r="A192" t="s" s="4">
        <v>21</v>
      </c>
      <c r="B192" t="s" s="4">
        <v>264</v>
      </c>
      <c r="C192" t="s" s="4">
        <v>265</v>
      </c>
      <c r="D192" t="s" s="4">
        <v>25</v>
      </c>
      <c r="E192" t="n" s="4">
        <v>2.0</v>
      </c>
      <c r="F192" t="s" s="1">
        <v>26</v>
      </c>
      <c r="G192" t="s" s="1">
        <v>26</v>
      </c>
      <c r="H192" s="2">
        <f>F192+G192</f>
      </c>
      <c r="I192" t="n" s="6">
        <v>26.05</v>
      </c>
      <c r="J192" s="2">
        <f>F192+(I192/100*F192)</f>
      </c>
      <c r="K192" s="2">
        <f>G192+(I192/100*G192)</f>
      </c>
      <c r="L192" s="2">
        <f>TRUNC(J192+K192,2)</f>
      </c>
      <c r="M192" s="2">
        <f>TRUNC(IF((J192+K192), (J192/(J192+K192)*O192), 0),2)</f>
      </c>
      <c r="N192" s="2">
        <f>TRUNC(IF((J192+K192), (K192/(J192+K192)*O192), 0),2)</f>
      </c>
      <c r="O192" s="2">
        <f>TRUNC(L192*E192,2)</f>
      </c>
      <c r="P192" s="4">
        <f>IF(O192&lt;=(Referencial!O192*1.05),"PREÇO VÁLIDO","PREÇO INVÁLIDO")</f>
      </c>
      <c r="Q192" s="2">
        <f>(O192/Referencial!O192)-1</f>
      </c>
    </row>
    <row r="193" ht="25.0" customHeight="true">
      <c r="A193" t="s" s="4">
        <v>21</v>
      </c>
      <c r="B193" t="s" s="4">
        <v>266</v>
      </c>
      <c r="C193" t="s" s="4">
        <v>267</v>
      </c>
      <c r="D193" t="s" s="4">
        <v>25</v>
      </c>
      <c r="E193" t="n" s="4">
        <v>32.0</v>
      </c>
      <c r="F193" t="s" s="1">
        <v>26</v>
      </c>
      <c r="G193" t="s" s="1">
        <v>26</v>
      </c>
      <c r="H193" s="2">
        <f>F193+G193</f>
      </c>
      <c r="I193" t="n" s="6">
        <v>26.05</v>
      </c>
      <c r="J193" s="2">
        <f>F193+(I193/100*F193)</f>
      </c>
      <c r="K193" s="2">
        <f>G193+(I193/100*G193)</f>
      </c>
      <c r="L193" s="2">
        <f>TRUNC(J193+K193,2)</f>
      </c>
      <c r="M193" s="2">
        <f>TRUNC(IF((J193+K193), (J193/(J193+K193)*O193), 0),2)</f>
      </c>
      <c r="N193" s="2">
        <f>TRUNC(IF((J193+K193), (K193/(J193+K193)*O193), 0),2)</f>
      </c>
      <c r="O193" s="2">
        <f>TRUNC(L193*E193,2)</f>
      </c>
      <c r="P193" s="4">
        <f>IF(O193&lt;=(Referencial!O193*1.05),"PREÇO VÁLIDO","PREÇO INVÁLIDO")</f>
      </c>
      <c r="Q193" s="2">
        <f>(O193/Referencial!O193)-1</f>
      </c>
    </row>
    <row r="194" ht="25.0" customHeight="true">
      <c r="A194" t="s" s="4">
        <v>21</v>
      </c>
      <c r="B194" t="s" s="4">
        <v>268</v>
      </c>
      <c r="C194" t="s" s="4">
        <v>269</v>
      </c>
      <c r="D194" t="s" s="4">
        <v>25</v>
      </c>
      <c r="E194" t="n" s="4">
        <v>19.0</v>
      </c>
      <c r="F194" t="s" s="1">
        <v>26</v>
      </c>
      <c r="G194" t="s" s="1">
        <v>26</v>
      </c>
      <c r="H194" s="2">
        <f>F194+G194</f>
      </c>
      <c r="I194" t="n" s="6">
        <v>26.05</v>
      </c>
      <c r="J194" s="2">
        <f>F194+(I194/100*F194)</f>
      </c>
      <c r="K194" s="2">
        <f>G194+(I194/100*G194)</f>
      </c>
      <c r="L194" s="2">
        <f>TRUNC(J194+K194,2)</f>
      </c>
      <c r="M194" s="2">
        <f>TRUNC(IF((J194+K194), (J194/(J194+K194)*O194), 0),2)</f>
      </c>
      <c r="N194" s="2">
        <f>TRUNC(IF((J194+K194), (K194/(J194+K194)*O194), 0),2)</f>
      </c>
      <c r="O194" s="2">
        <f>TRUNC(L194*E194,2)</f>
      </c>
      <c r="P194" s="4">
        <f>IF(O194&lt;=(Referencial!O194*1.05),"PREÇO VÁLIDO","PREÇO INVÁLIDO")</f>
      </c>
      <c r="Q194" s="2">
        <f>(O194/Referencial!O194)-1</f>
      </c>
    </row>
    <row r="195" ht="25.0" customHeight="true">
      <c r="A195" t="s" s="4">
        <v>21</v>
      </c>
      <c r="B195" t="s" s="4">
        <v>270</v>
      </c>
      <c r="C195" t="s" s="4">
        <v>271</v>
      </c>
      <c r="D195" t="s" s="4">
        <v>25</v>
      </c>
      <c r="E195" t="n" s="4">
        <v>2.0</v>
      </c>
      <c r="F195" t="s" s="1">
        <v>26</v>
      </c>
      <c r="G195" t="s" s="1">
        <v>26</v>
      </c>
      <c r="H195" s="2">
        <f>F195+G195</f>
      </c>
      <c r="I195" t="n" s="6">
        <v>26.05</v>
      </c>
      <c r="J195" s="2">
        <f>F195+(I195/100*F195)</f>
      </c>
      <c r="K195" s="2">
        <f>G195+(I195/100*G195)</f>
      </c>
      <c r="L195" s="2">
        <f>TRUNC(J195+K195,2)</f>
      </c>
      <c r="M195" s="2">
        <f>TRUNC(IF((J195+K195), (J195/(J195+K195)*O195), 0),2)</f>
      </c>
      <c r="N195" s="2">
        <f>TRUNC(IF((J195+K195), (K195/(J195+K195)*O195), 0),2)</f>
      </c>
      <c r="O195" s="2">
        <f>TRUNC(L195*E195,2)</f>
      </c>
      <c r="P195" s="4">
        <f>IF(O195&lt;=(Referencial!O195*1.05),"PREÇO VÁLIDO","PREÇO INVÁLIDO")</f>
      </c>
      <c r="Q195" s="2">
        <f>(O195/Referencial!O195)-1</f>
      </c>
    </row>
    <row r="196" ht="25.0" customHeight="true">
      <c r="A196" t="s" s="4">
        <v>21</v>
      </c>
      <c r="B196" t="s" s="4">
        <v>272</v>
      </c>
      <c r="C196" t="s" s="4">
        <v>273</v>
      </c>
      <c r="D196" t="s" s="4">
        <v>25</v>
      </c>
      <c r="E196" t="n" s="4">
        <v>10.0</v>
      </c>
      <c r="F196" t="s" s="1">
        <v>26</v>
      </c>
      <c r="G196" t="s" s="1">
        <v>26</v>
      </c>
      <c r="H196" s="2">
        <f>F196+G196</f>
      </c>
      <c r="I196" t="n" s="6">
        <v>26.05</v>
      </c>
      <c r="J196" s="2">
        <f>F196+(I196/100*F196)</f>
      </c>
      <c r="K196" s="2">
        <f>G196+(I196/100*G196)</f>
      </c>
      <c r="L196" s="2">
        <f>TRUNC(J196+K196,2)</f>
      </c>
      <c r="M196" s="2">
        <f>TRUNC(IF((J196+K196), (J196/(J196+K196)*O196), 0),2)</f>
      </c>
      <c r="N196" s="2">
        <f>TRUNC(IF((J196+K196), (K196/(J196+K196)*O196), 0),2)</f>
      </c>
      <c r="O196" s="2">
        <f>TRUNC(L196*E196,2)</f>
      </c>
      <c r="P196" s="4">
        <f>IF(O196&lt;=(Referencial!O196*1.05),"PREÇO VÁLIDO","PREÇO INVÁLIDO")</f>
      </c>
      <c r="Q196" s="2">
        <f>(O196/Referencial!O196)-1</f>
      </c>
    </row>
    <row r="197" ht="25.0" customHeight="true">
      <c r="A197" t="s" s="4">
        <v>21</v>
      </c>
      <c r="B197" t="s" s="4">
        <v>274</v>
      </c>
      <c r="C197" t="s" s="4">
        <v>275</v>
      </c>
      <c r="D197" t="s" s="4">
        <v>25</v>
      </c>
      <c r="E197" t="n" s="4">
        <v>10.0</v>
      </c>
      <c r="F197" t="s" s="1">
        <v>26</v>
      </c>
      <c r="G197" t="s" s="1">
        <v>26</v>
      </c>
      <c r="H197" s="2">
        <f>F197+G197</f>
      </c>
      <c r="I197" t="n" s="6">
        <v>26.05</v>
      </c>
      <c r="J197" s="2">
        <f>F197+(I197/100*F197)</f>
      </c>
      <c r="K197" s="2">
        <f>G197+(I197/100*G197)</f>
      </c>
      <c r="L197" s="2">
        <f>TRUNC(J197+K197,2)</f>
      </c>
      <c r="M197" s="2">
        <f>TRUNC(IF((J197+K197), (J197/(J197+K197)*O197), 0),2)</f>
      </c>
      <c r="N197" s="2">
        <f>TRUNC(IF((J197+K197), (K197/(J197+K197)*O197), 0),2)</f>
      </c>
      <c r="O197" s="2">
        <f>TRUNC(L197*E197,2)</f>
      </c>
      <c r="P197" s="4">
        <f>IF(O197&lt;=(Referencial!O197*1.05),"PREÇO VÁLIDO","PREÇO INVÁLIDO")</f>
      </c>
      <c r="Q197" s="2">
        <f>(O197/Referencial!O197)-1</f>
      </c>
    </row>
    <row r="198" ht="25.0" customHeight="true">
      <c r="A198" t="s" s="4">
        <v>21</v>
      </c>
      <c r="B198" t="s" s="4">
        <v>276</v>
      </c>
      <c r="C198" t="s" s="4">
        <v>277</v>
      </c>
      <c r="D198" t="s" s="4">
        <v>25</v>
      </c>
      <c r="E198" t="n" s="4">
        <v>17.0</v>
      </c>
      <c r="F198" t="s" s="1">
        <v>26</v>
      </c>
      <c r="G198" t="s" s="1">
        <v>26</v>
      </c>
      <c r="H198" s="2">
        <f>F198+G198</f>
      </c>
      <c r="I198" t="n" s="6">
        <v>26.05</v>
      </c>
      <c r="J198" s="2">
        <f>F198+(I198/100*F198)</f>
      </c>
      <c r="K198" s="2">
        <f>G198+(I198/100*G198)</f>
      </c>
      <c r="L198" s="2">
        <f>TRUNC(J198+K198,2)</f>
      </c>
      <c r="M198" s="2">
        <f>TRUNC(IF((J198+K198), (J198/(J198+K198)*O198), 0),2)</f>
      </c>
      <c r="N198" s="2">
        <f>TRUNC(IF((J198+K198), (K198/(J198+K198)*O198), 0),2)</f>
      </c>
      <c r="O198" s="2">
        <f>TRUNC(L198*E198,2)</f>
      </c>
      <c r="P198" s="4">
        <f>IF(O198&lt;=(Referencial!O198*1.05),"PREÇO VÁLIDO","PREÇO INVÁLIDO")</f>
      </c>
      <c r="Q198" s="2">
        <f>(O198/Referencial!O198)-1</f>
      </c>
    </row>
    <row r="199" ht="25.0" customHeight="true">
      <c r="A199" t="s" s="4">
        <v>21</v>
      </c>
      <c r="B199" t="s" s="4">
        <v>278</v>
      </c>
      <c r="C199" t="s" s="4">
        <v>279</v>
      </c>
      <c r="D199" t="s" s="4">
        <v>87</v>
      </c>
      <c r="E199" t="n" s="4">
        <v>2800.0</v>
      </c>
      <c r="F199" t="s" s="1">
        <v>26</v>
      </c>
      <c r="G199" t="s" s="1">
        <v>26</v>
      </c>
      <c r="H199" s="2">
        <f>F199+G199</f>
      </c>
      <c r="I199" t="n" s="6">
        <v>26.05</v>
      </c>
      <c r="J199" s="2">
        <f>F199+(I199/100*F199)</f>
      </c>
      <c r="K199" s="2">
        <f>G199+(I199/100*G199)</f>
      </c>
      <c r="L199" s="2">
        <f>TRUNC(J199+K199,2)</f>
      </c>
      <c r="M199" s="2">
        <f>TRUNC(IF((J199+K199), (J199/(J199+K199)*O199), 0),2)</f>
      </c>
      <c r="N199" s="2">
        <f>TRUNC(IF((J199+K199), (K199/(J199+K199)*O199), 0),2)</f>
      </c>
      <c r="O199" s="2">
        <f>TRUNC(L199*E199,2)</f>
      </c>
      <c r="P199" s="4">
        <f>IF(O199&lt;=(Referencial!O199*1.05),"PREÇO VÁLIDO","PREÇO INVÁLIDO")</f>
      </c>
      <c r="Q199" s="2">
        <f>(O199/Referencial!O199)-1</f>
      </c>
    </row>
    <row r="200" ht="25.0" customHeight="true">
      <c r="A200" t="s" s="4">
        <v>21</v>
      </c>
      <c r="B200" t="s" s="4">
        <v>280</v>
      </c>
      <c r="C200" t="s" s="4">
        <v>281</v>
      </c>
      <c r="D200" t="s" s="4">
        <v>87</v>
      </c>
      <c r="E200" t="n" s="4">
        <v>450.0</v>
      </c>
      <c r="F200" t="s" s="1">
        <v>26</v>
      </c>
      <c r="G200" t="s" s="1">
        <v>26</v>
      </c>
      <c r="H200" s="2">
        <f>F200+G200</f>
      </c>
      <c r="I200" t="n" s="6">
        <v>26.05</v>
      </c>
      <c r="J200" s="2">
        <f>F200+(I200/100*F200)</f>
      </c>
      <c r="K200" s="2">
        <f>G200+(I200/100*G200)</f>
      </c>
      <c r="L200" s="2">
        <f>TRUNC(J200+K200,2)</f>
      </c>
      <c r="M200" s="2">
        <f>TRUNC(IF((J200+K200), (J200/(J200+K200)*O200), 0),2)</f>
      </c>
      <c r="N200" s="2">
        <f>TRUNC(IF((J200+K200), (K200/(J200+K200)*O200), 0),2)</f>
      </c>
      <c r="O200" s="2">
        <f>TRUNC(L200*E200,2)</f>
      </c>
      <c r="P200" s="4">
        <f>IF(O200&lt;=(Referencial!O200*1.05),"PREÇO VÁLIDO","PREÇO INVÁLIDO")</f>
      </c>
      <c r="Q200" s="2">
        <f>(O200/Referencial!O200)-1</f>
      </c>
    </row>
    <row r="201" ht="25.0" customHeight="true">
      <c r="A201" t="s" s="4">
        <v>21</v>
      </c>
      <c r="B201" t="s" s="4">
        <v>282</v>
      </c>
      <c r="C201" t="s" s="4">
        <v>283</v>
      </c>
      <c r="D201" t="s" s="4">
        <v>87</v>
      </c>
      <c r="E201" t="n" s="4">
        <v>200.0</v>
      </c>
      <c r="F201" t="s" s="1">
        <v>26</v>
      </c>
      <c r="G201" t="s" s="1">
        <v>26</v>
      </c>
      <c r="H201" s="2">
        <f>F201+G201</f>
      </c>
      <c r="I201" t="n" s="6">
        <v>26.05</v>
      </c>
      <c r="J201" s="2">
        <f>F201+(I201/100*F201)</f>
      </c>
      <c r="K201" s="2">
        <f>G201+(I201/100*G201)</f>
      </c>
      <c r="L201" s="2">
        <f>TRUNC(J201+K201,2)</f>
      </c>
      <c r="M201" s="2">
        <f>TRUNC(IF((J201+K201), (J201/(J201+K201)*O201), 0),2)</f>
      </c>
      <c r="N201" s="2">
        <f>TRUNC(IF((J201+K201), (K201/(J201+K201)*O201), 0),2)</f>
      </c>
      <c r="O201" s="2">
        <f>TRUNC(L201*E201,2)</f>
      </c>
      <c r="P201" s="4">
        <f>IF(O201&lt;=(Referencial!O201*1.05),"PREÇO VÁLIDO","PREÇO INVÁLIDO")</f>
      </c>
      <c r="Q201" s="2">
        <f>(O201/Referencial!O201)-1</f>
      </c>
    </row>
    <row r="202" ht="25.0" customHeight="true">
      <c r="A202" t="s" s="4">
        <v>21</v>
      </c>
      <c r="B202" t="s" s="4">
        <v>284</v>
      </c>
      <c r="C202" t="s" s="4">
        <v>285</v>
      </c>
      <c r="D202" t="s" s="4">
        <v>87</v>
      </c>
      <c r="E202" t="n" s="4">
        <v>175.0</v>
      </c>
      <c r="F202" t="s" s="1">
        <v>26</v>
      </c>
      <c r="G202" t="s" s="1">
        <v>26</v>
      </c>
      <c r="H202" s="2">
        <f>F202+G202</f>
      </c>
      <c r="I202" t="n" s="6">
        <v>26.05</v>
      </c>
      <c r="J202" s="2">
        <f>F202+(I202/100*F202)</f>
      </c>
      <c r="K202" s="2">
        <f>G202+(I202/100*G202)</f>
      </c>
      <c r="L202" s="2">
        <f>TRUNC(J202+K202,2)</f>
      </c>
      <c r="M202" s="2">
        <f>TRUNC(IF((J202+K202), (J202/(J202+K202)*O202), 0),2)</f>
      </c>
      <c r="N202" s="2">
        <f>TRUNC(IF((J202+K202), (K202/(J202+K202)*O202), 0),2)</f>
      </c>
      <c r="O202" s="2">
        <f>TRUNC(L202*E202,2)</f>
      </c>
      <c r="P202" s="4">
        <f>IF(O202&lt;=(Referencial!O202*1.05),"PREÇO VÁLIDO","PREÇO INVÁLIDO")</f>
      </c>
      <c r="Q202" s="2">
        <f>(O202/Referencial!O202)-1</f>
      </c>
    </row>
    <row r="203" ht="25.0" customHeight="true">
      <c r="A203" t="s" s="4">
        <v>21</v>
      </c>
      <c r="B203" t="s" s="4">
        <v>286</v>
      </c>
      <c r="C203" t="s" s="4">
        <v>287</v>
      </c>
      <c r="D203" t="s" s="4">
        <v>25</v>
      </c>
      <c r="E203" t="n" s="4">
        <v>30.0</v>
      </c>
      <c r="F203" t="s" s="1">
        <v>26</v>
      </c>
      <c r="G203" t="s" s="1">
        <v>26</v>
      </c>
      <c r="H203" s="2">
        <f>F203+G203</f>
      </c>
      <c r="I203" t="n" s="6">
        <v>26.05</v>
      </c>
      <c r="J203" s="2">
        <f>F203+(I203/100*F203)</f>
      </c>
      <c r="K203" s="2">
        <f>G203+(I203/100*G203)</f>
      </c>
      <c r="L203" s="2">
        <f>TRUNC(J203+K203,2)</f>
      </c>
      <c r="M203" s="2">
        <f>TRUNC(IF((J203+K203), (J203/(J203+K203)*O203), 0),2)</f>
      </c>
      <c r="N203" s="2">
        <f>TRUNC(IF((J203+K203), (K203/(J203+K203)*O203), 0),2)</f>
      </c>
      <c r="O203" s="2">
        <f>TRUNC(L203*E203,2)</f>
      </c>
      <c r="P203" s="4">
        <f>IF(O203&lt;=(Referencial!O203*1.05),"PREÇO VÁLIDO","PREÇO INVÁLIDO")</f>
      </c>
      <c r="Q203" s="2">
        <f>(O203/Referencial!O203)-1</f>
      </c>
    </row>
    <row r="204" ht="25.0" customHeight="true">
      <c r="A204" t="s" s="4">
        <v>21</v>
      </c>
      <c r="B204" t="s" s="4">
        <v>288</v>
      </c>
      <c r="C204" t="s" s="4">
        <v>289</v>
      </c>
      <c r="D204" t="s" s="4">
        <v>87</v>
      </c>
      <c r="E204" t="n" s="4">
        <v>30.0</v>
      </c>
      <c r="F204" t="s" s="1">
        <v>26</v>
      </c>
      <c r="G204" t="s" s="1">
        <v>26</v>
      </c>
      <c r="H204" s="2">
        <f>F204+G204</f>
      </c>
      <c r="I204" t="n" s="6">
        <v>26.05</v>
      </c>
      <c r="J204" s="2">
        <f>F204+(I204/100*F204)</f>
      </c>
      <c r="K204" s="2">
        <f>G204+(I204/100*G204)</f>
      </c>
      <c r="L204" s="2">
        <f>TRUNC(J204+K204,2)</f>
      </c>
      <c r="M204" s="2">
        <f>TRUNC(IF((J204+K204), (J204/(J204+K204)*O204), 0),2)</f>
      </c>
      <c r="N204" s="2">
        <f>TRUNC(IF((J204+K204), (K204/(J204+K204)*O204), 0),2)</f>
      </c>
      <c r="O204" s="2">
        <f>TRUNC(L204*E204,2)</f>
      </c>
      <c r="P204" s="4">
        <f>IF(O204&lt;=(Referencial!O204*1.05),"PREÇO VÁLIDO","PREÇO INVÁLIDO")</f>
      </c>
      <c r="Q204" s="2">
        <f>(O204/Referencial!O204)-1</f>
      </c>
    </row>
    <row r="205" ht="25.0" customHeight="true">
      <c r="A205" t="s" s="4">
        <v>21</v>
      </c>
      <c r="B205" t="s" s="4">
        <v>290</v>
      </c>
      <c r="C205" t="s" s="4">
        <v>291</v>
      </c>
      <c r="D205" t="s" s="4">
        <v>25</v>
      </c>
      <c r="E205" t="n" s="4">
        <v>10.0</v>
      </c>
      <c r="F205" t="s" s="1">
        <v>26</v>
      </c>
      <c r="G205" t="s" s="1">
        <v>26</v>
      </c>
      <c r="H205" s="2">
        <f>F205+G205</f>
      </c>
      <c r="I205" t="n" s="6">
        <v>26.05</v>
      </c>
      <c r="J205" s="2">
        <f>F205+(I205/100*F205)</f>
      </c>
      <c r="K205" s="2">
        <f>G205+(I205/100*G205)</f>
      </c>
      <c r="L205" s="2">
        <f>TRUNC(J205+K205,2)</f>
      </c>
      <c r="M205" s="2">
        <f>TRUNC(IF((J205+K205), (J205/(J205+K205)*O205), 0),2)</f>
      </c>
      <c r="N205" s="2">
        <f>TRUNC(IF((J205+K205), (K205/(J205+K205)*O205), 0),2)</f>
      </c>
      <c r="O205" s="2">
        <f>TRUNC(L205*E205,2)</f>
      </c>
      <c r="P205" s="4">
        <f>IF(O205&lt;=(Referencial!O205*1.05),"PREÇO VÁLIDO","PREÇO INVÁLIDO")</f>
      </c>
      <c r="Q205" s="2">
        <f>(O205/Referencial!O205)-1</f>
      </c>
    </row>
    <row r="206" ht="25.0" customHeight="true">
      <c r="A206" t="s" s="4">
        <v>21</v>
      </c>
      <c r="B206" t="s" s="4">
        <v>292</v>
      </c>
      <c r="C206" t="s" s="4">
        <v>293</v>
      </c>
      <c r="D206" t="s" s="4">
        <v>25</v>
      </c>
      <c r="E206" t="n" s="4">
        <v>10.0</v>
      </c>
      <c r="F206" t="s" s="1">
        <v>26</v>
      </c>
      <c r="G206" t="s" s="1">
        <v>26</v>
      </c>
      <c r="H206" s="2">
        <f>F206+G206</f>
      </c>
      <c r="I206" t="n" s="6">
        <v>26.05</v>
      </c>
      <c r="J206" s="2">
        <f>F206+(I206/100*F206)</f>
      </c>
      <c r="K206" s="2">
        <f>G206+(I206/100*G206)</f>
      </c>
      <c r="L206" s="2">
        <f>TRUNC(J206+K206,2)</f>
      </c>
      <c r="M206" s="2">
        <f>TRUNC(IF((J206+K206), (J206/(J206+K206)*O206), 0),2)</f>
      </c>
      <c r="N206" s="2">
        <f>TRUNC(IF((J206+K206), (K206/(J206+K206)*O206), 0),2)</f>
      </c>
      <c r="O206" s="2">
        <f>TRUNC(L206*E206,2)</f>
      </c>
      <c r="P206" s="4">
        <f>IF(O206&lt;=(Referencial!O206*1.05),"PREÇO VÁLIDO","PREÇO INVÁLIDO")</f>
      </c>
      <c r="Q206" s="2">
        <f>(O206/Referencial!O206)-1</f>
      </c>
    </row>
    <row r="207" ht="25.0" customHeight="true">
      <c r="A207" t="s" s="4">
        <v>21</v>
      </c>
      <c r="B207" t="s" s="4">
        <v>294</v>
      </c>
      <c r="C207" t="s" s="4">
        <v>295</v>
      </c>
      <c r="D207" t="s" s="4">
        <v>25</v>
      </c>
      <c r="E207" t="n" s="4">
        <v>1.0</v>
      </c>
      <c r="F207" t="s" s="1">
        <v>26</v>
      </c>
      <c r="G207" t="s" s="1">
        <v>26</v>
      </c>
      <c r="H207" s="2">
        <f>F207+G207</f>
      </c>
      <c r="I207" t="n" s="6">
        <v>26.05</v>
      </c>
      <c r="J207" s="2">
        <f>F207+(I207/100*F207)</f>
      </c>
      <c r="K207" s="2">
        <f>G207+(I207/100*G207)</f>
      </c>
      <c r="L207" s="2">
        <f>TRUNC(J207+K207,2)</f>
      </c>
      <c r="M207" s="2">
        <f>TRUNC(IF((J207+K207), (J207/(J207+K207)*O207), 0),2)</f>
      </c>
      <c r="N207" s="2">
        <f>TRUNC(IF((J207+K207), (K207/(J207+K207)*O207), 0),2)</f>
      </c>
      <c r="O207" s="2">
        <f>TRUNC(L207*E207,2)</f>
      </c>
      <c r="P207" s="4">
        <f>IF(O207&lt;=(Referencial!O207*1.05),"PREÇO VÁLIDO","PREÇO INVÁLIDO")</f>
      </c>
      <c r="Q207" s="2">
        <f>(O207/Referencial!O207)-1</f>
      </c>
    </row>
    <row r="208" ht="25.0" customHeight="true">
      <c r="A208" t="s" s="4">
        <v>21</v>
      </c>
      <c r="B208" t="s" s="4">
        <v>296</v>
      </c>
      <c r="C208" t="s" s="4">
        <v>297</v>
      </c>
      <c r="D208" t="s" s="4">
        <v>25</v>
      </c>
      <c r="E208" t="n" s="4">
        <v>1.0</v>
      </c>
      <c r="F208" t="s" s="1">
        <v>26</v>
      </c>
      <c r="G208" t="s" s="1">
        <v>26</v>
      </c>
      <c r="H208" s="2">
        <f>F208+G208</f>
      </c>
      <c r="I208" t="n" s="6">
        <v>26.05</v>
      </c>
      <c r="J208" s="2">
        <f>F208+(I208/100*F208)</f>
      </c>
      <c r="K208" s="2">
        <f>G208+(I208/100*G208)</f>
      </c>
      <c r="L208" s="2">
        <f>TRUNC(J208+K208,2)</f>
      </c>
      <c r="M208" s="2">
        <f>TRUNC(IF((J208+K208), (J208/(J208+K208)*O208), 0),2)</f>
      </c>
      <c r="N208" s="2">
        <f>TRUNC(IF((J208+K208), (K208/(J208+K208)*O208), 0),2)</f>
      </c>
      <c r="O208" s="2">
        <f>TRUNC(L208*E208,2)</f>
      </c>
      <c r="P208" s="4">
        <f>IF(O208&lt;=(Referencial!O208*1.05),"PREÇO VÁLIDO","PREÇO INVÁLIDO")</f>
      </c>
      <c r="Q208" s="2">
        <f>(O208/Referencial!O208)-1</f>
      </c>
    </row>
    <row r="209" ht="25.0" customHeight="true">
      <c r="A209" t="s" s="4">
        <v>21</v>
      </c>
      <c r="B209" t="s" s="4">
        <v>298</v>
      </c>
      <c r="C209" t="s" s="4">
        <v>299</v>
      </c>
      <c r="D209" t="s" s="4">
        <v>25</v>
      </c>
      <c r="E209" t="n" s="4">
        <v>12.0</v>
      </c>
      <c r="F209" t="s" s="1">
        <v>26</v>
      </c>
      <c r="G209" t="s" s="1">
        <v>26</v>
      </c>
      <c r="H209" s="2">
        <f>F209+G209</f>
      </c>
      <c r="I209" t="n" s="6">
        <v>26.05</v>
      </c>
      <c r="J209" s="2">
        <f>F209+(I209/100*F209)</f>
      </c>
      <c r="K209" s="2">
        <f>G209+(I209/100*G209)</f>
      </c>
      <c r="L209" s="2">
        <f>TRUNC(J209+K209,2)</f>
      </c>
      <c r="M209" s="2">
        <f>TRUNC(IF((J209+K209), (J209/(J209+K209)*O209), 0),2)</f>
      </c>
      <c r="N209" s="2">
        <f>TRUNC(IF((J209+K209), (K209/(J209+K209)*O209), 0),2)</f>
      </c>
      <c r="O209" s="2">
        <f>TRUNC(L209*E209,2)</f>
      </c>
      <c r="P209" s="4">
        <f>IF(O209&lt;=(Referencial!O209*1.05),"PREÇO VÁLIDO","PREÇO INVÁLIDO")</f>
      </c>
      <c r="Q209" s="2">
        <f>(O209/Referencial!O209)-1</f>
      </c>
    </row>
    <row r="210" ht="25.0" customHeight="true">
      <c r="A210" t="s" s="4">
        <v>21</v>
      </c>
      <c r="B210" t="s" s="4">
        <v>300</v>
      </c>
      <c r="C210" t="s" s="4">
        <v>301</v>
      </c>
      <c r="D210" t="s" s="4">
        <v>25</v>
      </c>
      <c r="E210" t="n" s="4">
        <v>27.0</v>
      </c>
      <c r="F210" t="s" s="1">
        <v>26</v>
      </c>
      <c r="G210" t="s" s="1">
        <v>26</v>
      </c>
      <c r="H210" s="2">
        <f>F210+G210</f>
      </c>
      <c r="I210" t="n" s="6">
        <v>26.05</v>
      </c>
      <c r="J210" s="2">
        <f>F210+(I210/100*F210)</f>
      </c>
      <c r="K210" s="2">
        <f>G210+(I210/100*G210)</f>
      </c>
      <c r="L210" s="2">
        <f>TRUNC(J210+K210,2)</f>
      </c>
      <c r="M210" s="2">
        <f>TRUNC(IF((J210+K210), (J210/(J210+K210)*O210), 0),2)</f>
      </c>
      <c r="N210" s="2">
        <f>TRUNC(IF((J210+K210), (K210/(J210+K210)*O210), 0),2)</f>
      </c>
      <c r="O210" s="2">
        <f>TRUNC(L210*E210,2)</f>
      </c>
      <c r="P210" s="4">
        <f>IF(O210&lt;=(Referencial!O210*1.05),"PREÇO VÁLIDO","PREÇO INVÁLIDO")</f>
      </c>
      <c r="Q210" s="2">
        <f>(O210/Referencial!O210)-1</f>
      </c>
    </row>
    <row r="211">
      <c r="N211" t="s" s="9">
        <v>27</v>
      </c>
      <c r="O211" s="10">
        <f>TRUNC(SUM(O183:O210),2)</f>
      </c>
    </row>
    <row r="213">
      <c r="A213" t="s" s="12">
        <v>302</v>
      </c>
    </row>
    <row r="214">
      <c r="A214" s="27" t="s">
        <v>4</v>
      </c>
      <c r="B214" s="27" t="s">
        <v>5</v>
      </c>
      <c r="C214" s="27" t="s">
        <v>6</v>
      </c>
      <c r="D214" s="27" t="s">
        <v>7</v>
      </c>
      <c r="E214" s="27" t="s">
        <v>8</v>
      </c>
      <c r="F214" s="1" t="s">
        <v>9</v>
      </c>
      <c r="G214" s="1" t="s">
        <v>10</v>
      </c>
      <c r="H214" s="27" t="s">
        <v>12</v>
      </c>
      <c r="I214" s="27" t="s">
        <v>13</v>
      </c>
      <c r="J214" s="27" t="s">
        <v>14</v>
      </c>
      <c r="K214" s="27" t="s">
        <v>15</v>
      </c>
      <c r="L214" s="27" t="s">
        <v>11</v>
      </c>
      <c r="M214" s="27" t="s">
        <v>16</v>
      </c>
      <c r="N214" s="27" t="s">
        <v>17</v>
      </c>
      <c r="O214" s="27" t="s">
        <v>18</v>
      </c>
      <c r="P214" s="27" t="s">
        <v>19</v>
      </c>
      <c r="Q214" s="27" t="s">
        <v>20</v>
      </c>
    </row>
    <row r="215" ht="25.0" customHeight="true">
      <c r="A215" t="s" s="4">
        <v>21</v>
      </c>
      <c r="B215" s="4"/>
      <c r="C215" t="s" s="4">
        <v>303</v>
      </c>
      <c r="D215" s="4"/>
      <c r="E215" t="n" s="4">
        <v>0.0</v>
      </c>
      <c r="F215" s="1"/>
      <c r="G215" s="1"/>
      <c r="H215" s="4"/>
      <c r="I215" s="6"/>
      <c r="J215" s="4"/>
      <c r="K215" s="4"/>
      <c r="L215" s="4"/>
      <c r="M215" s="4"/>
      <c r="N215" s="4"/>
      <c r="O215" s="4"/>
      <c r="P215" s="4"/>
      <c r="Q215" s="2"/>
    </row>
    <row r="216" ht="25.0" customHeight="true">
      <c r="A216" t="s" s="4">
        <v>21</v>
      </c>
      <c r="B216" s="4"/>
      <c r="C216" t="s" s="4">
        <v>304</v>
      </c>
      <c r="D216" s="4"/>
      <c r="E216" t="n" s="4">
        <v>0.0</v>
      </c>
      <c r="F216" s="1"/>
      <c r="G216" s="1"/>
      <c r="H216" s="4"/>
      <c r="I216" s="6"/>
      <c r="J216" s="4"/>
      <c r="K216" s="4"/>
      <c r="L216" s="4"/>
      <c r="M216" s="4"/>
      <c r="N216" s="4"/>
      <c r="O216" s="4"/>
      <c r="P216" s="4"/>
      <c r="Q216" s="2"/>
    </row>
    <row r="217" ht="25.0" customHeight="true">
      <c r="A217" t="s" s="4">
        <v>21</v>
      </c>
      <c r="B217" t="s" s="4">
        <v>305</v>
      </c>
      <c r="C217" t="s" s="4">
        <v>306</v>
      </c>
      <c r="D217" t="s" s="4">
        <v>25</v>
      </c>
      <c r="E217" t="n" s="4">
        <v>1.0</v>
      </c>
      <c r="F217" t="s" s="1">
        <v>26</v>
      </c>
      <c r="G217" t="s" s="1">
        <v>26</v>
      </c>
      <c r="H217" s="2">
        <f>F217+G217</f>
      </c>
      <c r="I217" t="n" s="6">
        <v>26.05</v>
      </c>
      <c r="J217" s="2">
        <f>F217+(I217/100*F217)</f>
      </c>
      <c r="K217" s="2">
        <f>G217+(I217/100*G217)</f>
      </c>
      <c r="L217" s="2">
        <f>TRUNC(J217+K217,2)</f>
      </c>
      <c r="M217" s="2">
        <f>TRUNC(IF((J217+K217), (J217/(J217+K217)*O217), 0),2)</f>
      </c>
      <c r="N217" s="2">
        <f>TRUNC(IF((J217+K217), (K217/(J217+K217)*O217), 0),2)</f>
      </c>
      <c r="O217" s="2">
        <f>TRUNC(L217*E217,2)</f>
      </c>
      <c r="P217" s="4">
        <f>IF(O217&lt;=(Referencial!O217*1.05),"PREÇO VÁLIDO","PREÇO INVÁLIDO")</f>
      </c>
      <c r="Q217" s="2">
        <f>(O217/Referencial!O217)-1</f>
      </c>
    </row>
    <row r="218" ht="25.0" customHeight="true">
      <c r="A218" t="s" s="4">
        <v>21</v>
      </c>
      <c r="B218" s="4"/>
      <c r="C218" t="s" s="4">
        <v>307</v>
      </c>
      <c r="D218" s="4"/>
      <c r="E218" t="n" s="4">
        <v>0.0</v>
      </c>
      <c r="F218" s="1"/>
      <c r="G218" s="1"/>
      <c r="H218" s="4"/>
      <c r="I218" s="6"/>
      <c r="J218" s="4"/>
      <c r="K218" s="4"/>
      <c r="L218" s="4"/>
      <c r="M218" s="4"/>
      <c r="N218" s="4"/>
      <c r="O218" s="4"/>
      <c r="P218" s="4"/>
      <c r="Q218" s="2"/>
    </row>
    <row r="219" ht="25.0" customHeight="true">
      <c r="A219" t="s" s="4">
        <v>21</v>
      </c>
      <c r="B219" t="s" s="4">
        <v>256</v>
      </c>
      <c r="C219" t="s" s="4">
        <v>257</v>
      </c>
      <c r="D219" t="s" s="4">
        <v>25</v>
      </c>
      <c r="E219" t="n" s="4">
        <v>257.0</v>
      </c>
      <c r="F219" t="s" s="1">
        <v>26</v>
      </c>
      <c r="G219" t="s" s="1">
        <v>26</v>
      </c>
      <c r="H219" s="2">
        <f>F219+G219</f>
      </c>
      <c r="I219" t="n" s="6">
        <v>26.05</v>
      </c>
      <c r="J219" s="2">
        <f>F219+(I219/100*F219)</f>
      </c>
      <c r="K219" s="2">
        <f>G219+(I219/100*G219)</f>
      </c>
      <c r="L219" s="2">
        <f>TRUNC(J219+K219,2)</f>
      </c>
      <c r="M219" s="2">
        <f>TRUNC(IF((J219+K219), (J219/(J219+K219)*O219), 0),2)</f>
      </c>
      <c r="N219" s="2">
        <f>TRUNC(IF((J219+K219), (K219/(J219+K219)*O219), 0),2)</f>
      </c>
      <c r="O219" s="2">
        <f>TRUNC(L219*E219,2)</f>
      </c>
      <c r="P219" s="4">
        <f>IF(O219&lt;=(Referencial!O219*1.05),"PREÇO VÁLIDO","PREÇO INVÁLIDO")</f>
      </c>
      <c r="Q219" s="2">
        <f>(O219/Referencial!O219)-1</f>
      </c>
    </row>
    <row r="220" ht="25.0" customHeight="true">
      <c r="A220" t="s" s="4">
        <v>21</v>
      </c>
      <c r="B220" t="s" s="4">
        <v>254</v>
      </c>
      <c r="C220" t="s" s="4">
        <v>255</v>
      </c>
      <c r="D220" t="s" s="4">
        <v>25</v>
      </c>
      <c r="E220" t="n" s="4">
        <v>3.0</v>
      </c>
      <c r="F220" t="s" s="1">
        <v>26</v>
      </c>
      <c r="G220" t="s" s="1">
        <v>26</v>
      </c>
      <c r="H220" s="2">
        <f>F220+G220</f>
      </c>
      <c r="I220" t="n" s="6">
        <v>26.05</v>
      </c>
      <c r="J220" s="2">
        <f>F220+(I220/100*F220)</f>
      </c>
      <c r="K220" s="2">
        <f>G220+(I220/100*G220)</f>
      </c>
      <c r="L220" s="2">
        <f>TRUNC(J220+K220,2)</f>
      </c>
      <c r="M220" s="2">
        <f>TRUNC(IF((J220+K220), (J220/(J220+K220)*O220), 0),2)</f>
      </c>
      <c r="N220" s="2">
        <f>TRUNC(IF((J220+K220), (K220/(J220+K220)*O220), 0),2)</f>
      </c>
      <c r="O220" s="2">
        <f>TRUNC(L220*E220,2)</f>
      </c>
      <c r="P220" s="4">
        <f>IF(O220&lt;=(Referencial!O220*1.05),"PREÇO VÁLIDO","PREÇO INVÁLIDO")</f>
      </c>
      <c r="Q220" s="2">
        <f>(O220/Referencial!O220)-1</f>
      </c>
    </row>
    <row r="221" ht="25.0" customHeight="true">
      <c r="A221" t="s" s="4">
        <v>21</v>
      </c>
      <c r="B221" t="s" s="4">
        <v>260</v>
      </c>
      <c r="C221" t="s" s="4">
        <v>261</v>
      </c>
      <c r="D221" t="s" s="4">
        <v>25</v>
      </c>
      <c r="E221" t="n" s="4">
        <v>20.0</v>
      </c>
      <c r="F221" t="s" s="1">
        <v>26</v>
      </c>
      <c r="G221" t="s" s="1">
        <v>26</v>
      </c>
      <c r="H221" s="2">
        <f>F221+G221</f>
      </c>
      <c r="I221" t="n" s="6">
        <v>26.05</v>
      </c>
      <c r="J221" s="2">
        <f>F221+(I221/100*F221)</f>
      </c>
      <c r="K221" s="2">
        <f>G221+(I221/100*G221)</f>
      </c>
      <c r="L221" s="2">
        <f>TRUNC(J221+K221,2)</f>
      </c>
      <c r="M221" s="2">
        <f>TRUNC(IF((J221+K221), (J221/(J221+K221)*O221), 0),2)</f>
      </c>
      <c r="N221" s="2">
        <f>TRUNC(IF((J221+K221), (K221/(J221+K221)*O221), 0),2)</f>
      </c>
      <c r="O221" s="2">
        <f>TRUNC(L221*E221,2)</f>
      </c>
      <c r="P221" s="4">
        <f>IF(O221&lt;=(Referencial!O221*1.05),"PREÇO VÁLIDO","PREÇO INVÁLIDO")</f>
      </c>
      <c r="Q221" s="2">
        <f>(O221/Referencial!O221)-1</f>
      </c>
    </row>
    <row r="222" ht="25.0" customHeight="true">
      <c r="A222" t="s" s="4">
        <v>21</v>
      </c>
      <c r="B222" t="s" s="4">
        <v>308</v>
      </c>
      <c r="C222" t="s" s="4">
        <v>309</v>
      </c>
      <c r="D222" t="s" s="4">
        <v>25</v>
      </c>
      <c r="E222" t="n" s="4">
        <v>1.0</v>
      </c>
      <c r="F222" t="s" s="1">
        <v>26</v>
      </c>
      <c r="G222" t="s" s="1">
        <v>26</v>
      </c>
      <c r="H222" s="2">
        <f>F222+G222</f>
      </c>
      <c r="I222" t="n" s="6">
        <v>26.05</v>
      </c>
      <c r="J222" s="2">
        <f>F222+(I222/100*F222)</f>
      </c>
      <c r="K222" s="2">
        <f>G222+(I222/100*G222)</f>
      </c>
      <c r="L222" s="2">
        <f>TRUNC(J222+K222,2)</f>
      </c>
      <c r="M222" s="2">
        <f>TRUNC(IF((J222+K222), (J222/(J222+K222)*O222), 0),2)</f>
      </c>
      <c r="N222" s="2">
        <f>TRUNC(IF((J222+K222), (K222/(J222+K222)*O222), 0),2)</f>
      </c>
      <c r="O222" s="2">
        <f>TRUNC(L222*E222,2)</f>
      </c>
      <c r="P222" s="4">
        <f>IF(O222&lt;=(Referencial!O222*1.05),"PREÇO VÁLIDO","PREÇO INVÁLIDO")</f>
      </c>
      <c r="Q222" s="2">
        <f>(O222/Referencial!O222)-1</f>
      </c>
    </row>
    <row r="223" ht="25.0" customHeight="true">
      <c r="A223" t="s" s="4">
        <v>21</v>
      </c>
      <c r="B223" t="s" s="4">
        <v>310</v>
      </c>
      <c r="C223" t="s" s="4">
        <v>311</v>
      </c>
      <c r="D223" t="s" s="4">
        <v>25</v>
      </c>
      <c r="E223" t="n" s="4">
        <v>14.0</v>
      </c>
      <c r="F223" t="s" s="1">
        <v>26</v>
      </c>
      <c r="G223" t="s" s="1">
        <v>26</v>
      </c>
      <c r="H223" s="2">
        <f>F223+G223</f>
      </c>
      <c r="I223" t="n" s="6">
        <v>26.05</v>
      </c>
      <c r="J223" s="2">
        <f>F223+(I223/100*F223)</f>
      </c>
      <c r="K223" s="2">
        <f>G223+(I223/100*G223)</f>
      </c>
      <c r="L223" s="2">
        <f>TRUNC(J223+K223,2)</f>
      </c>
      <c r="M223" s="2">
        <f>TRUNC(IF((J223+K223), (J223/(J223+K223)*O223), 0),2)</f>
      </c>
      <c r="N223" s="2">
        <f>TRUNC(IF((J223+K223), (K223/(J223+K223)*O223), 0),2)</f>
      </c>
      <c r="O223" s="2">
        <f>TRUNC(L223*E223,2)</f>
      </c>
      <c r="P223" s="4">
        <f>IF(O223&lt;=(Referencial!O223*1.05),"PREÇO VÁLIDO","PREÇO INVÁLIDO")</f>
      </c>
      <c r="Q223" s="2">
        <f>(O223/Referencial!O223)-1</f>
      </c>
    </row>
    <row r="224" ht="25.0" customHeight="true">
      <c r="A224" t="s" s="4">
        <v>21</v>
      </c>
      <c r="B224" t="s" s="4">
        <v>312</v>
      </c>
      <c r="C224" t="s" s="4">
        <v>313</v>
      </c>
      <c r="D224" t="s" s="4">
        <v>25</v>
      </c>
      <c r="E224" t="n" s="4">
        <v>23.0</v>
      </c>
      <c r="F224" t="s" s="1">
        <v>26</v>
      </c>
      <c r="G224" t="s" s="1">
        <v>26</v>
      </c>
      <c r="H224" s="2">
        <f>F224+G224</f>
      </c>
      <c r="I224" t="n" s="6">
        <v>26.05</v>
      </c>
      <c r="J224" s="2">
        <f>F224+(I224/100*F224)</f>
      </c>
      <c r="K224" s="2">
        <f>G224+(I224/100*G224)</f>
      </c>
      <c r="L224" s="2">
        <f>TRUNC(J224+K224,2)</f>
      </c>
      <c r="M224" s="2">
        <f>TRUNC(IF((J224+K224), (J224/(J224+K224)*O224), 0),2)</f>
      </c>
      <c r="N224" s="2">
        <f>TRUNC(IF((J224+K224), (K224/(J224+K224)*O224), 0),2)</f>
      </c>
      <c r="O224" s="2">
        <f>TRUNC(L224*E224,2)</f>
      </c>
      <c r="P224" s="4">
        <f>IF(O224&lt;=(Referencial!O224*1.05),"PREÇO VÁLIDO","PREÇO INVÁLIDO")</f>
      </c>
      <c r="Q224" s="2">
        <f>(O224/Referencial!O224)-1</f>
      </c>
    </row>
    <row r="225" ht="25.0" customHeight="true">
      <c r="A225" t="s" s="4">
        <v>21</v>
      </c>
      <c r="B225" t="s" s="4">
        <v>314</v>
      </c>
      <c r="C225" t="s" s="4">
        <v>315</v>
      </c>
      <c r="D225" t="s" s="4">
        <v>25</v>
      </c>
      <c r="E225" t="n" s="4">
        <v>5.0</v>
      </c>
      <c r="F225" t="s" s="1">
        <v>26</v>
      </c>
      <c r="G225" t="s" s="1">
        <v>26</v>
      </c>
      <c r="H225" s="2">
        <f>F225+G225</f>
      </c>
      <c r="I225" t="n" s="6">
        <v>26.05</v>
      </c>
      <c r="J225" s="2">
        <f>F225+(I225/100*F225)</f>
      </c>
      <c r="K225" s="2">
        <f>G225+(I225/100*G225)</f>
      </c>
      <c r="L225" s="2">
        <f>TRUNC(J225+K225,2)</f>
      </c>
      <c r="M225" s="2">
        <f>TRUNC(IF((J225+K225), (J225/(J225+K225)*O225), 0),2)</f>
      </c>
      <c r="N225" s="2">
        <f>TRUNC(IF((J225+K225), (K225/(J225+K225)*O225), 0),2)</f>
      </c>
      <c r="O225" s="2">
        <f>TRUNC(L225*E225,2)</f>
      </c>
      <c r="P225" s="4">
        <f>IF(O225&lt;=(Referencial!O225*1.05),"PREÇO VÁLIDO","PREÇO INVÁLIDO")</f>
      </c>
      <c r="Q225" s="2">
        <f>(O225/Referencial!O225)-1</f>
      </c>
    </row>
    <row r="226" ht="25.0" customHeight="true">
      <c r="A226" t="s" s="4">
        <v>21</v>
      </c>
      <c r="B226" t="s" s="4">
        <v>316</v>
      </c>
      <c r="C226" t="s" s="4">
        <v>317</v>
      </c>
      <c r="D226" t="s" s="4">
        <v>25</v>
      </c>
      <c r="E226" t="n" s="4">
        <v>7.0</v>
      </c>
      <c r="F226" t="s" s="1">
        <v>26</v>
      </c>
      <c r="G226" t="s" s="1">
        <v>26</v>
      </c>
      <c r="H226" s="2">
        <f>F226+G226</f>
      </c>
      <c r="I226" t="n" s="6">
        <v>26.05</v>
      </c>
      <c r="J226" s="2">
        <f>F226+(I226/100*F226)</f>
      </c>
      <c r="K226" s="2">
        <f>G226+(I226/100*G226)</f>
      </c>
      <c r="L226" s="2">
        <f>TRUNC(J226+K226,2)</f>
      </c>
      <c r="M226" s="2">
        <f>TRUNC(IF((J226+K226), (J226/(J226+K226)*O226), 0),2)</f>
      </c>
      <c r="N226" s="2">
        <f>TRUNC(IF((J226+K226), (K226/(J226+K226)*O226), 0),2)</f>
      </c>
      <c r="O226" s="2">
        <f>TRUNC(L226*E226,2)</f>
      </c>
      <c r="P226" s="4">
        <f>IF(O226&lt;=(Referencial!O226*1.05),"PREÇO VÁLIDO","PREÇO INVÁLIDO")</f>
      </c>
      <c r="Q226" s="2">
        <f>(O226/Referencial!O226)-1</f>
      </c>
    </row>
    <row r="227" ht="25.0" customHeight="true">
      <c r="A227" t="s" s="4">
        <v>21</v>
      </c>
      <c r="B227" t="s" s="4">
        <v>258</v>
      </c>
      <c r="C227" t="s" s="4">
        <v>259</v>
      </c>
      <c r="D227" t="s" s="4">
        <v>25</v>
      </c>
      <c r="E227" t="n" s="4">
        <v>70.0</v>
      </c>
      <c r="F227" t="s" s="1">
        <v>26</v>
      </c>
      <c r="G227" t="s" s="1">
        <v>26</v>
      </c>
      <c r="H227" s="2">
        <f>F227+G227</f>
      </c>
      <c r="I227" t="n" s="6">
        <v>26.05</v>
      </c>
      <c r="J227" s="2">
        <f>F227+(I227/100*F227)</f>
      </c>
      <c r="K227" s="2">
        <f>G227+(I227/100*G227)</f>
      </c>
      <c r="L227" s="2">
        <f>TRUNC(J227+K227,2)</f>
      </c>
      <c r="M227" s="2">
        <f>TRUNC(IF((J227+K227), (J227/(J227+K227)*O227), 0),2)</f>
      </c>
      <c r="N227" s="2">
        <f>TRUNC(IF((J227+K227), (K227/(J227+K227)*O227), 0),2)</f>
      </c>
      <c r="O227" s="2">
        <f>TRUNC(L227*E227,2)</f>
      </c>
      <c r="P227" s="4">
        <f>IF(O227&lt;=(Referencial!O227*1.05),"PREÇO VÁLIDO","PREÇO INVÁLIDO")</f>
      </c>
      <c r="Q227" s="2">
        <f>(O227/Referencial!O227)-1</f>
      </c>
    </row>
    <row r="228" ht="25.0" customHeight="true">
      <c r="A228" t="s" s="4">
        <v>21</v>
      </c>
      <c r="B228" t="s" s="4">
        <v>318</v>
      </c>
      <c r="C228" t="s" s="4">
        <v>319</v>
      </c>
      <c r="D228" t="s" s="4">
        <v>25</v>
      </c>
      <c r="E228" t="n" s="4">
        <v>1.0</v>
      </c>
      <c r="F228" t="s" s="1">
        <v>26</v>
      </c>
      <c r="G228" t="s" s="1">
        <v>26</v>
      </c>
      <c r="H228" s="2">
        <f>F228+G228</f>
      </c>
      <c r="I228" t="n" s="6">
        <v>26.05</v>
      </c>
      <c r="J228" s="2">
        <f>F228+(I228/100*F228)</f>
      </c>
      <c r="K228" s="2">
        <f>G228+(I228/100*G228)</f>
      </c>
      <c r="L228" s="2">
        <f>TRUNC(J228+K228,2)</f>
      </c>
      <c r="M228" s="2">
        <f>TRUNC(IF((J228+K228), (J228/(J228+K228)*O228), 0),2)</f>
      </c>
      <c r="N228" s="2">
        <f>TRUNC(IF((J228+K228), (K228/(J228+K228)*O228), 0),2)</f>
      </c>
      <c r="O228" s="2">
        <f>TRUNC(L228*E228,2)</f>
      </c>
      <c r="P228" s="4">
        <f>IF(O228&lt;=(Referencial!O228*1.05),"PREÇO VÁLIDO","PREÇO INVÁLIDO")</f>
      </c>
      <c r="Q228" s="2">
        <f>(O228/Referencial!O228)-1</f>
      </c>
    </row>
    <row r="229" ht="25.0" customHeight="true">
      <c r="A229" t="s" s="4">
        <v>21</v>
      </c>
      <c r="B229" t="s" s="4">
        <v>320</v>
      </c>
      <c r="C229" t="s" s="4">
        <v>321</v>
      </c>
      <c r="D229" t="s" s="4">
        <v>25</v>
      </c>
      <c r="E229" t="n" s="4">
        <v>1.0</v>
      </c>
      <c r="F229" t="s" s="1">
        <v>26</v>
      </c>
      <c r="G229" t="s" s="1">
        <v>26</v>
      </c>
      <c r="H229" s="2">
        <f>F229+G229</f>
      </c>
      <c r="I229" t="n" s="6">
        <v>26.05</v>
      </c>
      <c r="J229" s="2">
        <f>F229+(I229/100*F229)</f>
      </c>
      <c r="K229" s="2">
        <f>G229+(I229/100*G229)</f>
      </c>
      <c r="L229" s="2">
        <f>TRUNC(J229+K229,2)</f>
      </c>
      <c r="M229" s="2">
        <f>TRUNC(IF((J229+K229), (J229/(J229+K229)*O229), 0),2)</f>
      </c>
      <c r="N229" s="2">
        <f>TRUNC(IF((J229+K229), (K229/(J229+K229)*O229), 0),2)</f>
      </c>
      <c r="O229" s="2">
        <f>TRUNC(L229*E229,2)</f>
      </c>
      <c r="P229" s="4">
        <f>IF(O229&lt;=(Referencial!O229*1.05),"PREÇO VÁLIDO","PREÇO INVÁLIDO")</f>
      </c>
      <c r="Q229" s="2">
        <f>(O229/Referencial!O229)-1</f>
      </c>
    </row>
    <row r="230" ht="25.0" customHeight="true">
      <c r="A230" t="s" s="4">
        <v>21</v>
      </c>
      <c r="B230" t="s" s="4">
        <v>322</v>
      </c>
      <c r="C230" t="s" s="4">
        <v>323</v>
      </c>
      <c r="D230" t="s" s="4">
        <v>25</v>
      </c>
      <c r="E230" t="n" s="4">
        <v>4.0</v>
      </c>
      <c r="F230" t="s" s="1">
        <v>26</v>
      </c>
      <c r="G230" t="s" s="1">
        <v>26</v>
      </c>
      <c r="H230" s="2">
        <f>F230+G230</f>
      </c>
      <c r="I230" t="n" s="6">
        <v>26.05</v>
      </c>
      <c r="J230" s="2">
        <f>F230+(I230/100*F230)</f>
      </c>
      <c r="K230" s="2">
        <f>G230+(I230/100*G230)</f>
      </c>
      <c r="L230" s="2">
        <f>TRUNC(J230+K230,2)</f>
      </c>
      <c r="M230" s="2">
        <f>TRUNC(IF((J230+K230), (J230/(J230+K230)*O230), 0),2)</f>
      </c>
      <c r="N230" s="2">
        <f>TRUNC(IF((J230+K230), (K230/(J230+K230)*O230), 0),2)</f>
      </c>
      <c r="O230" s="2">
        <f>TRUNC(L230*E230,2)</f>
      </c>
      <c r="P230" s="4">
        <f>IF(O230&lt;=(Referencial!O230*1.05),"PREÇO VÁLIDO","PREÇO INVÁLIDO")</f>
      </c>
      <c r="Q230" s="2">
        <f>(O230/Referencial!O230)-1</f>
      </c>
    </row>
    <row r="231" ht="25.0" customHeight="true">
      <c r="A231" t="s" s="4">
        <v>21</v>
      </c>
      <c r="B231" t="s" s="4">
        <v>324</v>
      </c>
      <c r="C231" t="s" s="4">
        <v>325</v>
      </c>
      <c r="D231" t="s" s="4">
        <v>25</v>
      </c>
      <c r="E231" t="n" s="4">
        <v>1.0</v>
      </c>
      <c r="F231" t="s" s="1">
        <v>26</v>
      </c>
      <c r="G231" t="s" s="1">
        <v>26</v>
      </c>
      <c r="H231" s="2">
        <f>F231+G231</f>
      </c>
      <c r="I231" t="n" s="6">
        <v>26.05</v>
      </c>
      <c r="J231" s="2">
        <f>F231+(I231/100*F231)</f>
      </c>
      <c r="K231" s="2">
        <f>G231+(I231/100*G231)</f>
      </c>
      <c r="L231" s="2">
        <f>TRUNC(J231+K231,2)</f>
      </c>
      <c r="M231" s="2">
        <f>TRUNC(IF((J231+K231), (J231/(J231+K231)*O231), 0),2)</f>
      </c>
      <c r="N231" s="2">
        <f>TRUNC(IF((J231+K231), (K231/(J231+K231)*O231), 0),2)</f>
      </c>
      <c r="O231" s="2">
        <f>TRUNC(L231*E231,2)</f>
      </c>
      <c r="P231" s="4">
        <f>IF(O231&lt;=(Referencial!O231*1.05),"PREÇO VÁLIDO","PREÇO INVÁLIDO")</f>
      </c>
      <c r="Q231" s="2">
        <f>(O231/Referencial!O231)-1</f>
      </c>
    </row>
    <row r="232" ht="25.0" customHeight="true">
      <c r="A232" t="s" s="4">
        <v>21</v>
      </c>
      <c r="B232" t="s" s="4">
        <v>326</v>
      </c>
      <c r="C232" t="s" s="4">
        <v>327</v>
      </c>
      <c r="D232" t="s" s="4">
        <v>25</v>
      </c>
      <c r="E232" t="n" s="4">
        <v>1.0</v>
      </c>
      <c r="F232" t="s" s="1">
        <v>26</v>
      </c>
      <c r="G232" t="s" s="1">
        <v>26</v>
      </c>
      <c r="H232" s="2">
        <f>F232+G232</f>
      </c>
      <c r="I232" t="n" s="6">
        <v>26.05</v>
      </c>
      <c r="J232" s="2">
        <f>F232+(I232/100*F232)</f>
      </c>
      <c r="K232" s="2">
        <f>G232+(I232/100*G232)</f>
      </c>
      <c r="L232" s="2">
        <f>TRUNC(J232+K232,2)</f>
      </c>
      <c r="M232" s="2">
        <f>TRUNC(IF((J232+K232), (J232/(J232+K232)*O232), 0),2)</f>
      </c>
      <c r="N232" s="2">
        <f>TRUNC(IF((J232+K232), (K232/(J232+K232)*O232), 0),2)</f>
      </c>
      <c r="O232" s="2">
        <f>TRUNC(L232*E232,2)</f>
      </c>
      <c r="P232" s="4">
        <f>IF(O232&lt;=(Referencial!O232*1.05),"PREÇO VÁLIDO","PREÇO INVÁLIDO")</f>
      </c>
      <c r="Q232" s="2">
        <f>(O232/Referencial!O232)-1</f>
      </c>
    </row>
    <row r="233" ht="25.0" customHeight="true">
      <c r="A233" t="s" s="4">
        <v>21</v>
      </c>
      <c r="B233" t="s" s="4">
        <v>328</v>
      </c>
      <c r="C233" t="s" s="4">
        <v>329</v>
      </c>
      <c r="D233" t="s" s="4">
        <v>25</v>
      </c>
      <c r="E233" t="n" s="4">
        <v>8.0</v>
      </c>
      <c r="F233" t="s" s="1">
        <v>26</v>
      </c>
      <c r="G233" t="s" s="1">
        <v>26</v>
      </c>
      <c r="H233" s="2">
        <f>F233+G233</f>
      </c>
      <c r="I233" t="n" s="6">
        <v>26.05</v>
      </c>
      <c r="J233" s="2">
        <f>F233+(I233/100*F233)</f>
      </c>
      <c r="K233" s="2">
        <f>G233+(I233/100*G233)</f>
      </c>
      <c r="L233" s="2">
        <f>TRUNC(J233+K233,2)</f>
      </c>
      <c r="M233" s="2">
        <f>TRUNC(IF((J233+K233), (J233/(J233+K233)*O233), 0),2)</f>
      </c>
      <c r="N233" s="2">
        <f>TRUNC(IF((J233+K233), (K233/(J233+K233)*O233), 0),2)</f>
      </c>
      <c r="O233" s="2">
        <f>TRUNC(L233*E233,2)</f>
      </c>
      <c r="P233" s="4">
        <f>IF(O233&lt;=(Referencial!O233*1.05),"PREÇO VÁLIDO","PREÇO INVÁLIDO")</f>
      </c>
      <c r="Q233" s="2">
        <f>(O233/Referencial!O233)-1</f>
      </c>
    </row>
    <row r="234" ht="25.0" customHeight="true">
      <c r="A234" t="s" s="4">
        <v>21</v>
      </c>
      <c r="B234" t="s" s="4">
        <v>330</v>
      </c>
      <c r="C234" t="s" s="4">
        <v>331</v>
      </c>
      <c r="D234" t="s" s="4">
        <v>25</v>
      </c>
      <c r="E234" t="n" s="4">
        <v>8.0</v>
      </c>
      <c r="F234" t="s" s="1">
        <v>26</v>
      </c>
      <c r="G234" t="s" s="1">
        <v>26</v>
      </c>
      <c r="H234" s="2">
        <f>F234+G234</f>
      </c>
      <c r="I234" t="n" s="6">
        <v>26.05</v>
      </c>
      <c r="J234" s="2">
        <f>F234+(I234/100*F234)</f>
      </c>
      <c r="K234" s="2">
        <f>G234+(I234/100*G234)</f>
      </c>
      <c r="L234" s="2">
        <f>TRUNC(J234+K234,2)</f>
      </c>
      <c r="M234" s="2">
        <f>TRUNC(IF((J234+K234), (J234/(J234+K234)*O234), 0),2)</f>
      </c>
      <c r="N234" s="2">
        <f>TRUNC(IF((J234+K234), (K234/(J234+K234)*O234), 0),2)</f>
      </c>
      <c r="O234" s="2">
        <f>TRUNC(L234*E234,2)</f>
      </c>
      <c r="P234" s="4">
        <f>IF(O234&lt;=(Referencial!O234*1.05),"PREÇO VÁLIDO","PREÇO INVÁLIDO")</f>
      </c>
      <c r="Q234" s="2">
        <f>(O234/Referencial!O234)-1</f>
      </c>
    </row>
    <row r="235" ht="25.0" customHeight="true">
      <c r="A235" t="s" s="4">
        <v>21</v>
      </c>
      <c r="B235" t="s" s="4">
        <v>332</v>
      </c>
      <c r="C235" t="s" s="4">
        <v>333</v>
      </c>
      <c r="D235" t="s" s="4">
        <v>25</v>
      </c>
      <c r="E235" t="n" s="4">
        <v>1.0</v>
      </c>
      <c r="F235" t="s" s="1">
        <v>26</v>
      </c>
      <c r="G235" t="s" s="1">
        <v>26</v>
      </c>
      <c r="H235" s="2">
        <f>F235+G235</f>
      </c>
      <c r="I235" t="n" s="6">
        <v>26.05</v>
      </c>
      <c r="J235" s="2">
        <f>F235+(I235/100*F235)</f>
      </c>
      <c r="K235" s="2">
        <f>G235+(I235/100*G235)</f>
      </c>
      <c r="L235" s="2">
        <f>TRUNC(J235+K235,2)</f>
      </c>
      <c r="M235" s="2">
        <f>TRUNC(IF((J235+K235), (J235/(J235+K235)*O235), 0),2)</f>
      </c>
      <c r="N235" s="2">
        <f>TRUNC(IF((J235+K235), (K235/(J235+K235)*O235), 0),2)</f>
      </c>
      <c r="O235" s="2">
        <f>TRUNC(L235*E235,2)</f>
      </c>
      <c r="P235" s="4">
        <f>IF(O235&lt;=(Referencial!O235*1.05),"PREÇO VÁLIDO","PREÇO INVÁLIDO")</f>
      </c>
      <c r="Q235" s="2">
        <f>(O235/Referencial!O235)-1</f>
      </c>
    </row>
    <row r="236" ht="25.0" customHeight="true">
      <c r="A236" t="s" s="4">
        <v>21</v>
      </c>
      <c r="B236" t="s" s="4">
        <v>334</v>
      </c>
      <c r="C236" t="s" s="4">
        <v>335</v>
      </c>
      <c r="D236" t="s" s="4">
        <v>25</v>
      </c>
      <c r="E236" t="n" s="4">
        <v>22.0</v>
      </c>
      <c r="F236" t="s" s="1">
        <v>26</v>
      </c>
      <c r="G236" t="s" s="1">
        <v>26</v>
      </c>
      <c r="H236" s="2">
        <f>F236+G236</f>
      </c>
      <c r="I236" t="n" s="6">
        <v>26.05</v>
      </c>
      <c r="J236" s="2">
        <f>F236+(I236/100*F236)</f>
      </c>
      <c r="K236" s="2">
        <f>G236+(I236/100*G236)</f>
      </c>
      <c r="L236" s="2">
        <f>TRUNC(J236+K236,2)</f>
      </c>
      <c r="M236" s="2">
        <f>TRUNC(IF((J236+K236), (J236/(J236+K236)*O236), 0),2)</f>
      </c>
      <c r="N236" s="2">
        <f>TRUNC(IF((J236+K236), (K236/(J236+K236)*O236), 0),2)</f>
      </c>
      <c r="O236" s="2">
        <f>TRUNC(L236*E236,2)</f>
      </c>
      <c r="P236" s="4">
        <f>IF(O236&lt;=(Referencial!O236*1.05),"PREÇO VÁLIDO","PREÇO INVÁLIDO")</f>
      </c>
      <c r="Q236" s="2">
        <f>(O236/Referencial!O236)-1</f>
      </c>
    </row>
    <row r="237" ht="25.0" customHeight="true">
      <c r="A237" t="s" s="4">
        <v>21</v>
      </c>
      <c r="B237" t="s" s="4">
        <v>336</v>
      </c>
      <c r="C237" t="s" s="4">
        <v>337</v>
      </c>
      <c r="D237" t="s" s="4">
        <v>25</v>
      </c>
      <c r="E237" t="n" s="4">
        <v>138.0</v>
      </c>
      <c r="F237" t="s" s="1">
        <v>26</v>
      </c>
      <c r="G237" t="s" s="1">
        <v>26</v>
      </c>
      <c r="H237" s="2">
        <f>F237+G237</f>
      </c>
      <c r="I237" t="n" s="6">
        <v>26.05</v>
      </c>
      <c r="J237" s="2">
        <f>F237+(I237/100*F237)</f>
      </c>
      <c r="K237" s="2">
        <f>G237+(I237/100*G237)</f>
      </c>
      <c r="L237" s="2">
        <f>TRUNC(J237+K237,2)</f>
      </c>
      <c r="M237" s="2">
        <f>TRUNC(IF((J237+K237), (J237/(J237+K237)*O237), 0),2)</f>
      </c>
      <c r="N237" s="2">
        <f>TRUNC(IF((J237+K237), (K237/(J237+K237)*O237), 0),2)</f>
      </c>
      <c r="O237" s="2">
        <f>TRUNC(L237*E237,2)</f>
      </c>
      <c r="P237" s="4">
        <f>IF(O237&lt;=(Referencial!O237*1.05),"PREÇO VÁLIDO","PREÇO INVÁLIDO")</f>
      </c>
      <c r="Q237" s="2">
        <f>(O237/Referencial!O237)-1</f>
      </c>
    </row>
    <row r="238" ht="25.0" customHeight="true">
      <c r="A238" t="s" s="4">
        <v>21</v>
      </c>
      <c r="B238" t="s" s="4">
        <v>338</v>
      </c>
      <c r="C238" t="s" s="4">
        <v>339</v>
      </c>
      <c r="D238" t="s" s="4">
        <v>25</v>
      </c>
      <c r="E238" t="n" s="4">
        <v>48.0</v>
      </c>
      <c r="F238" t="s" s="1">
        <v>26</v>
      </c>
      <c r="G238" t="s" s="1">
        <v>26</v>
      </c>
      <c r="H238" s="2">
        <f>F238+G238</f>
      </c>
      <c r="I238" t="n" s="6">
        <v>26.05</v>
      </c>
      <c r="J238" s="2">
        <f>F238+(I238/100*F238)</f>
      </c>
      <c r="K238" s="2">
        <f>G238+(I238/100*G238)</f>
      </c>
      <c r="L238" s="2">
        <f>TRUNC(J238+K238,2)</f>
      </c>
      <c r="M238" s="2">
        <f>TRUNC(IF((J238+K238), (J238/(J238+K238)*O238), 0),2)</f>
      </c>
      <c r="N238" s="2">
        <f>TRUNC(IF((J238+K238), (K238/(J238+K238)*O238), 0),2)</f>
      </c>
      <c r="O238" s="2">
        <f>TRUNC(L238*E238,2)</f>
      </c>
      <c r="P238" s="4">
        <f>IF(O238&lt;=(Referencial!O238*1.05),"PREÇO VÁLIDO","PREÇO INVÁLIDO")</f>
      </c>
      <c r="Q238" s="2">
        <f>(O238/Referencial!O238)-1</f>
      </c>
    </row>
    <row r="239" ht="25.0" customHeight="true">
      <c r="A239" t="s" s="4">
        <v>21</v>
      </c>
      <c r="B239" t="s" s="4">
        <v>340</v>
      </c>
      <c r="C239" t="s" s="4">
        <v>341</v>
      </c>
      <c r="D239" t="s" s="4">
        <v>25</v>
      </c>
      <c r="E239" t="n" s="4">
        <v>14.0</v>
      </c>
      <c r="F239" t="s" s="1">
        <v>26</v>
      </c>
      <c r="G239" t="s" s="1">
        <v>26</v>
      </c>
      <c r="H239" s="2">
        <f>F239+G239</f>
      </c>
      <c r="I239" t="n" s="6">
        <v>26.05</v>
      </c>
      <c r="J239" s="2">
        <f>F239+(I239/100*F239)</f>
      </c>
      <c r="K239" s="2">
        <f>G239+(I239/100*G239)</f>
      </c>
      <c r="L239" s="2">
        <f>TRUNC(J239+K239,2)</f>
      </c>
      <c r="M239" s="2">
        <f>TRUNC(IF((J239+K239), (J239/(J239+K239)*O239), 0),2)</f>
      </c>
      <c r="N239" s="2">
        <f>TRUNC(IF((J239+K239), (K239/(J239+K239)*O239), 0),2)</f>
      </c>
      <c r="O239" s="2">
        <f>TRUNC(L239*E239,2)</f>
      </c>
      <c r="P239" s="4">
        <f>IF(O239&lt;=(Referencial!O239*1.05),"PREÇO VÁLIDO","PREÇO INVÁLIDO")</f>
      </c>
      <c r="Q239" s="2">
        <f>(O239/Referencial!O239)-1</f>
      </c>
    </row>
    <row r="240" ht="25.0" customHeight="true">
      <c r="A240" t="s" s="4">
        <v>21</v>
      </c>
      <c r="B240" t="s" s="4">
        <v>342</v>
      </c>
      <c r="C240" t="s" s="4">
        <v>343</v>
      </c>
      <c r="D240" t="s" s="4">
        <v>25</v>
      </c>
      <c r="E240" t="n" s="4">
        <v>26.0</v>
      </c>
      <c r="F240" t="s" s="1">
        <v>26</v>
      </c>
      <c r="G240" t="s" s="1">
        <v>26</v>
      </c>
      <c r="H240" s="2">
        <f>F240+G240</f>
      </c>
      <c r="I240" t="n" s="6">
        <v>26.05</v>
      </c>
      <c r="J240" s="2">
        <f>F240+(I240/100*F240)</f>
      </c>
      <c r="K240" s="2">
        <f>G240+(I240/100*G240)</f>
      </c>
      <c r="L240" s="2">
        <f>TRUNC(J240+K240,2)</f>
      </c>
      <c r="M240" s="2">
        <f>TRUNC(IF((J240+K240), (J240/(J240+K240)*O240), 0),2)</f>
      </c>
      <c r="N240" s="2">
        <f>TRUNC(IF((J240+K240), (K240/(J240+K240)*O240), 0),2)</f>
      </c>
      <c r="O240" s="2">
        <f>TRUNC(L240*E240,2)</f>
      </c>
      <c r="P240" s="4">
        <f>IF(O240&lt;=(Referencial!O240*1.05),"PREÇO VÁLIDO","PREÇO INVÁLIDO")</f>
      </c>
      <c r="Q240" s="2">
        <f>(O240/Referencial!O240)-1</f>
      </c>
    </row>
    <row r="241" ht="25.0" customHeight="true">
      <c r="A241" t="s" s="4">
        <v>21</v>
      </c>
      <c r="B241" t="s" s="4">
        <v>272</v>
      </c>
      <c r="C241" t="s" s="4">
        <v>273</v>
      </c>
      <c r="D241" t="s" s="4">
        <v>25</v>
      </c>
      <c r="E241" t="n" s="4">
        <v>4.0</v>
      </c>
      <c r="F241" t="s" s="1">
        <v>26</v>
      </c>
      <c r="G241" t="s" s="1">
        <v>26</v>
      </c>
      <c r="H241" s="2">
        <f>F241+G241</f>
      </c>
      <c r="I241" t="n" s="6">
        <v>26.05</v>
      </c>
      <c r="J241" s="2">
        <f>F241+(I241/100*F241)</f>
      </c>
      <c r="K241" s="2">
        <f>G241+(I241/100*G241)</f>
      </c>
      <c r="L241" s="2">
        <f>TRUNC(J241+K241,2)</f>
      </c>
      <c r="M241" s="2">
        <f>TRUNC(IF((J241+K241), (J241/(J241+K241)*O241), 0),2)</f>
      </c>
      <c r="N241" s="2">
        <f>TRUNC(IF((J241+K241), (K241/(J241+K241)*O241), 0),2)</f>
      </c>
      <c r="O241" s="2">
        <f>TRUNC(L241*E241,2)</f>
      </c>
      <c r="P241" s="4">
        <f>IF(O241&lt;=(Referencial!O241*1.05),"PREÇO VÁLIDO","PREÇO INVÁLIDO")</f>
      </c>
      <c r="Q241" s="2">
        <f>(O241/Referencial!O241)-1</f>
      </c>
    </row>
    <row r="242" ht="25.0" customHeight="true">
      <c r="A242" t="s" s="4">
        <v>21</v>
      </c>
      <c r="B242" t="s" s="4">
        <v>270</v>
      </c>
      <c r="C242" t="s" s="4">
        <v>271</v>
      </c>
      <c r="D242" t="s" s="4">
        <v>25</v>
      </c>
      <c r="E242" t="n" s="4">
        <v>3.0</v>
      </c>
      <c r="F242" t="s" s="1">
        <v>26</v>
      </c>
      <c r="G242" t="s" s="1">
        <v>26</v>
      </c>
      <c r="H242" s="2">
        <f>F242+G242</f>
      </c>
      <c r="I242" t="n" s="6">
        <v>26.05</v>
      </c>
      <c r="J242" s="2">
        <f>F242+(I242/100*F242)</f>
      </c>
      <c r="K242" s="2">
        <f>G242+(I242/100*G242)</f>
      </c>
      <c r="L242" s="2">
        <f>TRUNC(J242+K242,2)</f>
      </c>
      <c r="M242" s="2">
        <f>TRUNC(IF((J242+K242), (J242/(J242+K242)*O242), 0),2)</f>
      </c>
      <c r="N242" s="2">
        <f>TRUNC(IF((J242+K242), (K242/(J242+K242)*O242), 0),2)</f>
      </c>
      <c r="O242" s="2">
        <f>TRUNC(L242*E242,2)</f>
      </c>
      <c r="P242" s="4">
        <f>IF(O242&lt;=(Referencial!O242*1.05),"PREÇO VÁLIDO","PREÇO INVÁLIDO")</f>
      </c>
      <c r="Q242" s="2">
        <f>(O242/Referencial!O242)-1</f>
      </c>
    </row>
    <row r="243" ht="25.0" customHeight="true">
      <c r="A243" t="s" s="4">
        <v>21</v>
      </c>
      <c r="B243" s="4"/>
      <c r="C243" t="s" s="4">
        <v>344</v>
      </c>
      <c r="D243" s="4"/>
      <c r="E243" t="n" s="4">
        <v>0.0</v>
      </c>
      <c r="F243" s="1"/>
      <c r="G243" s="1"/>
      <c r="H243" s="4"/>
      <c r="I243" s="6"/>
      <c r="J243" s="4"/>
      <c r="K243" s="4"/>
      <c r="L243" s="4"/>
      <c r="M243" s="4"/>
      <c r="N243" s="4"/>
      <c r="O243" s="4"/>
      <c r="P243" s="4"/>
      <c r="Q243" s="2"/>
    </row>
    <row r="244" ht="25.0" customHeight="true">
      <c r="A244" t="s" s="4">
        <v>21</v>
      </c>
      <c r="B244" t="s" s="4">
        <v>282</v>
      </c>
      <c r="C244" t="s" s="4">
        <v>283</v>
      </c>
      <c r="D244" t="s" s="4">
        <v>87</v>
      </c>
      <c r="E244" t="n" s="4">
        <v>75.0</v>
      </c>
      <c r="F244" t="s" s="1">
        <v>26</v>
      </c>
      <c r="G244" t="s" s="1">
        <v>26</v>
      </c>
      <c r="H244" s="2">
        <f>F244+G244</f>
      </c>
      <c r="I244" t="n" s="6">
        <v>26.05</v>
      </c>
      <c r="J244" s="2">
        <f>F244+(I244/100*F244)</f>
      </c>
      <c r="K244" s="2">
        <f>G244+(I244/100*G244)</f>
      </c>
      <c r="L244" s="2">
        <f>TRUNC(J244+K244,2)</f>
      </c>
      <c r="M244" s="2">
        <f>TRUNC(IF((J244+K244), (J244/(J244+K244)*O244), 0),2)</f>
      </c>
      <c r="N244" s="2">
        <f>TRUNC(IF((J244+K244), (K244/(J244+K244)*O244), 0),2)</f>
      </c>
      <c r="O244" s="2">
        <f>TRUNC(L244*E244,2)</f>
      </c>
      <c r="P244" s="4">
        <f>IF(O244&lt;=(Referencial!O244*1.05),"PREÇO VÁLIDO","PREÇO INVÁLIDO")</f>
      </c>
      <c r="Q244" s="2">
        <f>(O244/Referencial!O244)-1</f>
      </c>
    </row>
    <row r="245" ht="25.0" customHeight="true">
      <c r="A245" t="s" s="4">
        <v>21</v>
      </c>
      <c r="B245" t="s" s="4">
        <v>284</v>
      </c>
      <c r="C245" t="s" s="4">
        <v>285</v>
      </c>
      <c r="D245" t="s" s="4">
        <v>87</v>
      </c>
      <c r="E245" t="n" s="4">
        <v>575.0</v>
      </c>
      <c r="F245" t="s" s="1">
        <v>26</v>
      </c>
      <c r="G245" t="s" s="1">
        <v>26</v>
      </c>
      <c r="H245" s="2">
        <f>F245+G245</f>
      </c>
      <c r="I245" t="n" s="6">
        <v>26.05</v>
      </c>
      <c r="J245" s="2">
        <f>F245+(I245/100*F245)</f>
      </c>
      <c r="K245" s="2">
        <f>G245+(I245/100*G245)</f>
      </c>
      <c r="L245" s="2">
        <f>TRUNC(J245+K245,2)</f>
      </c>
      <c r="M245" s="2">
        <f>TRUNC(IF((J245+K245), (J245/(J245+K245)*O245), 0),2)</f>
      </c>
      <c r="N245" s="2">
        <f>TRUNC(IF((J245+K245), (K245/(J245+K245)*O245), 0),2)</f>
      </c>
      <c r="O245" s="2">
        <f>TRUNC(L245*E245,2)</f>
      </c>
      <c r="P245" s="4">
        <f>IF(O245&lt;=(Referencial!O245*1.05),"PREÇO VÁLIDO","PREÇO INVÁLIDO")</f>
      </c>
      <c r="Q245" s="2">
        <f>(O245/Referencial!O245)-1</f>
      </c>
    </row>
    <row r="246" ht="25.0" customHeight="true">
      <c r="A246" t="s" s="4">
        <v>21</v>
      </c>
      <c r="B246" t="s" s="4">
        <v>345</v>
      </c>
      <c r="C246" t="s" s="4">
        <v>346</v>
      </c>
      <c r="D246" t="s" s="4">
        <v>87</v>
      </c>
      <c r="E246" t="n" s="4">
        <v>9.0</v>
      </c>
      <c r="F246" t="s" s="1">
        <v>26</v>
      </c>
      <c r="G246" t="s" s="1">
        <v>26</v>
      </c>
      <c r="H246" s="2">
        <f>F246+G246</f>
      </c>
      <c r="I246" t="n" s="6">
        <v>26.05</v>
      </c>
      <c r="J246" s="2">
        <f>F246+(I246/100*F246)</f>
      </c>
      <c r="K246" s="2">
        <f>G246+(I246/100*G246)</f>
      </c>
      <c r="L246" s="2">
        <f>TRUNC(J246+K246,2)</f>
      </c>
      <c r="M246" s="2">
        <f>TRUNC(IF((J246+K246), (J246/(J246+K246)*O246), 0),2)</f>
      </c>
      <c r="N246" s="2">
        <f>TRUNC(IF((J246+K246), (K246/(J246+K246)*O246), 0),2)</f>
      </c>
      <c r="O246" s="2">
        <f>TRUNC(L246*E246,2)</f>
      </c>
      <c r="P246" s="4">
        <f>IF(O246&lt;=(Referencial!O246*1.05),"PREÇO VÁLIDO","PREÇO INVÁLIDO")</f>
      </c>
      <c r="Q246" s="2">
        <f>(O246/Referencial!O246)-1</f>
      </c>
    </row>
    <row r="247" ht="25.0" customHeight="true">
      <c r="A247" t="s" s="4">
        <v>21</v>
      </c>
      <c r="B247" t="s" s="4">
        <v>347</v>
      </c>
      <c r="C247" t="s" s="4">
        <v>348</v>
      </c>
      <c r="D247" t="s" s="4">
        <v>87</v>
      </c>
      <c r="E247" t="n" s="4">
        <v>3.0</v>
      </c>
      <c r="F247" t="s" s="1">
        <v>26</v>
      </c>
      <c r="G247" t="s" s="1">
        <v>26</v>
      </c>
      <c r="H247" s="2">
        <f>F247+G247</f>
      </c>
      <c r="I247" t="n" s="6">
        <v>26.05</v>
      </c>
      <c r="J247" s="2">
        <f>F247+(I247/100*F247)</f>
      </c>
      <c r="K247" s="2">
        <f>G247+(I247/100*G247)</f>
      </c>
      <c r="L247" s="2">
        <f>TRUNC(J247+K247,2)</f>
      </c>
      <c r="M247" s="2">
        <f>TRUNC(IF((J247+K247), (J247/(J247+K247)*O247), 0),2)</f>
      </c>
      <c r="N247" s="2">
        <f>TRUNC(IF((J247+K247), (K247/(J247+K247)*O247), 0),2)</f>
      </c>
      <c r="O247" s="2">
        <f>TRUNC(L247*E247,2)</f>
      </c>
      <c r="P247" s="4">
        <f>IF(O247&lt;=(Referencial!O247*1.05),"PREÇO VÁLIDO","PREÇO INVÁLIDO")</f>
      </c>
      <c r="Q247" s="2">
        <f>(O247/Referencial!O247)-1</f>
      </c>
    </row>
    <row r="248" ht="25.0" customHeight="true">
      <c r="A248" t="s" s="4">
        <v>21</v>
      </c>
      <c r="B248" t="s" s="4">
        <v>349</v>
      </c>
      <c r="C248" t="s" s="4">
        <v>350</v>
      </c>
      <c r="D248" t="s" s="4">
        <v>25</v>
      </c>
      <c r="E248" t="n" s="4">
        <v>2.0</v>
      </c>
      <c r="F248" t="s" s="1">
        <v>26</v>
      </c>
      <c r="G248" t="s" s="1">
        <v>26</v>
      </c>
      <c r="H248" s="2">
        <f>F248+G248</f>
      </c>
      <c r="I248" t="n" s="6">
        <v>26.05</v>
      </c>
      <c r="J248" s="2">
        <f>F248+(I248/100*F248)</f>
      </c>
      <c r="K248" s="2">
        <f>G248+(I248/100*G248)</f>
      </c>
      <c r="L248" s="2">
        <f>TRUNC(J248+K248,2)</f>
      </c>
      <c r="M248" s="2">
        <f>TRUNC(IF((J248+K248), (J248/(J248+K248)*O248), 0),2)</f>
      </c>
      <c r="N248" s="2">
        <f>TRUNC(IF((J248+K248), (K248/(J248+K248)*O248), 0),2)</f>
      </c>
      <c r="O248" s="2">
        <f>TRUNC(L248*E248,2)</f>
      </c>
      <c r="P248" s="4">
        <f>IF(O248&lt;=(Referencial!O248*1.05),"PREÇO VÁLIDO","PREÇO INVÁLIDO")</f>
      </c>
      <c r="Q248" s="2">
        <f>(O248/Referencial!O248)-1</f>
      </c>
    </row>
    <row r="249" ht="25.0" customHeight="true">
      <c r="A249" t="s" s="4">
        <v>21</v>
      </c>
      <c r="B249" t="s" s="4">
        <v>351</v>
      </c>
      <c r="C249" t="s" s="4">
        <v>352</v>
      </c>
      <c r="D249" t="s" s="4">
        <v>25</v>
      </c>
      <c r="E249" t="n" s="4">
        <v>1.0</v>
      </c>
      <c r="F249" t="s" s="1">
        <v>26</v>
      </c>
      <c r="G249" t="s" s="1">
        <v>26</v>
      </c>
      <c r="H249" s="2">
        <f>F249+G249</f>
      </c>
      <c r="I249" t="n" s="6">
        <v>26.05</v>
      </c>
      <c r="J249" s="2">
        <f>F249+(I249/100*F249)</f>
      </c>
      <c r="K249" s="2">
        <f>G249+(I249/100*G249)</f>
      </c>
      <c r="L249" s="2">
        <f>TRUNC(J249+K249,2)</f>
      </c>
      <c r="M249" s="2">
        <f>TRUNC(IF((J249+K249), (J249/(J249+K249)*O249), 0),2)</f>
      </c>
      <c r="N249" s="2">
        <f>TRUNC(IF((J249+K249), (K249/(J249+K249)*O249), 0),2)</f>
      </c>
      <c r="O249" s="2">
        <f>TRUNC(L249*E249,2)</f>
      </c>
      <c r="P249" s="4">
        <f>IF(O249&lt;=(Referencial!O249*1.05),"PREÇO VÁLIDO","PREÇO INVÁLIDO")</f>
      </c>
      <c r="Q249" s="2">
        <f>(O249/Referencial!O249)-1</f>
      </c>
    </row>
    <row r="250" ht="25.0" customHeight="true">
      <c r="A250" t="s" s="4">
        <v>21</v>
      </c>
      <c r="B250" t="s" s="4">
        <v>353</v>
      </c>
      <c r="C250" t="s" s="4">
        <v>354</v>
      </c>
      <c r="D250" t="s" s="4">
        <v>25</v>
      </c>
      <c r="E250" t="n" s="4">
        <v>5.0</v>
      </c>
      <c r="F250" t="s" s="1">
        <v>26</v>
      </c>
      <c r="G250" t="s" s="1">
        <v>26</v>
      </c>
      <c r="H250" s="2">
        <f>F250+G250</f>
      </c>
      <c r="I250" t="n" s="6">
        <v>26.05</v>
      </c>
      <c r="J250" s="2">
        <f>F250+(I250/100*F250)</f>
      </c>
      <c r="K250" s="2">
        <f>G250+(I250/100*G250)</f>
      </c>
      <c r="L250" s="2">
        <f>TRUNC(J250+K250,2)</f>
      </c>
      <c r="M250" s="2">
        <f>TRUNC(IF((J250+K250), (J250/(J250+K250)*O250), 0),2)</f>
      </c>
      <c r="N250" s="2">
        <f>TRUNC(IF((J250+K250), (K250/(J250+K250)*O250), 0),2)</f>
      </c>
      <c r="O250" s="2">
        <f>TRUNC(L250*E250,2)</f>
      </c>
      <c r="P250" s="4">
        <f>IF(O250&lt;=(Referencial!O250*1.05),"PREÇO VÁLIDO","PREÇO INVÁLIDO")</f>
      </c>
      <c r="Q250" s="2">
        <f>(O250/Referencial!O250)-1</f>
      </c>
    </row>
    <row r="251" ht="25.0" customHeight="true">
      <c r="A251" t="s" s="4">
        <v>21</v>
      </c>
      <c r="B251" t="s" s="4">
        <v>355</v>
      </c>
      <c r="C251" t="s" s="4">
        <v>356</v>
      </c>
      <c r="D251" t="s" s="4">
        <v>25</v>
      </c>
      <c r="E251" t="n" s="4">
        <v>2.0</v>
      </c>
      <c r="F251" t="s" s="1">
        <v>26</v>
      </c>
      <c r="G251" t="s" s="1">
        <v>26</v>
      </c>
      <c r="H251" s="2">
        <f>F251+G251</f>
      </c>
      <c r="I251" t="n" s="6">
        <v>26.05</v>
      </c>
      <c r="J251" s="2">
        <f>F251+(I251/100*F251)</f>
      </c>
      <c r="K251" s="2">
        <f>G251+(I251/100*G251)</f>
      </c>
      <c r="L251" s="2">
        <f>TRUNC(J251+K251,2)</f>
      </c>
      <c r="M251" s="2">
        <f>TRUNC(IF((J251+K251), (J251/(J251+K251)*O251), 0),2)</f>
      </c>
      <c r="N251" s="2">
        <f>TRUNC(IF((J251+K251), (K251/(J251+K251)*O251), 0),2)</f>
      </c>
      <c r="O251" s="2">
        <f>TRUNC(L251*E251,2)</f>
      </c>
      <c r="P251" s="4">
        <f>IF(O251&lt;=(Referencial!O251*1.05),"PREÇO VÁLIDO","PREÇO INVÁLIDO")</f>
      </c>
      <c r="Q251" s="2">
        <f>(O251/Referencial!O251)-1</f>
      </c>
    </row>
    <row r="252" ht="25.0" customHeight="true">
      <c r="A252" t="s" s="4">
        <v>21</v>
      </c>
      <c r="B252" t="s" s="4">
        <v>286</v>
      </c>
      <c r="C252" t="s" s="4">
        <v>287</v>
      </c>
      <c r="D252" t="s" s="4">
        <v>25</v>
      </c>
      <c r="E252" t="n" s="4">
        <v>30.0</v>
      </c>
      <c r="F252" t="s" s="1">
        <v>26</v>
      </c>
      <c r="G252" t="s" s="1">
        <v>26</v>
      </c>
      <c r="H252" s="2">
        <f>F252+G252</f>
      </c>
      <c r="I252" t="n" s="6">
        <v>26.05</v>
      </c>
      <c r="J252" s="2">
        <f>F252+(I252/100*F252)</f>
      </c>
      <c r="K252" s="2">
        <f>G252+(I252/100*G252)</f>
      </c>
      <c r="L252" s="2">
        <f>TRUNC(J252+K252,2)</f>
      </c>
      <c r="M252" s="2">
        <f>TRUNC(IF((J252+K252), (J252/(J252+K252)*O252), 0),2)</f>
      </c>
      <c r="N252" s="2">
        <f>TRUNC(IF((J252+K252), (K252/(J252+K252)*O252), 0),2)</f>
      </c>
      <c r="O252" s="2">
        <f>TRUNC(L252*E252,2)</f>
      </c>
      <c r="P252" s="4">
        <f>IF(O252&lt;=(Referencial!O252*1.05),"PREÇO VÁLIDO","PREÇO INVÁLIDO")</f>
      </c>
      <c r="Q252" s="2">
        <f>(O252/Referencial!O252)-1</f>
      </c>
    </row>
    <row r="253" ht="25.0" customHeight="true">
      <c r="A253" t="s" s="4">
        <v>21</v>
      </c>
      <c r="B253" t="s" s="4">
        <v>288</v>
      </c>
      <c r="C253" t="s" s="4">
        <v>289</v>
      </c>
      <c r="D253" t="s" s="4">
        <v>87</v>
      </c>
      <c r="E253" t="n" s="4">
        <v>30.0</v>
      </c>
      <c r="F253" t="s" s="1">
        <v>26</v>
      </c>
      <c r="G253" t="s" s="1">
        <v>26</v>
      </c>
      <c r="H253" s="2">
        <f>F253+G253</f>
      </c>
      <c r="I253" t="n" s="6">
        <v>26.05</v>
      </c>
      <c r="J253" s="2">
        <f>F253+(I253/100*F253)</f>
      </c>
      <c r="K253" s="2">
        <f>G253+(I253/100*G253)</f>
      </c>
      <c r="L253" s="2">
        <f>TRUNC(J253+K253,2)</f>
      </c>
      <c r="M253" s="2">
        <f>TRUNC(IF((J253+K253), (J253/(J253+K253)*O253), 0),2)</f>
      </c>
      <c r="N253" s="2">
        <f>TRUNC(IF((J253+K253), (K253/(J253+K253)*O253), 0),2)</f>
      </c>
      <c r="O253" s="2">
        <f>TRUNC(L253*E253,2)</f>
      </c>
      <c r="P253" s="4">
        <f>IF(O253&lt;=(Referencial!O253*1.05),"PREÇO VÁLIDO","PREÇO INVÁLIDO")</f>
      </c>
      <c r="Q253" s="2">
        <f>(O253/Referencial!O253)-1</f>
      </c>
    </row>
    <row r="254" ht="25.0" customHeight="true">
      <c r="A254" t="s" s="4">
        <v>21</v>
      </c>
      <c r="B254" t="s" s="4">
        <v>290</v>
      </c>
      <c r="C254" t="s" s="4">
        <v>291</v>
      </c>
      <c r="D254" t="s" s="4">
        <v>25</v>
      </c>
      <c r="E254" t="n" s="4">
        <v>10.0</v>
      </c>
      <c r="F254" t="s" s="1">
        <v>26</v>
      </c>
      <c r="G254" t="s" s="1">
        <v>26</v>
      </c>
      <c r="H254" s="2">
        <f>F254+G254</f>
      </c>
      <c r="I254" t="n" s="6">
        <v>26.05</v>
      </c>
      <c r="J254" s="2">
        <f>F254+(I254/100*F254)</f>
      </c>
      <c r="K254" s="2">
        <f>G254+(I254/100*G254)</f>
      </c>
      <c r="L254" s="2">
        <f>TRUNC(J254+K254,2)</f>
      </c>
      <c r="M254" s="2">
        <f>TRUNC(IF((J254+K254), (J254/(J254+K254)*O254), 0),2)</f>
      </c>
      <c r="N254" s="2">
        <f>TRUNC(IF((J254+K254), (K254/(J254+K254)*O254), 0),2)</f>
      </c>
      <c r="O254" s="2">
        <f>TRUNC(L254*E254,2)</f>
      </c>
      <c r="P254" s="4">
        <f>IF(O254&lt;=(Referencial!O254*1.05),"PREÇO VÁLIDO","PREÇO INVÁLIDO")</f>
      </c>
      <c r="Q254" s="2">
        <f>(O254/Referencial!O254)-1</f>
      </c>
    </row>
    <row r="255" ht="25.0" customHeight="true">
      <c r="A255" t="s" s="4">
        <v>21</v>
      </c>
      <c r="B255" t="s" s="4">
        <v>357</v>
      </c>
      <c r="C255" t="s" s="4">
        <v>358</v>
      </c>
      <c r="D255" t="s" s="4">
        <v>87</v>
      </c>
      <c r="E255" t="n" s="4">
        <v>30.0</v>
      </c>
      <c r="F255" t="s" s="1">
        <v>26</v>
      </c>
      <c r="G255" t="s" s="1">
        <v>26</v>
      </c>
      <c r="H255" s="2">
        <f>F255+G255</f>
      </c>
      <c r="I255" t="n" s="6">
        <v>26.05</v>
      </c>
      <c r="J255" s="2">
        <f>F255+(I255/100*F255)</f>
      </c>
      <c r="K255" s="2">
        <f>G255+(I255/100*G255)</f>
      </c>
      <c r="L255" s="2">
        <f>TRUNC(J255+K255,2)</f>
      </c>
      <c r="M255" s="2">
        <f>TRUNC(IF((J255+K255), (J255/(J255+K255)*O255), 0),2)</f>
      </c>
      <c r="N255" s="2">
        <f>TRUNC(IF((J255+K255), (K255/(J255+K255)*O255), 0),2)</f>
      </c>
      <c r="O255" s="2">
        <f>TRUNC(L255*E255,2)</f>
      </c>
      <c r="P255" s="4">
        <f>IF(O255&lt;=(Referencial!O255*1.05),"PREÇO VÁLIDO","PREÇO INVÁLIDO")</f>
      </c>
      <c r="Q255" s="2">
        <f>(O255/Referencial!O255)-1</f>
      </c>
    </row>
    <row r="256" ht="25.0" customHeight="true">
      <c r="A256" t="s" s="4">
        <v>21</v>
      </c>
      <c r="B256" t="s" s="4">
        <v>292</v>
      </c>
      <c r="C256" t="s" s="4">
        <v>293</v>
      </c>
      <c r="D256" t="s" s="4">
        <v>25</v>
      </c>
      <c r="E256" t="n" s="4">
        <v>10.0</v>
      </c>
      <c r="F256" t="s" s="1">
        <v>26</v>
      </c>
      <c r="G256" t="s" s="1">
        <v>26</v>
      </c>
      <c r="H256" s="2">
        <f>F256+G256</f>
      </c>
      <c r="I256" t="n" s="6">
        <v>26.05</v>
      </c>
      <c r="J256" s="2">
        <f>F256+(I256/100*F256)</f>
      </c>
      <c r="K256" s="2">
        <f>G256+(I256/100*G256)</f>
      </c>
      <c r="L256" s="2">
        <f>TRUNC(J256+K256,2)</f>
      </c>
      <c r="M256" s="2">
        <f>TRUNC(IF((J256+K256), (J256/(J256+K256)*O256), 0),2)</f>
      </c>
      <c r="N256" s="2">
        <f>TRUNC(IF((J256+K256), (K256/(J256+K256)*O256), 0),2)</f>
      </c>
      <c r="O256" s="2">
        <f>TRUNC(L256*E256,2)</f>
      </c>
      <c r="P256" s="4">
        <f>IF(O256&lt;=(Referencial!O256*1.05),"PREÇO VÁLIDO","PREÇO INVÁLIDO")</f>
      </c>
      <c r="Q256" s="2">
        <f>(O256/Referencial!O256)-1</f>
      </c>
    </row>
    <row r="257" ht="25.0" customHeight="true">
      <c r="A257" t="s" s="4">
        <v>21</v>
      </c>
      <c r="B257" t="s" s="4">
        <v>296</v>
      </c>
      <c r="C257" t="s" s="4">
        <v>297</v>
      </c>
      <c r="D257" t="s" s="4">
        <v>25</v>
      </c>
      <c r="E257" t="n" s="4">
        <v>1.0</v>
      </c>
      <c r="F257" t="s" s="1">
        <v>26</v>
      </c>
      <c r="G257" t="s" s="1">
        <v>26</v>
      </c>
      <c r="H257" s="2">
        <f>F257+G257</f>
      </c>
      <c r="I257" t="n" s="6">
        <v>26.05</v>
      </c>
      <c r="J257" s="2">
        <f>F257+(I257/100*F257)</f>
      </c>
      <c r="K257" s="2">
        <f>G257+(I257/100*G257)</f>
      </c>
      <c r="L257" s="2">
        <f>TRUNC(J257+K257,2)</f>
      </c>
      <c r="M257" s="2">
        <f>TRUNC(IF((J257+K257), (J257/(J257+K257)*O257), 0),2)</f>
      </c>
      <c r="N257" s="2">
        <f>TRUNC(IF((J257+K257), (K257/(J257+K257)*O257), 0),2)</f>
      </c>
      <c r="O257" s="2">
        <f>TRUNC(L257*E257,2)</f>
      </c>
      <c r="P257" s="4">
        <f>IF(O257&lt;=(Referencial!O257*1.05),"PREÇO VÁLIDO","PREÇO INVÁLIDO")</f>
      </c>
      <c r="Q257" s="2">
        <f>(O257/Referencial!O257)-1</f>
      </c>
    </row>
    <row r="258" ht="25.0" customHeight="true">
      <c r="A258" t="s" s="4">
        <v>21</v>
      </c>
      <c r="B258" t="s" s="4">
        <v>298</v>
      </c>
      <c r="C258" t="s" s="4">
        <v>299</v>
      </c>
      <c r="D258" t="s" s="4">
        <v>25</v>
      </c>
      <c r="E258" t="n" s="4">
        <v>15.0</v>
      </c>
      <c r="F258" t="s" s="1">
        <v>26</v>
      </c>
      <c r="G258" t="s" s="1">
        <v>26</v>
      </c>
      <c r="H258" s="2">
        <f>F258+G258</f>
      </c>
      <c r="I258" t="n" s="6">
        <v>26.05</v>
      </c>
      <c r="J258" s="2">
        <f>F258+(I258/100*F258)</f>
      </c>
      <c r="K258" s="2">
        <f>G258+(I258/100*G258)</f>
      </c>
      <c r="L258" s="2">
        <f>TRUNC(J258+K258,2)</f>
      </c>
      <c r="M258" s="2">
        <f>TRUNC(IF((J258+K258), (J258/(J258+K258)*O258), 0),2)</f>
      </c>
      <c r="N258" s="2">
        <f>TRUNC(IF((J258+K258), (K258/(J258+K258)*O258), 0),2)</f>
      </c>
      <c r="O258" s="2">
        <f>TRUNC(L258*E258,2)</f>
      </c>
      <c r="P258" s="4">
        <f>IF(O258&lt;=(Referencial!O258*1.05),"PREÇO VÁLIDO","PREÇO INVÁLIDO")</f>
      </c>
      <c r="Q258" s="2">
        <f>(O258/Referencial!O258)-1</f>
      </c>
    </row>
    <row r="259" ht="25.0" customHeight="true">
      <c r="A259" t="s" s="4">
        <v>21</v>
      </c>
      <c r="B259" t="s" s="4">
        <v>300</v>
      </c>
      <c r="C259" t="s" s="4">
        <v>301</v>
      </c>
      <c r="D259" t="s" s="4">
        <v>25</v>
      </c>
      <c r="E259" t="n" s="4">
        <v>33.0</v>
      </c>
      <c r="F259" t="s" s="1">
        <v>26</v>
      </c>
      <c r="G259" t="s" s="1">
        <v>26</v>
      </c>
      <c r="H259" s="2">
        <f>F259+G259</f>
      </c>
      <c r="I259" t="n" s="6">
        <v>26.05</v>
      </c>
      <c r="J259" s="2">
        <f>F259+(I259/100*F259)</f>
      </c>
      <c r="K259" s="2">
        <f>G259+(I259/100*G259)</f>
      </c>
      <c r="L259" s="2">
        <f>TRUNC(J259+K259,2)</f>
      </c>
      <c r="M259" s="2">
        <f>TRUNC(IF((J259+K259), (J259/(J259+K259)*O259), 0),2)</f>
      </c>
      <c r="N259" s="2">
        <f>TRUNC(IF((J259+K259), (K259/(J259+K259)*O259), 0),2)</f>
      </c>
      <c r="O259" s="2">
        <f>TRUNC(L259*E259,2)</f>
      </c>
      <c r="P259" s="4">
        <f>IF(O259&lt;=(Referencial!O259*1.05),"PREÇO VÁLIDO","PREÇO INVÁLIDO")</f>
      </c>
      <c r="Q259" s="2">
        <f>(O259/Referencial!O259)-1</f>
      </c>
    </row>
    <row r="260" ht="25.0" customHeight="true">
      <c r="A260" t="s" s="4">
        <v>21</v>
      </c>
      <c r="B260" t="s" s="4">
        <v>359</v>
      </c>
      <c r="C260" t="s" s="4">
        <v>360</v>
      </c>
      <c r="D260" t="s" s="4">
        <v>25</v>
      </c>
      <c r="E260" t="n" s="4">
        <v>2.0</v>
      </c>
      <c r="F260" t="s" s="1">
        <v>26</v>
      </c>
      <c r="G260" t="s" s="1">
        <v>26</v>
      </c>
      <c r="H260" s="2">
        <f>F260+G260</f>
      </c>
      <c r="I260" t="n" s="6">
        <v>26.05</v>
      </c>
      <c r="J260" s="2">
        <f>F260+(I260/100*F260)</f>
      </c>
      <c r="K260" s="2">
        <f>G260+(I260/100*G260)</f>
      </c>
      <c r="L260" s="2">
        <f>TRUNC(J260+K260,2)</f>
      </c>
      <c r="M260" s="2">
        <f>TRUNC(IF((J260+K260), (J260/(J260+K260)*O260), 0),2)</f>
      </c>
      <c r="N260" s="2">
        <f>TRUNC(IF((J260+K260), (K260/(J260+K260)*O260), 0),2)</f>
      </c>
      <c r="O260" s="2">
        <f>TRUNC(L260*E260,2)</f>
      </c>
      <c r="P260" s="4">
        <f>IF(O260&lt;=(Referencial!O260*1.05),"PREÇO VÁLIDO","PREÇO INVÁLIDO")</f>
      </c>
      <c r="Q260" s="2">
        <f>(O260/Referencial!O260)-1</f>
      </c>
    </row>
    <row r="261" ht="25.0" customHeight="true">
      <c r="A261" t="s" s="4">
        <v>21</v>
      </c>
      <c r="B261" t="s" s="4">
        <v>361</v>
      </c>
      <c r="C261" t="s" s="4">
        <v>362</v>
      </c>
      <c r="D261" t="s" s="4">
        <v>87</v>
      </c>
      <c r="E261" t="n" s="4">
        <v>18.9</v>
      </c>
      <c r="F261" t="s" s="1">
        <v>26</v>
      </c>
      <c r="G261" t="s" s="1">
        <v>26</v>
      </c>
      <c r="H261" s="2">
        <f>F261+G261</f>
      </c>
      <c r="I261" t="n" s="6">
        <v>26.05</v>
      </c>
      <c r="J261" s="2">
        <f>F261+(I261/100*F261)</f>
      </c>
      <c r="K261" s="2">
        <f>G261+(I261/100*G261)</f>
      </c>
      <c r="L261" s="2">
        <f>TRUNC(J261+K261,2)</f>
      </c>
      <c r="M261" s="2">
        <f>TRUNC(IF((J261+K261), (J261/(J261+K261)*O261), 0),2)</f>
      </c>
      <c r="N261" s="2">
        <f>TRUNC(IF((J261+K261), (K261/(J261+K261)*O261), 0),2)</f>
      </c>
      <c r="O261" s="2">
        <f>TRUNC(L261*E261,2)</f>
      </c>
      <c r="P261" s="4">
        <f>IF(O261&lt;=(Referencial!O261*1.05),"PREÇO VÁLIDO","PREÇO INVÁLIDO")</f>
      </c>
      <c r="Q261" s="2">
        <f>(O261/Referencial!O261)-1</f>
      </c>
    </row>
    <row r="262" ht="25.0" customHeight="true">
      <c r="A262" t="s" s="4">
        <v>21</v>
      </c>
      <c r="B262" t="s" s="4">
        <v>363</v>
      </c>
      <c r="C262" t="s" s="4">
        <v>364</v>
      </c>
      <c r="D262" t="s" s="4">
        <v>25</v>
      </c>
      <c r="E262" t="n" s="4">
        <v>9.0</v>
      </c>
      <c r="F262" t="s" s="1">
        <v>26</v>
      </c>
      <c r="G262" t="s" s="1">
        <v>26</v>
      </c>
      <c r="H262" s="2">
        <f>F262+G262</f>
      </c>
      <c r="I262" t="n" s="6">
        <v>26.05</v>
      </c>
      <c r="J262" s="2">
        <f>F262+(I262/100*F262)</f>
      </c>
      <c r="K262" s="2">
        <f>G262+(I262/100*G262)</f>
      </c>
      <c r="L262" s="2">
        <f>TRUNC(J262+K262,2)</f>
      </c>
      <c r="M262" s="2">
        <f>TRUNC(IF((J262+K262), (J262/(J262+K262)*O262), 0),2)</f>
      </c>
      <c r="N262" s="2">
        <f>TRUNC(IF((J262+K262), (K262/(J262+K262)*O262), 0),2)</f>
      </c>
      <c r="O262" s="2">
        <f>TRUNC(L262*E262,2)</f>
      </c>
      <c r="P262" s="4">
        <f>IF(O262&lt;=(Referencial!O262*1.05),"PREÇO VÁLIDO","PREÇO INVÁLIDO")</f>
      </c>
      <c r="Q262" s="2">
        <f>(O262/Referencial!O262)-1</f>
      </c>
    </row>
    <row r="263" ht="25.0" customHeight="true">
      <c r="A263" t="s" s="4">
        <v>21</v>
      </c>
      <c r="B263" t="s" s="4">
        <v>365</v>
      </c>
      <c r="C263" t="s" s="4">
        <v>366</v>
      </c>
      <c r="D263" t="s" s="4">
        <v>87</v>
      </c>
      <c r="E263" t="n" s="4">
        <v>5075.0</v>
      </c>
      <c r="F263" t="s" s="1">
        <v>26</v>
      </c>
      <c r="G263" t="s" s="1">
        <v>26</v>
      </c>
      <c r="H263" s="2">
        <f>F263+G263</f>
      </c>
      <c r="I263" t="n" s="6">
        <v>26.05</v>
      </c>
      <c r="J263" s="2">
        <f>F263+(I263/100*F263)</f>
      </c>
      <c r="K263" s="2">
        <f>G263+(I263/100*G263)</f>
      </c>
      <c r="L263" s="2">
        <f>TRUNC(J263+K263,2)</f>
      </c>
      <c r="M263" s="2">
        <f>TRUNC(IF((J263+K263), (J263/(J263+K263)*O263), 0),2)</f>
      </c>
      <c r="N263" s="2">
        <f>TRUNC(IF((J263+K263), (K263/(J263+K263)*O263), 0),2)</f>
      </c>
      <c r="O263" s="2">
        <f>TRUNC(L263*E263,2)</f>
      </c>
      <c r="P263" s="4">
        <f>IF(O263&lt;=(Referencial!O263*1.05),"PREÇO VÁLIDO","PREÇO INVÁLIDO")</f>
      </c>
      <c r="Q263" s="2">
        <f>(O263/Referencial!O263)-1</f>
      </c>
    </row>
    <row r="264" ht="25.0" customHeight="true">
      <c r="A264" t="s" s="4">
        <v>21</v>
      </c>
      <c r="B264" t="s" s="4">
        <v>367</v>
      </c>
      <c r="C264" t="s" s="4">
        <v>368</v>
      </c>
      <c r="D264" t="s" s="4">
        <v>87</v>
      </c>
      <c r="E264" t="n" s="4">
        <v>425.0</v>
      </c>
      <c r="F264" t="s" s="1">
        <v>26</v>
      </c>
      <c r="G264" t="s" s="1">
        <v>26</v>
      </c>
      <c r="H264" s="2">
        <f>F264+G264</f>
      </c>
      <c r="I264" t="n" s="6">
        <v>26.05</v>
      </c>
      <c r="J264" s="2">
        <f>F264+(I264/100*F264)</f>
      </c>
      <c r="K264" s="2">
        <f>G264+(I264/100*G264)</f>
      </c>
      <c r="L264" s="2">
        <f>TRUNC(J264+K264,2)</f>
      </c>
      <c r="M264" s="2">
        <f>TRUNC(IF((J264+K264), (J264/(J264+K264)*O264), 0),2)</f>
      </c>
      <c r="N264" s="2">
        <f>TRUNC(IF((J264+K264), (K264/(J264+K264)*O264), 0),2)</f>
      </c>
      <c r="O264" s="2">
        <f>TRUNC(L264*E264,2)</f>
      </c>
      <c r="P264" s="4">
        <f>IF(O264&lt;=(Referencial!O264*1.05),"PREÇO VÁLIDO","PREÇO INVÁLIDO")</f>
      </c>
      <c r="Q264" s="2">
        <f>(O264/Referencial!O264)-1</f>
      </c>
    </row>
    <row r="265" ht="25.0" customHeight="true">
      <c r="A265" t="s" s="4">
        <v>21</v>
      </c>
      <c r="B265" t="s" s="4">
        <v>369</v>
      </c>
      <c r="C265" t="s" s="4">
        <v>370</v>
      </c>
      <c r="D265" t="s" s="4">
        <v>87</v>
      </c>
      <c r="E265" t="n" s="4">
        <v>135.0</v>
      </c>
      <c r="F265" t="s" s="1">
        <v>26</v>
      </c>
      <c r="G265" t="s" s="1">
        <v>26</v>
      </c>
      <c r="H265" s="2">
        <f>F265+G265</f>
      </c>
      <c r="I265" t="n" s="6">
        <v>26.05</v>
      </c>
      <c r="J265" s="2">
        <f>F265+(I265/100*F265)</f>
      </c>
      <c r="K265" s="2">
        <f>G265+(I265/100*G265)</f>
      </c>
      <c r="L265" s="2">
        <f>TRUNC(J265+K265,2)</f>
      </c>
      <c r="M265" s="2">
        <f>TRUNC(IF((J265+K265), (J265/(J265+K265)*O265), 0),2)</f>
      </c>
      <c r="N265" s="2">
        <f>TRUNC(IF((J265+K265), (K265/(J265+K265)*O265), 0),2)</f>
      </c>
      <c r="O265" s="2">
        <f>TRUNC(L265*E265,2)</f>
      </c>
      <c r="P265" s="4">
        <f>IF(O265&lt;=(Referencial!O265*1.05),"PREÇO VÁLIDO","PREÇO INVÁLIDO")</f>
      </c>
      <c r="Q265" s="2">
        <f>(O265/Referencial!O265)-1</f>
      </c>
    </row>
    <row r="266" ht="25.0" customHeight="true">
      <c r="A266" t="s" s="4">
        <v>21</v>
      </c>
      <c r="B266" s="4"/>
      <c r="C266" t="s" s="4">
        <v>371</v>
      </c>
      <c r="D266" s="4"/>
      <c r="E266" t="n" s="4">
        <v>0.0</v>
      </c>
      <c r="F266" s="1"/>
      <c r="G266" s="1"/>
      <c r="H266" s="4"/>
      <c r="I266" s="6"/>
      <c r="J266" s="4"/>
      <c r="K266" s="4"/>
      <c r="L266" s="4"/>
      <c r="M266" s="4"/>
      <c r="N266" s="4"/>
      <c r="O266" s="4"/>
      <c r="P266" s="4"/>
      <c r="Q266" s="2"/>
    </row>
    <row r="267" ht="25.0" customHeight="true">
      <c r="A267" t="s" s="4">
        <v>21</v>
      </c>
      <c r="B267" t="s" s="4">
        <v>372</v>
      </c>
      <c r="C267" t="s" s="4">
        <v>373</v>
      </c>
      <c r="D267" t="s" s="4">
        <v>25</v>
      </c>
      <c r="E267" t="n" s="4">
        <v>71.0</v>
      </c>
      <c r="F267" t="s" s="1">
        <v>26</v>
      </c>
      <c r="G267" t="s" s="1">
        <v>26</v>
      </c>
      <c r="H267" s="2">
        <f>F267+G267</f>
      </c>
      <c r="I267" t="n" s="6">
        <v>26.05</v>
      </c>
      <c r="J267" s="2">
        <f>F267+(I267/100*F267)</f>
      </c>
      <c r="K267" s="2">
        <f>G267+(I267/100*G267)</f>
      </c>
      <c r="L267" s="2">
        <f>TRUNC(J267+K267,2)</f>
      </c>
      <c r="M267" s="2">
        <f>TRUNC(IF((J267+K267), (J267/(J267+K267)*O267), 0),2)</f>
      </c>
      <c r="N267" s="2">
        <f>TRUNC(IF((J267+K267), (K267/(J267+K267)*O267), 0),2)</f>
      </c>
      <c r="O267" s="2">
        <f>TRUNC(L267*E267,2)</f>
      </c>
      <c r="P267" s="4">
        <f>IF(O267&lt;=(Referencial!O267*1.05),"PREÇO VÁLIDO","PREÇO INVÁLIDO")</f>
      </c>
      <c r="Q267" s="2">
        <f>(O267/Referencial!O267)-1</f>
      </c>
    </row>
    <row r="268" ht="25.0" customHeight="true">
      <c r="A268" t="s" s="4">
        <v>21</v>
      </c>
      <c r="B268" t="s" s="4">
        <v>374</v>
      </c>
      <c r="C268" t="s" s="4">
        <v>375</v>
      </c>
      <c r="D268" t="s" s="4">
        <v>25</v>
      </c>
      <c r="E268" t="n" s="4">
        <v>22.0</v>
      </c>
      <c r="F268" t="s" s="1">
        <v>26</v>
      </c>
      <c r="G268" t="s" s="1">
        <v>26</v>
      </c>
      <c r="H268" s="2">
        <f>F268+G268</f>
      </c>
      <c r="I268" t="n" s="6">
        <v>26.05</v>
      </c>
      <c r="J268" s="2">
        <f>F268+(I268/100*F268)</f>
      </c>
      <c r="K268" s="2">
        <f>G268+(I268/100*G268)</f>
      </c>
      <c r="L268" s="2">
        <f>TRUNC(J268+K268,2)</f>
      </c>
      <c r="M268" s="2">
        <f>TRUNC(IF((J268+K268), (J268/(J268+K268)*O268), 0),2)</f>
      </c>
      <c r="N268" s="2">
        <f>TRUNC(IF((J268+K268), (K268/(J268+K268)*O268), 0),2)</f>
      </c>
      <c r="O268" s="2">
        <f>TRUNC(L268*E268,2)</f>
      </c>
      <c r="P268" s="4">
        <f>IF(O268&lt;=(Referencial!O268*1.05),"PREÇO VÁLIDO","PREÇO INVÁLIDO")</f>
      </c>
      <c r="Q268" s="2">
        <f>(O268/Referencial!O268)-1</f>
      </c>
    </row>
    <row r="269" ht="25.0" customHeight="true">
      <c r="A269" t="s" s="4">
        <v>21</v>
      </c>
      <c r="B269" t="s" s="4">
        <v>376</v>
      </c>
      <c r="C269" t="s" s="4">
        <v>377</v>
      </c>
      <c r="D269" t="s" s="4">
        <v>25</v>
      </c>
      <c r="E269" t="n" s="4">
        <v>8.0</v>
      </c>
      <c r="F269" t="s" s="1">
        <v>26</v>
      </c>
      <c r="G269" t="s" s="1">
        <v>26</v>
      </c>
      <c r="H269" s="2">
        <f>F269+G269</f>
      </c>
      <c r="I269" t="n" s="6">
        <v>26.05</v>
      </c>
      <c r="J269" s="2">
        <f>F269+(I269/100*F269)</f>
      </c>
      <c r="K269" s="2">
        <f>G269+(I269/100*G269)</f>
      </c>
      <c r="L269" s="2">
        <f>TRUNC(J269+K269,2)</f>
      </c>
      <c r="M269" s="2">
        <f>TRUNC(IF((J269+K269), (J269/(J269+K269)*O269), 0),2)</f>
      </c>
      <c r="N269" s="2">
        <f>TRUNC(IF((J269+K269), (K269/(J269+K269)*O269), 0),2)</f>
      </c>
      <c r="O269" s="2">
        <f>TRUNC(L269*E269,2)</f>
      </c>
      <c r="P269" s="4">
        <f>IF(O269&lt;=(Referencial!O269*1.05),"PREÇO VÁLIDO","PREÇO INVÁLIDO")</f>
      </c>
      <c r="Q269" s="2">
        <f>(O269/Referencial!O269)-1</f>
      </c>
    </row>
    <row r="270" ht="25.0" customHeight="true">
      <c r="A270" t="s" s="4">
        <v>21</v>
      </c>
      <c r="B270" t="s" s="4">
        <v>378</v>
      </c>
      <c r="C270" t="s" s="4">
        <v>379</v>
      </c>
      <c r="D270" t="s" s="4">
        <v>25</v>
      </c>
      <c r="E270" t="n" s="4">
        <v>2.0</v>
      </c>
      <c r="F270" t="s" s="1">
        <v>26</v>
      </c>
      <c r="G270" t="s" s="1">
        <v>26</v>
      </c>
      <c r="H270" s="2">
        <f>F270+G270</f>
      </c>
      <c r="I270" t="n" s="6">
        <v>26.05</v>
      </c>
      <c r="J270" s="2">
        <f>F270+(I270/100*F270)</f>
      </c>
      <c r="K270" s="2">
        <f>G270+(I270/100*G270)</f>
      </c>
      <c r="L270" s="2">
        <f>TRUNC(J270+K270,2)</f>
      </c>
      <c r="M270" s="2">
        <f>TRUNC(IF((J270+K270), (J270/(J270+K270)*O270), 0),2)</f>
      </c>
      <c r="N270" s="2">
        <f>TRUNC(IF((J270+K270), (K270/(J270+K270)*O270), 0),2)</f>
      </c>
      <c r="O270" s="2">
        <f>TRUNC(L270*E270,2)</f>
      </c>
      <c r="P270" s="4">
        <f>IF(O270&lt;=(Referencial!O270*1.05),"PREÇO VÁLIDO","PREÇO INVÁLIDO")</f>
      </c>
      <c r="Q270" s="2">
        <f>(O270/Referencial!O270)-1</f>
      </c>
    </row>
    <row r="271" ht="25.0" customHeight="true">
      <c r="A271" t="s" s="4">
        <v>21</v>
      </c>
      <c r="B271" t="s" s="4">
        <v>380</v>
      </c>
      <c r="C271" t="s" s="4">
        <v>381</v>
      </c>
      <c r="D271" t="s" s="4">
        <v>25</v>
      </c>
      <c r="E271" t="n" s="4">
        <v>14.0</v>
      </c>
      <c r="F271" t="s" s="1">
        <v>26</v>
      </c>
      <c r="G271" t="s" s="1">
        <v>26</v>
      </c>
      <c r="H271" s="2">
        <f>F271+G271</f>
      </c>
      <c r="I271" t="n" s="6">
        <v>26.05</v>
      </c>
      <c r="J271" s="2">
        <f>F271+(I271/100*F271)</f>
      </c>
      <c r="K271" s="2">
        <f>G271+(I271/100*G271)</f>
      </c>
      <c r="L271" s="2">
        <f>TRUNC(J271+K271,2)</f>
      </c>
      <c r="M271" s="2">
        <f>TRUNC(IF((J271+K271), (J271/(J271+K271)*O271), 0),2)</f>
      </c>
      <c r="N271" s="2">
        <f>TRUNC(IF((J271+K271), (K271/(J271+K271)*O271), 0),2)</f>
      </c>
      <c r="O271" s="2">
        <f>TRUNC(L271*E271,2)</f>
      </c>
      <c r="P271" s="4">
        <f>IF(O271&lt;=(Referencial!O271*1.05),"PREÇO VÁLIDO","PREÇO INVÁLIDO")</f>
      </c>
      <c r="Q271" s="2">
        <f>(O271/Referencial!O271)-1</f>
      </c>
    </row>
    <row r="272" ht="25.0" customHeight="true">
      <c r="A272" t="s" s="4">
        <v>21</v>
      </c>
      <c r="B272" t="s" s="4">
        <v>382</v>
      </c>
      <c r="C272" t="s" s="4">
        <v>383</v>
      </c>
      <c r="D272" t="s" s="4">
        <v>25</v>
      </c>
      <c r="E272" t="n" s="4">
        <v>6.0</v>
      </c>
      <c r="F272" t="s" s="1">
        <v>26</v>
      </c>
      <c r="G272" t="s" s="1">
        <v>26</v>
      </c>
      <c r="H272" s="2">
        <f>F272+G272</f>
      </c>
      <c r="I272" t="n" s="6">
        <v>26.05</v>
      </c>
      <c r="J272" s="2">
        <f>F272+(I272/100*F272)</f>
      </c>
      <c r="K272" s="2">
        <f>G272+(I272/100*G272)</f>
      </c>
      <c r="L272" s="2">
        <f>TRUNC(J272+K272,2)</f>
      </c>
      <c r="M272" s="2">
        <f>TRUNC(IF((J272+K272), (J272/(J272+K272)*O272), 0),2)</f>
      </c>
      <c r="N272" s="2">
        <f>TRUNC(IF((J272+K272), (K272/(J272+K272)*O272), 0),2)</f>
      </c>
      <c r="O272" s="2">
        <f>TRUNC(L272*E272,2)</f>
      </c>
      <c r="P272" s="4">
        <f>IF(O272&lt;=(Referencial!O272*1.05),"PREÇO VÁLIDO","PREÇO INVÁLIDO")</f>
      </c>
      <c r="Q272" s="2">
        <f>(O272/Referencial!O272)-1</f>
      </c>
    </row>
    <row r="273">
      <c r="N273" t="s" s="9">
        <v>27</v>
      </c>
      <c r="O273" s="10">
        <f>TRUNC(SUM(O213:O272),2)</f>
      </c>
    </row>
    <row r="275">
      <c r="A275" t="s" s="12">
        <v>384</v>
      </c>
    </row>
    <row r="276">
      <c r="A276" s="27" t="s">
        <v>4</v>
      </c>
      <c r="B276" s="27" t="s">
        <v>5</v>
      </c>
      <c r="C276" s="27" t="s">
        <v>6</v>
      </c>
      <c r="D276" s="27" t="s">
        <v>7</v>
      </c>
      <c r="E276" s="27" t="s">
        <v>8</v>
      </c>
      <c r="F276" s="1" t="s">
        <v>9</v>
      </c>
      <c r="G276" s="1" t="s">
        <v>10</v>
      </c>
      <c r="H276" s="27" t="s">
        <v>12</v>
      </c>
      <c r="I276" s="27" t="s">
        <v>13</v>
      </c>
      <c r="J276" s="27" t="s">
        <v>14</v>
      </c>
      <c r="K276" s="27" t="s">
        <v>15</v>
      </c>
      <c r="L276" s="27" t="s">
        <v>11</v>
      </c>
      <c r="M276" s="27" t="s">
        <v>16</v>
      </c>
      <c r="N276" s="27" t="s">
        <v>17</v>
      </c>
      <c r="O276" s="27" t="s">
        <v>18</v>
      </c>
      <c r="P276" s="27" t="s">
        <v>19</v>
      </c>
      <c r="Q276" s="27" t="s">
        <v>20</v>
      </c>
    </row>
    <row r="277" ht="25.0" customHeight="true">
      <c r="A277" t="s" s="4">
        <v>21</v>
      </c>
      <c r="B277" s="4"/>
      <c r="C277" t="s" s="4">
        <v>385</v>
      </c>
      <c r="D277" s="4"/>
      <c r="E277" t="n" s="4">
        <v>0.0</v>
      </c>
      <c r="F277" s="1"/>
      <c r="G277" s="1"/>
      <c r="H277" s="4"/>
      <c r="I277" s="6"/>
      <c r="J277" s="4"/>
      <c r="K277" s="4"/>
      <c r="L277" s="4"/>
      <c r="M277" s="4"/>
      <c r="N277" s="4"/>
      <c r="O277" s="4"/>
      <c r="P277" s="4"/>
      <c r="Q277" s="2"/>
    </row>
    <row r="278" ht="25.0" customHeight="true">
      <c r="A278" t="s" s="4">
        <v>21</v>
      </c>
      <c r="B278" s="4"/>
      <c r="C278" t="s" s="4">
        <v>386</v>
      </c>
      <c r="D278" s="4"/>
      <c r="E278" t="n" s="4">
        <v>0.0</v>
      </c>
      <c r="F278" s="1"/>
      <c r="G278" s="1"/>
      <c r="H278" s="4"/>
      <c r="I278" s="6"/>
      <c r="J278" s="4"/>
      <c r="K278" s="4"/>
      <c r="L278" s="4"/>
      <c r="M278" s="4"/>
      <c r="N278" s="4"/>
      <c r="O278" s="4"/>
      <c r="P278" s="4"/>
      <c r="Q278" s="2"/>
    </row>
    <row r="279" ht="25.0" customHeight="true">
      <c r="A279" t="s" s="4">
        <v>21</v>
      </c>
      <c r="B279" t="s" s="4">
        <v>387</v>
      </c>
      <c r="C279" t="s" s="4">
        <v>388</v>
      </c>
      <c r="D279" t="s" s="4">
        <v>25</v>
      </c>
      <c r="E279" t="n" s="4">
        <v>4.0</v>
      </c>
      <c r="F279" t="s" s="1">
        <v>26</v>
      </c>
      <c r="G279" t="s" s="1">
        <v>26</v>
      </c>
      <c r="H279" s="2">
        <f>F279+G279</f>
      </c>
      <c r="I279" t="n" s="6">
        <v>18.46</v>
      </c>
      <c r="J279" s="2">
        <f>F279+(I279/100*F279)</f>
      </c>
      <c r="K279" s="2">
        <f>G279+(I279/100*G279)</f>
      </c>
      <c r="L279" s="2">
        <f>TRUNC(J279+K279,2)</f>
      </c>
      <c r="M279" s="2">
        <f>TRUNC(IF((J279+K279), (J279/(J279+K279)*O279), 0),2)</f>
      </c>
      <c r="N279" s="2">
        <f>TRUNC(IF((J279+K279), (K279/(J279+K279)*O279), 0),2)</f>
      </c>
      <c r="O279" s="2">
        <f>TRUNC(L279*E279,2)</f>
      </c>
      <c r="P279" s="4">
        <f>IF(O279&lt;=(Referencial!O279*1.05),"PREÇO VÁLIDO","PREÇO INVÁLIDO")</f>
      </c>
      <c r="Q279" s="2">
        <f>(O279/Referencial!O279)-1</f>
      </c>
    </row>
    <row r="280" ht="25.0" customHeight="true">
      <c r="A280" t="s" s="4">
        <v>21</v>
      </c>
      <c r="B280" t="s" s="4">
        <v>389</v>
      </c>
      <c r="C280" t="s" s="4">
        <v>390</v>
      </c>
      <c r="D280" t="s" s="4">
        <v>25</v>
      </c>
      <c r="E280" t="n" s="4">
        <v>2.0</v>
      </c>
      <c r="F280" t="s" s="1">
        <v>26</v>
      </c>
      <c r="G280" t="s" s="1">
        <v>26</v>
      </c>
      <c r="H280" s="2">
        <f>F280+G280</f>
      </c>
      <c r="I280" t="n" s="6">
        <v>18.46</v>
      </c>
      <c r="J280" s="2">
        <f>F280+(I280/100*F280)</f>
      </c>
      <c r="K280" s="2">
        <f>G280+(I280/100*G280)</f>
      </c>
      <c r="L280" s="2">
        <f>TRUNC(J280+K280,2)</f>
      </c>
      <c r="M280" s="2">
        <f>TRUNC(IF((J280+K280), (J280/(J280+K280)*O280), 0),2)</f>
      </c>
      <c r="N280" s="2">
        <f>TRUNC(IF((J280+K280), (K280/(J280+K280)*O280), 0),2)</f>
      </c>
      <c r="O280" s="2">
        <f>TRUNC(L280*E280,2)</f>
      </c>
      <c r="P280" s="4">
        <f>IF(O280&lt;=(Referencial!O280*1.05),"PREÇO VÁLIDO","PREÇO INVÁLIDO")</f>
      </c>
      <c r="Q280" s="2">
        <f>(O280/Referencial!O280)-1</f>
      </c>
    </row>
    <row r="281" ht="25.0" customHeight="true">
      <c r="A281" t="s" s="4">
        <v>21</v>
      </c>
      <c r="B281" t="s" s="4">
        <v>391</v>
      </c>
      <c r="C281" t="s" s="4">
        <v>392</v>
      </c>
      <c r="D281" t="s" s="4">
        <v>25</v>
      </c>
      <c r="E281" t="n" s="4">
        <v>3.0</v>
      </c>
      <c r="F281" t="s" s="1">
        <v>26</v>
      </c>
      <c r="G281" t="s" s="1">
        <v>26</v>
      </c>
      <c r="H281" s="2">
        <f>F281+G281</f>
      </c>
      <c r="I281" t="n" s="6">
        <v>18.46</v>
      </c>
      <c r="J281" s="2">
        <f>F281+(I281/100*F281)</f>
      </c>
      <c r="K281" s="2">
        <f>G281+(I281/100*G281)</f>
      </c>
      <c r="L281" s="2">
        <f>TRUNC(J281+K281,2)</f>
      </c>
      <c r="M281" s="2">
        <f>TRUNC(IF((J281+K281), (J281/(J281+K281)*O281), 0),2)</f>
      </c>
      <c r="N281" s="2">
        <f>TRUNC(IF((J281+K281), (K281/(J281+K281)*O281), 0),2)</f>
      </c>
      <c r="O281" s="2">
        <f>TRUNC(L281*E281,2)</f>
      </c>
      <c r="P281" s="4">
        <f>IF(O281&lt;=(Referencial!O281*1.05),"PREÇO VÁLIDO","PREÇO INVÁLIDO")</f>
      </c>
      <c r="Q281" s="2">
        <f>(O281/Referencial!O281)-1</f>
      </c>
    </row>
    <row r="282" ht="25.0" customHeight="true">
      <c r="A282" t="s" s="4">
        <v>21</v>
      </c>
      <c r="B282" t="s" s="4">
        <v>393</v>
      </c>
      <c r="C282" t="s" s="4">
        <v>394</v>
      </c>
      <c r="D282" t="s" s="4">
        <v>25</v>
      </c>
      <c r="E282" t="n" s="4">
        <v>1.0</v>
      </c>
      <c r="F282" t="s" s="1">
        <v>26</v>
      </c>
      <c r="G282" t="s" s="1">
        <v>26</v>
      </c>
      <c r="H282" s="2">
        <f>F282+G282</f>
      </c>
      <c r="I282" t="n" s="6">
        <v>18.46</v>
      </c>
      <c r="J282" s="2">
        <f>F282+(I282/100*F282)</f>
      </c>
      <c r="K282" s="2">
        <f>G282+(I282/100*G282)</f>
      </c>
      <c r="L282" s="2">
        <f>TRUNC(J282+K282,2)</f>
      </c>
      <c r="M282" s="2">
        <f>TRUNC(IF((J282+K282), (J282/(J282+K282)*O282), 0),2)</f>
      </c>
      <c r="N282" s="2">
        <f>TRUNC(IF((J282+K282), (K282/(J282+K282)*O282), 0),2)</f>
      </c>
      <c r="O282" s="2">
        <f>TRUNC(L282*E282,2)</f>
      </c>
      <c r="P282" s="4">
        <f>IF(O282&lt;=(Referencial!O282*1.05),"PREÇO VÁLIDO","PREÇO INVÁLIDO")</f>
      </c>
      <c r="Q282" s="2">
        <f>(O282/Referencial!O282)-1</f>
      </c>
    </row>
    <row r="283" ht="25.0" customHeight="true">
      <c r="A283" t="s" s="4">
        <v>21</v>
      </c>
      <c r="B283" t="s" s="4">
        <v>395</v>
      </c>
      <c r="C283" t="s" s="4">
        <v>396</v>
      </c>
      <c r="D283" t="s" s="4">
        <v>25</v>
      </c>
      <c r="E283" t="n" s="4">
        <v>4.0</v>
      </c>
      <c r="F283" t="s" s="1">
        <v>26</v>
      </c>
      <c r="G283" t="s" s="1">
        <v>26</v>
      </c>
      <c r="H283" s="2">
        <f>F283+G283</f>
      </c>
      <c r="I283" t="n" s="6">
        <v>18.46</v>
      </c>
      <c r="J283" s="2">
        <f>F283+(I283/100*F283)</f>
      </c>
      <c r="K283" s="2">
        <f>G283+(I283/100*G283)</f>
      </c>
      <c r="L283" s="2">
        <f>TRUNC(J283+K283,2)</f>
      </c>
      <c r="M283" s="2">
        <f>TRUNC(IF((J283+K283), (J283/(J283+K283)*O283), 0),2)</f>
      </c>
      <c r="N283" s="2">
        <f>TRUNC(IF((J283+K283), (K283/(J283+K283)*O283), 0),2)</f>
      </c>
      <c r="O283" s="2">
        <f>TRUNC(L283*E283,2)</f>
      </c>
      <c r="P283" s="4">
        <f>IF(O283&lt;=(Referencial!O283*1.05),"PREÇO VÁLIDO","PREÇO INVÁLIDO")</f>
      </c>
      <c r="Q283" s="2">
        <f>(O283/Referencial!O283)-1</f>
      </c>
    </row>
    <row r="284" ht="25.0" customHeight="true">
      <c r="A284" t="s" s="4">
        <v>21</v>
      </c>
      <c r="B284" t="s" s="4">
        <v>397</v>
      </c>
      <c r="C284" t="s" s="4">
        <v>398</v>
      </c>
      <c r="D284" t="s" s="4">
        <v>25</v>
      </c>
      <c r="E284" t="n" s="4">
        <v>2.0</v>
      </c>
      <c r="F284" t="s" s="1">
        <v>26</v>
      </c>
      <c r="G284" t="s" s="1">
        <v>26</v>
      </c>
      <c r="H284" s="2">
        <f>F284+G284</f>
      </c>
      <c r="I284" t="n" s="6">
        <v>18.46</v>
      </c>
      <c r="J284" s="2">
        <f>F284+(I284/100*F284)</f>
      </c>
      <c r="K284" s="2">
        <f>G284+(I284/100*G284)</f>
      </c>
      <c r="L284" s="2">
        <f>TRUNC(J284+K284,2)</f>
      </c>
      <c r="M284" s="2">
        <f>TRUNC(IF((J284+K284), (J284/(J284+K284)*O284), 0),2)</f>
      </c>
      <c r="N284" s="2">
        <f>TRUNC(IF((J284+K284), (K284/(J284+K284)*O284), 0),2)</f>
      </c>
      <c r="O284" s="2">
        <f>TRUNC(L284*E284,2)</f>
      </c>
      <c r="P284" s="4">
        <f>IF(O284&lt;=(Referencial!O284*1.05),"PREÇO VÁLIDO","PREÇO INVÁLIDO")</f>
      </c>
      <c r="Q284" s="2">
        <f>(O284/Referencial!O284)-1</f>
      </c>
    </row>
    <row r="285" ht="25.0" customHeight="true">
      <c r="A285" t="s" s="4">
        <v>21</v>
      </c>
      <c r="B285" s="4"/>
      <c r="C285" t="s" s="4">
        <v>399</v>
      </c>
      <c r="D285" s="4"/>
      <c r="E285" t="n" s="4">
        <v>0.0</v>
      </c>
      <c r="F285" s="1"/>
      <c r="G285" s="1"/>
      <c r="H285" s="4"/>
      <c r="I285" s="6"/>
      <c r="J285" s="4"/>
      <c r="K285" s="4"/>
      <c r="L285" s="4"/>
      <c r="M285" s="4"/>
      <c r="N285" s="4"/>
      <c r="O285" s="4"/>
      <c r="P285" s="4"/>
      <c r="Q285" s="2"/>
    </row>
    <row r="286" ht="25.0" customHeight="true">
      <c r="A286" t="s" s="4">
        <v>21</v>
      </c>
      <c r="B286" t="s" s="4">
        <v>400</v>
      </c>
      <c r="C286" t="s" s="4">
        <v>401</v>
      </c>
      <c r="D286" t="s" s="4">
        <v>87</v>
      </c>
      <c r="E286" t="n" s="4">
        <v>93.0</v>
      </c>
      <c r="F286" t="s" s="1">
        <v>26</v>
      </c>
      <c r="G286" t="s" s="1">
        <v>26</v>
      </c>
      <c r="H286" s="2">
        <f>F286+G286</f>
      </c>
      <c r="I286" t="n" s="6">
        <v>26.05</v>
      </c>
      <c r="J286" s="2">
        <f>F286+(I286/100*F286)</f>
      </c>
      <c r="K286" s="2">
        <f>G286+(I286/100*G286)</f>
      </c>
      <c r="L286" s="2">
        <f>TRUNC(J286+K286,2)</f>
      </c>
      <c r="M286" s="2">
        <f>TRUNC(IF((J286+K286), (J286/(J286+K286)*O286), 0),2)</f>
      </c>
      <c r="N286" s="2">
        <f>TRUNC(IF((J286+K286), (K286/(J286+K286)*O286), 0),2)</f>
      </c>
      <c r="O286" s="2">
        <f>TRUNC(L286*E286,2)</f>
      </c>
      <c r="P286" s="4">
        <f>IF(O286&lt;=(Referencial!O286*1.05),"PREÇO VÁLIDO","PREÇO INVÁLIDO")</f>
      </c>
      <c r="Q286" s="2">
        <f>(O286/Referencial!O286)-1</f>
      </c>
    </row>
    <row r="287" ht="25.0" customHeight="true">
      <c r="A287" t="s" s="4">
        <v>21</v>
      </c>
      <c r="B287" t="s" s="4">
        <v>402</v>
      </c>
      <c r="C287" t="s" s="4">
        <v>403</v>
      </c>
      <c r="D287" t="s" s="4">
        <v>87</v>
      </c>
      <c r="E287" t="n" s="4">
        <v>118.0</v>
      </c>
      <c r="F287" t="s" s="1">
        <v>26</v>
      </c>
      <c r="G287" t="s" s="1">
        <v>26</v>
      </c>
      <c r="H287" s="2">
        <f>F287+G287</f>
      </c>
      <c r="I287" t="n" s="6">
        <v>26.05</v>
      </c>
      <c r="J287" s="2">
        <f>F287+(I287/100*F287)</f>
      </c>
      <c r="K287" s="2">
        <f>G287+(I287/100*G287)</f>
      </c>
      <c r="L287" s="2">
        <f>TRUNC(J287+K287,2)</f>
      </c>
      <c r="M287" s="2">
        <f>TRUNC(IF((J287+K287), (J287/(J287+K287)*O287), 0),2)</f>
      </c>
      <c r="N287" s="2">
        <f>TRUNC(IF((J287+K287), (K287/(J287+K287)*O287), 0),2)</f>
      </c>
      <c r="O287" s="2">
        <f>TRUNC(L287*E287,2)</f>
      </c>
      <c r="P287" s="4">
        <f>IF(O287&lt;=(Referencial!O287*1.05),"PREÇO VÁLIDO","PREÇO INVÁLIDO")</f>
      </c>
      <c r="Q287" s="2">
        <f>(O287/Referencial!O287)-1</f>
      </c>
    </row>
    <row r="288" ht="25.0" customHeight="true">
      <c r="A288" t="s" s="4">
        <v>21</v>
      </c>
      <c r="B288" t="s" s="4">
        <v>404</v>
      </c>
      <c r="C288" t="s" s="4">
        <v>405</v>
      </c>
      <c r="D288" t="s" s="4">
        <v>87</v>
      </c>
      <c r="E288" t="n" s="4">
        <v>34.0</v>
      </c>
      <c r="F288" t="s" s="1">
        <v>26</v>
      </c>
      <c r="G288" t="s" s="1">
        <v>26</v>
      </c>
      <c r="H288" s="2">
        <f>F288+G288</f>
      </c>
      <c r="I288" t="n" s="6">
        <v>26.05</v>
      </c>
      <c r="J288" s="2">
        <f>F288+(I288/100*F288)</f>
      </c>
      <c r="K288" s="2">
        <f>G288+(I288/100*G288)</f>
      </c>
      <c r="L288" s="2">
        <f>TRUNC(J288+K288,2)</f>
      </c>
      <c r="M288" s="2">
        <f>TRUNC(IF((J288+K288), (J288/(J288+K288)*O288), 0),2)</f>
      </c>
      <c r="N288" s="2">
        <f>TRUNC(IF((J288+K288), (K288/(J288+K288)*O288), 0),2)</f>
      </c>
      <c r="O288" s="2">
        <f>TRUNC(L288*E288,2)</f>
      </c>
      <c r="P288" s="4">
        <f>IF(O288&lt;=(Referencial!O288*1.05),"PREÇO VÁLIDO","PREÇO INVÁLIDO")</f>
      </c>
      <c r="Q288" s="2">
        <f>(O288/Referencial!O288)-1</f>
      </c>
    </row>
    <row r="289" ht="25.0" customHeight="true">
      <c r="A289" t="s" s="4">
        <v>21</v>
      </c>
      <c r="B289" t="s" s="4">
        <v>406</v>
      </c>
      <c r="C289" t="s" s="4">
        <v>407</v>
      </c>
      <c r="D289" t="s" s="4">
        <v>87</v>
      </c>
      <c r="E289" t="n" s="4">
        <v>57.0</v>
      </c>
      <c r="F289" t="s" s="1">
        <v>26</v>
      </c>
      <c r="G289" t="s" s="1">
        <v>26</v>
      </c>
      <c r="H289" s="2">
        <f>F289+G289</f>
      </c>
      <c r="I289" t="n" s="6">
        <v>26.05</v>
      </c>
      <c r="J289" s="2">
        <f>F289+(I289/100*F289)</f>
      </c>
      <c r="K289" s="2">
        <f>G289+(I289/100*G289)</f>
      </c>
      <c r="L289" s="2">
        <f>TRUNC(J289+K289,2)</f>
      </c>
      <c r="M289" s="2">
        <f>TRUNC(IF((J289+K289), (J289/(J289+K289)*O289), 0),2)</f>
      </c>
      <c r="N289" s="2">
        <f>TRUNC(IF((J289+K289), (K289/(J289+K289)*O289), 0),2)</f>
      </c>
      <c r="O289" s="2">
        <f>TRUNC(L289*E289,2)</f>
      </c>
      <c r="P289" s="4">
        <f>IF(O289&lt;=(Referencial!O289*1.05),"PREÇO VÁLIDO","PREÇO INVÁLIDO")</f>
      </c>
      <c r="Q289" s="2">
        <f>(O289/Referencial!O289)-1</f>
      </c>
    </row>
    <row r="290" ht="25.0" customHeight="true">
      <c r="A290" t="s" s="4">
        <v>21</v>
      </c>
      <c r="B290" t="s" s="4">
        <v>408</v>
      </c>
      <c r="C290" t="s" s="4">
        <v>409</v>
      </c>
      <c r="D290" t="s" s="4">
        <v>87</v>
      </c>
      <c r="E290" t="n" s="4">
        <v>2.0</v>
      </c>
      <c r="F290" t="s" s="1">
        <v>26</v>
      </c>
      <c r="G290" t="s" s="1">
        <v>26</v>
      </c>
      <c r="H290" s="2">
        <f>F290+G290</f>
      </c>
      <c r="I290" t="n" s="6">
        <v>26.05</v>
      </c>
      <c r="J290" s="2">
        <f>F290+(I290/100*F290)</f>
      </c>
      <c r="K290" s="2">
        <f>G290+(I290/100*G290)</f>
      </c>
      <c r="L290" s="2">
        <f>TRUNC(J290+K290,2)</f>
      </c>
      <c r="M290" s="2">
        <f>TRUNC(IF((J290+K290), (J290/(J290+K290)*O290), 0),2)</f>
      </c>
      <c r="N290" s="2">
        <f>TRUNC(IF((J290+K290), (K290/(J290+K290)*O290), 0),2)</f>
      </c>
      <c r="O290" s="2">
        <f>TRUNC(L290*E290,2)</f>
      </c>
      <c r="P290" s="4">
        <f>IF(O290&lt;=(Referencial!O290*1.05),"PREÇO VÁLIDO","PREÇO INVÁLIDO")</f>
      </c>
      <c r="Q290" s="2">
        <f>(O290/Referencial!O290)-1</f>
      </c>
    </row>
    <row r="291" ht="25.0" customHeight="true">
      <c r="A291" t="s" s="4">
        <v>21</v>
      </c>
      <c r="B291" t="s" s="4">
        <v>410</v>
      </c>
      <c r="C291" t="s" s="4">
        <v>411</v>
      </c>
      <c r="D291" t="s" s="4">
        <v>87</v>
      </c>
      <c r="E291" t="n" s="4">
        <v>5.0</v>
      </c>
      <c r="F291" t="s" s="1">
        <v>26</v>
      </c>
      <c r="G291" t="s" s="1">
        <v>26</v>
      </c>
      <c r="H291" s="2">
        <f>F291+G291</f>
      </c>
      <c r="I291" t="n" s="6">
        <v>26.05</v>
      </c>
      <c r="J291" s="2">
        <f>F291+(I291/100*F291)</f>
      </c>
      <c r="K291" s="2">
        <f>G291+(I291/100*G291)</f>
      </c>
      <c r="L291" s="2">
        <f>TRUNC(J291+K291,2)</f>
      </c>
      <c r="M291" s="2">
        <f>TRUNC(IF((J291+K291), (J291/(J291+K291)*O291), 0),2)</f>
      </c>
      <c r="N291" s="2">
        <f>TRUNC(IF((J291+K291), (K291/(J291+K291)*O291), 0),2)</f>
      </c>
      <c r="O291" s="2">
        <f>TRUNC(L291*E291,2)</f>
      </c>
      <c r="P291" s="4">
        <f>IF(O291&lt;=(Referencial!O291*1.05),"PREÇO VÁLIDO","PREÇO INVÁLIDO")</f>
      </c>
      <c r="Q291" s="2">
        <f>(O291/Referencial!O291)-1</f>
      </c>
    </row>
    <row r="292" ht="25.0" customHeight="true">
      <c r="A292" t="s" s="4">
        <v>21</v>
      </c>
      <c r="B292" t="s" s="4">
        <v>412</v>
      </c>
      <c r="C292" t="s" s="4">
        <v>413</v>
      </c>
      <c r="D292" t="s" s="4">
        <v>87</v>
      </c>
      <c r="E292" t="n" s="4">
        <v>5.0</v>
      </c>
      <c r="F292" t="s" s="1">
        <v>26</v>
      </c>
      <c r="G292" t="s" s="1">
        <v>26</v>
      </c>
      <c r="H292" s="2">
        <f>F292+G292</f>
      </c>
      <c r="I292" t="n" s="6">
        <v>26.05</v>
      </c>
      <c r="J292" s="2">
        <f>F292+(I292/100*F292)</f>
      </c>
      <c r="K292" s="2">
        <f>G292+(I292/100*G292)</f>
      </c>
      <c r="L292" s="2">
        <f>TRUNC(J292+K292,2)</f>
      </c>
      <c r="M292" s="2">
        <f>TRUNC(IF((J292+K292), (J292/(J292+K292)*O292), 0),2)</f>
      </c>
      <c r="N292" s="2">
        <f>TRUNC(IF((J292+K292), (K292/(J292+K292)*O292), 0),2)</f>
      </c>
      <c r="O292" s="2">
        <f>TRUNC(L292*E292,2)</f>
      </c>
      <c r="P292" s="4">
        <f>IF(O292&lt;=(Referencial!O292*1.05),"PREÇO VÁLIDO","PREÇO INVÁLIDO")</f>
      </c>
      <c r="Q292" s="2">
        <f>(O292/Referencial!O292)-1</f>
      </c>
    </row>
    <row r="293" ht="25.0" customHeight="true">
      <c r="A293" t="s" s="4">
        <v>21</v>
      </c>
      <c r="B293" s="4"/>
      <c r="C293" t="s" s="4">
        <v>414</v>
      </c>
      <c r="D293" s="4"/>
      <c r="E293" t="n" s="4">
        <v>0.0</v>
      </c>
      <c r="F293" s="1"/>
      <c r="G293" s="1"/>
      <c r="H293" s="4"/>
      <c r="I293" s="6"/>
      <c r="J293" s="4"/>
      <c r="K293" s="4"/>
      <c r="L293" s="4"/>
      <c r="M293" s="4"/>
      <c r="N293" s="4"/>
      <c r="O293" s="4"/>
      <c r="P293" s="4"/>
      <c r="Q293" s="2"/>
    </row>
    <row r="294" ht="25.0" customHeight="true">
      <c r="A294" t="s" s="4">
        <v>21</v>
      </c>
      <c r="B294" t="s" s="4">
        <v>415</v>
      </c>
      <c r="C294" t="s" s="4">
        <v>416</v>
      </c>
      <c r="D294" t="s" s="4">
        <v>87</v>
      </c>
      <c r="E294" t="n" s="4">
        <v>93.0</v>
      </c>
      <c r="F294" t="s" s="1">
        <v>26</v>
      </c>
      <c r="G294" t="s" s="1">
        <v>26</v>
      </c>
      <c r="H294" s="2">
        <f>F294+G294</f>
      </c>
      <c r="I294" t="n" s="6">
        <v>26.05</v>
      </c>
      <c r="J294" s="2">
        <f>F294+(I294/100*F294)</f>
      </c>
      <c r="K294" s="2">
        <f>G294+(I294/100*G294)</f>
      </c>
      <c r="L294" s="2">
        <f>TRUNC(J294+K294,2)</f>
      </c>
      <c r="M294" s="2">
        <f>TRUNC(IF((J294+K294), (J294/(J294+K294)*O294), 0),2)</f>
      </c>
      <c r="N294" s="2">
        <f>TRUNC(IF((J294+K294), (K294/(J294+K294)*O294), 0),2)</f>
      </c>
      <c r="O294" s="2">
        <f>TRUNC(L294*E294,2)</f>
      </c>
      <c r="P294" s="4">
        <f>IF(O294&lt;=(Referencial!O294*1.05),"PREÇO VÁLIDO","PREÇO INVÁLIDO")</f>
      </c>
      <c r="Q294" s="2">
        <f>(O294/Referencial!O294)-1</f>
      </c>
    </row>
    <row r="295" ht="25.0" customHeight="true">
      <c r="A295" t="s" s="4">
        <v>21</v>
      </c>
      <c r="B295" t="s" s="4">
        <v>417</v>
      </c>
      <c r="C295" t="s" s="4">
        <v>418</v>
      </c>
      <c r="D295" t="s" s="4">
        <v>87</v>
      </c>
      <c r="E295" t="n" s="4">
        <v>118.0</v>
      </c>
      <c r="F295" t="s" s="1">
        <v>26</v>
      </c>
      <c r="G295" t="s" s="1">
        <v>26</v>
      </c>
      <c r="H295" s="2">
        <f>F295+G295</f>
      </c>
      <c r="I295" t="n" s="6">
        <v>26.05</v>
      </c>
      <c r="J295" s="2">
        <f>F295+(I295/100*F295)</f>
      </c>
      <c r="K295" s="2">
        <f>G295+(I295/100*G295)</f>
      </c>
      <c r="L295" s="2">
        <f>TRUNC(J295+K295,2)</f>
      </c>
      <c r="M295" s="2">
        <f>TRUNC(IF((J295+K295), (J295/(J295+K295)*O295), 0),2)</f>
      </c>
      <c r="N295" s="2">
        <f>TRUNC(IF((J295+K295), (K295/(J295+K295)*O295), 0),2)</f>
      </c>
      <c r="O295" s="2">
        <f>TRUNC(L295*E295,2)</f>
      </c>
      <c r="P295" s="4">
        <f>IF(O295&lt;=(Referencial!O295*1.05),"PREÇO VÁLIDO","PREÇO INVÁLIDO")</f>
      </c>
      <c r="Q295" s="2">
        <f>(O295/Referencial!O295)-1</f>
      </c>
    </row>
    <row r="296" ht="25.0" customHeight="true">
      <c r="A296" t="s" s="4">
        <v>21</v>
      </c>
      <c r="B296" t="s" s="4">
        <v>419</v>
      </c>
      <c r="C296" t="s" s="4">
        <v>420</v>
      </c>
      <c r="D296" t="s" s="4">
        <v>87</v>
      </c>
      <c r="E296" t="n" s="4">
        <v>34.0</v>
      </c>
      <c r="F296" t="s" s="1">
        <v>26</v>
      </c>
      <c r="G296" t="s" s="1">
        <v>26</v>
      </c>
      <c r="H296" s="2">
        <f>F296+G296</f>
      </c>
      <c r="I296" t="n" s="6">
        <v>26.05</v>
      </c>
      <c r="J296" s="2">
        <f>F296+(I296/100*F296)</f>
      </c>
      <c r="K296" s="2">
        <f>G296+(I296/100*G296)</f>
      </c>
      <c r="L296" s="2">
        <f>TRUNC(J296+K296,2)</f>
      </c>
      <c r="M296" s="2">
        <f>TRUNC(IF((J296+K296), (J296/(J296+K296)*O296), 0),2)</f>
      </c>
      <c r="N296" s="2">
        <f>TRUNC(IF((J296+K296), (K296/(J296+K296)*O296), 0),2)</f>
      </c>
      <c r="O296" s="2">
        <f>TRUNC(L296*E296,2)</f>
      </c>
      <c r="P296" s="4">
        <f>IF(O296&lt;=(Referencial!O296*1.05),"PREÇO VÁLIDO","PREÇO INVÁLIDO")</f>
      </c>
      <c r="Q296" s="2">
        <f>(O296/Referencial!O296)-1</f>
      </c>
    </row>
    <row r="297" ht="25.0" customHeight="true">
      <c r="A297" t="s" s="4">
        <v>21</v>
      </c>
      <c r="B297" t="s" s="4">
        <v>421</v>
      </c>
      <c r="C297" t="s" s="4">
        <v>422</v>
      </c>
      <c r="D297" t="s" s="4">
        <v>87</v>
      </c>
      <c r="E297" t="n" s="4">
        <v>57.0</v>
      </c>
      <c r="F297" t="s" s="1">
        <v>26</v>
      </c>
      <c r="G297" t="s" s="1">
        <v>26</v>
      </c>
      <c r="H297" s="2">
        <f>F297+G297</f>
      </c>
      <c r="I297" t="n" s="6">
        <v>26.05</v>
      </c>
      <c r="J297" s="2">
        <f>F297+(I297/100*F297)</f>
      </c>
      <c r="K297" s="2">
        <f>G297+(I297/100*G297)</f>
      </c>
      <c r="L297" s="2">
        <f>TRUNC(J297+K297,2)</f>
      </c>
      <c r="M297" s="2">
        <f>TRUNC(IF((J297+K297), (J297/(J297+K297)*O297), 0),2)</f>
      </c>
      <c r="N297" s="2">
        <f>TRUNC(IF((J297+K297), (K297/(J297+K297)*O297), 0),2)</f>
      </c>
      <c r="O297" s="2">
        <f>TRUNC(L297*E297,2)</f>
      </c>
      <c r="P297" s="4">
        <f>IF(O297&lt;=(Referencial!O297*1.05),"PREÇO VÁLIDO","PREÇO INVÁLIDO")</f>
      </c>
      <c r="Q297" s="2">
        <f>(O297/Referencial!O297)-1</f>
      </c>
    </row>
    <row r="298" ht="25.0" customHeight="true">
      <c r="A298" t="s" s="4">
        <v>21</v>
      </c>
      <c r="B298" t="s" s="4">
        <v>423</v>
      </c>
      <c r="C298" t="s" s="4">
        <v>424</v>
      </c>
      <c r="D298" t="s" s="4">
        <v>87</v>
      </c>
      <c r="E298" t="n" s="4">
        <v>2.0</v>
      </c>
      <c r="F298" t="s" s="1">
        <v>26</v>
      </c>
      <c r="G298" t="s" s="1">
        <v>26</v>
      </c>
      <c r="H298" s="2">
        <f>F298+G298</f>
      </c>
      <c r="I298" t="n" s="6">
        <v>26.05</v>
      </c>
      <c r="J298" s="2">
        <f>F298+(I298/100*F298)</f>
      </c>
      <c r="K298" s="2">
        <f>G298+(I298/100*G298)</f>
      </c>
      <c r="L298" s="2">
        <f>TRUNC(J298+K298,2)</f>
      </c>
      <c r="M298" s="2">
        <f>TRUNC(IF((J298+K298), (J298/(J298+K298)*O298), 0),2)</f>
      </c>
      <c r="N298" s="2">
        <f>TRUNC(IF((J298+K298), (K298/(J298+K298)*O298), 0),2)</f>
      </c>
      <c r="O298" s="2">
        <f>TRUNC(L298*E298,2)</f>
      </c>
      <c r="P298" s="4">
        <f>IF(O298&lt;=(Referencial!O298*1.05),"PREÇO VÁLIDO","PREÇO INVÁLIDO")</f>
      </c>
      <c r="Q298" s="2">
        <f>(O298/Referencial!O298)-1</f>
      </c>
    </row>
    <row r="299" ht="25.0" customHeight="true">
      <c r="A299" t="s" s="4">
        <v>21</v>
      </c>
      <c r="B299" t="s" s="4">
        <v>425</v>
      </c>
      <c r="C299" t="s" s="4">
        <v>426</v>
      </c>
      <c r="D299" t="s" s="4">
        <v>87</v>
      </c>
      <c r="E299" t="n" s="4">
        <v>5.0</v>
      </c>
      <c r="F299" t="s" s="1">
        <v>26</v>
      </c>
      <c r="G299" t="s" s="1">
        <v>26</v>
      </c>
      <c r="H299" s="2">
        <f>F299+G299</f>
      </c>
      <c r="I299" t="n" s="6">
        <v>26.05</v>
      </c>
      <c r="J299" s="2">
        <f>F299+(I299/100*F299)</f>
      </c>
      <c r="K299" s="2">
        <f>G299+(I299/100*G299)</f>
      </c>
      <c r="L299" s="2">
        <f>TRUNC(J299+K299,2)</f>
      </c>
      <c r="M299" s="2">
        <f>TRUNC(IF((J299+K299), (J299/(J299+K299)*O299), 0),2)</f>
      </c>
      <c r="N299" s="2">
        <f>TRUNC(IF((J299+K299), (K299/(J299+K299)*O299), 0),2)</f>
      </c>
      <c r="O299" s="2">
        <f>TRUNC(L299*E299,2)</f>
      </c>
      <c r="P299" s="4">
        <f>IF(O299&lt;=(Referencial!O299*1.05),"PREÇO VÁLIDO","PREÇO INVÁLIDO")</f>
      </c>
      <c r="Q299" s="2">
        <f>(O299/Referencial!O299)-1</f>
      </c>
    </row>
    <row r="300" ht="25.0" customHeight="true">
      <c r="A300" t="s" s="4">
        <v>21</v>
      </c>
      <c r="B300" t="s" s="4">
        <v>427</v>
      </c>
      <c r="C300" t="s" s="4">
        <v>428</v>
      </c>
      <c r="D300" t="s" s="4">
        <v>87</v>
      </c>
      <c r="E300" t="n" s="4">
        <v>5.0</v>
      </c>
      <c r="F300" t="s" s="1">
        <v>26</v>
      </c>
      <c r="G300" t="s" s="1">
        <v>26</v>
      </c>
      <c r="H300" s="2">
        <f>F300+G300</f>
      </c>
      <c r="I300" t="n" s="6">
        <v>26.05</v>
      </c>
      <c r="J300" s="2">
        <f>F300+(I300/100*F300)</f>
      </c>
      <c r="K300" s="2">
        <f>G300+(I300/100*G300)</f>
      </c>
      <c r="L300" s="2">
        <f>TRUNC(J300+K300,2)</f>
      </c>
      <c r="M300" s="2">
        <f>TRUNC(IF((J300+K300), (J300/(J300+K300)*O300), 0),2)</f>
      </c>
      <c r="N300" s="2">
        <f>TRUNC(IF((J300+K300), (K300/(J300+K300)*O300), 0),2)</f>
      </c>
      <c r="O300" s="2">
        <f>TRUNC(L300*E300,2)</f>
      </c>
      <c r="P300" s="4">
        <f>IF(O300&lt;=(Referencial!O300*1.05),"PREÇO VÁLIDO","PREÇO INVÁLIDO")</f>
      </c>
      <c r="Q300" s="2">
        <f>(O300/Referencial!O300)-1</f>
      </c>
    </row>
    <row r="301" ht="25.0" customHeight="true">
      <c r="A301" t="s" s="4">
        <v>21</v>
      </c>
      <c r="B301" s="4"/>
      <c r="C301" t="s" s="4">
        <v>429</v>
      </c>
      <c r="D301" s="4"/>
      <c r="E301" t="n" s="4">
        <v>0.0</v>
      </c>
      <c r="F301" s="1"/>
      <c r="G301" s="1"/>
      <c r="H301" s="4"/>
      <c r="I301" s="6"/>
      <c r="J301" s="4"/>
      <c r="K301" s="4"/>
      <c r="L301" s="4"/>
      <c r="M301" s="4"/>
      <c r="N301" s="4"/>
      <c r="O301" s="4"/>
      <c r="P301" s="4"/>
      <c r="Q301" s="2"/>
    </row>
    <row r="302" ht="25.0" customHeight="true">
      <c r="A302" t="s" s="4">
        <v>21</v>
      </c>
      <c r="B302" t="s" s="4">
        <v>430</v>
      </c>
      <c r="C302" t="s" s="4">
        <v>431</v>
      </c>
      <c r="D302" t="s" s="4">
        <v>25</v>
      </c>
      <c r="E302" t="n" s="4">
        <v>1.0</v>
      </c>
      <c r="F302" t="s" s="1">
        <v>26</v>
      </c>
      <c r="G302" t="s" s="1">
        <v>26</v>
      </c>
      <c r="H302" s="2">
        <f>F302+G302</f>
      </c>
      <c r="I302" t="n" s="6">
        <v>26.05</v>
      </c>
      <c r="J302" s="2">
        <f>F302+(I302/100*F302)</f>
      </c>
      <c r="K302" s="2">
        <f>G302+(I302/100*G302)</f>
      </c>
      <c r="L302" s="2">
        <f>TRUNC(J302+K302,2)</f>
      </c>
      <c r="M302" s="2">
        <f>TRUNC(IF((J302+K302), (J302/(J302+K302)*O302), 0),2)</f>
      </c>
      <c r="N302" s="2">
        <f>TRUNC(IF((J302+K302), (K302/(J302+K302)*O302), 0),2)</f>
      </c>
      <c r="O302" s="2">
        <f>TRUNC(L302*E302,2)</f>
      </c>
      <c r="P302" s="4">
        <f>IF(O302&lt;=(Referencial!O302*1.05),"PREÇO VÁLIDO","PREÇO INVÁLIDO")</f>
      </c>
      <c r="Q302" s="2">
        <f>(O302/Referencial!O302)-1</f>
      </c>
    </row>
    <row r="303" ht="25.0" customHeight="true">
      <c r="A303" t="s" s="4">
        <v>21</v>
      </c>
      <c r="B303" t="s" s="4">
        <v>432</v>
      </c>
      <c r="C303" t="s" s="4">
        <v>433</v>
      </c>
      <c r="D303" t="s" s="4">
        <v>25</v>
      </c>
      <c r="E303" t="n" s="4">
        <v>2.0</v>
      </c>
      <c r="F303" t="s" s="1">
        <v>26</v>
      </c>
      <c r="G303" t="s" s="1">
        <v>26</v>
      </c>
      <c r="H303" s="2">
        <f>F303+G303</f>
      </c>
      <c r="I303" t="n" s="6">
        <v>26.05</v>
      </c>
      <c r="J303" s="2">
        <f>F303+(I303/100*F303)</f>
      </c>
      <c r="K303" s="2">
        <f>G303+(I303/100*G303)</f>
      </c>
      <c r="L303" s="2">
        <f>TRUNC(J303+K303,2)</f>
      </c>
      <c r="M303" s="2">
        <f>TRUNC(IF((J303+K303), (J303/(J303+K303)*O303), 0),2)</f>
      </c>
      <c r="N303" s="2">
        <f>TRUNC(IF((J303+K303), (K303/(J303+K303)*O303), 0),2)</f>
      </c>
      <c r="O303" s="2">
        <f>TRUNC(L303*E303,2)</f>
      </c>
      <c r="P303" s="4">
        <f>IF(O303&lt;=(Referencial!O303*1.05),"PREÇO VÁLIDO","PREÇO INVÁLIDO")</f>
      </c>
      <c r="Q303" s="2">
        <f>(O303/Referencial!O303)-1</f>
      </c>
    </row>
    <row r="304" ht="25.0" customHeight="true">
      <c r="A304" t="s" s="4">
        <v>21</v>
      </c>
      <c r="B304" t="s" s="4">
        <v>434</v>
      </c>
      <c r="C304" t="s" s="4">
        <v>435</v>
      </c>
      <c r="D304" t="s" s="4">
        <v>25</v>
      </c>
      <c r="E304" t="n" s="4">
        <v>1.0</v>
      </c>
      <c r="F304" t="s" s="1">
        <v>26</v>
      </c>
      <c r="G304" t="s" s="1">
        <v>26</v>
      </c>
      <c r="H304" s="2">
        <f>F304+G304</f>
      </c>
      <c r="I304" t="n" s="6">
        <v>26.05</v>
      </c>
      <c r="J304" s="2">
        <f>F304+(I304/100*F304)</f>
      </c>
      <c r="K304" s="2">
        <f>G304+(I304/100*G304)</f>
      </c>
      <c r="L304" s="2">
        <f>TRUNC(J304+K304,2)</f>
      </c>
      <c r="M304" s="2">
        <f>TRUNC(IF((J304+K304), (J304/(J304+K304)*O304), 0),2)</f>
      </c>
      <c r="N304" s="2">
        <f>TRUNC(IF((J304+K304), (K304/(J304+K304)*O304), 0),2)</f>
      </c>
      <c r="O304" s="2">
        <f>TRUNC(L304*E304,2)</f>
      </c>
      <c r="P304" s="4">
        <f>IF(O304&lt;=(Referencial!O304*1.05),"PREÇO VÁLIDO","PREÇO INVÁLIDO")</f>
      </c>
      <c r="Q304" s="2">
        <f>(O304/Referencial!O304)-1</f>
      </c>
    </row>
    <row r="305" ht="25.0" customHeight="true">
      <c r="A305" t="s" s="4">
        <v>21</v>
      </c>
      <c r="B305" t="s" s="4">
        <v>436</v>
      </c>
      <c r="C305" t="s" s="4">
        <v>437</v>
      </c>
      <c r="D305" t="s" s="4">
        <v>25</v>
      </c>
      <c r="E305" t="n" s="4">
        <v>1.0</v>
      </c>
      <c r="F305" t="s" s="1">
        <v>26</v>
      </c>
      <c r="G305" t="s" s="1">
        <v>26</v>
      </c>
      <c r="H305" s="2">
        <f>F305+G305</f>
      </c>
      <c r="I305" t="n" s="6">
        <v>26.05</v>
      </c>
      <c r="J305" s="2">
        <f>F305+(I305/100*F305)</f>
      </c>
      <c r="K305" s="2">
        <f>G305+(I305/100*G305)</f>
      </c>
      <c r="L305" s="2">
        <f>TRUNC(J305+K305,2)</f>
      </c>
      <c r="M305" s="2">
        <f>TRUNC(IF((J305+K305), (J305/(J305+K305)*O305), 0),2)</f>
      </c>
      <c r="N305" s="2">
        <f>TRUNC(IF((J305+K305), (K305/(J305+K305)*O305), 0),2)</f>
      </c>
      <c r="O305" s="2">
        <f>TRUNC(L305*E305,2)</f>
      </c>
      <c r="P305" s="4">
        <f>IF(O305&lt;=(Referencial!O305*1.05),"PREÇO VÁLIDO","PREÇO INVÁLIDO")</f>
      </c>
      <c r="Q305" s="2">
        <f>(O305/Referencial!O305)-1</f>
      </c>
    </row>
    <row r="306" ht="25.0" customHeight="true">
      <c r="A306" t="s" s="4">
        <v>21</v>
      </c>
      <c r="B306" s="4"/>
      <c r="C306" t="s" s="4">
        <v>438</v>
      </c>
      <c r="D306" s="4"/>
      <c r="E306" t="n" s="4">
        <v>0.0</v>
      </c>
      <c r="F306" s="1"/>
      <c r="G306" s="1"/>
      <c r="H306" s="4"/>
      <c r="I306" s="6"/>
      <c r="J306" s="4"/>
      <c r="K306" s="4"/>
      <c r="L306" s="4"/>
      <c r="M306" s="4"/>
      <c r="N306" s="4"/>
      <c r="O306" s="4"/>
      <c r="P306" s="4"/>
      <c r="Q306" s="2"/>
    </row>
    <row r="307" ht="25.0" customHeight="true">
      <c r="A307" t="s" s="4">
        <v>21</v>
      </c>
      <c r="B307" t="s" s="4">
        <v>439</v>
      </c>
      <c r="C307" t="s" s="4">
        <v>440</v>
      </c>
      <c r="D307" t="s" s="4">
        <v>87</v>
      </c>
      <c r="E307" t="n" s="4">
        <v>157.0</v>
      </c>
      <c r="F307" t="s" s="1">
        <v>26</v>
      </c>
      <c r="G307" t="s" s="1">
        <v>26</v>
      </c>
      <c r="H307" s="2">
        <f>F307+G307</f>
      </c>
      <c r="I307" t="n" s="6">
        <v>26.05</v>
      </c>
      <c r="J307" s="2">
        <f>F307+(I307/100*F307)</f>
      </c>
      <c r="K307" s="2">
        <f>G307+(I307/100*G307)</f>
      </c>
      <c r="L307" s="2">
        <f>TRUNC(J307+K307,2)</f>
      </c>
      <c r="M307" s="2">
        <f>TRUNC(IF((J307+K307), (J307/(J307+K307)*O307), 0),2)</f>
      </c>
      <c r="N307" s="2">
        <f>TRUNC(IF((J307+K307), (K307/(J307+K307)*O307), 0),2)</f>
      </c>
      <c r="O307" s="2">
        <f>TRUNC(L307*E307,2)</f>
      </c>
      <c r="P307" s="4">
        <f>IF(O307&lt;=(Referencial!O307*1.05),"PREÇO VÁLIDO","PREÇO INVÁLIDO")</f>
      </c>
      <c r="Q307" s="2">
        <f>(O307/Referencial!O307)-1</f>
      </c>
    </row>
    <row r="308" ht="25.0" customHeight="true">
      <c r="A308" t="s" s="4">
        <v>21</v>
      </c>
      <c r="B308" t="s" s="4">
        <v>441</v>
      </c>
      <c r="C308" t="s" s="4">
        <v>442</v>
      </c>
      <c r="D308" t="s" s="4">
        <v>25</v>
      </c>
      <c r="E308" t="n" s="4">
        <v>1.0</v>
      </c>
      <c r="F308" t="s" s="1">
        <v>26</v>
      </c>
      <c r="G308" t="s" s="1">
        <v>26</v>
      </c>
      <c r="H308" s="2">
        <f>F308+G308</f>
      </c>
      <c r="I308" t="n" s="6">
        <v>26.05</v>
      </c>
      <c r="J308" s="2">
        <f>F308+(I308/100*F308)</f>
      </c>
      <c r="K308" s="2">
        <f>G308+(I308/100*G308)</f>
      </c>
      <c r="L308" s="2">
        <f>TRUNC(J308+K308,2)</f>
      </c>
      <c r="M308" s="2">
        <f>TRUNC(IF((J308+K308), (J308/(J308+K308)*O308), 0),2)</f>
      </c>
      <c r="N308" s="2">
        <f>TRUNC(IF((J308+K308), (K308/(J308+K308)*O308), 0),2)</f>
      </c>
      <c r="O308" s="2">
        <f>TRUNC(L308*E308,2)</f>
      </c>
      <c r="P308" s="4">
        <f>IF(O308&lt;=(Referencial!O308*1.05),"PREÇO VÁLIDO","PREÇO INVÁLIDO")</f>
      </c>
      <c r="Q308" s="2">
        <f>(O308/Referencial!O308)-1</f>
      </c>
    </row>
    <row r="309" ht="25.0" customHeight="true">
      <c r="A309" t="s" s="4">
        <v>21</v>
      </c>
      <c r="B309" t="s" s="4">
        <v>443</v>
      </c>
      <c r="C309" t="s" s="4">
        <v>444</v>
      </c>
      <c r="D309" t="s" s="4">
        <v>25</v>
      </c>
      <c r="E309" t="n" s="4">
        <v>6.0</v>
      </c>
      <c r="F309" t="s" s="1">
        <v>26</v>
      </c>
      <c r="G309" t="s" s="1">
        <v>26</v>
      </c>
      <c r="H309" s="2">
        <f>F309+G309</f>
      </c>
      <c r="I309" t="n" s="6">
        <v>26.05</v>
      </c>
      <c r="J309" s="2">
        <f>F309+(I309/100*F309)</f>
      </c>
      <c r="K309" s="2">
        <f>G309+(I309/100*G309)</f>
      </c>
      <c r="L309" s="2">
        <f>TRUNC(J309+K309,2)</f>
      </c>
      <c r="M309" s="2">
        <f>TRUNC(IF((J309+K309), (J309/(J309+K309)*O309), 0),2)</f>
      </c>
      <c r="N309" s="2">
        <f>TRUNC(IF((J309+K309), (K309/(J309+K309)*O309), 0),2)</f>
      </c>
      <c r="O309" s="2">
        <f>TRUNC(L309*E309,2)</f>
      </c>
      <c r="P309" s="4">
        <f>IF(O309&lt;=(Referencial!O309*1.05),"PREÇO VÁLIDO","PREÇO INVÁLIDO")</f>
      </c>
      <c r="Q309" s="2">
        <f>(O309/Referencial!O309)-1</f>
      </c>
    </row>
    <row r="310" ht="25.0" customHeight="true">
      <c r="A310" t="s" s="4">
        <v>21</v>
      </c>
      <c r="B310" t="s" s="4">
        <v>445</v>
      </c>
      <c r="C310" t="s" s="4">
        <v>446</v>
      </c>
      <c r="D310" t="s" s="4">
        <v>25</v>
      </c>
      <c r="E310" t="n" s="4">
        <v>10.0</v>
      </c>
      <c r="F310" t="s" s="1">
        <v>26</v>
      </c>
      <c r="G310" t="s" s="1">
        <v>26</v>
      </c>
      <c r="H310" s="2">
        <f>F310+G310</f>
      </c>
      <c r="I310" t="n" s="6">
        <v>26.05</v>
      </c>
      <c r="J310" s="2">
        <f>F310+(I310/100*F310)</f>
      </c>
      <c r="K310" s="2">
        <f>G310+(I310/100*G310)</f>
      </c>
      <c r="L310" s="2">
        <f>TRUNC(J310+K310,2)</f>
      </c>
      <c r="M310" s="2">
        <f>TRUNC(IF((J310+K310), (J310/(J310+K310)*O310), 0),2)</f>
      </c>
      <c r="N310" s="2">
        <f>TRUNC(IF((J310+K310), (K310/(J310+K310)*O310), 0),2)</f>
      </c>
      <c r="O310" s="2">
        <f>TRUNC(L310*E310,2)</f>
      </c>
      <c r="P310" s="4">
        <f>IF(O310&lt;=(Referencial!O310*1.05),"PREÇO VÁLIDO","PREÇO INVÁLIDO")</f>
      </c>
      <c r="Q310" s="2">
        <f>(O310/Referencial!O310)-1</f>
      </c>
    </row>
    <row r="311" ht="25.0" customHeight="true">
      <c r="A311" t="s" s="4">
        <v>21</v>
      </c>
      <c r="B311" s="4"/>
      <c r="C311" t="s" s="4">
        <v>447</v>
      </c>
      <c r="D311" s="4"/>
      <c r="E311" t="n" s="4">
        <v>0.0</v>
      </c>
      <c r="F311" s="1"/>
      <c r="G311" s="1"/>
      <c r="H311" s="4"/>
      <c r="I311" s="6"/>
      <c r="J311" s="4"/>
      <c r="K311" s="4"/>
      <c r="L311" s="4"/>
      <c r="M311" s="4"/>
      <c r="N311" s="4"/>
      <c r="O311" s="4"/>
      <c r="P311" s="4"/>
      <c r="Q311" s="2"/>
    </row>
    <row r="312" ht="25.0" customHeight="true">
      <c r="A312" t="s" s="4">
        <v>21</v>
      </c>
      <c r="B312" t="s" s="4">
        <v>448</v>
      </c>
      <c r="C312" t="s" s="4">
        <v>449</v>
      </c>
      <c r="D312" t="s" s="4">
        <v>25</v>
      </c>
      <c r="E312" t="n" s="4">
        <v>1.0</v>
      </c>
      <c r="F312" t="s" s="1">
        <v>26</v>
      </c>
      <c r="G312" t="s" s="1">
        <v>26</v>
      </c>
      <c r="H312" s="2">
        <f>F312+G312</f>
      </c>
      <c r="I312" t="n" s="6">
        <v>26.05</v>
      </c>
      <c r="J312" s="2">
        <f>F312+(I312/100*F312)</f>
      </c>
      <c r="K312" s="2">
        <f>G312+(I312/100*G312)</f>
      </c>
      <c r="L312" s="2">
        <f>TRUNC(J312+K312,2)</f>
      </c>
      <c r="M312" s="2">
        <f>TRUNC(IF((J312+K312), (J312/(J312+K312)*O312), 0),2)</f>
      </c>
      <c r="N312" s="2">
        <f>TRUNC(IF((J312+K312), (K312/(J312+K312)*O312), 0),2)</f>
      </c>
      <c r="O312" s="2">
        <f>TRUNC(L312*E312,2)</f>
      </c>
      <c r="P312" s="4">
        <f>IF(O312&lt;=(Referencial!O312*1.05),"PREÇO VÁLIDO","PREÇO INVÁLIDO")</f>
      </c>
      <c r="Q312" s="2">
        <f>(O312/Referencial!O312)-1</f>
      </c>
    </row>
    <row r="313" ht="25.0" customHeight="true">
      <c r="A313" t="s" s="4">
        <v>21</v>
      </c>
      <c r="B313" t="s" s="4">
        <v>450</v>
      </c>
      <c r="C313" t="s" s="4">
        <v>451</v>
      </c>
      <c r="D313" t="s" s="4">
        <v>25</v>
      </c>
      <c r="E313" t="n" s="4">
        <v>4.0</v>
      </c>
      <c r="F313" t="s" s="1">
        <v>26</v>
      </c>
      <c r="G313" t="s" s="1">
        <v>26</v>
      </c>
      <c r="H313" s="2">
        <f>F313+G313</f>
      </c>
      <c r="I313" t="n" s="6">
        <v>26.05</v>
      </c>
      <c r="J313" s="2">
        <f>F313+(I313/100*F313)</f>
      </c>
      <c r="K313" s="2">
        <f>G313+(I313/100*G313)</f>
      </c>
      <c r="L313" s="2">
        <f>TRUNC(J313+K313,2)</f>
      </c>
      <c r="M313" s="2">
        <f>TRUNC(IF((J313+K313), (J313/(J313+K313)*O313), 0),2)</f>
      </c>
      <c r="N313" s="2">
        <f>TRUNC(IF((J313+K313), (K313/(J313+K313)*O313), 0),2)</f>
      </c>
      <c r="O313" s="2">
        <f>TRUNC(L313*E313,2)</f>
      </c>
      <c r="P313" s="4">
        <f>IF(O313&lt;=(Referencial!O313*1.05),"PREÇO VÁLIDO","PREÇO INVÁLIDO")</f>
      </c>
      <c r="Q313" s="2">
        <f>(O313/Referencial!O313)-1</f>
      </c>
    </row>
    <row r="314" ht="25.0" customHeight="true">
      <c r="A314" t="s" s="4">
        <v>21</v>
      </c>
      <c r="B314" t="s" s="4">
        <v>452</v>
      </c>
      <c r="C314" t="s" s="4">
        <v>453</v>
      </c>
      <c r="D314" t="s" s="4">
        <v>25</v>
      </c>
      <c r="E314" t="n" s="4">
        <v>1.0</v>
      </c>
      <c r="F314" t="s" s="1">
        <v>26</v>
      </c>
      <c r="G314" t="s" s="1">
        <v>26</v>
      </c>
      <c r="H314" s="2">
        <f>F314+G314</f>
      </c>
      <c r="I314" t="n" s="6">
        <v>26.05</v>
      </c>
      <c r="J314" s="2">
        <f>F314+(I314/100*F314)</f>
      </c>
      <c r="K314" s="2">
        <f>G314+(I314/100*G314)</f>
      </c>
      <c r="L314" s="2">
        <f>TRUNC(J314+K314,2)</f>
      </c>
      <c r="M314" s="2">
        <f>TRUNC(IF((J314+K314), (J314/(J314+K314)*O314), 0),2)</f>
      </c>
      <c r="N314" s="2">
        <f>TRUNC(IF((J314+K314), (K314/(J314+K314)*O314), 0),2)</f>
      </c>
      <c r="O314" s="2">
        <f>TRUNC(L314*E314,2)</f>
      </c>
      <c r="P314" s="4">
        <f>IF(O314&lt;=(Referencial!O314*1.05),"PREÇO VÁLIDO","PREÇO INVÁLIDO")</f>
      </c>
      <c r="Q314" s="2">
        <f>(O314/Referencial!O314)-1</f>
      </c>
    </row>
    <row r="315" ht="25.0" customHeight="true">
      <c r="A315" t="s" s="4">
        <v>21</v>
      </c>
      <c r="B315" t="s" s="4">
        <v>454</v>
      </c>
      <c r="C315" t="s" s="4">
        <v>455</v>
      </c>
      <c r="D315" t="s" s="4">
        <v>25</v>
      </c>
      <c r="E315" t="n" s="4">
        <v>4.0</v>
      </c>
      <c r="F315" t="s" s="1">
        <v>26</v>
      </c>
      <c r="G315" t="s" s="1">
        <v>26</v>
      </c>
      <c r="H315" s="2">
        <f>F315+G315</f>
      </c>
      <c r="I315" t="n" s="6">
        <v>26.05</v>
      </c>
      <c r="J315" s="2">
        <f>F315+(I315/100*F315)</f>
      </c>
      <c r="K315" s="2">
        <f>G315+(I315/100*G315)</f>
      </c>
      <c r="L315" s="2">
        <f>TRUNC(J315+K315,2)</f>
      </c>
      <c r="M315" s="2">
        <f>TRUNC(IF((J315+K315), (J315/(J315+K315)*O315), 0),2)</f>
      </c>
      <c r="N315" s="2">
        <f>TRUNC(IF((J315+K315), (K315/(J315+K315)*O315), 0),2)</f>
      </c>
      <c r="O315" s="2">
        <f>TRUNC(L315*E315,2)</f>
      </c>
      <c r="P315" s="4">
        <f>IF(O315&lt;=(Referencial!O315*1.05),"PREÇO VÁLIDO","PREÇO INVÁLIDO")</f>
      </c>
      <c r="Q315" s="2">
        <f>(O315/Referencial!O315)-1</f>
      </c>
    </row>
    <row r="316" ht="25.0" customHeight="true">
      <c r="A316" t="s" s="4">
        <v>21</v>
      </c>
      <c r="B316" t="s" s="4">
        <v>456</v>
      </c>
      <c r="C316" t="s" s="4">
        <v>457</v>
      </c>
      <c r="D316" t="s" s="4">
        <v>25</v>
      </c>
      <c r="E316" t="n" s="4">
        <v>5.0</v>
      </c>
      <c r="F316" t="s" s="1">
        <v>26</v>
      </c>
      <c r="G316" t="s" s="1">
        <v>26</v>
      </c>
      <c r="H316" s="2">
        <f>F316+G316</f>
      </c>
      <c r="I316" t="n" s="6">
        <v>26.05</v>
      </c>
      <c r="J316" s="2">
        <f>F316+(I316/100*F316)</f>
      </c>
      <c r="K316" s="2">
        <f>G316+(I316/100*G316)</f>
      </c>
      <c r="L316" s="2">
        <f>TRUNC(J316+K316,2)</f>
      </c>
      <c r="M316" s="2">
        <f>TRUNC(IF((J316+K316), (J316/(J316+K316)*O316), 0),2)</f>
      </c>
      <c r="N316" s="2">
        <f>TRUNC(IF((J316+K316), (K316/(J316+K316)*O316), 0),2)</f>
      </c>
      <c r="O316" s="2">
        <f>TRUNC(L316*E316,2)</f>
      </c>
      <c r="P316" s="4">
        <f>IF(O316&lt;=(Referencial!O316*1.05),"PREÇO VÁLIDO","PREÇO INVÁLIDO")</f>
      </c>
      <c r="Q316" s="2">
        <f>(O316/Referencial!O316)-1</f>
      </c>
    </row>
    <row r="317" ht="25.0" customHeight="true">
      <c r="A317" t="s" s="4">
        <v>21</v>
      </c>
      <c r="B317" s="4"/>
      <c r="C317" t="s" s="4">
        <v>458</v>
      </c>
      <c r="D317" s="4"/>
      <c r="E317" t="n" s="4">
        <v>0.0</v>
      </c>
      <c r="F317" s="1"/>
      <c r="G317" s="1"/>
      <c r="H317" s="4"/>
      <c r="I317" s="6"/>
      <c r="J317" s="4"/>
      <c r="K317" s="4"/>
      <c r="L317" s="4"/>
      <c r="M317" s="4"/>
      <c r="N317" s="4"/>
      <c r="O317" s="4"/>
      <c r="P317" s="4"/>
      <c r="Q317" s="2"/>
    </row>
    <row r="318" ht="25.0" customHeight="true">
      <c r="A318" t="s" s="4">
        <v>21</v>
      </c>
      <c r="B318" t="s" s="4">
        <v>459</v>
      </c>
      <c r="C318" t="s" s="4">
        <v>460</v>
      </c>
      <c r="D318" t="s" s="4">
        <v>25</v>
      </c>
      <c r="E318" t="n" s="4">
        <v>1.0</v>
      </c>
      <c r="F318" t="s" s="1">
        <v>26</v>
      </c>
      <c r="G318" t="s" s="1">
        <v>26</v>
      </c>
      <c r="H318" s="2">
        <f>F318+G318</f>
      </c>
      <c r="I318" t="n" s="6">
        <v>26.05</v>
      </c>
      <c r="J318" s="2">
        <f>F318+(I318/100*F318)</f>
      </c>
      <c r="K318" s="2">
        <f>G318+(I318/100*G318)</f>
      </c>
      <c r="L318" s="2">
        <f>TRUNC(J318+K318,2)</f>
      </c>
      <c r="M318" s="2">
        <f>TRUNC(IF((J318+K318), (J318/(J318+K318)*O318), 0),2)</f>
      </c>
      <c r="N318" s="2">
        <f>TRUNC(IF((J318+K318), (K318/(J318+K318)*O318), 0),2)</f>
      </c>
      <c r="O318" s="2">
        <f>TRUNC(L318*E318,2)</f>
      </c>
      <c r="P318" s="4">
        <f>IF(O318&lt;=(Referencial!O318*1.05),"PREÇO VÁLIDO","PREÇO INVÁLIDO")</f>
      </c>
      <c r="Q318" s="2">
        <f>(O318/Referencial!O318)-1</f>
      </c>
    </row>
    <row r="319" ht="25.0" customHeight="true">
      <c r="A319" t="s" s="4">
        <v>21</v>
      </c>
      <c r="B319" t="s" s="4">
        <v>461</v>
      </c>
      <c r="C319" t="s" s="4">
        <v>462</v>
      </c>
      <c r="D319" t="s" s="4">
        <v>25</v>
      </c>
      <c r="E319" t="n" s="4">
        <v>4.0</v>
      </c>
      <c r="F319" t="s" s="1">
        <v>26</v>
      </c>
      <c r="G319" t="s" s="1">
        <v>26</v>
      </c>
      <c r="H319" s="2">
        <f>F319+G319</f>
      </c>
      <c r="I319" t="n" s="6">
        <v>26.05</v>
      </c>
      <c r="J319" s="2">
        <f>F319+(I319/100*F319)</f>
      </c>
      <c r="K319" s="2">
        <f>G319+(I319/100*G319)</f>
      </c>
      <c r="L319" s="2">
        <f>TRUNC(J319+K319,2)</f>
      </c>
      <c r="M319" s="2">
        <f>TRUNC(IF((J319+K319), (J319/(J319+K319)*O319), 0),2)</f>
      </c>
      <c r="N319" s="2">
        <f>TRUNC(IF((J319+K319), (K319/(J319+K319)*O319), 0),2)</f>
      </c>
      <c r="O319" s="2">
        <f>TRUNC(L319*E319,2)</f>
      </c>
      <c r="P319" s="4">
        <f>IF(O319&lt;=(Referencial!O319*1.05),"PREÇO VÁLIDO","PREÇO INVÁLIDO")</f>
      </c>
      <c r="Q319" s="2">
        <f>(O319/Referencial!O319)-1</f>
      </c>
    </row>
    <row r="320" ht="25.0" customHeight="true">
      <c r="A320" t="s" s="4">
        <v>21</v>
      </c>
      <c r="B320" t="s" s="4">
        <v>463</v>
      </c>
      <c r="C320" t="s" s="4">
        <v>464</v>
      </c>
      <c r="D320" t="s" s="4">
        <v>25</v>
      </c>
      <c r="E320" t="n" s="4">
        <v>5.0</v>
      </c>
      <c r="F320" t="s" s="1">
        <v>26</v>
      </c>
      <c r="G320" t="s" s="1">
        <v>26</v>
      </c>
      <c r="H320" s="2">
        <f>F320+G320</f>
      </c>
      <c r="I320" t="n" s="6">
        <v>26.05</v>
      </c>
      <c r="J320" s="2">
        <f>F320+(I320/100*F320)</f>
      </c>
      <c r="K320" s="2">
        <f>G320+(I320/100*G320)</f>
      </c>
      <c r="L320" s="2">
        <f>TRUNC(J320+K320,2)</f>
      </c>
      <c r="M320" s="2">
        <f>TRUNC(IF((J320+K320), (J320/(J320+K320)*O320), 0),2)</f>
      </c>
      <c r="N320" s="2">
        <f>TRUNC(IF((J320+K320), (K320/(J320+K320)*O320), 0),2)</f>
      </c>
      <c r="O320" s="2">
        <f>TRUNC(L320*E320,2)</f>
      </c>
      <c r="P320" s="4">
        <f>IF(O320&lt;=(Referencial!O320*1.05),"PREÇO VÁLIDO","PREÇO INVÁLIDO")</f>
      </c>
      <c r="Q320" s="2">
        <f>(O320/Referencial!O320)-1</f>
      </c>
    </row>
    <row r="321" ht="25.0" customHeight="true">
      <c r="A321" t="s" s="4">
        <v>21</v>
      </c>
      <c r="B321" t="s" s="4">
        <v>465</v>
      </c>
      <c r="C321" t="s" s="4">
        <v>466</v>
      </c>
      <c r="D321" t="s" s="4">
        <v>25</v>
      </c>
      <c r="E321" t="n" s="4">
        <v>5.0</v>
      </c>
      <c r="F321" t="s" s="1">
        <v>26</v>
      </c>
      <c r="G321" t="s" s="1">
        <v>26</v>
      </c>
      <c r="H321" s="2">
        <f>F321+G321</f>
      </c>
      <c r="I321" t="n" s="6">
        <v>26.05</v>
      </c>
      <c r="J321" s="2">
        <f>F321+(I321/100*F321)</f>
      </c>
      <c r="K321" s="2">
        <f>G321+(I321/100*G321)</f>
      </c>
      <c r="L321" s="2">
        <f>TRUNC(J321+K321,2)</f>
      </c>
      <c r="M321" s="2">
        <f>TRUNC(IF((J321+K321), (J321/(J321+K321)*O321), 0),2)</f>
      </c>
      <c r="N321" s="2">
        <f>TRUNC(IF((J321+K321), (K321/(J321+K321)*O321), 0),2)</f>
      </c>
      <c r="O321" s="2">
        <f>TRUNC(L321*E321,2)</f>
      </c>
      <c r="P321" s="4">
        <f>IF(O321&lt;=(Referencial!O321*1.05),"PREÇO VÁLIDO","PREÇO INVÁLIDO")</f>
      </c>
      <c r="Q321" s="2">
        <f>(O321/Referencial!O321)-1</f>
      </c>
    </row>
    <row r="322" ht="25.0" customHeight="true">
      <c r="A322" t="s" s="4">
        <v>21</v>
      </c>
      <c r="B322" s="4"/>
      <c r="C322" t="s" s="4">
        <v>467</v>
      </c>
      <c r="D322" s="4"/>
      <c r="E322" t="n" s="4">
        <v>0.0</v>
      </c>
      <c r="F322" s="1"/>
      <c r="G322" s="1"/>
      <c r="H322" s="4"/>
      <c r="I322" s="6"/>
      <c r="J322" s="4"/>
      <c r="K322" s="4"/>
      <c r="L322" s="4"/>
      <c r="M322" s="4"/>
      <c r="N322" s="4"/>
      <c r="O322" s="4"/>
      <c r="P322" s="4"/>
      <c r="Q322" s="2"/>
    </row>
    <row r="323" ht="25.0" customHeight="true">
      <c r="A323" t="s" s="4">
        <v>21</v>
      </c>
      <c r="B323" t="s" s="4">
        <v>468</v>
      </c>
      <c r="C323" t="s" s="4">
        <v>469</v>
      </c>
      <c r="D323" t="s" s="4">
        <v>25</v>
      </c>
      <c r="E323" t="n" s="4">
        <v>9.0</v>
      </c>
      <c r="F323" t="s" s="1">
        <v>26</v>
      </c>
      <c r="G323" t="s" s="1">
        <v>26</v>
      </c>
      <c r="H323" s="2">
        <f>F323+G323</f>
      </c>
      <c r="I323" t="n" s="6">
        <v>18.46</v>
      </c>
      <c r="J323" s="2">
        <f>F323+(I323/100*F323)</f>
      </c>
      <c r="K323" s="2">
        <f>G323+(I323/100*G323)</f>
      </c>
      <c r="L323" s="2">
        <f>TRUNC(J323+K323,2)</f>
      </c>
      <c r="M323" s="2">
        <f>TRUNC(IF((J323+K323), (J323/(J323+K323)*O323), 0),2)</f>
      </c>
      <c r="N323" s="2">
        <f>TRUNC(IF((J323+K323), (K323/(J323+K323)*O323), 0),2)</f>
      </c>
      <c r="O323" s="2">
        <f>TRUNC(L323*E323,2)</f>
      </c>
      <c r="P323" s="4">
        <f>IF(O323&lt;=(Referencial!O323*1.05),"PREÇO VÁLIDO","PREÇO INVÁLIDO")</f>
      </c>
      <c r="Q323" s="2">
        <f>(O323/Referencial!O323)-1</f>
      </c>
    </row>
    <row r="324" ht="25.0" customHeight="true">
      <c r="A324" t="s" s="4">
        <v>21</v>
      </c>
      <c r="B324" s="4"/>
      <c r="C324" t="s" s="4">
        <v>470</v>
      </c>
      <c r="D324" s="4"/>
      <c r="E324" t="n" s="4">
        <v>0.0</v>
      </c>
      <c r="F324" s="1"/>
      <c r="G324" s="1"/>
      <c r="H324" s="4"/>
      <c r="I324" s="6"/>
      <c r="J324" s="4"/>
      <c r="K324" s="4"/>
      <c r="L324" s="4"/>
      <c r="M324" s="4"/>
      <c r="N324" s="4"/>
      <c r="O324" s="4"/>
      <c r="P324" s="4"/>
      <c r="Q324" s="2"/>
    </row>
    <row r="325" ht="25.0" customHeight="true">
      <c r="A325" t="s" s="4">
        <v>21</v>
      </c>
      <c r="B325" t="s" s="4">
        <v>471</v>
      </c>
      <c r="C325" t="s" s="4">
        <v>472</v>
      </c>
      <c r="D325" t="s" s="4">
        <v>87</v>
      </c>
      <c r="E325" t="n" s="4">
        <v>33.0</v>
      </c>
      <c r="F325" t="s" s="1">
        <v>26</v>
      </c>
      <c r="G325" t="s" s="1">
        <v>26</v>
      </c>
      <c r="H325" s="2">
        <f>F325+G325</f>
      </c>
      <c r="I325" t="n" s="6">
        <v>26.05</v>
      </c>
      <c r="J325" s="2">
        <f>F325+(I325/100*F325)</f>
      </c>
      <c r="K325" s="2">
        <f>G325+(I325/100*G325)</f>
      </c>
      <c r="L325" s="2">
        <f>TRUNC(J325+K325,2)</f>
      </c>
      <c r="M325" s="2">
        <f>TRUNC(IF((J325+K325), (J325/(J325+K325)*O325), 0),2)</f>
      </c>
      <c r="N325" s="2">
        <f>TRUNC(IF((J325+K325), (K325/(J325+K325)*O325), 0),2)</f>
      </c>
      <c r="O325" s="2">
        <f>TRUNC(L325*E325,2)</f>
      </c>
      <c r="P325" s="4">
        <f>IF(O325&lt;=(Referencial!O325*1.05),"PREÇO VÁLIDO","PREÇO INVÁLIDO")</f>
      </c>
      <c r="Q325" s="2">
        <f>(O325/Referencial!O325)-1</f>
      </c>
    </row>
    <row r="326" ht="25.0" customHeight="true">
      <c r="A326" t="s" s="4">
        <v>21</v>
      </c>
      <c r="B326" t="s" s="4">
        <v>473</v>
      </c>
      <c r="C326" t="s" s="4">
        <v>474</v>
      </c>
      <c r="D326" t="s" s="4">
        <v>25</v>
      </c>
      <c r="E326" t="n" s="4">
        <v>3.0</v>
      </c>
      <c r="F326" t="s" s="1">
        <v>26</v>
      </c>
      <c r="G326" t="s" s="1">
        <v>26</v>
      </c>
      <c r="H326" s="2">
        <f>F326+G326</f>
      </c>
      <c r="I326" t="n" s="6">
        <v>26.05</v>
      </c>
      <c r="J326" s="2">
        <f>F326+(I326/100*F326)</f>
      </c>
      <c r="K326" s="2">
        <f>G326+(I326/100*G326)</f>
      </c>
      <c r="L326" s="2">
        <f>TRUNC(J326+K326,2)</f>
      </c>
      <c r="M326" s="2">
        <f>TRUNC(IF((J326+K326), (J326/(J326+K326)*O326), 0),2)</f>
      </c>
      <c r="N326" s="2">
        <f>TRUNC(IF((J326+K326), (K326/(J326+K326)*O326), 0),2)</f>
      </c>
      <c r="O326" s="2">
        <f>TRUNC(L326*E326,2)</f>
      </c>
      <c r="P326" s="4">
        <f>IF(O326&lt;=(Referencial!O326*1.05),"PREÇO VÁLIDO","PREÇO INVÁLIDO")</f>
      </c>
      <c r="Q326" s="2">
        <f>(O326/Referencial!O326)-1</f>
      </c>
    </row>
    <row r="327" ht="25.0" customHeight="true">
      <c r="A327" t="s" s="4">
        <v>21</v>
      </c>
      <c r="B327" t="s" s="4">
        <v>475</v>
      </c>
      <c r="C327" t="s" s="4">
        <v>476</v>
      </c>
      <c r="D327" t="s" s="4">
        <v>25</v>
      </c>
      <c r="E327" t="n" s="4">
        <v>3.0</v>
      </c>
      <c r="F327" t="s" s="1">
        <v>26</v>
      </c>
      <c r="G327" t="s" s="1">
        <v>26</v>
      </c>
      <c r="H327" s="2">
        <f>F327+G327</f>
      </c>
      <c r="I327" t="n" s="6">
        <v>26.05</v>
      </c>
      <c r="J327" s="2">
        <f>F327+(I327/100*F327)</f>
      </c>
      <c r="K327" s="2">
        <f>G327+(I327/100*G327)</f>
      </c>
      <c r="L327" s="2">
        <f>TRUNC(J327+K327,2)</f>
      </c>
      <c r="M327" s="2">
        <f>TRUNC(IF((J327+K327), (J327/(J327+K327)*O327), 0),2)</f>
      </c>
      <c r="N327" s="2">
        <f>TRUNC(IF((J327+K327), (K327/(J327+K327)*O327), 0),2)</f>
      </c>
      <c r="O327" s="2">
        <f>TRUNC(L327*E327,2)</f>
      </c>
      <c r="P327" s="4">
        <f>IF(O327&lt;=(Referencial!O327*1.05),"PREÇO VÁLIDO","PREÇO INVÁLIDO")</f>
      </c>
      <c r="Q327" s="2">
        <f>(O327/Referencial!O327)-1</f>
      </c>
    </row>
    <row r="328" ht="25.0" customHeight="true">
      <c r="A328" t="s" s="4">
        <v>21</v>
      </c>
      <c r="B328" t="s" s="4">
        <v>477</v>
      </c>
      <c r="C328" t="s" s="4">
        <v>478</v>
      </c>
      <c r="D328" t="s" s="4">
        <v>25</v>
      </c>
      <c r="E328" t="n" s="4">
        <v>3.0</v>
      </c>
      <c r="F328" t="s" s="1">
        <v>26</v>
      </c>
      <c r="G328" t="s" s="1">
        <v>26</v>
      </c>
      <c r="H328" s="2">
        <f>F328+G328</f>
      </c>
      <c r="I328" t="n" s="6">
        <v>26.05</v>
      </c>
      <c r="J328" s="2">
        <f>F328+(I328/100*F328)</f>
      </c>
      <c r="K328" s="2">
        <f>G328+(I328/100*G328)</f>
      </c>
      <c r="L328" s="2">
        <f>TRUNC(J328+K328,2)</f>
      </c>
      <c r="M328" s="2">
        <f>TRUNC(IF((J328+K328), (J328/(J328+K328)*O328), 0),2)</f>
      </c>
      <c r="N328" s="2">
        <f>TRUNC(IF((J328+K328), (K328/(J328+K328)*O328), 0),2)</f>
      </c>
      <c r="O328" s="2">
        <f>TRUNC(L328*E328,2)</f>
      </c>
      <c r="P328" s="4">
        <f>IF(O328&lt;=(Referencial!O328*1.05),"PREÇO VÁLIDO","PREÇO INVÁLIDO")</f>
      </c>
      <c r="Q328" s="2">
        <f>(O328/Referencial!O328)-1</f>
      </c>
    </row>
    <row r="329" ht="25.0" customHeight="true">
      <c r="A329" t="s" s="4">
        <v>21</v>
      </c>
      <c r="B329" t="s" s="4">
        <v>479</v>
      </c>
      <c r="C329" t="s" s="4">
        <v>480</v>
      </c>
      <c r="D329" t="s" s="4">
        <v>87</v>
      </c>
      <c r="E329" t="n" s="4">
        <v>7.0</v>
      </c>
      <c r="F329" t="s" s="1">
        <v>26</v>
      </c>
      <c r="G329" t="s" s="1">
        <v>26</v>
      </c>
      <c r="H329" s="2">
        <f>F329+G329</f>
      </c>
      <c r="I329" t="n" s="6">
        <v>26.05</v>
      </c>
      <c r="J329" s="2">
        <f>F329+(I329/100*F329)</f>
      </c>
      <c r="K329" s="2">
        <f>G329+(I329/100*G329)</f>
      </c>
      <c r="L329" s="2">
        <f>TRUNC(J329+K329,2)</f>
      </c>
      <c r="M329" s="2">
        <f>TRUNC(IF((J329+K329), (J329/(J329+K329)*O329), 0),2)</f>
      </c>
      <c r="N329" s="2">
        <f>TRUNC(IF((J329+K329), (K329/(J329+K329)*O329), 0),2)</f>
      </c>
      <c r="O329" s="2">
        <f>TRUNC(L329*E329,2)</f>
      </c>
      <c r="P329" s="4">
        <f>IF(O329&lt;=(Referencial!O329*1.05),"PREÇO VÁLIDO","PREÇO INVÁLIDO")</f>
      </c>
      <c r="Q329" s="2">
        <f>(O329/Referencial!O329)-1</f>
      </c>
    </row>
    <row r="330" ht="25.0" customHeight="true">
      <c r="A330" t="s" s="4">
        <v>21</v>
      </c>
      <c r="B330" s="4"/>
      <c r="C330" t="s" s="4">
        <v>481</v>
      </c>
      <c r="D330" s="4"/>
      <c r="E330" t="n" s="4">
        <v>0.0</v>
      </c>
      <c r="F330" s="1"/>
      <c r="G330" s="1"/>
      <c r="H330" s="4"/>
      <c r="I330" s="6"/>
      <c r="J330" s="4"/>
      <c r="K330" s="4"/>
      <c r="L330" s="4"/>
      <c r="M330" s="4"/>
      <c r="N330" s="4"/>
      <c r="O330" s="4"/>
      <c r="P330" s="4"/>
      <c r="Q330" s="2"/>
    </row>
    <row r="331" ht="25.0" customHeight="true">
      <c r="A331" t="s" s="4">
        <v>21</v>
      </c>
      <c r="B331" t="s" s="4">
        <v>482</v>
      </c>
      <c r="C331" t="s" s="4">
        <v>483</v>
      </c>
      <c r="D331" t="s" s="4">
        <v>25</v>
      </c>
      <c r="E331" t="n" s="4">
        <v>9.0</v>
      </c>
      <c r="F331" t="s" s="1">
        <v>26</v>
      </c>
      <c r="G331" t="s" s="1">
        <v>26</v>
      </c>
      <c r="H331" s="2">
        <f>F331+G331</f>
      </c>
      <c r="I331" t="n" s="6">
        <v>26.05</v>
      </c>
      <c r="J331" s="2">
        <f>F331+(I331/100*F331)</f>
      </c>
      <c r="K331" s="2">
        <f>G331+(I331/100*G331)</f>
      </c>
      <c r="L331" s="2">
        <f>TRUNC(J331+K331,2)</f>
      </c>
      <c r="M331" s="2">
        <f>TRUNC(IF((J331+K331), (J331/(J331+K331)*O331), 0),2)</f>
      </c>
      <c r="N331" s="2">
        <f>TRUNC(IF((J331+K331), (K331/(J331+K331)*O331), 0),2)</f>
      </c>
      <c r="O331" s="2">
        <f>TRUNC(L331*E331,2)</f>
      </c>
      <c r="P331" s="4">
        <f>IF(O331&lt;=(Referencial!O331*1.05),"PREÇO VÁLIDO","PREÇO INVÁLIDO")</f>
      </c>
      <c r="Q331" s="2">
        <f>(O331/Referencial!O331)-1</f>
      </c>
    </row>
    <row r="332" ht="25.0" customHeight="true">
      <c r="A332" t="s" s="4">
        <v>21</v>
      </c>
      <c r="B332" t="s" s="4">
        <v>484</v>
      </c>
      <c r="C332" t="s" s="4">
        <v>485</v>
      </c>
      <c r="D332" t="s" s="4">
        <v>25</v>
      </c>
      <c r="E332" t="n" s="4">
        <v>8.0</v>
      </c>
      <c r="F332" t="s" s="1">
        <v>26</v>
      </c>
      <c r="G332" t="s" s="1">
        <v>26</v>
      </c>
      <c r="H332" s="2">
        <f>F332+G332</f>
      </c>
      <c r="I332" t="n" s="6">
        <v>26.05</v>
      </c>
      <c r="J332" s="2">
        <f>F332+(I332/100*F332)</f>
      </c>
      <c r="K332" s="2">
        <f>G332+(I332/100*G332)</f>
      </c>
      <c r="L332" s="2">
        <f>TRUNC(J332+K332,2)</f>
      </c>
      <c r="M332" s="2">
        <f>TRUNC(IF((J332+K332), (J332/(J332+K332)*O332), 0),2)</f>
      </c>
      <c r="N332" s="2">
        <f>TRUNC(IF((J332+K332), (K332/(J332+K332)*O332), 0),2)</f>
      </c>
      <c r="O332" s="2">
        <f>TRUNC(L332*E332,2)</f>
      </c>
      <c r="P332" s="4">
        <f>IF(O332&lt;=(Referencial!O332*1.05),"PREÇO VÁLIDO","PREÇO INVÁLIDO")</f>
      </c>
      <c r="Q332" s="2">
        <f>(O332/Referencial!O332)-1</f>
      </c>
    </row>
    <row r="333" ht="25.0" customHeight="true">
      <c r="A333" t="s" s="4">
        <v>21</v>
      </c>
      <c r="B333" t="s" s="4">
        <v>486</v>
      </c>
      <c r="C333" t="s" s="4">
        <v>487</v>
      </c>
      <c r="D333" t="s" s="4">
        <v>25</v>
      </c>
      <c r="E333" t="n" s="4">
        <v>6.0</v>
      </c>
      <c r="F333" t="s" s="1">
        <v>26</v>
      </c>
      <c r="G333" t="s" s="1">
        <v>26</v>
      </c>
      <c r="H333" s="2">
        <f>F333+G333</f>
      </c>
      <c r="I333" t="n" s="6">
        <v>26.05</v>
      </c>
      <c r="J333" s="2">
        <f>F333+(I333/100*F333)</f>
      </c>
      <c r="K333" s="2">
        <f>G333+(I333/100*G333)</f>
      </c>
      <c r="L333" s="2">
        <f>TRUNC(J333+K333,2)</f>
      </c>
      <c r="M333" s="2">
        <f>TRUNC(IF((J333+K333), (J333/(J333+K333)*O333), 0),2)</f>
      </c>
      <c r="N333" s="2">
        <f>TRUNC(IF((J333+K333), (K333/(J333+K333)*O333), 0),2)</f>
      </c>
      <c r="O333" s="2">
        <f>TRUNC(L333*E333,2)</f>
      </c>
      <c r="P333" s="4">
        <f>IF(O333&lt;=(Referencial!O333*1.05),"PREÇO VÁLIDO","PREÇO INVÁLIDO")</f>
      </c>
      <c r="Q333" s="2">
        <f>(O333/Referencial!O333)-1</f>
      </c>
    </row>
    <row r="334" ht="25.0" customHeight="true">
      <c r="A334" t="s" s="4">
        <v>21</v>
      </c>
      <c r="B334" s="4"/>
      <c r="C334" t="s" s="4">
        <v>488</v>
      </c>
      <c r="D334" s="4"/>
      <c r="E334" t="n" s="4">
        <v>0.0</v>
      </c>
      <c r="F334" s="1"/>
      <c r="G334" s="1"/>
      <c r="H334" s="4"/>
      <c r="I334" s="6"/>
      <c r="J334" s="4"/>
      <c r="K334" s="4"/>
      <c r="L334" s="4"/>
      <c r="M334" s="4"/>
      <c r="N334" s="4"/>
      <c r="O334" s="4"/>
      <c r="P334" s="4"/>
      <c r="Q334" s="2"/>
    </row>
    <row r="335" ht="25.0" customHeight="true">
      <c r="A335" t="s" s="4">
        <v>21</v>
      </c>
      <c r="B335" t="s" s="4">
        <v>489</v>
      </c>
      <c r="C335" t="s" s="4">
        <v>490</v>
      </c>
      <c r="D335" t="s" s="4">
        <v>25</v>
      </c>
      <c r="E335" t="n" s="4">
        <v>1.0</v>
      </c>
      <c r="F335" t="s" s="1">
        <v>26</v>
      </c>
      <c r="G335" t="s" s="1">
        <v>26</v>
      </c>
      <c r="H335" s="2">
        <f>F335+G335</f>
      </c>
      <c r="I335" t="n" s="6">
        <v>18.46</v>
      </c>
      <c r="J335" s="2">
        <f>F335+(I335/100*F335)</f>
      </c>
      <c r="K335" s="2">
        <f>G335+(I335/100*G335)</f>
      </c>
      <c r="L335" s="2">
        <f>TRUNC(J335+K335,2)</f>
      </c>
      <c r="M335" s="2">
        <f>TRUNC(IF((J335+K335), (J335/(J335+K335)*O335), 0),2)</f>
      </c>
      <c r="N335" s="2">
        <f>TRUNC(IF((J335+K335), (K335/(J335+K335)*O335), 0),2)</f>
      </c>
      <c r="O335" s="2">
        <f>TRUNC(L335*E335,2)</f>
      </c>
      <c r="P335" s="4">
        <f>IF(O335&lt;=(Referencial!O335*1.05),"PREÇO VÁLIDO","PREÇO INVÁLIDO")</f>
      </c>
      <c r="Q335" s="2">
        <f>(O335/Referencial!O335)-1</f>
      </c>
    </row>
    <row r="336" ht="25.0" customHeight="true">
      <c r="A336" t="s" s="4">
        <v>21</v>
      </c>
      <c r="B336" t="s" s="4">
        <v>468</v>
      </c>
      <c r="C336" t="s" s="4">
        <v>469</v>
      </c>
      <c r="D336" t="s" s="4">
        <v>25</v>
      </c>
      <c r="E336" t="n" s="4">
        <v>6.0</v>
      </c>
      <c r="F336" t="s" s="1">
        <v>26</v>
      </c>
      <c r="G336" t="s" s="1">
        <v>26</v>
      </c>
      <c r="H336" s="2">
        <f>F336+G336</f>
      </c>
      <c r="I336" t="n" s="6">
        <v>18.46</v>
      </c>
      <c r="J336" s="2">
        <f>F336+(I336/100*F336)</f>
      </c>
      <c r="K336" s="2">
        <f>G336+(I336/100*G336)</f>
      </c>
      <c r="L336" s="2">
        <f>TRUNC(J336+K336,2)</f>
      </c>
      <c r="M336" s="2">
        <f>TRUNC(IF((J336+K336), (J336/(J336+K336)*O336), 0),2)</f>
      </c>
      <c r="N336" s="2">
        <f>TRUNC(IF((J336+K336), (K336/(J336+K336)*O336), 0),2)</f>
      </c>
      <c r="O336" s="2">
        <f>TRUNC(L336*E336,2)</f>
      </c>
      <c r="P336" s="4">
        <f>IF(O336&lt;=(Referencial!O336*1.05),"PREÇO VÁLIDO","PREÇO INVÁLIDO")</f>
      </c>
      <c r="Q336" s="2">
        <f>(O336/Referencial!O336)-1</f>
      </c>
    </row>
    <row r="337" ht="25.0" customHeight="true">
      <c r="A337" t="s" s="4">
        <v>21</v>
      </c>
      <c r="B337" t="s" s="4">
        <v>491</v>
      </c>
      <c r="C337" t="s" s="4">
        <v>492</v>
      </c>
      <c r="D337" t="s" s="4">
        <v>25</v>
      </c>
      <c r="E337" t="n" s="4">
        <v>6.0</v>
      </c>
      <c r="F337" t="s" s="1">
        <v>26</v>
      </c>
      <c r="G337" t="s" s="1">
        <v>26</v>
      </c>
      <c r="H337" s="2">
        <f>F337+G337</f>
      </c>
      <c r="I337" t="n" s="6">
        <v>26.05</v>
      </c>
      <c r="J337" s="2">
        <f>F337+(I337/100*F337)</f>
      </c>
      <c r="K337" s="2">
        <f>G337+(I337/100*G337)</f>
      </c>
      <c r="L337" s="2">
        <f>TRUNC(J337+K337,2)</f>
      </c>
      <c r="M337" s="2">
        <f>TRUNC(IF((J337+K337), (J337/(J337+K337)*O337), 0),2)</f>
      </c>
      <c r="N337" s="2">
        <f>TRUNC(IF((J337+K337), (K337/(J337+K337)*O337), 0),2)</f>
      </c>
      <c r="O337" s="2">
        <f>TRUNC(L337*E337,2)</f>
      </c>
      <c r="P337" s="4">
        <f>IF(O337&lt;=(Referencial!O337*1.05),"PREÇO VÁLIDO","PREÇO INVÁLIDO")</f>
      </c>
      <c r="Q337" s="2">
        <f>(O337/Referencial!O337)-1</f>
      </c>
    </row>
    <row r="338" ht="25.0" customHeight="true">
      <c r="A338" t="s" s="4">
        <v>21</v>
      </c>
      <c r="B338" s="4"/>
      <c r="C338" t="s" s="4">
        <v>493</v>
      </c>
      <c r="D338" s="4"/>
      <c r="E338" t="n" s="4">
        <v>0.0</v>
      </c>
      <c r="F338" s="1"/>
      <c r="G338" s="1"/>
      <c r="H338" s="4"/>
      <c r="I338" s="6"/>
      <c r="J338" s="4"/>
      <c r="K338" s="4"/>
      <c r="L338" s="4"/>
      <c r="M338" s="4"/>
      <c r="N338" s="4"/>
      <c r="O338" s="4"/>
      <c r="P338" s="4"/>
      <c r="Q338" s="2"/>
    </row>
    <row r="339" ht="25.0" customHeight="true">
      <c r="A339" t="s" s="4">
        <v>21</v>
      </c>
      <c r="B339" t="s" s="4">
        <v>494</v>
      </c>
      <c r="C339" t="s" s="4">
        <v>495</v>
      </c>
      <c r="D339" t="s" s="4">
        <v>94</v>
      </c>
      <c r="E339" t="n" s="4">
        <v>434.0</v>
      </c>
      <c r="F339" t="s" s="1">
        <v>26</v>
      </c>
      <c r="G339" t="s" s="1">
        <v>26</v>
      </c>
      <c r="H339" s="2">
        <f>F339+G339</f>
      </c>
      <c r="I339" t="n" s="6">
        <v>26.05</v>
      </c>
      <c r="J339" s="2">
        <f>F339+(I339/100*F339)</f>
      </c>
      <c r="K339" s="2">
        <f>G339+(I339/100*G339)</f>
      </c>
      <c r="L339" s="2">
        <f>TRUNC(J339+K339,2)</f>
      </c>
      <c r="M339" s="2">
        <f>TRUNC(IF((J339+K339), (J339/(J339+K339)*O339), 0),2)</f>
      </c>
      <c r="N339" s="2">
        <f>TRUNC(IF((J339+K339), (K339/(J339+K339)*O339), 0),2)</f>
      </c>
      <c r="O339" s="2">
        <f>TRUNC(L339*E339,2)</f>
      </c>
      <c r="P339" s="4">
        <f>IF(O339&lt;=(Referencial!O339*1.05),"PREÇO VÁLIDO","PREÇO INVÁLIDO")</f>
      </c>
      <c r="Q339" s="2">
        <f>(O339/Referencial!O339)-1</f>
      </c>
    </row>
    <row r="340" ht="25.0" customHeight="true">
      <c r="A340" t="s" s="4">
        <v>21</v>
      </c>
      <c r="B340" t="s" s="4">
        <v>496</v>
      </c>
      <c r="C340" t="s" s="4">
        <v>497</v>
      </c>
      <c r="D340" t="s" s="4">
        <v>94</v>
      </c>
      <c r="E340" t="n" s="4">
        <v>18.0</v>
      </c>
      <c r="F340" t="s" s="1">
        <v>26</v>
      </c>
      <c r="G340" t="s" s="1">
        <v>26</v>
      </c>
      <c r="H340" s="2">
        <f>F340+G340</f>
      </c>
      <c r="I340" t="n" s="6">
        <v>26.05</v>
      </c>
      <c r="J340" s="2">
        <f>F340+(I340/100*F340)</f>
      </c>
      <c r="K340" s="2">
        <f>G340+(I340/100*G340)</f>
      </c>
      <c r="L340" s="2">
        <f>TRUNC(J340+K340,2)</f>
      </c>
      <c r="M340" s="2">
        <f>TRUNC(IF((J340+K340), (J340/(J340+K340)*O340), 0),2)</f>
      </c>
      <c r="N340" s="2">
        <f>TRUNC(IF((J340+K340), (K340/(J340+K340)*O340), 0),2)</f>
      </c>
      <c r="O340" s="2">
        <f>TRUNC(L340*E340,2)</f>
      </c>
      <c r="P340" s="4">
        <f>IF(O340&lt;=(Referencial!O340*1.05),"PREÇO VÁLIDO","PREÇO INVÁLIDO")</f>
      </c>
      <c r="Q340" s="2">
        <f>(O340/Referencial!O340)-1</f>
      </c>
    </row>
    <row r="341" ht="25.0" customHeight="true">
      <c r="A341" t="s" s="4">
        <v>21</v>
      </c>
      <c r="B341" t="s" s="4">
        <v>471</v>
      </c>
      <c r="C341" t="s" s="4">
        <v>472</v>
      </c>
      <c r="D341" t="s" s="4">
        <v>87</v>
      </c>
      <c r="E341" t="n" s="4">
        <v>9.0</v>
      </c>
      <c r="F341" t="s" s="1">
        <v>26</v>
      </c>
      <c r="G341" t="s" s="1">
        <v>26</v>
      </c>
      <c r="H341" s="2">
        <f>F341+G341</f>
      </c>
      <c r="I341" t="n" s="6">
        <v>26.05</v>
      </c>
      <c r="J341" s="2">
        <f>F341+(I341/100*F341)</f>
      </c>
      <c r="K341" s="2">
        <f>G341+(I341/100*G341)</f>
      </c>
      <c r="L341" s="2">
        <f>TRUNC(J341+K341,2)</f>
      </c>
      <c r="M341" s="2">
        <f>TRUNC(IF((J341+K341), (J341/(J341+K341)*O341), 0),2)</f>
      </c>
      <c r="N341" s="2">
        <f>TRUNC(IF((J341+K341), (K341/(J341+K341)*O341), 0),2)</f>
      </c>
      <c r="O341" s="2">
        <f>TRUNC(L341*E341,2)</f>
      </c>
      <c r="P341" s="4">
        <f>IF(O341&lt;=(Referencial!O341*1.05),"PREÇO VÁLIDO","PREÇO INVÁLIDO")</f>
      </c>
      <c r="Q341" s="2">
        <f>(O341/Referencial!O341)-1</f>
      </c>
    </row>
    <row r="342" ht="25.0" customHeight="true">
      <c r="A342" t="s" s="4">
        <v>21</v>
      </c>
      <c r="B342" t="s" s="4">
        <v>479</v>
      </c>
      <c r="C342" t="s" s="4">
        <v>480</v>
      </c>
      <c r="D342" t="s" s="4">
        <v>87</v>
      </c>
      <c r="E342" t="n" s="4">
        <v>5.0</v>
      </c>
      <c r="F342" t="s" s="1">
        <v>26</v>
      </c>
      <c r="G342" t="s" s="1">
        <v>26</v>
      </c>
      <c r="H342" s="2">
        <f>F342+G342</f>
      </c>
      <c r="I342" t="n" s="6">
        <v>26.05</v>
      </c>
      <c r="J342" s="2">
        <f>F342+(I342/100*F342)</f>
      </c>
      <c r="K342" s="2">
        <f>G342+(I342/100*G342)</f>
      </c>
      <c r="L342" s="2">
        <f>TRUNC(J342+K342,2)</f>
      </c>
      <c r="M342" s="2">
        <f>TRUNC(IF((J342+K342), (J342/(J342+K342)*O342), 0),2)</f>
      </c>
      <c r="N342" s="2">
        <f>TRUNC(IF((J342+K342), (K342/(J342+K342)*O342), 0),2)</f>
      </c>
      <c r="O342" s="2">
        <f>TRUNC(L342*E342,2)</f>
      </c>
      <c r="P342" s="4">
        <f>IF(O342&lt;=(Referencial!O342*1.05),"PREÇO VÁLIDO","PREÇO INVÁLIDO")</f>
      </c>
      <c r="Q342" s="2">
        <f>(O342/Referencial!O342)-1</f>
      </c>
    </row>
    <row r="343" ht="25.0" customHeight="true">
      <c r="A343" t="s" s="4">
        <v>21</v>
      </c>
      <c r="B343" s="4"/>
      <c r="C343" t="s" s="4">
        <v>498</v>
      </c>
      <c r="D343" s="4"/>
      <c r="E343" t="n" s="4">
        <v>0.0</v>
      </c>
      <c r="F343" s="1"/>
      <c r="G343" s="1"/>
      <c r="H343" s="4"/>
      <c r="I343" s="6"/>
      <c r="J343" s="4"/>
      <c r="K343" s="4"/>
      <c r="L343" s="4"/>
      <c r="M343" s="4"/>
      <c r="N343" s="4"/>
      <c r="O343" s="4"/>
      <c r="P343" s="4"/>
      <c r="Q343" s="2"/>
    </row>
    <row r="344" ht="25.0" customHeight="true">
      <c r="A344" t="s" s="4">
        <v>21</v>
      </c>
      <c r="B344" t="s" s="4">
        <v>482</v>
      </c>
      <c r="C344" t="s" s="4">
        <v>483</v>
      </c>
      <c r="D344" t="s" s="4">
        <v>25</v>
      </c>
      <c r="E344" t="n" s="4">
        <v>6.0</v>
      </c>
      <c r="F344" t="s" s="1">
        <v>26</v>
      </c>
      <c r="G344" t="s" s="1">
        <v>26</v>
      </c>
      <c r="H344" s="2">
        <f>F344+G344</f>
      </c>
      <c r="I344" t="n" s="6">
        <v>26.05</v>
      </c>
      <c r="J344" s="2">
        <f>F344+(I344/100*F344)</f>
      </c>
      <c r="K344" s="2">
        <f>G344+(I344/100*G344)</f>
      </c>
      <c r="L344" s="2">
        <f>TRUNC(J344+K344,2)</f>
      </c>
      <c r="M344" s="2">
        <f>TRUNC(IF((J344+K344), (J344/(J344+K344)*O344), 0),2)</f>
      </c>
      <c r="N344" s="2">
        <f>TRUNC(IF((J344+K344), (K344/(J344+K344)*O344), 0),2)</f>
      </c>
      <c r="O344" s="2">
        <f>TRUNC(L344*E344,2)</f>
      </c>
      <c r="P344" s="4">
        <f>IF(O344&lt;=(Referencial!O344*1.05),"PREÇO VÁLIDO","PREÇO INVÁLIDO")</f>
      </c>
      <c r="Q344" s="2">
        <f>(O344/Referencial!O344)-1</f>
      </c>
    </row>
    <row r="345" ht="25.0" customHeight="true">
      <c r="A345" t="s" s="4">
        <v>21</v>
      </c>
      <c r="B345" t="s" s="4">
        <v>499</v>
      </c>
      <c r="C345" t="s" s="4">
        <v>500</v>
      </c>
      <c r="D345" t="s" s="4">
        <v>25</v>
      </c>
      <c r="E345" t="n" s="4">
        <v>6.0</v>
      </c>
      <c r="F345" t="s" s="1">
        <v>26</v>
      </c>
      <c r="G345" t="s" s="1">
        <v>26</v>
      </c>
      <c r="H345" s="2">
        <f>F345+G345</f>
      </c>
      <c r="I345" t="n" s="6">
        <v>26.05</v>
      </c>
      <c r="J345" s="2">
        <f>F345+(I345/100*F345)</f>
      </c>
      <c r="K345" s="2">
        <f>G345+(I345/100*G345)</f>
      </c>
      <c r="L345" s="2">
        <f>TRUNC(J345+K345,2)</f>
      </c>
      <c r="M345" s="2">
        <f>TRUNC(IF((J345+K345), (J345/(J345+K345)*O345), 0),2)</f>
      </c>
      <c r="N345" s="2">
        <f>TRUNC(IF((J345+K345), (K345/(J345+K345)*O345), 0),2)</f>
      </c>
      <c r="O345" s="2">
        <f>TRUNC(L345*E345,2)</f>
      </c>
      <c r="P345" s="4">
        <f>IF(O345&lt;=(Referencial!O345*1.05),"PREÇO VÁLIDO","PREÇO INVÁLIDO")</f>
      </c>
      <c r="Q345" s="2">
        <f>(O345/Referencial!O345)-1</f>
      </c>
    </row>
    <row r="346" ht="25.0" customHeight="true">
      <c r="A346" t="s" s="4">
        <v>21</v>
      </c>
      <c r="B346" t="s" s="4">
        <v>501</v>
      </c>
      <c r="C346" t="s" s="4">
        <v>502</v>
      </c>
      <c r="D346" t="s" s="4">
        <v>25</v>
      </c>
      <c r="E346" t="n" s="4">
        <v>6.0</v>
      </c>
      <c r="F346" t="s" s="1">
        <v>26</v>
      </c>
      <c r="G346" t="s" s="1">
        <v>26</v>
      </c>
      <c r="H346" s="2">
        <f>F346+G346</f>
      </c>
      <c r="I346" t="n" s="6">
        <v>26.05</v>
      </c>
      <c r="J346" s="2">
        <f>F346+(I346/100*F346)</f>
      </c>
      <c r="K346" s="2">
        <f>G346+(I346/100*G346)</f>
      </c>
      <c r="L346" s="2">
        <f>TRUNC(J346+K346,2)</f>
      </c>
      <c r="M346" s="2">
        <f>TRUNC(IF((J346+K346), (J346/(J346+K346)*O346), 0),2)</f>
      </c>
      <c r="N346" s="2">
        <f>TRUNC(IF((J346+K346), (K346/(J346+K346)*O346), 0),2)</f>
      </c>
      <c r="O346" s="2">
        <f>TRUNC(L346*E346,2)</f>
      </c>
      <c r="P346" s="4">
        <f>IF(O346&lt;=(Referencial!O346*1.05),"PREÇO VÁLIDO","PREÇO INVÁLIDO")</f>
      </c>
      <c r="Q346" s="2">
        <f>(O346/Referencial!O346)-1</f>
      </c>
    </row>
    <row r="347">
      <c r="N347" t="s" s="9">
        <v>27</v>
      </c>
      <c r="O347" s="10">
        <f>TRUNC(SUM(O275:O346),2)</f>
      </c>
    </row>
    <row r="349">
      <c r="A349" t="s" s="12">
        <v>503</v>
      </c>
    </row>
    <row r="350">
      <c r="A350" s="27" t="s">
        <v>4</v>
      </c>
      <c r="B350" s="27" t="s">
        <v>5</v>
      </c>
      <c r="C350" s="27" t="s">
        <v>6</v>
      </c>
      <c r="D350" s="27" t="s">
        <v>7</v>
      </c>
      <c r="E350" s="27" t="s">
        <v>8</v>
      </c>
      <c r="F350" s="1" t="s">
        <v>9</v>
      </c>
      <c r="G350" s="1" t="s">
        <v>10</v>
      </c>
      <c r="H350" s="27" t="s">
        <v>12</v>
      </c>
      <c r="I350" s="27" t="s">
        <v>13</v>
      </c>
      <c r="J350" s="27" t="s">
        <v>14</v>
      </c>
      <c r="K350" s="27" t="s">
        <v>15</v>
      </c>
      <c r="L350" s="27" t="s">
        <v>11</v>
      </c>
      <c r="M350" s="27" t="s">
        <v>16</v>
      </c>
      <c r="N350" s="27" t="s">
        <v>17</v>
      </c>
      <c r="O350" s="27" t="s">
        <v>18</v>
      </c>
      <c r="P350" s="27" t="s">
        <v>19</v>
      </c>
      <c r="Q350" s="27" t="s">
        <v>20</v>
      </c>
    </row>
    <row r="351" ht="25.0" customHeight="true">
      <c r="A351" t="s" s="4">
        <v>21</v>
      </c>
      <c r="B351" s="4"/>
      <c r="C351" t="s" s="4">
        <v>504</v>
      </c>
      <c r="D351" s="4"/>
      <c r="E351" t="n" s="4">
        <v>0.0</v>
      </c>
      <c r="F351" s="1"/>
      <c r="G351" s="1"/>
      <c r="H351" s="4"/>
      <c r="I351" s="6"/>
      <c r="J351" s="4"/>
      <c r="K351" s="4"/>
      <c r="L351" s="4"/>
      <c r="M351" s="4"/>
      <c r="N351" s="4"/>
      <c r="O351" s="4"/>
      <c r="P351" s="4"/>
      <c r="Q351" s="2"/>
    </row>
    <row r="352" ht="25.0" customHeight="true">
      <c r="A352" t="s" s="4">
        <v>21</v>
      </c>
      <c r="B352" s="4"/>
      <c r="C352" t="s" s="4">
        <v>505</v>
      </c>
      <c r="D352" s="4"/>
      <c r="E352" t="n" s="4">
        <v>0.0</v>
      </c>
      <c r="F352" s="1"/>
      <c r="G352" s="1"/>
      <c r="H352" s="4"/>
      <c r="I352" s="6"/>
      <c r="J352" s="4"/>
      <c r="K352" s="4"/>
      <c r="L352" s="4"/>
      <c r="M352" s="4"/>
      <c r="N352" s="4"/>
      <c r="O352" s="4"/>
      <c r="P352" s="4"/>
      <c r="Q352" s="2"/>
    </row>
    <row r="353" ht="25.0" customHeight="true">
      <c r="A353" t="s" s="4">
        <v>21</v>
      </c>
      <c r="B353" t="s" s="4">
        <v>506</v>
      </c>
      <c r="C353" t="s" s="4">
        <v>507</v>
      </c>
      <c r="D353" t="s" s="4">
        <v>25</v>
      </c>
      <c r="E353" t="n" s="4">
        <v>34.0</v>
      </c>
      <c r="F353" t="s" s="1">
        <v>26</v>
      </c>
      <c r="G353" t="s" s="1">
        <v>26</v>
      </c>
      <c r="H353" s="2">
        <f>F353+G353</f>
      </c>
      <c r="I353" t="n" s="6">
        <v>26.05</v>
      </c>
      <c r="J353" s="2">
        <f>F353+(I353/100*F353)</f>
      </c>
      <c r="K353" s="2">
        <f>G353+(I353/100*G353)</f>
      </c>
      <c r="L353" s="2">
        <f>TRUNC(J353+K353,2)</f>
      </c>
      <c r="M353" s="2">
        <f>TRUNC(IF((J353+K353), (J353/(J353+K353)*O353), 0),2)</f>
      </c>
      <c r="N353" s="2">
        <f>TRUNC(IF((J353+K353), (K353/(J353+K353)*O353), 0),2)</f>
      </c>
      <c r="O353" s="2">
        <f>TRUNC(L353*E353,2)</f>
      </c>
      <c r="P353" s="4">
        <f>IF(O353&lt;=(Referencial!O353*1.05),"PREÇO VÁLIDO","PREÇO INVÁLIDO")</f>
      </c>
      <c r="Q353" s="2">
        <f>(O353/Referencial!O353)-1</f>
      </c>
    </row>
    <row r="354" ht="25.0" customHeight="true">
      <c r="A354" t="s" s="4">
        <v>21</v>
      </c>
      <c r="B354" t="s" s="4">
        <v>508</v>
      </c>
      <c r="C354" t="s" s="4">
        <v>509</v>
      </c>
      <c r="D354" t="s" s="4">
        <v>25</v>
      </c>
      <c r="E354" t="n" s="4">
        <v>5.0</v>
      </c>
      <c r="F354" t="s" s="1">
        <v>26</v>
      </c>
      <c r="G354" t="s" s="1">
        <v>26</v>
      </c>
      <c r="H354" s="2">
        <f>F354+G354</f>
      </c>
      <c r="I354" t="n" s="6">
        <v>26.05</v>
      </c>
      <c r="J354" s="2">
        <f>F354+(I354/100*F354)</f>
      </c>
      <c r="K354" s="2">
        <f>G354+(I354/100*G354)</f>
      </c>
      <c r="L354" s="2">
        <f>TRUNC(J354+K354,2)</f>
      </c>
      <c r="M354" s="2">
        <f>TRUNC(IF((J354+K354), (J354/(J354+K354)*O354), 0),2)</f>
      </c>
      <c r="N354" s="2">
        <f>TRUNC(IF((J354+K354), (K354/(J354+K354)*O354), 0),2)</f>
      </c>
      <c r="O354" s="2">
        <f>TRUNC(L354*E354,2)</f>
      </c>
      <c r="P354" s="4">
        <f>IF(O354&lt;=(Referencial!O354*1.05),"PREÇO VÁLIDO","PREÇO INVÁLIDO")</f>
      </c>
      <c r="Q354" s="2">
        <f>(O354/Referencial!O354)-1</f>
      </c>
    </row>
    <row r="355" ht="25.0" customHeight="true">
      <c r="A355" t="s" s="4">
        <v>21</v>
      </c>
      <c r="B355" t="s" s="4">
        <v>510</v>
      </c>
      <c r="C355" t="s" s="4">
        <v>511</v>
      </c>
      <c r="D355" t="s" s="4">
        <v>25</v>
      </c>
      <c r="E355" t="n" s="4">
        <v>7.0</v>
      </c>
      <c r="F355" t="s" s="1">
        <v>26</v>
      </c>
      <c r="G355" t="s" s="1">
        <v>26</v>
      </c>
      <c r="H355" s="2">
        <f>F355+G355</f>
      </c>
      <c r="I355" t="n" s="6">
        <v>26.05</v>
      </c>
      <c r="J355" s="2">
        <f>F355+(I355/100*F355)</f>
      </c>
      <c r="K355" s="2">
        <f>G355+(I355/100*G355)</f>
      </c>
      <c r="L355" s="2">
        <f>TRUNC(J355+K355,2)</f>
      </c>
      <c r="M355" s="2">
        <f>TRUNC(IF((J355+K355), (J355/(J355+K355)*O355), 0),2)</f>
      </c>
      <c r="N355" s="2">
        <f>TRUNC(IF((J355+K355), (K355/(J355+K355)*O355), 0),2)</f>
      </c>
      <c r="O355" s="2">
        <f>TRUNC(L355*E355,2)</f>
      </c>
      <c r="P355" s="4">
        <f>IF(O355&lt;=(Referencial!O355*1.05),"PREÇO VÁLIDO","PREÇO INVÁLIDO")</f>
      </c>
      <c r="Q355" s="2">
        <f>(O355/Referencial!O355)-1</f>
      </c>
    </row>
    <row r="356" ht="25.0" customHeight="true">
      <c r="A356" t="s" s="4">
        <v>21</v>
      </c>
      <c r="B356" t="s" s="4">
        <v>512</v>
      </c>
      <c r="C356" t="s" s="4">
        <v>513</v>
      </c>
      <c r="D356" t="s" s="4">
        <v>25</v>
      </c>
      <c r="E356" t="n" s="4">
        <v>55.0</v>
      </c>
      <c r="F356" t="s" s="1">
        <v>26</v>
      </c>
      <c r="G356" t="s" s="1">
        <v>26</v>
      </c>
      <c r="H356" s="2">
        <f>F356+G356</f>
      </c>
      <c r="I356" t="n" s="6">
        <v>26.05</v>
      </c>
      <c r="J356" s="2">
        <f>F356+(I356/100*F356)</f>
      </c>
      <c r="K356" s="2">
        <f>G356+(I356/100*G356)</f>
      </c>
      <c r="L356" s="2">
        <f>TRUNC(J356+K356,2)</f>
      </c>
      <c r="M356" s="2">
        <f>TRUNC(IF((J356+K356), (J356/(J356+K356)*O356), 0),2)</f>
      </c>
      <c r="N356" s="2">
        <f>TRUNC(IF((J356+K356), (K356/(J356+K356)*O356), 0),2)</f>
      </c>
      <c r="O356" s="2">
        <f>TRUNC(L356*E356,2)</f>
      </c>
      <c r="P356" s="4">
        <f>IF(O356&lt;=(Referencial!O356*1.05),"PREÇO VÁLIDO","PREÇO INVÁLIDO")</f>
      </c>
      <c r="Q356" s="2">
        <f>(O356/Referencial!O356)-1</f>
      </c>
    </row>
    <row r="357" ht="25.0" customHeight="true">
      <c r="A357" t="s" s="4">
        <v>21</v>
      </c>
      <c r="B357" t="s" s="4">
        <v>514</v>
      </c>
      <c r="C357" t="s" s="4">
        <v>515</v>
      </c>
      <c r="D357" t="s" s="4">
        <v>25</v>
      </c>
      <c r="E357" t="n" s="4">
        <v>25.0</v>
      </c>
      <c r="F357" t="s" s="1">
        <v>26</v>
      </c>
      <c r="G357" t="s" s="1">
        <v>26</v>
      </c>
      <c r="H357" s="2">
        <f>F357+G357</f>
      </c>
      <c r="I357" t="n" s="6">
        <v>26.05</v>
      </c>
      <c r="J357" s="2">
        <f>F357+(I357/100*F357)</f>
      </c>
      <c r="K357" s="2">
        <f>G357+(I357/100*G357)</f>
      </c>
      <c r="L357" s="2">
        <f>TRUNC(J357+K357,2)</f>
      </c>
      <c r="M357" s="2">
        <f>TRUNC(IF((J357+K357), (J357/(J357+K357)*O357), 0),2)</f>
      </c>
      <c r="N357" s="2">
        <f>TRUNC(IF((J357+K357), (K357/(J357+K357)*O357), 0),2)</f>
      </c>
      <c r="O357" s="2">
        <f>TRUNC(L357*E357,2)</f>
      </c>
      <c r="P357" s="4">
        <f>IF(O357&lt;=(Referencial!O357*1.05),"PREÇO VÁLIDO","PREÇO INVÁLIDO")</f>
      </c>
      <c r="Q357" s="2">
        <f>(O357/Referencial!O357)-1</f>
      </c>
    </row>
    <row r="358" ht="25.0" customHeight="true">
      <c r="A358" t="s" s="4">
        <v>21</v>
      </c>
      <c r="B358" t="s" s="4">
        <v>516</v>
      </c>
      <c r="C358" t="s" s="4">
        <v>517</v>
      </c>
      <c r="D358" t="s" s="4">
        <v>25</v>
      </c>
      <c r="E358" t="n" s="4">
        <v>12.0</v>
      </c>
      <c r="F358" t="s" s="1">
        <v>26</v>
      </c>
      <c r="G358" t="s" s="1">
        <v>26</v>
      </c>
      <c r="H358" s="2">
        <f>F358+G358</f>
      </c>
      <c r="I358" t="n" s="6">
        <v>26.05</v>
      </c>
      <c r="J358" s="2">
        <f>F358+(I358/100*F358)</f>
      </c>
      <c r="K358" s="2">
        <f>G358+(I358/100*G358)</f>
      </c>
      <c r="L358" s="2">
        <f>TRUNC(J358+K358,2)</f>
      </c>
      <c r="M358" s="2">
        <f>TRUNC(IF((J358+K358), (J358/(J358+K358)*O358), 0),2)</f>
      </c>
      <c r="N358" s="2">
        <f>TRUNC(IF((J358+K358), (K358/(J358+K358)*O358), 0),2)</f>
      </c>
      <c r="O358" s="2">
        <f>TRUNC(L358*E358,2)</f>
      </c>
      <c r="P358" s="4">
        <f>IF(O358&lt;=(Referencial!O358*1.05),"PREÇO VÁLIDO","PREÇO INVÁLIDO")</f>
      </c>
      <c r="Q358" s="2">
        <f>(O358/Referencial!O358)-1</f>
      </c>
    </row>
    <row r="359" ht="25.0" customHeight="true">
      <c r="A359" t="s" s="4">
        <v>21</v>
      </c>
      <c r="B359" t="s" s="4">
        <v>518</v>
      </c>
      <c r="C359" t="s" s="4">
        <v>519</v>
      </c>
      <c r="D359" t="s" s="4">
        <v>25</v>
      </c>
      <c r="E359" t="n" s="4">
        <v>8.0</v>
      </c>
      <c r="F359" t="s" s="1">
        <v>26</v>
      </c>
      <c r="G359" t="s" s="1">
        <v>26</v>
      </c>
      <c r="H359" s="2">
        <f>F359+G359</f>
      </c>
      <c r="I359" t="n" s="6">
        <v>26.05</v>
      </c>
      <c r="J359" s="2">
        <f>F359+(I359/100*F359)</f>
      </c>
      <c r="K359" s="2">
        <f>G359+(I359/100*G359)</f>
      </c>
      <c r="L359" s="2">
        <f>TRUNC(J359+K359,2)</f>
      </c>
      <c r="M359" s="2">
        <f>TRUNC(IF((J359+K359), (J359/(J359+K359)*O359), 0),2)</f>
      </c>
      <c r="N359" s="2">
        <f>TRUNC(IF((J359+K359), (K359/(J359+K359)*O359), 0),2)</f>
      </c>
      <c r="O359" s="2">
        <f>TRUNC(L359*E359,2)</f>
      </c>
      <c r="P359" s="4">
        <f>IF(O359&lt;=(Referencial!O359*1.05),"PREÇO VÁLIDO","PREÇO INVÁLIDO")</f>
      </c>
      <c r="Q359" s="2">
        <f>(O359/Referencial!O359)-1</f>
      </c>
    </row>
    <row r="360" ht="25.0" customHeight="true">
      <c r="A360" t="s" s="4">
        <v>21</v>
      </c>
      <c r="B360" t="s" s="4">
        <v>520</v>
      </c>
      <c r="C360" t="s" s="4">
        <v>521</v>
      </c>
      <c r="D360" t="s" s="4">
        <v>25</v>
      </c>
      <c r="E360" t="n" s="4">
        <v>4.0</v>
      </c>
      <c r="F360" t="s" s="1">
        <v>26</v>
      </c>
      <c r="G360" t="s" s="1">
        <v>26</v>
      </c>
      <c r="H360" s="2">
        <f>F360+G360</f>
      </c>
      <c r="I360" t="n" s="6">
        <v>26.05</v>
      </c>
      <c r="J360" s="2">
        <f>F360+(I360/100*F360)</f>
      </c>
      <c r="K360" s="2">
        <f>G360+(I360/100*G360)</f>
      </c>
      <c r="L360" s="2">
        <f>TRUNC(J360+K360,2)</f>
      </c>
      <c r="M360" s="2">
        <f>TRUNC(IF((J360+K360), (J360/(J360+K360)*O360), 0),2)</f>
      </c>
      <c r="N360" s="2">
        <f>TRUNC(IF((J360+K360), (K360/(J360+K360)*O360), 0),2)</f>
      </c>
      <c r="O360" s="2">
        <f>TRUNC(L360*E360,2)</f>
      </c>
      <c r="P360" s="4">
        <f>IF(O360&lt;=(Referencial!O360*1.05),"PREÇO VÁLIDO","PREÇO INVÁLIDO")</f>
      </c>
      <c r="Q360" s="2">
        <f>(O360/Referencial!O360)-1</f>
      </c>
    </row>
    <row r="361" ht="25.0" customHeight="true">
      <c r="A361" t="s" s="4">
        <v>21</v>
      </c>
      <c r="B361" t="s" s="4">
        <v>522</v>
      </c>
      <c r="C361" t="s" s="4">
        <v>523</v>
      </c>
      <c r="D361" t="s" s="4">
        <v>25</v>
      </c>
      <c r="E361" t="n" s="4">
        <v>3.0</v>
      </c>
      <c r="F361" t="s" s="1">
        <v>26</v>
      </c>
      <c r="G361" t="s" s="1">
        <v>26</v>
      </c>
      <c r="H361" s="2">
        <f>F361+G361</f>
      </c>
      <c r="I361" t="n" s="6">
        <v>26.05</v>
      </c>
      <c r="J361" s="2">
        <f>F361+(I361/100*F361)</f>
      </c>
      <c r="K361" s="2">
        <f>G361+(I361/100*G361)</f>
      </c>
      <c r="L361" s="2">
        <f>TRUNC(J361+K361,2)</f>
      </c>
      <c r="M361" s="2">
        <f>TRUNC(IF((J361+K361), (J361/(J361+K361)*O361), 0),2)</f>
      </c>
      <c r="N361" s="2">
        <f>TRUNC(IF((J361+K361), (K361/(J361+K361)*O361), 0),2)</f>
      </c>
      <c r="O361" s="2">
        <f>TRUNC(L361*E361,2)</f>
      </c>
      <c r="P361" s="4">
        <f>IF(O361&lt;=(Referencial!O361*1.05),"PREÇO VÁLIDO","PREÇO INVÁLIDO")</f>
      </c>
      <c r="Q361" s="2">
        <f>(O361/Referencial!O361)-1</f>
      </c>
    </row>
    <row r="362" ht="25.0" customHeight="true">
      <c r="A362" t="s" s="4">
        <v>21</v>
      </c>
      <c r="B362" t="s" s="4">
        <v>524</v>
      </c>
      <c r="C362" t="s" s="4">
        <v>525</v>
      </c>
      <c r="D362" t="s" s="4">
        <v>25</v>
      </c>
      <c r="E362" t="n" s="4">
        <v>17.0</v>
      </c>
      <c r="F362" t="s" s="1">
        <v>26</v>
      </c>
      <c r="G362" t="s" s="1">
        <v>26</v>
      </c>
      <c r="H362" s="2">
        <f>F362+G362</f>
      </c>
      <c r="I362" t="n" s="6">
        <v>26.05</v>
      </c>
      <c r="J362" s="2">
        <f>F362+(I362/100*F362)</f>
      </c>
      <c r="K362" s="2">
        <f>G362+(I362/100*G362)</f>
      </c>
      <c r="L362" s="2">
        <f>TRUNC(J362+K362,2)</f>
      </c>
      <c r="M362" s="2">
        <f>TRUNC(IF((J362+K362), (J362/(J362+K362)*O362), 0),2)</f>
      </c>
      <c r="N362" s="2">
        <f>TRUNC(IF((J362+K362), (K362/(J362+K362)*O362), 0),2)</f>
      </c>
      <c r="O362" s="2">
        <f>TRUNC(L362*E362,2)</f>
      </c>
      <c r="P362" s="4">
        <f>IF(O362&lt;=(Referencial!O362*1.05),"PREÇO VÁLIDO","PREÇO INVÁLIDO")</f>
      </c>
      <c r="Q362" s="2">
        <f>(O362/Referencial!O362)-1</f>
      </c>
    </row>
    <row r="363" ht="25.0" customHeight="true">
      <c r="A363" t="s" s="4">
        <v>21</v>
      </c>
      <c r="B363" t="s" s="4">
        <v>526</v>
      </c>
      <c r="C363" t="s" s="4">
        <v>527</v>
      </c>
      <c r="D363" t="s" s="4">
        <v>87</v>
      </c>
      <c r="E363" t="n" s="4">
        <v>114.0</v>
      </c>
      <c r="F363" t="s" s="1">
        <v>26</v>
      </c>
      <c r="G363" t="s" s="1">
        <v>26</v>
      </c>
      <c r="H363" s="2">
        <f>F363+G363</f>
      </c>
      <c r="I363" t="n" s="6">
        <v>26.05</v>
      </c>
      <c r="J363" s="2">
        <f>F363+(I363/100*F363)</f>
      </c>
      <c r="K363" s="2">
        <f>G363+(I363/100*G363)</f>
      </c>
      <c r="L363" s="2">
        <f>TRUNC(J363+K363,2)</f>
      </c>
      <c r="M363" s="2">
        <f>TRUNC(IF((J363+K363), (J363/(J363+K363)*O363), 0),2)</f>
      </c>
      <c r="N363" s="2">
        <f>TRUNC(IF((J363+K363), (K363/(J363+K363)*O363), 0),2)</f>
      </c>
      <c r="O363" s="2">
        <f>TRUNC(L363*E363,2)</f>
      </c>
      <c r="P363" s="4">
        <f>IF(O363&lt;=(Referencial!O363*1.05),"PREÇO VÁLIDO","PREÇO INVÁLIDO")</f>
      </c>
      <c r="Q363" s="2">
        <f>(O363/Referencial!O363)-1</f>
      </c>
    </row>
    <row r="364" ht="25.0" customHeight="true">
      <c r="A364" t="s" s="4">
        <v>21</v>
      </c>
      <c r="B364" t="s" s="4">
        <v>528</v>
      </c>
      <c r="C364" t="s" s="4">
        <v>529</v>
      </c>
      <c r="D364" t="s" s="4">
        <v>87</v>
      </c>
      <c r="E364" t="n" s="4">
        <v>48.0</v>
      </c>
      <c r="F364" t="s" s="1">
        <v>26</v>
      </c>
      <c r="G364" t="s" s="1">
        <v>26</v>
      </c>
      <c r="H364" s="2">
        <f>F364+G364</f>
      </c>
      <c r="I364" t="n" s="6">
        <v>26.05</v>
      </c>
      <c r="J364" s="2">
        <f>F364+(I364/100*F364)</f>
      </c>
      <c r="K364" s="2">
        <f>G364+(I364/100*G364)</f>
      </c>
      <c r="L364" s="2">
        <f>TRUNC(J364+K364,2)</f>
      </c>
      <c r="M364" s="2">
        <f>TRUNC(IF((J364+K364), (J364/(J364+K364)*O364), 0),2)</f>
      </c>
      <c r="N364" s="2">
        <f>TRUNC(IF((J364+K364), (K364/(J364+K364)*O364), 0),2)</f>
      </c>
      <c r="O364" s="2">
        <f>TRUNC(L364*E364,2)</f>
      </c>
      <c r="P364" s="4">
        <f>IF(O364&lt;=(Referencial!O364*1.05),"PREÇO VÁLIDO","PREÇO INVÁLIDO")</f>
      </c>
      <c r="Q364" s="2">
        <f>(O364/Referencial!O364)-1</f>
      </c>
    </row>
    <row r="365" ht="25.0" customHeight="true">
      <c r="A365" t="s" s="4">
        <v>21</v>
      </c>
      <c r="B365" s="4"/>
      <c r="C365" t="s" s="4">
        <v>530</v>
      </c>
      <c r="D365" s="4"/>
      <c r="E365" t="n" s="4">
        <v>0.0</v>
      </c>
      <c r="F365" s="1"/>
      <c r="G365" s="1"/>
      <c r="H365" s="4"/>
      <c r="I365" s="6"/>
      <c r="J365" s="4"/>
      <c r="K365" s="4"/>
      <c r="L365" s="4"/>
      <c r="M365" s="4"/>
      <c r="N365" s="4"/>
      <c r="O365" s="4"/>
      <c r="P365" s="4"/>
      <c r="Q365" s="2"/>
    </row>
    <row r="366" ht="25.0" customHeight="true">
      <c r="A366" t="s" s="4">
        <v>21</v>
      </c>
      <c r="B366" t="s" s="4">
        <v>531</v>
      </c>
      <c r="C366" t="s" s="4">
        <v>532</v>
      </c>
      <c r="D366" t="s" s="4">
        <v>25</v>
      </c>
      <c r="E366" t="n" s="4">
        <v>1.0</v>
      </c>
      <c r="F366" t="s" s="1">
        <v>26</v>
      </c>
      <c r="G366" t="s" s="1">
        <v>26</v>
      </c>
      <c r="H366" s="2">
        <f>F366+G366</f>
      </c>
      <c r="I366" t="n" s="6">
        <v>26.05</v>
      </c>
      <c r="J366" s="2">
        <f>F366+(I366/100*F366)</f>
      </c>
      <c r="K366" s="2">
        <f>G366+(I366/100*G366)</f>
      </c>
      <c r="L366" s="2">
        <f>TRUNC(J366+K366,2)</f>
      </c>
      <c r="M366" s="2">
        <f>TRUNC(IF((J366+K366), (J366/(J366+K366)*O366), 0),2)</f>
      </c>
      <c r="N366" s="2">
        <f>TRUNC(IF((J366+K366), (K366/(J366+K366)*O366), 0),2)</f>
      </c>
      <c r="O366" s="2">
        <f>TRUNC(L366*E366,2)</f>
      </c>
      <c r="P366" s="4">
        <f>IF(O366&lt;=(Referencial!O366*1.05),"PREÇO VÁLIDO","PREÇO INVÁLIDO")</f>
      </c>
      <c r="Q366" s="2">
        <f>(O366/Referencial!O366)-1</f>
      </c>
    </row>
    <row r="367" ht="25.0" customHeight="true">
      <c r="A367" t="s" s="4">
        <v>21</v>
      </c>
      <c r="B367" t="s" s="4">
        <v>533</v>
      </c>
      <c r="C367" t="s" s="4">
        <v>534</v>
      </c>
      <c r="D367" t="s" s="4">
        <v>25</v>
      </c>
      <c r="E367" t="n" s="4">
        <v>18.0</v>
      </c>
      <c r="F367" t="s" s="1">
        <v>26</v>
      </c>
      <c r="G367" t="s" s="1">
        <v>26</v>
      </c>
      <c r="H367" s="2">
        <f>F367+G367</f>
      </c>
      <c r="I367" t="n" s="6">
        <v>26.05</v>
      </c>
      <c r="J367" s="2">
        <f>F367+(I367/100*F367)</f>
      </c>
      <c r="K367" s="2">
        <f>G367+(I367/100*G367)</f>
      </c>
      <c r="L367" s="2">
        <f>TRUNC(J367+K367,2)</f>
      </c>
      <c r="M367" s="2">
        <f>TRUNC(IF((J367+K367), (J367/(J367+K367)*O367), 0),2)</f>
      </c>
      <c r="N367" s="2">
        <f>TRUNC(IF((J367+K367), (K367/(J367+K367)*O367), 0),2)</f>
      </c>
      <c r="O367" s="2">
        <f>TRUNC(L367*E367,2)</f>
      </c>
      <c r="P367" s="4">
        <f>IF(O367&lt;=(Referencial!O367*1.05),"PREÇO VÁLIDO","PREÇO INVÁLIDO")</f>
      </c>
      <c r="Q367" s="2">
        <f>(O367/Referencial!O367)-1</f>
      </c>
    </row>
    <row r="368" ht="25.0" customHeight="true">
      <c r="A368" t="s" s="4">
        <v>21</v>
      </c>
      <c r="B368" t="s" s="4">
        <v>535</v>
      </c>
      <c r="C368" t="s" s="4">
        <v>536</v>
      </c>
      <c r="D368" t="s" s="4">
        <v>25</v>
      </c>
      <c r="E368" t="n" s="4">
        <v>16.0</v>
      </c>
      <c r="F368" t="s" s="1">
        <v>26</v>
      </c>
      <c r="G368" t="s" s="1">
        <v>26</v>
      </c>
      <c r="H368" s="2">
        <f>F368+G368</f>
      </c>
      <c r="I368" t="n" s="6">
        <v>26.05</v>
      </c>
      <c r="J368" s="2">
        <f>F368+(I368/100*F368)</f>
      </c>
      <c r="K368" s="2">
        <f>G368+(I368/100*G368)</f>
      </c>
      <c r="L368" s="2">
        <f>TRUNC(J368+K368,2)</f>
      </c>
      <c r="M368" s="2">
        <f>TRUNC(IF((J368+K368), (J368/(J368+K368)*O368), 0),2)</f>
      </c>
      <c r="N368" s="2">
        <f>TRUNC(IF((J368+K368), (K368/(J368+K368)*O368), 0),2)</f>
      </c>
      <c r="O368" s="2">
        <f>TRUNC(L368*E368,2)</f>
      </c>
      <c r="P368" s="4">
        <f>IF(O368&lt;=(Referencial!O368*1.05),"PREÇO VÁLIDO","PREÇO INVÁLIDO")</f>
      </c>
      <c r="Q368" s="2">
        <f>(O368/Referencial!O368)-1</f>
      </c>
    </row>
    <row r="369" ht="25.0" customHeight="true">
      <c r="A369" t="s" s="4">
        <v>21</v>
      </c>
      <c r="B369" t="s" s="4">
        <v>537</v>
      </c>
      <c r="C369" t="s" s="4">
        <v>538</v>
      </c>
      <c r="D369" t="s" s="4">
        <v>25</v>
      </c>
      <c r="E369" t="n" s="4">
        <v>12.0</v>
      </c>
      <c r="F369" t="s" s="1">
        <v>26</v>
      </c>
      <c r="G369" t="s" s="1">
        <v>26</v>
      </c>
      <c r="H369" s="2">
        <f>F369+G369</f>
      </c>
      <c r="I369" t="n" s="6">
        <v>26.05</v>
      </c>
      <c r="J369" s="2">
        <f>F369+(I369/100*F369)</f>
      </c>
      <c r="K369" s="2">
        <f>G369+(I369/100*G369)</f>
      </c>
      <c r="L369" s="2">
        <f>TRUNC(J369+K369,2)</f>
      </c>
      <c r="M369" s="2">
        <f>TRUNC(IF((J369+K369), (J369/(J369+K369)*O369), 0),2)</f>
      </c>
      <c r="N369" s="2">
        <f>TRUNC(IF((J369+K369), (K369/(J369+K369)*O369), 0),2)</f>
      </c>
      <c r="O369" s="2">
        <f>TRUNC(L369*E369,2)</f>
      </c>
      <c r="P369" s="4">
        <f>IF(O369&lt;=(Referencial!O369*1.05),"PREÇO VÁLIDO","PREÇO INVÁLIDO")</f>
      </c>
      <c r="Q369" s="2">
        <f>(O369/Referencial!O369)-1</f>
      </c>
    </row>
    <row r="370" ht="25.0" customHeight="true">
      <c r="A370" t="s" s="4">
        <v>21</v>
      </c>
      <c r="B370" t="s" s="4">
        <v>539</v>
      </c>
      <c r="C370" t="s" s="4">
        <v>540</v>
      </c>
      <c r="D370" t="s" s="4">
        <v>25</v>
      </c>
      <c r="E370" t="n" s="4">
        <v>36.0</v>
      </c>
      <c r="F370" t="s" s="1">
        <v>26</v>
      </c>
      <c r="G370" t="s" s="1">
        <v>26</v>
      </c>
      <c r="H370" s="2">
        <f>F370+G370</f>
      </c>
      <c r="I370" t="n" s="6">
        <v>26.05</v>
      </c>
      <c r="J370" s="2">
        <f>F370+(I370/100*F370)</f>
      </c>
      <c r="K370" s="2">
        <f>G370+(I370/100*G370)</f>
      </c>
      <c r="L370" s="2">
        <f>TRUNC(J370+K370,2)</f>
      </c>
      <c r="M370" s="2">
        <f>TRUNC(IF((J370+K370), (J370/(J370+K370)*O370), 0),2)</f>
      </c>
      <c r="N370" s="2">
        <f>TRUNC(IF((J370+K370), (K370/(J370+K370)*O370), 0),2)</f>
      </c>
      <c r="O370" s="2">
        <f>TRUNC(L370*E370,2)</f>
      </c>
      <c r="P370" s="4">
        <f>IF(O370&lt;=(Referencial!O370*1.05),"PREÇO VÁLIDO","PREÇO INVÁLIDO")</f>
      </c>
      <c r="Q370" s="2">
        <f>(O370/Referencial!O370)-1</f>
      </c>
    </row>
    <row r="371" ht="25.0" customHeight="true">
      <c r="A371" t="s" s="4">
        <v>21</v>
      </c>
      <c r="B371" t="s" s="4">
        <v>541</v>
      </c>
      <c r="C371" t="s" s="4">
        <v>542</v>
      </c>
      <c r="D371" t="s" s="4">
        <v>25</v>
      </c>
      <c r="E371" t="n" s="4">
        <v>14.0</v>
      </c>
      <c r="F371" t="s" s="1">
        <v>26</v>
      </c>
      <c r="G371" t="s" s="1">
        <v>26</v>
      </c>
      <c r="H371" s="2">
        <f>F371+G371</f>
      </c>
      <c r="I371" t="n" s="6">
        <v>26.05</v>
      </c>
      <c r="J371" s="2">
        <f>F371+(I371/100*F371)</f>
      </c>
      <c r="K371" s="2">
        <f>G371+(I371/100*G371)</f>
      </c>
      <c r="L371" s="2">
        <f>TRUNC(J371+K371,2)</f>
      </c>
      <c r="M371" s="2">
        <f>TRUNC(IF((J371+K371), (J371/(J371+K371)*O371), 0),2)</f>
      </c>
      <c r="N371" s="2">
        <f>TRUNC(IF((J371+K371), (K371/(J371+K371)*O371), 0),2)</f>
      </c>
      <c r="O371" s="2">
        <f>TRUNC(L371*E371,2)</f>
      </c>
      <c r="P371" s="4">
        <f>IF(O371&lt;=(Referencial!O371*1.05),"PREÇO VÁLIDO","PREÇO INVÁLIDO")</f>
      </c>
      <c r="Q371" s="2">
        <f>(O371/Referencial!O371)-1</f>
      </c>
    </row>
    <row r="372" ht="25.0" customHeight="true">
      <c r="A372" t="s" s="4">
        <v>21</v>
      </c>
      <c r="B372" t="s" s="4">
        <v>543</v>
      </c>
      <c r="C372" t="s" s="4">
        <v>544</v>
      </c>
      <c r="D372" t="s" s="4">
        <v>25</v>
      </c>
      <c r="E372" t="n" s="4">
        <v>7.0</v>
      </c>
      <c r="F372" t="s" s="1">
        <v>26</v>
      </c>
      <c r="G372" t="s" s="1">
        <v>26</v>
      </c>
      <c r="H372" s="2">
        <f>F372+G372</f>
      </c>
      <c r="I372" t="n" s="6">
        <v>26.05</v>
      </c>
      <c r="J372" s="2">
        <f>F372+(I372/100*F372)</f>
      </c>
      <c r="K372" s="2">
        <f>G372+(I372/100*G372)</f>
      </c>
      <c r="L372" s="2">
        <f>TRUNC(J372+K372,2)</f>
      </c>
      <c r="M372" s="2">
        <f>TRUNC(IF((J372+K372), (J372/(J372+K372)*O372), 0),2)</f>
      </c>
      <c r="N372" s="2">
        <f>TRUNC(IF((J372+K372), (K372/(J372+K372)*O372), 0),2)</f>
      </c>
      <c r="O372" s="2">
        <f>TRUNC(L372*E372,2)</f>
      </c>
      <c r="P372" s="4">
        <f>IF(O372&lt;=(Referencial!O372*1.05),"PREÇO VÁLIDO","PREÇO INVÁLIDO")</f>
      </c>
      <c r="Q372" s="2">
        <f>(O372/Referencial!O372)-1</f>
      </c>
    </row>
    <row r="373" ht="25.0" customHeight="true">
      <c r="A373" t="s" s="4">
        <v>21</v>
      </c>
      <c r="B373" t="s" s="4">
        <v>545</v>
      </c>
      <c r="C373" t="s" s="4">
        <v>546</v>
      </c>
      <c r="D373" t="s" s="4">
        <v>25</v>
      </c>
      <c r="E373" t="n" s="4">
        <v>5.0</v>
      </c>
      <c r="F373" t="s" s="1">
        <v>26</v>
      </c>
      <c r="G373" t="s" s="1">
        <v>26</v>
      </c>
      <c r="H373" s="2">
        <f>F373+G373</f>
      </c>
      <c r="I373" t="n" s="6">
        <v>26.05</v>
      </c>
      <c r="J373" s="2">
        <f>F373+(I373/100*F373)</f>
      </c>
      <c r="K373" s="2">
        <f>G373+(I373/100*G373)</f>
      </c>
      <c r="L373" s="2">
        <f>TRUNC(J373+K373,2)</f>
      </c>
      <c r="M373" s="2">
        <f>TRUNC(IF((J373+K373), (J373/(J373+K373)*O373), 0),2)</f>
      </c>
      <c r="N373" s="2">
        <f>TRUNC(IF((J373+K373), (K373/(J373+K373)*O373), 0),2)</f>
      </c>
      <c r="O373" s="2">
        <f>TRUNC(L373*E373,2)</f>
      </c>
      <c r="P373" s="4">
        <f>IF(O373&lt;=(Referencial!O373*1.05),"PREÇO VÁLIDO","PREÇO INVÁLIDO")</f>
      </c>
      <c r="Q373" s="2">
        <f>(O373/Referencial!O373)-1</f>
      </c>
    </row>
    <row r="374" ht="25.0" customHeight="true">
      <c r="A374" t="s" s="4">
        <v>21</v>
      </c>
      <c r="B374" t="s" s="4">
        <v>547</v>
      </c>
      <c r="C374" t="s" s="4">
        <v>548</v>
      </c>
      <c r="D374" t="s" s="4">
        <v>25</v>
      </c>
      <c r="E374" t="n" s="4">
        <v>1.0</v>
      </c>
      <c r="F374" t="s" s="1">
        <v>26</v>
      </c>
      <c r="G374" t="s" s="1">
        <v>26</v>
      </c>
      <c r="H374" s="2">
        <f>F374+G374</f>
      </c>
      <c r="I374" t="n" s="6">
        <v>26.05</v>
      </c>
      <c r="J374" s="2">
        <f>F374+(I374/100*F374)</f>
      </c>
      <c r="K374" s="2">
        <f>G374+(I374/100*G374)</f>
      </c>
      <c r="L374" s="2">
        <f>TRUNC(J374+K374,2)</f>
      </c>
      <c r="M374" s="2">
        <f>TRUNC(IF((J374+K374), (J374/(J374+K374)*O374), 0),2)</f>
      </c>
      <c r="N374" s="2">
        <f>TRUNC(IF((J374+K374), (K374/(J374+K374)*O374), 0),2)</f>
      </c>
      <c r="O374" s="2">
        <f>TRUNC(L374*E374,2)</f>
      </c>
      <c r="P374" s="4">
        <f>IF(O374&lt;=(Referencial!O374*1.05),"PREÇO VÁLIDO","PREÇO INVÁLIDO")</f>
      </c>
      <c r="Q374" s="2">
        <f>(O374/Referencial!O374)-1</f>
      </c>
    </row>
    <row r="375" ht="25.0" customHeight="true">
      <c r="A375" t="s" s="4">
        <v>21</v>
      </c>
      <c r="B375" t="s" s="4">
        <v>549</v>
      </c>
      <c r="C375" t="s" s="4">
        <v>550</v>
      </c>
      <c r="D375" t="s" s="4">
        <v>25</v>
      </c>
      <c r="E375" t="n" s="4">
        <v>1.0</v>
      </c>
      <c r="F375" t="s" s="1">
        <v>26</v>
      </c>
      <c r="G375" t="s" s="1">
        <v>26</v>
      </c>
      <c r="H375" s="2">
        <f>F375+G375</f>
      </c>
      <c r="I375" t="n" s="6">
        <v>26.05</v>
      </c>
      <c r="J375" s="2">
        <f>F375+(I375/100*F375)</f>
      </c>
      <c r="K375" s="2">
        <f>G375+(I375/100*G375)</f>
      </c>
      <c r="L375" s="2">
        <f>TRUNC(J375+K375,2)</f>
      </c>
      <c r="M375" s="2">
        <f>TRUNC(IF((J375+K375), (J375/(J375+K375)*O375), 0),2)</f>
      </c>
      <c r="N375" s="2">
        <f>TRUNC(IF((J375+K375), (K375/(J375+K375)*O375), 0),2)</f>
      </c>
      <c r="O375" s="2">
        <f>TRUNC(L375*E375,2)</f>
      </c>
      <c r="P375" s="4">
        <f>IF(O375&lt;=(Referencial!O375*1.05),"PREÇO VÁLIDO","PREÇO INVÁLIDO")</f>
      </c>
      <c r="Q375" s="2">
        <f>(O375/Referencial!O375)-1</f>
      </c>
    </row>
    <row r="376" ht="25.0" customHeight="true">
      <c r="A376" t="s" s="4">
        <v>21</v>
      </c>
      <c r="B376" t="s" s="4">
        <v>551</v>
      </c>
      <c r="C376" t="s" s="4">
        <v>552</v>
      </c>
      <c r="D376" t="s" s="4">
        <v>25</v>
      </c>
      <c r="E376" t="n" s="4">
        <v>7.0</v>
      </c>
      <c r="F376" t="s" s="1">
        <v>26</v>
      </c>
      <c r="G376" t="s" s="1">
        <v>26</v>
      </c>
      <c r="H376" s="2">
        <f>F376+G376</f>
      </c>
      <c r="I376" t="n" s="6">
        <v>26.05</v>
      </c>
      <c r="J376" s="2">
        <f>F376+(I376/100*F376)</f>
      </c>
      <c r="K376" s="2">
        <f>G376+(I376/100*G376)</f>
      </c>
      <c r="L376" s="2">
        <f>TRUNC(J376+K376,2)</f>
      </c>
      <c r="M376" s="2">
        <f>TRUNC(IF((J376+K376), (J376/(J376+K376)*O376), 0),2)</f>
      </c>
      <c r="N376" s="2">
        <f>TRUNC(IF((J376+K376), (K376/(J376+K376)*O376), 0),2)</f>
      </c>
      <c r="O376" s="2">
        <f>TRUNC(L376*E376,2)</f>
      </c>
      <c r="P376" s="4">
        <f>IF(O376&lt;=(Referencial!O376*1.05),"PREÇO VÁLIDO","PREÇO INVÁLIDO")</f>
      </c>
      <c r="Q376" s="2">
        <f>(O376/Referencial!O376)-1</f>
      </c>
    </row>
    <row r="377" ht="25.0" customHeight="true">
      <c r="A377" t="s" s="4">
        <v>21</v>
      </c>
      <c r="B377" t="s" s="4">
        <v>553</v>
      </c>
      <c r="C377" t="s" s="4">
        <v>554</v>
      </c>
      <c r="D377" t="s" s="4">
        <v>25</v>
      </c>
      <c r="E377" t="n" s="4">
        <v>5.0</v>
      </c>
      <c r="F377" t="s" s="1">
        <v>26</v>
      </c>
      <c r="G377" t="s" s="1">
        <v>26</v>
      </c>
      <c r="H377" s="2">
        <f>F377+G377</f>
      </c>
      <c r="I377" t="n" s="6">
        <v>26.05</v>
      </c>
      <c r="J377" s="2">
        <f>F377+(I377/100*F377)</f>
      </c>
      <c r="K377" s="2">
        <f>G377+(I377/100*G377)</f>
      </c>
      <c r="L377" s="2">
        <f>TRUNC(J377+K377,2)</f>
      </c>
      <c r="M377" s="2">
        <f>TRUNC(IF((J377+K377), (J377/(J377+K377)*O377), 0),2)</f>
      </c>
      <c r="N377" s="2">
        <f>TRUNC(IF((J377+K377), (K377/(J377+K377)*O377), 0),2)</f>
      </c>
      <c r="O377" s="2">
        <f>TRUNC(L377*E377,2)</f>
      </c>
      <c r="P377" s="4">
        <f>IF(O377&lt;=(Referencial!O377*1.05),"PREÇO VÁLIDO","PREÇO INVÁLIDO")</f>
      </c>
      <c r="Q377" s="2">
        <f>(O377/Referencial!O377)-1</f>
      </c>
    </row>
    <row r="378" ht="25.0" customHeight="true">
      <c r="A378" t="s" s="4">
        <v>21</v>
      </c>
      <c r="B378" t="s" s="4">
        <v>555</v>
      </c>
      <c r="C378" t="s" s="4">
        <v>556</v>
      </c>
      <c r="D378" t="s" s="4">
        <v>25</v>
      </c>
      <c r="E378" t="n" s="4">
        <v>39.0</v>
      </c>
      <c r="F378" t="s" s="1">
        <v>26</v>
      </c>
      <c r="G378" t="s" s="1">
        <v>26</v>
      </c>
      <c r="H378" s="2">
        <f>F378+G378</f>
      </c>
      <c r="I378" t="n" s="6">
        <v>26.05</v>
      </c>
      <c r="J378" s="2">
        <f>F378+(I378/100*F378)</f>
      </c>
      <c r="K378" s="2">
        <f>G378+(I378/100*G378)</f>
      </c>
      <c r="L378" s="2">
        <f>TRUNC(J378+K378,2)</f>
      </c>
      <c r="M378" s="2">
        <f>TRUNC(IF((J378+K378), (J378/(J378+K378)*O378), 0),2)</f>
      </c>
      <c r="N378" s="2">
        <f>TRUNC(IF((J378+K378), (K378/(J378+K378)*O378), 0),2)</f>
      </c>
      <c r="O378" s="2">
        <f>TRUNC(L378*E378,2)</f>
      </c>
      <c r="P378" s="4">
        <f>IF(O378&lt;=(Referencial!O378*1.05),"PREÇO VÁLIDO","PREÇO INVÁLIDO")</f>
      </c>
      <c r="Q378" s="2">
        <f>(O378/Referencial!O378)-1</f>
      </c>
    </row>
    <row r="379" ht="25.0" customHeight="true">
      <c r="A379" t="s" s="4">
        <v>21</v>
      </c>
      <c r="B379" t="s" s="4">
        <v>557</v>
      </c>
      <c r="C379" t="s" s="4">
        <v>558</v>
      </c>
      <c r="D379" t="s" s="4">
        <v>25</v>
      </c>
      <c r="E379" t="n" s="4">
        <v>5.0</v>
      </c>
      <c r="F379" t="s" s="1">
        <v>26</v>
      </c>
      <c r="G379" t="s" s="1">
        <v>26</v>
      </c>
      <c r="H379" s="2">
        <f>F379+G379</f>
      </c>
      <c r="I379" t="n" s="6">
        <v>26.05</v>
      </c>
      <c r="J379" s="2">
        <f>F379+(I379/100*F379)</f>
      </c>
      <c r="K379" s="2">
        <f>G379+(I379/100*G379)</f>
      </c>
      <c r="L379" s="2">
        <f>TRUNC(J379+K379,2)</f>
      </c>
      <c r="M379" s="2">
        <f>TRUNC(IF((J379+K379), (J379/(J379+K379)*O379), 0),2)</f>
      </c>
      <c r="N379" s="2">
        <f>TRUNC(IF((J379+K379), (K379/(J379+K379)*O379), 0),2)</f>
      </c>
      <c r="O379" s="2">
        <f>TRUNC(L379*E379,2)</f>
      </c>
      <c r="P379" s="4">
        <f>IF(O379&lt;=(Referencial!O379*1.05),"PREÇO VÁLIDO","PREÇO INVÁLIDO")</f>
      </c>
      <c r="Q379" s="2">
        <f>(O379/Referencial!O379)-1</f>
      </c>
    </row>
    <row r="380" ht="25.0" customHeight="true">
      <c r="A380" t="s" s="4">
        <v>21</v>
      </c>
      <c r="B380" t="s" s="4">
        <v>559</v>
      </c>
      <c r="C380" t="s" s="4">
        <v>560</v>
      </c>
      <c r="D380" t="s" s="4">
        <v>25</v>
      </c>
      <c r="E380" t="n" s="4">
        <v>25.0</v>
      </c>
      <c r="F380" t="s" s="1">
        <v>26</v>
      </c>
      <c r="G380" t="s" s="1">
        <v>26</v>
      </c>
      <c r="H380" s="2">
        <f>F380+G380</f>
      </c>
      <c r="I380" t="n" s="6">
        <v>26.05</v>
      </c>
      <c r="J380" s="2">
        <f>F380+(I380/100*F380)</f>
      </c>
      <c r="K380" s="2">
        <f>G380+(I380/100*G380)</f>
      </c>
      <c r="L380" s="2">
        <f>TRUNC(J380+K380,2)</f>
      </c>
      <c r="M380" s="2">
        <f>TRUNC(IF((J380+K380), (J380/(J380+K380)*O380), 0),2)</f>
      </c>
      <c r="N380" s="2">
        <f>TRUNC(IF((J380+K380), (K380/(J380+K380)*O380), 0),2)</f>
      </c>
      <c r="O380" s="2">
        <f>TRUNC(L380*E380,2)</f>
      </c>
      <c r="P380" s="4">
        <f>IF(O380&lt;=(Referencial!O380*1.05),"PREÇO VÁLIDO","PREÇO INVÁLIDO")</f>
      </c>
      <c r="Q380" s="2">
        <f>(O380/Referencial!O380)-1</f>
      </c>
    </row>
    <row r="381" ht="25.0" customHeight="true">
      <c r="A381" t="s" s="4">
        <v>21</v>
      </c>
      <c r="B381" t="s" s="4">
        <v>561</v>
      </c>
      <c r="C381" t="s" s="4">
        <v>562</v>
      </c>
      <c r="D381" t="s" s="4">
        <v>25</v>
      </c>
      <c r="E381" t="n" s="4">
        <v>10.0</v>
      </c>
      <c r="F381" t="s" s="1">
        <v>26</v>
      </c>
      <c r="G381" t="s" s="1">
        <v>26</v>
      </c>
      <c r="H381" s="2">
        <f>F381+G381</f>
      </c>
      <c r="I381" t="n" s="6">
        <v>26.05</v>
      </c>
      <c r="J381" s="2">
        <f>F381+(I381/100*F381)</f>
      </c>
      <c r="K381" s="2">
        <f>G381+(I381/100*G381)</f>
      </c>
      <c r="L381" s="2">
        <f>TRUNC(J381+K381,2)</f>
      </c>
      <c r="M381" s="2">
        <f>TRUNC(IF((J381+K381), (J381/(J381+K381)*O381), 0),2)</f>
      </c>
      <c r="N381" s="2">
        <f>TRUNC(IF((J381+K381), (K381/(J381+K381)*O381), 0),2)</f>
      </c>
      <c r="O381" s="2">
        <f>TRUNC(L381*E381,2)</f>
      </c>
      <c r="P381" s="4">
        <f>IF(O381&lt;=(Referencial!O381*1.05),"PREÇO VÁLIDO","PREÇO INVÁLIDO")</f>
      </c>
      <c r="Q381" s="2">
        <f>(O381/Referencial!O381)-1</f>
      </c>
    </row>
    <row r="382" ht="25.0" customHeight="true">
      <c r="A382" t="s" s="4">
        <v>21</v>
      </c>
      <c r="B382" t="s" s="4">
        <v>563</v>
      </c>
      <c r="C382" t="s" s="4">
        <v>564</v>
      </c>
      <c r="D382" t="s" s="4">
        <v>25</v>
      </c>
      <c r="E382" t="n" s="4">
        <v>5.0</v>
      </c>
      <c r="F382" t="s" s="1">
        <v>26</v>
      </c>
      <c r="G382" t="s" s="1">
        <v>26</v>
      </c>
      <c r="H382" s="2">
        <f>F382+G382</f>
      </c>
      <c r="I382" t="n" s="6">
        <v>26.05</v>
      </c>
      <c r="J382" s="2">
        <f>F382+(I382/100*F382)</f>
      </c>
      <c r="K382" s="2">
        <f>G382+(I382/100*G382)</f>
      </c>
      <c r="L382" s="2">
        <f>TRUNC(J382+K382,2)</f>
      </c>
      <c r="M382" s="2">
        <f>TRUNC(IF((J382+K382), (J382/(J382+K382)*O382), 0),2)</f>
      </c>
      <c r="N382" s="2">
        <f>TRUNC(IF((J382+K382), (K382/(J382+K382)*O382), 0),2)</f>
      </c>
      <c r="O382" s="2">
        <f>TRUNC(L382*E382,2)</f>
      </c>
      <c r="P382" s="4">
        <f>IF(O382&lt;=(Referencial!O382*1.05),"PREÇO VÁLIDO","PREÇO INVÁLIDO")</f>
      </c>
      <c r="Q382" s="2">
        <f>(O382/Referencial!O382)-1</f>
      </c>
    </row>
    <row r="383" ht="25.0" customHeight="true">
      <c r="A383" t="s" s="4">
        <v>21</v>
      </c>
      <c r="B383" t="s" s="4">
        <v>565</v>
      </c>
      <c r="C383" t="s" s="4">
        <v>566</v>
      </c>
      <c r="D383" t="s" s="4">
        <v>25</v>
      </c>
      <c r="E383" t="n" s="4">
        <v>2.0</v>
      </c>
      <c r="F383" t="s" s="1">
        <v>26</v>
      </c>
      <c r="G383" t="s" s="1">
        <v>26</v>
      </c>
      <c r="H383" s="2">
        <f>F383+G383</f>
      </c>
      <c r="I383" t="n" s="6">
        <v>26.05</v>
      </c>
      <c r="J383" s="2">
        <f>F383+(I383/100*F383)</f>
      </c>
      <c r="K383" s="2">
        <f>G383+(I383/100*G383)</f>
      </c>
      <c r="L383" s="2">
        <f>TRUNC(J383+K383,2)</f>
      </c>
      <c r="M383" s="2">
        <f>TRUNC(IF((J383+K383), (J383/(J383+K383)*O383), 0),2)</f>
      </c>
      <c r="N383" s="2">
        <f>TRUNC(IF((J383+K383), (K383/(J383+K383)*O383), 0),2)</f>
      </c>
      <c r="O383" s="2">
        <f>TRUNC(L383*E383,2)</f>
      </c>
      <c r="P383" s="4">
        <f>IF(O383&lt;=(Referencial!O383*1.05),"PREÇO VÁLIDO","PREÇO INVÁLIDO")</f>
      </c>
      <c r="Q383" s="2">
        <f>(O383/Referencial!O383)-1</f>
      </c>
    </row>
    <row r="384" ht="25.0" customHeight="true">
      <c r="A384" t="s" s="4">
        <v>21</v>
      </c>
      <c r="B384" t="s" s="4">
        <v>567</v>
      </c>
      <c r="C384" t="s" s="4">
        <v>568</v>
      </c>
      <c r="D384" t="s" s="4">
        <v>25</v>
      </c>
      <c r="E384" t="n" s="4">
        <v>8.0</v>
      </c>
      <c r="F384" t="s" s="1">
        <v>26</v>
      </c>
      <c r="G384" t="s" s="1">
        <v>26</v>
      </c>
      <c r="H384" s="2">
        <f>F384+G384</f>
      </c>
      <c r="I384" t="n" s="6">
        <v>26.05</v>
      </c>
      <c r="J384" s="2">
        <f>F384+(I384/100*F384)</f>
      </c>
      <c r="K384" s="2">
        <f>G384+(I384/100*G384)</f>
      </c>
      <c r="L384" s="2">
        <f>TRUNC(J384+K384,2)</f>
      </c>
      <c r="M384" s="2">
        <f>TRUNC(IF((J384+K384), (J384/(J384+K384)*O384), 0),2)</f>
      </c>
      <c r="N384" s="2">
        <f>TRUNC(IF((J384+K384), (K384/(J384+K384)*O384), 0),2)</f>
      </c>
      <c r="O384" s="2">
        <f>TRUNC(L384*E384,2)</f>
      </c>
      <c r="P384" s="4">
        <f>IF(O384&lt;=(Referencial!O384*1.05),"PREÇO VÁLIDO","PREÇO INVÁLIDO")</f>
      </c>
      <c r="Q384" s="2">
        <f>(O384/Referencial!O384)-1</f>
      </c>
    </row>
    <row r="385" ht="25.0" customHeight="true">
      <c r="A385" t="s" s="4">
        <v>21</v>
      </c>
      <c r="B385" t="s" s="4">
        <v>569</v>
      </c>
      <c r="C385" t="s" s="4">
        <v>570</v>
      </c>
      <c r="D385" t="s" s="4">
        <v>25</v>
      </c>
      <c r="E385" t="n" s="4">
        <v>3.0</v>
      </c>
      <c r="F385" t="s" s="1">
        <v>26</v>
      </c>
      <c r="G385" t="s" s="1">
        <v>26</v>
      </c>
      <c r="H385" s="2">
        <f>F385+G385</f>
      </c>
      <c r="I385" t="n" s="6">
        <v>26.05</v>
      </c>
      <c r="J385" s="2">
        <f>F385+(I385/100*F385)</f>
      </c>
      <c r="K385" s="2">
        <f>G385+(I385/100*G385)</f>
      </c>
      <c r="L385" s="2">
        <f>TRUNC(J385+K385,2)</f>
      </c>
      <c r="M385" s="2">
        <f>TRUNC(IF((J385+K385), (J385/(J385+K385)*O385), 0),2)</f>
      </c>
      <c r="N385" s="2">
        <f>TRUNC(IF((J385+K385), (K385/(J385+K385)*O385), 0),2)</f>
      </c>
      <c r="O385" s="2">
        <f>TRUNC(L385*E385,2)</f>
      </c>
      <c r="P385" s="4">
        <f>IF(O385&lt;=(Referencial!O385*1.05),"PREÇO VÁLIDO","PREÇO INVÁLIDO")</f>
      </c>
      <c r="Q385" s="2">
        <f>(O385/Referencial!O385)-1</f>
      </c>
    </row>
    <row r="386" ht="25.0" customHeight="true">
      <c r="A386" t="s" s="4">
        <v>21</v>
      </c>
      <c r="B386" t="s" s="4">
        <v>571</v>
      </c>
      <c r="C386" t="s" s="4">
        <v>572</v>
      </c>
      <c r="D386" t="s" s="4">
        <v>25</v>
      </c>
      <c r="E386" t="n" s="4">
        <v>1.0</v>
      </c>
      <c r="F386" t="s" s="1">
        <v>26</v>
      </c>
      <c r="G386" t="s" s="1">
        <v>26</v>
      </c>
      <c r="H386" s="2">
        <f>F386+G386</f>
      </c>
      <c r="I386" t="n" s="6">
        <v>26.05</v>
      </c>
      <c r="J386" s="2">
        <f>F386+(I386/100*F386)</f>
      </c>
      <c r="K386" s="2">
        <f>G386+(I386/100*G386)</f>
      </c>
      <c r="L386" s="2">
        <f>TRUNC(J386+K386,2)</f>
      </c>
      <c r="M386" s="2">
        <f>TRUNC(IF((J386+K386), (J386/(J386+K386)*O386), 0),2)</f>
      </c>
      <c r="N386" s="2">
        <f>TRUNC(IF((J386+K386), (K386/(J386+K386)*O386), 0),2)</f>
      </c>
      <c r="O386" s="2">
        <f>TRUNC(L386*E386,2)</f>
      </c>
      <c r="P386" s="4">
        <f>IF(O386&lt;=(Referencial!O386*1.05),"PREÇO VÁLIDO","PREÇO INVÁLIDO")</f>
      </c>
      <c r="Q386" s="2">
        <f>(O386/Referencial!O386)-1</f>
      </c>
    </row>
    <row r="387" ht="25.0" customHeight="true">
      <c r="A387" t="s" s="4">
        <v>21</v>
      </c>
      <c r="B387" t="s" s="4">
        <v>573</v>
      </c>
      <c r="C387" t="s" s="4">
        <v>574</v>
      </c>
      <c r="D387" t="s" s="4">
        <v>87</v>
      </c>
      <c r="E387" t="n" s="4">
        <v>48.0</v>
      </c>
      <c r="F387" t="s" s="1">
        <v>26</v>
      </c>
      <c r="G387" t="s" s="1">
        <v>26</v>
      </c>
      <c r="H387" s="2">
        <f>F387+G387</f>
      </c>
      <c r="I387" t="n" s="6">
        <v>26.05</v>
      </c>
      <c r="J387" s="2">
        <f>F387+(I387/100*F387)</f>
      </c>
      <c r="K387" s="2">
        <f>G387+(I387/100*G387)</f>
      </c>
      <c r="L387" s="2">
        <f>TRUNC(J387+K387,2)</f>
      </c>
      <c r="M387" s="2">
        <f>TRUNC(IF((J387+K387), (J387/(J387+K387)*O387), 0),2)</f>
      </c>
      <c r="N387" s="2">
        <f>TRUNC(IF((J387+K387), (K387/(J387+K387)*O387), 0),2)</f>
      </c>
      <c r="O387" s="2">
        <f>TRUNC(L387*E387,2)</f>
      </c>
      <c r="P387" s="4">
        <f>IF(O387&lt;=(Referencial!O387*1.05),"PREÇO VÁLIDO","PREÇO INVÁLIDO")</f>
      </c>
      <c r="Q387" s="2">
        <f>(O387/Referencial!O387)-1</f>
      </c>
    </row>
    <row r="388" ht="25.0" customHeight="true">
      <c r="A388" t="s" s="4">
        <v>21</v>
      </c>
      <c r="B388" t="s" s="4">
        <v>575</v>
      </c>
      <c r="C388" t="s" s="4">
        <v>576</v>
      </c>
      <c r="D388" t="s" s="4">
        <v>87</v>
      </c>
      <c r="E388" t="n" s="4">
        <v>60.0</v>
      </c>
      <c r="F388" t="s" s="1">
        <v>26</v>
      </c>
      <c r="G388" t="s" s="1">
        <v>26</v>
      </c>
      <c r="H388" s="2">
        <f>F388+G388</f>
      </c>
      <c r="I388" t="n" s="6">
        <v>26.05</v>
      </c>
      <c r="J388" s="2">
        <f>F388+(I388/100*F388)</f>
      </c>
      <c r="K388" s="2">
        <f>G388+(I388/100*G388)</f>
      </c>
      <c r="L388" s="2">
        <f>TRUNC(J388+K388,2)</f>
      </c>
      <c r="M388" s="2">
        <f>TRUNC(IF((J388+K388), (J388/(J388+K388)*O388), 0),2)</f>
      </c>
      <c r="N388" s="2">
        <f>TRUNC(IF((J388+K388), (K388/(J388+K388)*O388), 0),2)</f>
      </c>
      <c r="O388" s="2">
        <f>TRUNC(L388*E388,2)</f>
      </c>
      <c r="P388" s="4">
        <f>IF(O388&lt;=(Referencial!O388*1.05),"PREÇO VÁLIDO","PREÇO INVÁLIDO")</f>
      </c>
      <c r="Q388" s="2">
        <f>(O388/Referencial!O388)-1</f>
      </c>
    </row>
    <row r="389" ht="25.0" customHeight="true">
      <c r="A389" t="s" s="4">
        <v>21</v>
      </c>
      <c r="B389" t="s" s="4">
        <v>577</v>
      </c>
      <c r="C389" t="s" s="4">
        <v>578</v>
      </c>
      <c r="D389" t="s" s="4">
        <v>87</v>
      </c>
      <c r="E389" t="n" s="4">
        <v>18.0</v>
      </c>
      <c r="F389" t="s" s="1">
        <v>26</v>
      </c>
      <c r="G389" t="s" s="1">
        <v>26</v>
      </c>
      <c r="H389" s="2">
        <f>F389+G389</f>
      </c>
      <c r="I389" t="n" s="6">
        <v>26.05</v>
      </c>
      <c r="J389" s="2">
        <f>F389+(I389/100*F389)</f>
      </c>
      <c r="K389" s="2">
        <f>G389+(I389/100*G389)</f>
      </c>
      <c r="L389" s="2">
        <f>TRUNC(J389+K389,2)</f>
      </c>
      <c r="M389" s="2">
        <f>TRUNC(IF((J389+K389), (J389/(J389+K389)*O389), 0),2)</f>
      </c>
      <c r="N389" s="2">
        <f>TRUNC(IF((J389+K389), (K389/(J389+K389)*O389), 0),2)</f>
      </c>
      <c r="O389" s="2">
        <f>TRUNC(L389*E389,2)</f>
      </c>
      <c r="P389" s="4">
        <f>IF(O389&lt;=(Referencial!O389*1.05),"PREÇO VÁLIDO","PREÇO INVÁLIDO")</f>
      </c>
      <c r="Q389" s="2">
        <f>(O389/Referencial!O389)-1</f>
      </c>
    </row>
    <row r="390" ht="25.0" customHeight="true">
      <c r="A390" t="s" s="4">
        <v>21</v>
      </c>
      <c r="B390" t="s" s="4">
        <v>471</v>
      </c>
      <c r="C390" t="s" s="4">
        <v>472</v>
      </c>
      <c r="D390" t="s" s="4">
        <v>87</v>
      </c>
      <c r="E390" t="n" s="4">
        <v>84.0</v>
      </c>
      <c r="F390" t="s" s="1">
        <v>26</v>
      </c>
      <c r="G390" t="s" s="1">
        <v>26</v>
      </c>
      <c r="H390" s="2">
        <f>F390+G390</f>
      </c>
      <c r="I390" t="n" s="6">
        <v>26.05</v>
      </c>
      <c r="J390" s="2">
        <f>F390+(I390/100*F390)</f>
      </c>
      <c r="K390" s="2">
        <f>G390+(I390/100*G390)</f>
      </c>
      <c r="L390" s="2">
        <f>TRUNC(J390+K390,2)</f>
      </c>
      <c r="M390" s="2">
        <f>TRUNC(IF((J390+K390), (J390/(J390+K390)*O390), 0),2)</f>
      </c>
      <c r="N390" s="2">
        <f>TRUNC(IF((J390+K390), (K390/(J390+K390)*O390), 0),2)</f>
      </c>
      <c r="O390" s="2">
        <f>TRUNC(L390*E390,2)</f>
      </c>
      <c r="P390" s="4">
        <f>IF(O390&lt;=(Referencial!O390*1.05),"PREÇO VÁLIDO","PREÇO INVÁLIDO")</f>
      </c>
      <c r="Q390" s="2">
        <f>(O390/Referencial!O390)-1</f>
      </c>
    </row>
    <row r="391" ht="25.0" customHeight="true">
      <c r="A391" t="s" s="4">
        <v>21</v>
      </c>
      <c r="B391" s="4"/>
      <c r="C391" t="s" s="4">
        <v>579</v>
      </c>
      <c r="D391" s="4"/>
      <c r="E391" t="n" s="4">
        <v>0.0</v>
      </c>
      <c r="F391" s="1"/>
      <c r="G391" s="1"/>
      <c r="H391" s="4"/>
      <c r="I391" s="6"/>
      <c r="J391" s="4"/>
      <c r="K391" s="4"/>
      <c r="L391" s="4"/>
      <c r="M391" s="4"/>
      <c r="N391" s="4"/>
      <c r="O391" s="4"/>
      <c r="P391" s="4"/>
      <c r="Q391" s="2"/>
    </row>
    <row r="392" ht="25.0" customHeight="true">
      <c r="A392" t="s" s="4">
        <v>21</v>
      </c>
      <c r="B392" t="s" s="4">
        <v>580</v>
      </c>
      <c r="C392" t="s" s="4">
        <v>509</v>
      </c>
      <c r="D392" t="s" s="4">
        <v>25</v>
      </c>
      <c r="E392" t="n" s="4">
        <v>1.0</v>
      </c>
      <c r="F392" t="s" s="1">
        <v>26</v>
      </c>
      <c r="G392" t="s" s="1">
        <v>26</v>
      </c>
      <c r="H392" s="2">
        <f>F392+G392</f>
      </c>
      <c r="I392" t="n" s="6">
        <v>26.05</v>
      </c>
      <c r="J392" s="2">
        <f>F392+(I392/100*F392)</f>
      </c>
      <c r="K392" s="2">
        <f>G392+(I392/100*G392)</f>
      </c>
      <c r="L392" s="2">
        <f>TRUNC(J392+K392,2)</f>
      </c>
      <c r="M392" s="2">
        <f>TRUNC(IF((J392+K392), (J392/(J392+K392)*O392), 0),2)</f>
      </c>
      <c r="N392" s="2">
        <f>TRUNC(IF((J392+K392), (K392/(J392+K392)*O392), 0),2)</f>
      </c>
      <c r="O392" s="2">
        <f>TRUNC(L392*E392,2)</f>
      </c>
      <c r="P392" s="4">
        <f>IF(O392&lt;=(Referencial!O392*1.05),"PREÇO VÁLIDO","PREÇO INVÁLIDO")</f>
      </c>
      <c r="Q392" s="2">
        <f>(O392/Referencial!O392)-1</f>
      </c>
    </row>
    <row r="393" ht="25.0" customHeight="true">
      <c r="A393" t="s" s="4">
        <v>21</v>
      </c>
      <c r="B393" t="s" s="4">
        <v>581</v>
      </c>
      <c r="C393" t="s" s="4">
        <v>582</v>
      </c>
      <c r="D393" t="s" s="4">
        <v>25</v>
      </c>
      <c r="E393" t="n" s="4">
        <v>2.0</v>
      </c>
      <c r="F393" t="s" s="1">
        <v>26</v>
      </c>
      <c r="G393" t="s" s="1">
        <v>26</v>
      </c>
      <c r="H393" s="2">
        <f>F393+G393</f>
      </c>
      <c r="I393" t="n" s="6">
        <v>26.05</v>
      </c>
      <c r="J393" s="2">
        <f>F393+(I393/100*F393)</f>
      </c>
      <c r="K393" s="2">
        <f>G393+(I393/100*G393)</f>
      </c>
      <c r="L393" s="2">
        <f>TRUNC(J393+K393,2)</f>
      </c>
      <c r="M393" s="2">
        <f>TRUNC(IF((J393+K393), (J393/(J393+K393)*O393), 0),2)</f>
      </c>
      <c r="N393" s="2">
        <f>TRUNC(IF((J393+K393), (K393/(J393+K393)*O393), 0),2)</f>
      </c>
      <c r="O393" s="2">
        <f>TRUNC(L393*E393,2)</f>
      </c>
      <c r="P393" s="4">
        <f>IF(O393&lt;=(Referencial!O393*1.05),"PREÇO VÁLIDO","PREÇO INVÁLIDO")</f>
      </c>
      <c r="Q393" s="2">
        <f>(O393/Referencial!O393)-1</f>
      </c>
    </row>
    <row r="394" ht="25.0" customHeight="true">
      <c r="A394" t="s" s="4">
        <v>21</v>
      </c>
      <c r="B394" t="s" s="4">
        <v>510</v>
      </c>
      <c r="C394" t="s" s="4">
        <v>511</v>
      </c>
      <c r="D394" t="s" s="4">
        <v>25</v>
      </c>
      <c r="E394" t="n" s="4">
        <v>4.0</v>
      </c>
      <c r="F394" t="s" s="1">
        <v>26</v>
      </c>
      <c r="G394" t="s" s="1">
        <v>26</v>
      </c>
      <c r="H394" s="2">
        <f>F394+G394</f>
      </c>
      <c r="I394" t="n" s="6">
        <v>26.05</v>
      </c>
      <c r="J394" s="2">
        <f>F394+(I394/100*F394)</f>
      </c>
      <c r="K394" s="2">
        <f>G394+(I394/100*G394)</f>
      </c>
      <c r="L394" s="2">
        <f>TRUNC(J394+K394,2)</f>
      </c>
      <c r="M394" s="2">
        <f>TRUNC(IF((J394+K394), (J394/(J394+K394)*O394), 0),2)</f>
      </c>
      <c r="N394" s="2">
        <f>TRUNC(IF((J394+K394), (K394/(J394+K394)*O394), 0),2)</f>
      </c>
      <c r="O394" s="2">
        <f>TRUNC(L394*E394,2)</f>
      </c>
      <c r="P394" s="4">
        <f>IF(O394&lt;=(Referencial!O394*1.05),"PREÇO VÁLIDO","PREÇO INVÁLIDO")</f>
      </c>
      <c r="Q394" s="2">
        <f>(O394/Referencial!O394)-1</f>
      </c>
    </row>
    <row r="395" ht="25.0" customHeight="true">
      <c r="A395" t="s" s="4">
        <v>21</v>
      </c>
      <c r="B395" t="s" s="4">
        <v>583</v>
      </c>
      <c r="C395" t="s" s="4">
        <v>584</v>
      </c>
      <c r="D395" t="s" s="4">
        <v>25</v>
      </c>
      <c r="E395" t="n" s="4">
        <v>2.0</v>
      </c>
      <c r="F395" t="s" s="1">
        <v>26</v>
      </c>
      <c r="G395" t="s" s="1">
        <v>26</v>
      </c>
      <c r="H395" s="2">
        <f>F395+G395</f>
      </c>
      <c r="I395" t="n" s="6">
        <v>26.05</v>
      </c>
      <c r="J395" s="2">
        <f>F395+(I395/100*F395)</f>
      </c>
      <c r="K395" s="2">
        <f>G395+(I395/100*G395)</f>
      </c>
      <c r="L395" s="2">
        <f>TRUNC(J395+K395,2)</f>
      </c>
      <c r="M395" s="2">
        <f>TRUNC(IF((J395+K395), (J395/(J395+K395)*O395), 0),2)</f>
      </c>
      <c r="N395" s="2">
        <f>TRUNC(IF((J395+K395), (K395/(J395+K395)*O395), 0),2)</f>
      </c>
      <c r="O395" s="2">
        <f>TRUNC(L395*E395,2)</f>
      </c>
      <c r="P395" s="4">
        <f>IF(O395&lt;=(Referencial!O395*1.05),"PREÇO VÁLIDO","PREÇO INVÁLIDO")</f>
      </c>
      <c r="Q395" s="2">
        <f>(O395/Referencial!O395)-1</f>
      </c>
    </row>
    <row r="396" ht="25.0" customHeight="true">
      <c r="A396" t="s" s="4">
        <v>21</v>
      </c>
      <c r="B396" t="s" s="4">
        <v>512</v>
      </c>
      <c r="C396" t="s" s="4">
        <v>513</v>
      </c>
      <c r="D396" t="s" s="4">
        <v>25</v>
      </c>
      <c r="E396" t="n" s="4">
        <v>36.0</v>
      </c>
      <c r="F396" t="s" s="1">
        <v>26</v>
      </c>
      <c r="G396" t="s" s="1">
        <v>26</v>
      </c>
      <c r="H396" s="2">
        <f>F396+G396</f>
      </c>
      <c r="I396" t="n" s="6">
        <v>26.05</v>
      </c>
      <c r="J396" s="2">
        <f>F396+(I396/100*F396)</f>
      </c>
      <c r="K396" s="2">
        <f>G396+(I396/100*G396)</f>
      </c>
      <c r="L396" s="2">
        <f>TRUNC(J396+K396,2)</f>
      </c>
      <c r="M396" s="2">
        <f>TRUNC(IF((J396+K396), (J396/(J396+K396)*O396), 0),2)</f>
      </c>
      <c r="N396" s="2">
        <f>TRUNC(IF((J396+K396), (K396/(J396+K396)*O396), 0),2)</f>
      </c>
      <c r="O396" s="2">
        <f>TRUNC(L396*E396,2)</f>
      </c>
      <c r="P396" s="4">
        <f>IF(O396&lt;=(Referencial!O396*1.05),"PREÇO VÁLIDO","PREÇO INVÁLIDO")</f>
      </c>
      <c r="Q396" s="2">
        <f>(O396/Referencial!O396)-1</f>
      </c>
    </row>
    <row r="397" ht="25.0" customHeight="true">
      <c r="A397" t="s" s="4">
        <v>21</v>
      </c>
      <c r="B397" t="s" s="4">
        <v>585</v>
      </c>
      <c r="C397" t="s" s="4">
        <v>586</v>
      </c>
      <c r="D397" t="s" s="4">
        <v>25</v>
      </c>
      <c r="E397" t="n" s="4">
        <v>14.0</v>
      </c>
      <c r="F397" t="s" s="1">
        <v>26</v>
      </c>
      <c r="G397" t="s" s="1">
        <v>26</v>
      </c>
      <c r="H397" s="2">
        <f>F397+G397</f>
      </c>
      <c r="I397" t="n" s="6">
        <v>26.05</v>
      </c>
      <c r="J397" s="2">
        <f>F397+(I397/100*F397)</f>
      </c>
      <c r="K397" s="2">
        <f>G397+(I397/100*G397)</f>
      </c>
      <c r="L397" s="2">
        <f>TRUNC(J397+K397,2)</f>
      </c>
      <c r="M397" s="2">
        <f>TRUNC(IF((J397+K397), (J397/(J397+K397)*O397), 0),2)</f>
      </c>
      <c r="N397" s="2">
        <f>TRUNC(IF((J397+K397), (K397/(J397+K397)*O397), 0),2)</f>
      </c>
      <c r="O397" s="2">
        <f>TRUNC(L397*E397,2)</f>
      </c>
      <c r="P397" s="4">
        <f>IF(O397&lt;=(Referencial!O397*1.05),"PREÇO VÁLIDO","PREÇO INVÁLIDO")</f>
      </c>
      <c r="Q397" s="2">
        <f>(O397/Referencial!O397)-1</f>
      </c>
    </row>
    <row r="398" ht="25.0" customHeight="true">
      <c r="A398" t="s" s="4">
        <v>21</v>
      </c>
      <c r="B398" t="s" s="4">
        <v>516</v>
      </c>
      <c r="C398" t="s" s="4">
        <v>517</v>
      </c>
      <c r="D398" t="s" s="4">
        <v>25</v>
      </c>
      <c r="E398" t="n" s="4">
        <v>16.0</v>
      </c>
      <c r="F398" t="s" s="1">
        <v>26</v>
      </c>
      <c r="G398" t="s" s="1">
        <v>26</v>
      </c>
      <c r="H398" s="2">
        <f>F398+G398</f>
      </c>
      <c r="I398" t="n" s="6">
        <v>26.05</v>
      </c>
      <c r="J398" s="2">
        <f>F398+(I398/100*F398)</f>
      </c>
      <c r="K398" s="2">
        <f>G398+(I398/100*G398)</f>
      </c>
      <c r="L398" s="2">
        <f>TRUNC(J398+K398,2)</f>
      </c>
      <c r="M398" s="2">
        <f>TRUNC(IF((J398+K398), (J398/(J398+K398)*O398), 0),2)</f>
      </c>
      <c r="N398" s="2">
        <f>TRUNC(IF((J398+K398), (K398/(J398+K398)*O398), 0),2)</f>
      </c>
      <c r="O398" s="2">
        <f>TRUNC(L398*E398,2)</f>
      </c>
      <c r="P398" s="4">
        <f>IF(O398&lt;=(Referencial!O398*1.05),"PREÇO VÁLIDO","PREÇO INVÁLIDO")</f>
      </c>
      <c r="Q398" s="2">
        <f>(O398/Referencial!O398)-1</f>
      </c>
    </row>
    <row r="399" ht="25.0" customHeight="true">
      <c r="A399" t="s" s="4">
        <v>21</v>
      </c>
      <c r="B399" t="s" s="4">
        <v>518</v>
      </c>
      <c r="C399" t="s" s="4">
        <v>519</v>
      </c>
      <c r="D399" t="s" s="4">
        <v>25</v>
      </c>
      <c r="E399" t="n" s="4">
        <v>2.0</v>
      </c>
      <c r="F399" t="s" s="1">
        <v>26</v>
      </c>
      <c r="G399" t="s" s="1">
        <v>26</v>
      </c>
      <c r="H399" s="2">
        <f>F399+G399</f>
      </c>
      <c r="I399" t="n" s="6">
        <v>26.05</v>
      </c>
      <c r="J399" s="2">
        <f>F399+(I399/100*F399)</f>
      </c>
      <c r="K399" s="2">
        <f>G399+(I399/100*G399)</f>
      </c>
      <c r="L399" s="2">
        <f>TRUNC(J399+K399,2)</f>
      </c>
      <c r="M399" s="2">
        <f>TRUNC(IF((J399+K399), (J399/(J399+K399)*O399), 0),2)</f>
      </c>
      <c r="N399" s="2">
        <f>TRUNC(IF((J399+K399), (K399/(J399+K399)*O399), 0),2)</f>
      </c>
      <c r="O399" s="2">
        <f>TRUNC(L399*E399,2)</f>
      </c>
      <c r="P399" s="4">
        <f>IF(O399&lt;=(Referencial!O399*1.05),"PREÇO VÁLIDO","PREÇO INVÁLIDO")</f>
      </c>
      <c r="Q399" s="2">
        <f>(O399/Referencial!O399)-1</f>
      </c>
    </row>
    <row r="400" ht="25.0" customHeight="true">
      <c r="A400" t="s" s="4">
        <v>21</v>
      </c>
      <c r="B400" t="s" s="4">
        <v>520</v>
      </c>
      <c r="C400" t="s" s="4">
        <v>521</v>
      </c>
      <c r="D400" t="s" s="4">
        <v>25</v>
      </c>
      <c r="E400" t="n" s="4">
        <v>2.0</v>
      </c>
      <c r="F400" t="s" s="1">
        <v>26</v>
      </c>
      <c r="G400" t="s" s="1">
        <v>26</v>
      </c>
      <c r="H400" s="2">
        <f>F400+G400</f>
      </c>
      <c r="I400" t="n" s="6">
        <v>26.05</v>
      </c>
      <c r="J400" s="2">
        <f>F400+(I400/100*F400)</f>
      </c>
      <c r="K400" s="2">
        <f>G400+(I400/100*G400)</f>
      </c>
      <c r="L400" s="2">
        <f>TRUNC(J400+K400,2)</f>
      </c>
      <c r="M400" s="2">
        <f>TRUNC(IF((J400+K400), (J400/(J400+K400)*O400), 0),2)</f>
      </c>
      <c r="N400" s="2">
        <f>TRUNC(IF((J400+K400), (K400/(J400+K400)*O400), 0),2)</f>
      </c>
      <c r="O400" s="2">
        <f>TRUNC(L400*E400,2)</f>
      </c>
      <c r="P400" s="4">
        <f>IF(O400&lt;=(Referencial!O400*1.05),"PREÇO VÁLIDO","PREÇO INVÁLIDO")</f>
      </c>
      <c r="Q400" s="2">
        <f>(O400/Referencial!O400)-1</f>
      </c>
    </row>
    <row r="401" ht="25.0" customHeight="true">
      <c r="A401" t="s" s="4">
        <v>21</v>
      </c>
      <c r="B401" t="s" s="4">
        <v>587</v>
      </c>
      <c r="C401" t="s" s="4">
        <v>588</v>
      </c>
      <c r="D401" t="s" s="4">
        <v>87</v>
      </c>
      <c r="E401" t="n" s="4">
        <v>38.28</v>
      </c>
      <c r="F401" t="s" s="1">
        <v>26</v>
      </c>
      <c r="G401" t="s" s="1">
        <v>26</v>
      </c>
      <c r="H401" s="2">
        <f>F401+G401</f>
      </c>
      <c r="I401" t="n" s="6">
        <v>26.05</v>
      </c>
      <c r="J401" s="2">
        <f>F401+(I401/100*F401)</f>
      </c>
      <c r="K401" s="2">
        <f>G401+(I401/100*G401)</f>
      </c>
      <c r="L401" s="2">
        <f>TRUNC(J401+K401,2)</f>
      </c>
      <c r="M401" s="2">
        <f>TRUNC(IF((J401+K401), (J401/(J401+K401)*O401), 0),2)</f>
      </c>
      <c r="N401" s="2">
        <f>TRUNC(IF((J401+K401), (K401/(J401+K401)*O401), 0),2)</f>
      </c>
      <c r="O401" s="2">
        <f>TRUNC(L401*E401,2)</f>
      </c>
      <c r="P401" s="4">
        <f>IF(O401&lt;=(Referencial!O401*1.05),"PREÇO VÁLIDO","PREÇO INVÁLIDO")</f>
      </c>
      <c r="Q401" s="2">
        <f>(O401/Referencial!O401)-1</f>
      </c>
    </row>
    <row r="402" ht="25.0" customHeight="true">
      <c r="A402" t="s" s="4">
        <v>21</v>
      </c>
      <c r="B402" t="s" s="4">
        <v>589</v>
      </c>
      <c r="C402" t="s" s="4">
        <v>590</v>
      </c>
      <c r="D402" t="s" s="4">
        <v>87</v>
      </c>
      <c r="E402" t="n" s="4">
        <v>56.48</v>
      </c>
      <c r="F402" t="s" s="1">
        <v>26</v>
      </c>
      <c r="G402" t="s" s="1">
        <v>26</v>
      </c>
      <c r="H402" s="2">
        <f>F402+G402</f>
      </c>
      <c r="I402" t="n" s="6">
        <v>26.05</v>
      </c>
      <c r="J402" s="2">
        <f>F402+(I402/100*F402)</f>
      </c>
      <c r="K402" s="2">
        <f>G402+(I402/100*G402)</f>
      </c>
      <c r="L402" s="2">
        <f>TRUNC(J402+K402,2)</f>
      </c>
      <c r="M402" s="2">
        <f>TRUNC(IF((J402+K402), (J402/(J402+K402)*O402), 0),2)</f>
      </c>
      <c r="N402" s="2">
        <f>TRUNC(IF((J402+K402), (K402/(J402+K402)*O402), 0),2)</f>
      </c>
      <c r="O402" s="2">
        <f>TRUNC(L402*E402,2)</f>
      </c>
      <c r="P402" s="4">
        <f>IF(O402&lt;=(Referencial!O402*1.05),"PREÇO VÁLIDO","PREÇO INVÁLIDO")</f>
      </c>
      <c r="Q402" s="2">
        <f>(O402/Referencial!O402)-1</f>
      </c>
    </row>
    <row r="403" ht="25.0" customHeight="true">
      <c r="A403" t="s" s="4">
        <v>21</v>
      </c>
      <c r="B403" t="s" s="4">
        <v>526</v>
      </c>
      <c r="C403" t="s" s="4">
        <v>527</v>
      </c>
      <c r="D403" t="s" s="4">
        <v>87</v>
      </c>
      <c r="E403" t="n" s="4">
        <v>42.0</v>
      </c>
      <c r="F403" t="s" s="1">
        <v>26</v>
      </c>
      <c r="G403" t="s" s="1">
        <v>26</v>
      </c>
      <c r="H403" s="2">
        <f>F403+G403</f>
      </c>
      <c r="I403" t="n" s="6">
        <v>26.05</v>
      </c>
      <c r="J403" s="2">
        <f>F403+(I403/100*F403)</f>
      </c>
      <c r="K403" s="2">
        <f>G403+(I403/100*G403)</f>
      </c>
      <c r="L403" s="2">
        <f>TRUNC(J403+K403,2)</f>
      </c>
      <c r="M403" s="2">
        <f>TRUNC(IF((J403+K403), (J403/(J403+K403)*O403), 0),2)</f>
      </c>
      <c r="N403" s="2">
        <f>TRUNC(IF((J403+K403), (K403/(J403+K403)*O403), 0),2)</f>
      </c>
      <c r="O403" s="2">
        <f>TRUNC(L403*E403,2)</f>
      </c>
      <c r="P403" s="4">
        <f>IF(O403&lt;=(Referencial!O403*1.05),"PREÇO VÁLIDO","PREÇO INVÁLIDO")</f>
      </c>
      <c r="Q403" s="2">
        <f>(O403/Referencial!O403)-1</f>
      </c>
    </row>
    <row r="404" ht="25.0" customHeight="true">
      <c r="A404" t="s" s="4">
        <v>21</v>
      </c>
      <c r="B404" t="s" s="4">
        <v>528</v>
      </c>
      <c r="C404" t="s" s="4">
        <v>529</v>
      </c>
      <c r="D404" t="s" s="4">
        <v>87</v>
      </c>
      <c r="E404" t="n" s="4">
        <v>60.0</v>
      </c>
      <c r="F404" t="s" s="1">
        <v>26</v>
      </c>
      <c r="G404" t="s" s="1">
        <v>26</v>
      </c>
      <c r="H404" s="2">
        <f>F404+G404</f>
      </c>
      <c r="I404" t="n" s="6">
        <v>26.05</v>
      </c>
      <c r="J404" s="2">
        <f>F404+(I404/100*F404)</f>
      </c>
      <c r="K404" s="2">
        <f>G404+(I404/100*G404)</f>
      </c>
      <c r="L404" s="2">
        <f>TRUNC(J404+K404,2)</f>
      </c>
      <c r="M404" s="2">
        <f>TRUNC(IF((J404+K404), (J404/(J404+K404)*O404), 0),2)</f>
      </c>
      <c r="N404" s="2">
        <f>TRUNC(IF((J404+K404), (K404/(J404+K404)*O404), 0),2)</f>
      </c>
      <c r="O404" s="2">
        <f>TRUNC(L404*E404,2)</f>
      </c>
      <c r="P404" s="4">
        <f>IF(O404&lt;=(Referencial!O404*1.05),"PREÇO VÁLIDO","PREÇO INVÁLIDO")</f>
      </c>
      <c r="Q404" s="2">
        <f>(O404/Referencial!O404)-1</f>
      </c>
    </row>
    <row r="405">
      <c r="N405" t="s" s="9">
        <v>27</v>
      </c>
      <c r="O405" s="10">
        <f>TRUNC(SUM(O349:O404),2)</f>
      </c>
    </row>
    <row r="407">
      <c r="A407" t="s" s="12">
        <v>591</v>
      </c>
    </row>
    <row r="408">
      <c r="A408" s="27" t="s">
        <v>4</v>
      </c>
      <c r="B408" s="27" t="s">
        <v>5</v>
      </c>
      <c r="C408" s="27" t="s">
        <v>6</v>
      </c>
      <c r="D408" s="27" t="s">
        <v>7</v>
      </c>
      <c r="E408" s="27" t="s">
        <v>8</v>
      </c>
      <c r="F408" s="1" t="s">
        <v>9</v>
      </c>
      <c r="G408" s="1" t="s">
        <v>10</v>
      </c>
      <c r="H408" s="27" t="s">
        <v>12</v>
      </c>
      <c r="I408" s="27" t="s">
        <v>13</v>
      </c>
      <c r="J408" s="27" t="s">
        <v>14</v>
      </c>
      <c r="K408" s="27" t="s">
        <v>15</v>
      </c>
      <c r="L408" s="27" t="s">
        <v>11</v>
      </c>
      <c r="M408" s="27" t="s">
        <v>16</v>
      </c>
      <c r="N408" s="27" t="s">
        <v>17</v>
      </c>
      <c r="O408" s="27" t="s">
        <v>18</v>
      </c>
      <c r="P408" s="27" t="s">
        <v>19</v>
      </c>
      <c r="Q408" s="27" t="s">
        <v>20</v>
      </c>
    </row>
    <row r="409" ht="25.0" customHeight="true">
      <c r="A409" t="s" s="4">
        <v>21</v>
      </c>
      <c r="B409" s="4"/>
      <c r="C409" t="s" s="4">
        <v>592</v>
      </c>
      <c r="D409" s="4"/>
      <c r="E409" t="n" s="4">
        <v>0.0</v>
      </c>
      <c r="F409" s="1"/>
      <c r="G409" s="1"/>
      <c r="H409" s="4"/>
      <c r="I409" s="6"/>
      <c r="J409" s="4"/>
      <c r="K409" s="4"/>
      <c r="L409" s="4"/>
      <c r="M409" s="4"/>
      <c r="N409" s="4"/>
      <c r="O409" s="4"/>
      <c r="P409" s="4"/>
      <c r="Q409" s="2"/>
    </row>
    <row r="410" ht="25.0" customHeight="true">
      <c r="A410" t="s" s="4">
        <v>21</v>
      </c>
      <c r="B410" s="4"/>
      <c r="C410" t="s" s="4">
        <v>593</v>
      </c>
      <c r="D410" s="4"/>
      <c r="E410" t="n" s="4">
        <v>0.0</v>
      </c>
      <c r="F410" s="1"/>
      <c r="G410" s="1"/>
      <c r="H410" s="4"/>
      <c r="I410" s="6"/>
      <c r="J410" s="4"/>
      <c r="K410" s="4"/>
      <c r="L410" s="4"/>
      <c r="M410" s="4"/>
      <c r="N410" s="4"/>
      <c r="O410" s="4"/>
      <c r="P410" s="4"/>
      <c r="Q410" s="2"/>
    </row>
    <row r="411" ht="25.0" customHeight="true">
      <c r="A411" t="s" s="4">
        <v>21</v>
      </c>
      <c r="B411" t="s" s="4">
        <v>594</v>
      </c>
      <c r="C411" t="s" s="4">
        <v>595</v>
      </c>
      <c r="D411" t="s" s="4">
        <v>25</v>
      </c>
      <c r="E411" t="n" s="4">
        <v>1.0</v>
      </c>
      <c r="F411" t="s" s="1">
        <v>26</v>
      </c>
      <c r="G411" t="s" s="1">
        <v>26</v>
      </c>
      <c r="H411" s="2">
        <f>F411+G411</f>
      </c>
      <c r="I411" t="n" s="6">
        <v>26.05</v>
      </c>
      <c r="J411" s="2">
        <f>F411+(I411/100*F411)</f>
      </c>
      <c r="K411" s="2">
        <f>G411+(I411/100*G411)</f>
      </c>
      <c r="L411" s="2">
        <f>TRUNC(J411+K411,2)</f>
      </c>
      <c r="M411" s="2">
        <f>TRUNC(IF((J411+K411), (J411/(J411+K411)*O411), 0),2)</f>
      </c>
      <c r="N411" s="2">
        <f>TRUNC(IF((J411+K411), (K411/(J411+K411)*O411), 0),2)</f>
      </c>
      <c r="O411" s="2">
        <f>TRUNC(L411*E411,2)</f>
      </c>
      <c r="P411" s="4">
        <f>IF(O411&lt;=(Referencial!O411*1.05),"PREÇO VÁLIDO","PREÇO INVÁLIDO")</f>
      </c>
      <c r="Q411" s="2">
        <f>(O411/Referencial!O411)-1</f>
      </c>
    </row>
    <row r="412" ht="25.0" customHeight="true">
      <c r="A412" t="s" s="4">
        <v>21</v>
      </c>
      <c r="B412" t="s" s="4">
        <v>596</v>
      </c>
      <c r="C412" t="s" s="4">
        <v>597</v>
      </c>
      <c r="D412" t="s" s="4">
        <v>25</v>
      </c>
      <c r="E412" t="n" s="4">
        <v>3.0</v>
      </c>
      <c r="F412" t="s" s="1">
        <v>26</v>
      </c>
      <c r="G412" t="s" s="1">
        <v>26</v>
      </c>
      <c r="H412" s="2">
        <f>F412+G412</f>
      </c>
      <c r="I412" t="n" s="6">
        <v>26.05</v>
      </c>
      <c r="J412" s="2">
        <f>F412+(I412/100*F412)</f>
      </c>
      <c r="K412" s="2">
        <f>G412+(I412/100*G412)</f>
      </c>
      <c r="L412" s="2">
        <f>TRUNC(J412+K412,2)</f>
      </c>
      <c r="M412" s="2">
        <f>TRUNC(IF((J412+K412), (J412/(J412+K412)*O412), 0),2)</f>
      </c>
      <c r="N412" s="2">
        <f>TRUNC(IF((J412+K412), (K412/(J412+K412)*O412), 0),2)</f>
      </c>
      <c r="O412" s="2">
        <f>TRUNC(L412*E412,2)</f>
      </c>
      <c r="P412" s="4">
        <f>IF(O412&lt;=(Referencial!O412*1.05),"PREÇO VÁLIDO","PREÇO INVÁLIDO")</f>
      </c>
      <c r="Q412" s="2">
        <f>(O412/Referencial!O412)-1</f>
      </c>
    </row>
    <row r="413" ht="25.0" customHeight="true">
      <c r="A413" t="s" s="4">
        <v>21</v>
      </c>
      <c r="B413" t="s" s="4">
        <v>598</v>
      </c>
      <c r="C413" t="s" s="4">
        <v>599</v>
      </c>
      <c r="D413" t="s" s="4">
        <v>25</v>
      </c>
      <c r="E413" t="n" s="4">
        <v>1.0</v>
      </c>
      <c r="F413" t="s" s="1">
        <v>26</v>
      </c>
      <c r="G413" t="s" s="1">
        <v>26</v>
      </c>
      <c r="H413" s="2">
        <f>F413+G413</f>
      </c>
      <c r="I413" t="n" s="6">
        <v>26.05</v>
      </c>
      <c r="J413" s="2">
        <f>F413+(I413/100*F413)</f>
      </c>
      <c r="K413" s="2">
        <f>G413+(I413/100*G413)</f>
      </c>
      <c r="L413" s="2">
        <f>TRUNC(J413+K413,2)</f>
      </c>
      <c r="M413" s="2">
        <f>TRUNC(IF((J413+K413), (J413/(J413+K413)*O413), 0),2)</f>
      </c>
      <c r="N413" s="2">
        <f>TRUNC(IF((J413+K413), (K413/(J413+K413)*O413), 0),2)</f>
      </c>
      <c r="O413" s="2">
        <f>TRUNC(L413*E413,2)</f>
      </c>
      <c r="P413" s="4">
        <f>IF(O413&lt;=(Referencial!O413*1.05),"PREÇO VÁLIDO","PREÇO INVÁLIDO")</f>
      </c>
      <c r="Q413" s="2">
        <f>(O413/Referencial!O413)-1</f>
      </c>
    </row>
    <row r="414" ht="25.0" customHeight="true">
      <c r="A414" t="s" s="4">
        <v>21</v>
      </c>
      <c r="B414" t="s" s="4">
        <v>600</v>
      </c>
      <c r="C414" t="s" s="4">
        <v>601</v>
      </c>
      <c r="D414" t="s" s="4">
        <v>87</v>
      </c>
      <c r="E414" t="n" s="4">
        <v>24.0</v>
      </c>
      <c r="F414" t="s" s="1">
        <v>26</v>
      </c>
      <c r="G414" t="s" s="1">
        <v>26</v>
      </c>
      <c r="H414" s="2">
        <f>F414+G414</f>
      </c>
      <c r="I414" t="n" s="6">
        <v>26.05</v>
      </c>
      <c r="J414" s="2">
        <f>F414+(I414/100*F414)</f>
      </c>
      <c r="K414" s="2">
        <f>G414+(I414/100*G414)</f>
      </c>
      <c r="L414" s="2">
        <f>TRUNC(J414+K414,2)</f>
      </c>
      <c r="M414" s="2">
        <f>TRUNC(IF((J414+K414), (J414/(J414+K414)*O414), 0),2)</f>
      </c>
      <c r="N414" s="2">
        <f>TRUNC(IF((J414+K414), (K414/(J414+K414)*O414), 0),2)</f>
      </c>
      <c r="O414" s="2">
        <f>TRUNC(L414*E414,2)</f>
      </c>
      <c r="P414" s="4">
        <f>IF(O414&lt;=(Referencial!O414*1.05),"PREÇO VÁLIDO","PREÇO INVÁLIDO")</f>
      </c>
      <c r="Q414" s="2">
        <f>(O414/Referencial!O414)-1</f>
      </c>
    </row>
    <row r="415" ht="25.0" customHeight="true">
      <c r="A415" t="s" s="4">
        <v>21</v>
      </c>
      <c r="B415" s="4"/>
      <c r="C415" t="s" s="4">
        <v>602</v>
      </c>
      <c r="D415" s="4"/>
      <c r="E415" t="n" s="4">
        <v>0.0</v>
      </c>
      <c r="F415" s="1"/>
      <c r="G415" s="1"/>
      <c r="H415" s="4"/>
      <c r="I415" s="6"/>
      <c r="J415" s="4"/>
      <c r="K415" s="4"/>
      <c r="L415" s="4"/>
      <c r="M415" s="4"/>
      <c r="N415" s="4"/>
      <c r="O415" s="4"/>
      <c r="P415" s="4"/>
      <c r="Q415" s="2"/>
    </row>
    <row r="416" ht="25.0" customHeight="true">
      <c r="A416" t="s" s="4">
        <v>21</v>
      </c>
      <c r="B416" t="s" s="4">
        <v>603</v>
      </c>
      <c r="C416" t="s" s="4">
        <v>604</v>
      </c>
      <c r="D416" t="s" s="4">
        <v>25</v>
      </c>
      <c r="E416" t="n" s="4">
        <v>1.0</v>
      </c>
      <c r="F416" t="s" s="1">
        <v>26</v>
      </c>
      <c r="G416" t="s" s="1">
        <v>26</v>
      </c>
      <c r="H416" s="2">
        <f>F416+G416</f>
      </c>
      <c r="I416" t="n" s="6">
        <v>26.05</v>
      </c>
      <c r="J416" s="2">
        <f>F416+(I416/100*F416)</f>
      </c>
      <c r="K416" s="2">
        <f>G416+(I416/100*G416)</f>
      </c>
      <c r="L416" s="2">
        <f>TRUNC(J416+K416,2)</f>
      </c>
      <c r="M416" s="2">
        <f>TRUNC(IF((J416+K416), (J416/(J416+K416)*O416), 0),2)</f>
      </c>
      <c r="N416" s="2">
        <f>TRUNC(IF((J416+K416), (K416/(J416+K416)*O416), 0),2)</f>
      </c>
      <c r="O416" s="2">
        <f>TRUNC(L416*E416,2)</f>
      </c>
      <c r="P416" s="4">
        <f>IF(O416&lt;=(Referencial!O416*1.05),"PREÇO VÁLIDO","PREÇO INVÁLIDO")</f>
      </c>
      <c r="Q416" s="2">
        <f>(O416/Referencial!O416)-1</f>
      </c>
    </row>
    <row r="417" ht="25.0" customHeight="true">
      <c r="A417" t="s" s="4">
        <v>21</v>
      </c>
      <c r="B417" t="s" s="4">
        <v>605</v>
      </c>
      <c r="C417" t="s" s="4">
        <v>606</v>
      </c>
      <c r="D417" t="s" s="4">
        <v>25</v>
      </c>
      <c r="E417" t="n" s="4">
        <v>2.0</v>
      </c>
      <c r="F417" t="s" s="1">
        <v>26</v>
      </c>
      <c r="G417" t="s" s="1">
        <v>26</v>
      </c>
      <c r="H417" s="2">
        <f>F417+G417</f>
      </c>
      <c r="I417" t="n" s="6">
        <v>26.05</v>
      </c>
      <c r="J417" s="2">
        <f>F417+(I417/100*F417)</f>
      </c>
      <c r="K417" s="2">
        <f>G417+(I417/100*G417)</f>
      </c>
      <c r="L417" s="2">
        <f>TRUNC(J417+K417,2)</f>
      </c>
      <c r="M417" s="2">
        <f>TRUNC(IF((J417+K417), (J417/(J417+K417)*O417), 0),2)</f>
      </c>
      <c r="N417" s="2">
        <f>TRUNC(IF((J417+K417), (K417/(J417+K417)*O417), 0),2)</f>
      </c>
      <c r="O417" s="2">
        <f>TRUNC(L417*E417,2)</f>
      </c>
      <c r="P417" s="4">
        <f>IF(O417&lt;=(Referencial!O417*1.05),"PREÇO VÁLIDO","PREÇO INVÁLIDO")</f>
      </c>
      <c r="Q417" s="2">
        <f>(O417/Referencial!O417)-1</f>
      </c>
    </row>
    <row r="418" ht="25.0" customHeight="true">
      <c r="A418" t="s" s="4">
        <v>21</v>
      </c>
      <c r="B418" t="s" s="4">
        <v>314</v>
      </c>
      <c r="C418" t="s" s="4">
        <v>315</v>
      </c>
      <c r="D418" t="s" s="4">
        <v>25</v>
      </c>
      <c r="E418" t="n" s="4">
        <v>9.0</v>
      </c>
      <c r="F418" t="s" s="1">
        <v>26</v>
      </c>
      <c r="G418" t="s" s="1">
        <v>26</v>
      </c>
      <c r="H418" s="2">
        <f>F418+G418</f>
      </c>
      <c r="I418" t="n" s="6">
        <v>26.05</v>
      </c>
      <c r="J418" s="2">
        <f>F418+(I418/100*F418)</f>
      </c>
      <c r="K418" s="2">
        <f>G418+(I418/100*G418)</f>
      </c>
      <c r="L418" s="2">
        <f>TRUNC(J418+K418,2)</f>
      </c>
      <c r="M418" s="2">
        <f>TRUNC(IF((J418+K418), (J418/(J418+K418)*O418), 0),2)</f>
      </c>
      <c r="N418" s="2">
        <f>TRUNC(IF((J418+K418), (K418/(J418+K418)*O418), 0),2)</f>
      </c>
      <c r="O418" s="2">
        <f>TRUNC(L418*E418,2)</f>
      </c>
      <c r="P418" s="4">
        <f>IF(O418&lt;=(Referencial!O418*1.05),"PREÇO VÁLIDO","PREÇO INVÁLIDO")</f>
      </c>
      <c r="Q418" s="2">
        <f>(O418/Referencial!O418)-1</f>
      </c>
    </row>
    <row r="419" ht="25.0" customHeight="true">
      <c r="A419" t="s" s="4">
        <v>21</v>
      </c>
      <c r="B419" t="s" s="4">
        <v>347</v>
      </c>
      <c r="C419" t="s" s="4">
        <v>348</v>
      </c>
      <c r="D419" t="s" s="4">
        <v>87</v>
      </c>
      <c r="E419" t="n" s="4">
        <v>30.0</v>
      </c>
      <c r="F419" t="s" s="1">
        <v>26</v>
      </c>
      <c r="G419" t="s" s="1">
        <v>26</v>
      </c>
      <c r="H419" s="2">
        <f>F419+G419</f>
      </c>
      <c r="I419" t="n" s="6">
        <v>26.05</v>
      </c>
      <c r="J419" s="2">
        <f>F419+(I419/100*F419)</f>
      </c>
      <c r="K419" s="2">
        <f>G419+(I419/100*G419)</f>
      </c>
      <c r="L419" s="2">
        <f>TRUNC(J419+K419,2)</f>
      </c>
      <c r="M419" s="2">
        <f>TRUNC(IF((J419+K419), (J419/(J419+K419)*O419), 0),2)</f>
      </c>
      <c r="N419" s="2">
        <f>TRUNC(IF((J419+K419), (K419/(J419+K419)*O419), 0),2)</f>
      </c>
      <c r="O419" s="2">
        <f>TRUNC(L419*E419,2)</f>
      </c>
      <c r="P419" s="4">
        <f>IF(O419&lt;=(Referencial!O419*1.05),"PREÇO VÁLIDO","PREÇO INVÁLIDO")</f>
      </c>
      <c r="Q419" s="2">
        <f>(O419/Referencial!O419)-1</f>
      </c>
    </row>
    <row r="420" ht="25.0" customHeight="true">
      <c r="A420" t="s" s="4">
        <v>21</v>
      </c>
      <c r="B420" s="4"/>
      <c r="C420" t="s" s="4">
        <v>607</v>
      </c>
      <c r="D420" s="4"/>
      <c r="E420" t="n" s="4">
        <v>0.0</v>
      </c>
      <c r="F420" s="1"/>
      <c r="G420" s="1"/>
      <c r="H420" s="4"/>
      <c r="I420" s="6"/>
      <c r="J420" s="4"/>
      <c r="K420" s="4"/>
      <c r="L420" s="4"/>
      <c r="M420" s="4"/>
      <c r="N420" s="4"/>
      <c r="O420" s="4"/>
      <c r="P420" s="4"/>
      <c r="Q420" s="2"/>
    </row>
    <row r="421" ht="25.0" customHeight="true">
      <c r="A421" t="s" s="4">
        <v>21</v>
      </c>
      <c r="B421" t="s" s="4">
        <v>608</v>
      </c>
      <c r="C421" t="s" s="4">
        <v>609</v>
      </c>
      <c r="D421" t="s" s="4">
        <v>25</v>
      </c>
      <c r="E421" t="n" s="4">
        <v>17.0</v>
      </c>
      <c r="F421" t="s" s="1">
        <v>26</v>
      </c>
      <c r="G421" t="s" s="1">
        <v>26</v>
      </c>
      <c r="H421" s="2">
        <f>F421+G421</f>
      </c>
      <c r="I421" t="n" s="6">
        <v>26.05</v>
      </c>
      <c r="J421" s="2">
        <f>F421+(I421/100*F421)</f>
      </c>
      <c r="K421" s="2">
        <f>G421+(I421/100*G421)</f>
      </c>
      <c r="L421" s="2">
        <f>TRUNC(J421+K421,2)</f>
      </c>
      <c r="M421" s="2">
        <f>TRUNC(IF((J421+K421), (J421/(J421+K421)*O421), 0),2)</f>
      </c>
      <c r="N421" s="2">
        <f>TRUNC(IF((J421+K421), (K421/(J421+K421)*O421), 0),2)</f>
      </c>
      <c r="O421" s="2">
        <f>TRUNC(L421*E421,2)</f>
      </c>
      <c r="P421" s="4">
        <f>IF(O421&lt;=(Referencial!O421*1.05),"PREÇO VÁLIDO","PREÇO INVÁLIDO")</f>
      </c>
      <c r="Q421" s="2">
        <f>(O421/Referencial!O421)-1</f>
      </c>
    </row>
    <row r="422" ht="25.0" customHeight="true">
      <c r="A422" t="s" s="4">
        <v>21</v>
      </c>
      <c r="B422" t="s" s="4">
        <v>610</v>
      </c>
      <c r="C422" t="s" s="4">
        <v>611</v>
      </c>
      <c r="D422" t="s" s="4">
        <v>25</v>
      </c>
      <c r="E422" t="n" s="4">
        <v>6.0</v>
      </c>
      <c r="F422" t="s" s="1">
        <v>26</v>
      </c>
      <c r="G422" t="s" s="1">
        <v>26</v>
      </c>
      <c r="H422" s="2">
        <f>F422+G422</f>
      </c>
      <c r="I422" t="n" s="6">
        <v>26.05</v>
      </c>
      <c r="J422" s="2">
        <f>F422+(I422/100*F422)</f>
      </c>
      <c r="K422" s="2">
        <f>G422+(I422/100*G422)</f>
      </c>
      <c r="L422" s="2">
        <f>TRUNC(J422+K422,2)</f>
      </c>
      <c r="M422" s="2">
        <f>TRUNC(IF((J422+K422), (J422/(J422+K422)*O422), 0),2)</f>
      </c>
      <c r="N422" s="2">
        <f>TRUNC(IF((J422+K422), (K422/(J422+K422)*O422), 0),2)</f>
      </c>
      <c r="O422" s="2">
        <f>TRUNC(L422*E422,2)</f>
      </c>
      <c r="P422" s="4">
        <f>IF(O422&lt;=(Referencial!O422*1.05),"PREÇO VÁLIDO","PREÇO INVÁLIDO")</f>
      </c>
      <c r="Q422" s="2">
        <f>(O422/Referencial!O422)-1</f>
      </c>
    </row>
    <row r="423" ht="25.0" customHeight="true">
      <c r="A423" t="s" s="4">
        <v>21</v>
      </c>
      <c r="B423" t="s" s="4">
        <v>612</v>
      </c>
      <c r="C423" t="s" s="4">
        <v>613</v>
      </c>
      <c r="D423" t="s" s="4">
        <v>25</v>
      </c>
      <c r="E423" t="n" s="4">
        <v>4.0</v>
      </c>
      <c r="F423" t="s" s="1">
        <v>26</v>
      </c>
      <c r="G423" t="s" s="1">
        <v>26</v>
      </c>
      <c r="H423" s="2">
        <f>F423+G423</f>
      </c>
      <c r="I423" t="n" s="6">
        <v>26.05</v>
      </c>
      <c r="J423" s="2">
        <f>F423+(I423/100*F423)</f>
      </c>
      <c r="K423" s="2">
        <f>G423+(I423/100*G423)</f>
      </c>
      <c r="L423" s="2">
        <f>TRUNC(J423+K423,2)</f>
      </c>
      <c r="M423" s="2">
        <f>TRUNC(IF((J423+K423), (J423/(J423+K423)*O423), 0),2)</f>
      </c>
      <c r="N423" s="2">
        <f>TRUNC(IF((J423+K423), (K423/(J423+K423)*O423), 0),2)</f>
      </c>
      <c r="O423" s="2">
        <f>TRUNC(L423*E423,2)</f>
      </c>
      <c r="P423" s="4">
        <f>IF(O423&lt;=(Referencial!O423*1.05),"PREÇO VÁLIDO","PREÇO INVÁLIDO")</f>
      </c>
      <c r="Q423" s="2">
        <f>(O423/Referencial!O423)-1</f>
      </c>
    </row>
    <row r="424" ht="25.0" customHeight="true">
      <c r="A424" t="s" s="4">
        <v>21</v>
      </c>
      <c r="B424" s="4"/>
      <c r="C424" t="s" s="4">
        <v>614</v>
      </c>
      <c r="D424" s="4"/>
      <c r="E424" t="n" s="4">
        <v>0.0</v>
      </c>
      <c r="F424" s="1"/>
      <c r="G424" s="1"/>
      <c r="H424" s="4"/>
      <c r="I424" s="6"/>
      <c r="J424" s="4"/>
      <c r="K424" s="4"/>
      <c r="L424" s="4"/>
      <c r="M424" s="4"/>
      <c r="N424" s="4"/>
      <c r="O424" s="4"/>
      <c r="P424" s="4"/>
      <c r="Q424" s="2"/>
    </row>
    <row r="425" ht="25.0" customHeight="true">
      <c r="A425" t="s" s="4">
        <v>21</v>
      </c>
      <c r="B425" t="s" s="4">
        <v>615</v>
      </c>
      <c r="C425" t="s" s="4">
        <v>616</v>
      </c>
      <c r="D425" t="s" s="4">
        <v>25</v>
      </c>
      <c r="E425" t="n" s="4">
        <v>2.0</v>
      </c>
      <c r="F425" t="s" s="1">
        <v>26</v>
      </c>
      <c r="G425" t="s" s="1">
        <v>26</v>
      </c>
      <c r="H425" s="2">
        <f>F425+G425</f>
      </c>
      <c r="I425" t="n" s="6">
        <v>26.05</v>
      </c>
      <c r="J425" s="2">
        <f>F425+(I425/100*F425)</f>
      </c>
      <c r="K425" s="2">
        <f>G425+(I425/100*G425)</f>
      </c>
      <c r="L425" s="2">
        <f>TRUNC(J425+K425,2)</f>
      </c>
      <c r="M425" s="2">
        <f>TRUNC(IF((J425+K425), (J425/(J425+K425)*O425), 0),2)</f>
      </c>
      <c r="N425" s="2">
        <f>TRUNC(IF((J425+K425), (K425/(J425+K425)*O425), 0),2)</f>
      </c>
      <c r="O425" s="2">
        <f>TRUNC(L425*E425,2)</f>
      </c>
      <c r="P425" s="4">
        <f>IF(O425&lt;=(Referencial!O425*1.05),"PREÇO VÁLIDO","PREÇO INVÁLIDO")</f>
      </c>
      <c r="Q425" s="2">
        <f>(O425/Referencial!O425)-1</f>
      </c>
    </row>
    <row r="426" ht="25.0" customHeight="true">
      <c r="A426" t="s" s="4">
        <v>21</v>
      </c>
      <c r="B426" t="s" s="4">
        <v>617</v>
      </c>
      <c r="C426" t="s" s="4">
        <v>618</v>
      </c>
      <c r="D426" t="s" s="4">
        <v>25</v>
      </c>
      <c r="E426" t="n" s="4">
        <v>2.0</v>
      </c>
      <c r="F426" t="s" s="1">
        <v>26</v>
      </c>
      <c r="G426" t="s" s="1">
        <v>26</v>
      </c>
      <c r="H426" s="2">
        <f>F426+G426</f>
      </c>
      <c r="I426" t="n" s="6">
        <v>26.05</v>
      </c>
      <c r="J426" s="2">
        <f>F426+(I426/100*F426)</f>
      </c>
      <c r="K426" s="2">
        <f>G426+(I426/100*G426)</f>
      </c>
      <c r="L426" s="2">
        <f>TRUNC(J426+K426,2)</f>
      </c>
      <c r="M426" s="2">
        <f>TRUNC(IF((J426+K426), (J426/(J426+K426)*O426), 0),2)</f>
      </c>
      <c r="N426" s="2">
        <f>TRUNC(IF((J426+K426), (K426/(J426+K426)*O426), 0),2)</f>
      </c>
      <c r="O426" s="2">
        <f>TRUNC(L426*E426,2)</f>
      </c>
      <c r="P426" s="4">
        <f>IF(O426&lt;=(Referencial!O426*1.05),"PREÇO VÁLIDO","PREÇO INVÁLIDO")</f>
      </c>
      <c r="Q426" s="2">
        <f>(O426/Referencial!O426)-1</f>
      </c>
    </row>
    <row r="427">
      <c r="N427" t="s" s="9">
        <v>27</v>
      </c>
      <c r="O427" s="10">
        <f>TRUNC(SUM(O407:O426),2)</f>
      </c>
    </row>
    <row r="429">
      <c r="A429" t="s" s="12">
        <v>619</v>
      </c>
    </row>
    <row r="430">
      <c r="A430" s="27" t="s">
        <v>4</v>
      </c>
      <c r="B430" s="27" t="s">
        <v>5</v>
      </c>
      <c r="C430" s="27" t="s">
        <v>6</v>
      </c>
      <c r="D430" s="27" t="s">
        <v>7</v>
      </c>
      <c r="E430" s="27" t="s">
        <v>8</v>
      </c>
      <c r="F430" s="1" t="s">
        <v>9</v>
      </c>
      <c r="G430" s="1" t="s">
        <v>10</v>
      </c>
      <c r="H430" s="27" t="s">
        <v>12</v>
      </c>
      <c r="I430" s="27" t="s">
        <v>13</v>
      </c>
      <c r="J430" s="27" t="s">
        <v>14</v>
      </c>
      <c r="K430" s="27" t="s">
        <v>15</v>
      </c>
      <c r="L430" s="27" t="s">
        <v>11</v>
      </c>
      <c r="M430" s="27" t="s">
        <v>16</v>
      </c>
      <c r="N430" s="27" t="s">
        <v>17</v>
      </c>
      <c r="O430" s="27" t="s">
        <v>18</v>
      </c>
      <c r="P430" s="27" t="s">
        <v>19</v>
      </c>
      <c r="Q430" s="27" t="s">
        <v>20</v>
      </c>
    </row>
    <row r="431" ht="25.0" customHeight="true">
      <c r="A431" t="s" s="4">
        <v>21</v>
      </c>
      <c r="B431" s="4"/>
      <c r="C431" t="s" s="4">
        <v>620</v>
      </c>
      <c r="D431" s="4"/>
      <c r="E431" t="n" s="4">
        <v>0.0</v>
      </c>
      <c r="F431" s="1"/>
      <c r="G431" s="1"/>
      <c r="H431" s="4"/>
      <c r="I431" s="6"/>
      <c r="J431" s="4"/>
      <c r="K431" s="4"/>
      <c r="L431" s="4"/>
      <c r="M431" s="4"/>
      <c r="N431" s="4"/>
      <c r="O431" s="4"/>
      <c r="P431" s="4"/>
      <c r="Q431" s="2"/>
    </row>
    <row r="432" ht="25.0" customHeight="true">
      <c r="A432" t="s" s="4">
        <v>21</v>
      </c>
      <c r="B432" s="4"/>
      <c r="C432" t="s" s="4">
        <v>621</v>
      </c>
      <c r="D432" s="4"/>
      <c r="E432" t="n" s="4">
        <v>0.0</v>
      </c>
      <c r="F432" s="1"/>
      <c r="G432" s="1"/>
      <c r="H432" s="4"/>
      <c r="I432" s="6"/>
      <c r="J432" s="4"/>
      <c r="K432" s="4"/>
      <c r="L432" s="4"/>
      <c r="M432" s="4"/>
      <c r="N432" s="4"/>
      <c r="O432" s="4"/>
      <c r="P432" s="4"/>
      <c r="Q432" s="2"/>
    </row>
    <row r="433" ht="25.0" customHeight="true">
      <c r="A433" t="s" s="4">
        <v>21</v>
      </c>
      <c r="B433" t="s" s="4">
        <v>622</v>
      </c>
      <c r="C433" t="s" s="4">
        <v>623</v>
      </c>
      <c r="D433" t="s" s="4">
        <v>32</v>
      </c>
      <c r="E433" t="n" s="4">
        <v>414.01</v>
      </c>
      <c r="F433" t="s" s="1">
        <v>26</v>
      </c>
      <c r="G433" t="s" s="1">
        <v>26</v>
      </c>
      <c r="H433" s="2">
        <f>F433+G433</f>
      </c>
      <c r="I433" t="n" s="6">
        <v>26.05</v>
      </c>
      <c r="J433" s="2">
        <f>F433+(I433/100*F433)</f>
      </c>
      <c r="K433" s="2">
        <f>G433+(I433/100*G433)</f>
      </c>
      <c r="L433" s="2">
        <f>TRUNC(J433+K433,2)</f>
      </c>
      <c r="M433" s="2">
        <f>TRUNC(IF((J433+K433), (J433/(J433+K433)*O433), 0),2)</f>
      </c>
      <c r="N433" s="2">
        <f>TRUNC(IF((J433+K433), (K433/(J433+K433)*O433), 0),2)</f>
      </c>
      <c r="O433" s="2">
        <f>TRUNC(L433*E433,2)</f>
      </c>
      <c r="P433" s="4">
        <f>IF(O433&lt;=(Referencial!O433*1.05),"PREÇO VÁLIDO","PREÇO INVÁLIDO")</f>
      </c>
      <c r="Q433" s="2">
        <f>(O433/Referencial!O433)-1</f>
      </c>
    </row>
    <row r="434" ht="25.0" customHeight="true">
      <c r="A434" t="s" s="4">
        <v>21</v>
      </c>
      <c r="B434" s="4"/>
      <c r="C434" t="s" s="4">
        <v>624</v>
      </c>
      <c r="D434" s="4"/>
      <c r="E434" t="n" s="4">
        <v>0.0</v>
      </c>
      <c r="F434" s="1"/>
      <c r="G434" s="1"/>
      <c r="H434" s="4"/>
      <c r="I434" s="6"/>
      <c r="J434" s="4"/>
      <c r="K434" s="4"/>
      <c r="L434" s="4"/>
      <c r="M434" s="4"/>
      <c r="N434" s="4"/>
      <c r="O434" s="4"/>
      <c r="P434" s="4"/>
      <c r="Q434" s="2"/>
    </row>
    <row r="435" ht="25.0" customHeight="true">
      <c r="A435" t="s" s="4">
        <v>21</v>
      </c>
      <c r="B435" t="s" s="4">
        <v>625</v>
      </c>
      <c r="C435" t="s" s="4">
        <v>626</v>
      </c>
      <c r="D435" t="s" s="4">
        <v>32</v>
      </c>
      <c r="E435" t="n" s="4">
        <v>82.0</v>
      </c>
      <c r="F435" t="s" s="1">
        <v>26</v>
      </c>
      <c r="G435" t="s" s="1">
        <v>26</v>
      </c>
      <c r="H435" s="2">
        <f>F435+G435</f>
      </c>
      <c r="I435" t="n" s="6">
        <v>26.05</v>
      </c>
      <c r="J435" s="2">
        <f>F435+(I435/100*F435)</f>
      </c>
      <c r="K435" s="2">
        <f>G435+(I435/100*G435)</f>
      </c>
      <c r="L435" s="2">
        <f>TRUNC(J435+K435,2)</f>
      </c>
      <c r="M435" s="2">
        <f>TRUNC(IF((J435+K435), (J435/(J435+K435)*O435), 0),2)</f>
      </c>
      <c r="N435" s="2">
        <f>TRUNC(IF((J435+K435), (K435/(J435+K435)*O435), 0),2)</f>
      </c>
      <c r="O435" s="2">
        <f>TRUNC(L435*E435,2)</f>
      </c>
      <c r="P435" s="4">
        <f>IF(O435&lt;=(Referencial!O435*1.05),"PREÇO VÁLIDO","PREÇO INVÁLIDO")</f>
      </c>
      <c r="Q435" s="2">
        <f>(O435/Referencial!O435)-1</f>
      </c>
    </row>
    <row r="436">
      <c r="N436" t="s" s="9">
        <v>27</v>
      </c>
      <c r="O436" s="10">
        <f>TRUNC(SUM(O429:O435),2)</f>
      </c>
    </row>
    <row r="438">
      <c r="A438" t="s" s="12">
        <v>627</v>
      </c>
    </row>
    <row r="439">
      <c r="A439" s="27" t="s">
        <v>4</v>
      </c>
      <c r="B439" s="27" t="s">
        <v>5</v>
      </c>
      <c r="C439" s="27" t="s">
        <v>6</v>
      </c>
      <c r="D439" s="27" t="s">
        <v>7</v>
      </c>
      <c r="E439" s="27" t="s">
        <v>8</v>
      </c>
      <c r="F439" s="1" t="s">
        <v>9</v>
      </c>
      <c r="G439" s="1" t="s">
        <v>10</v>
      </c>
      <c r="H439" s="27" t="s">
        <v>12</v>
      </c>
      <c r="I439" s="27" t="s">
        <v>13</v>
      </c>
      <c r="J439" s="27" t="s">
        <v>14</v>
      </c>
      <c r="K439" s="27" t="s">
        <v>15</v>
      </c>
      <c r="L439" s="27" t="s">
        <v>11</v>
      </c>
      <c r="M439" s="27" t="s">
        <v>16</v>
      </c>
      <c r="N439" s="27" t="s">
        <v>17</v>
      </c>
      <c r="O439" s="27" t="s">
        <v>18</v>
      </c>
      <c r="P439" s="27" t="s">
        <v>19</v>
      </c>
      <c r="Q439" s="27" t="s">
        <v>20</v>
      </c>
    </row>
    <row r="440" ht="25.0" customHeight="true">
      <c r="A440" t="s" s="4">
        <v>21</v>
      </c>
      <c r="B440" s="4"/>
      <c r="C440" t="s" s="4">
        <v>628</v>
      </c>
      <c r="D440" s="4"/>
      <c r="E440" t="n" s="4">
        <v>0.0</v>
      </c>
      <c r="F440" s="1"/>
      <c r="G440" s="1"/>
      <c r="H440" s="4"/>
      <c r="I440" s="6"/>
      <c r="J440" s="4"/>
      <c r="K440" s="4"/>
      <c r="L440" s="4"/>
      <c r="M440" s="4"/>
      <c r="N440" s="4"/>
      <c r="O440" s="4"/>
      <c r="P440" s="4"/>
      <c r="Q440" s="2"/>
    </row>
    <row r="441" ht="25.0" customHeight="true">
      <c r="A441" t="s" s="4">
        <v>21</v>
      </c>
      <c r="B441" s="4"/>
      <c r="C441" t="s" s="4">
        <v>629</v>
      </c>
      <c r="D441" s="4"/>
      <c r="E441" t="n" s="4">
        <v>0.0</v>
      </c>
      <c r="F441" s="1"/>
      <c r="G441" s="1"/>
      <c r="H441" s="4"/>
      <c r="I441" s="6"/>
      <c r="J441" s="4"/>
      <c r="K441" s="4"/>
      <c r="L441" s="4"/>
      <c r="M441" s="4"/>
      <c r="N441" s="4"/>
      <c r="O441" s="4"/>
      <c r="P441" s="4"/>
      <c r="Q441" s="2"/>
    </row>
    <row r="442" ht="25.0" customHeight="true">
      <c r="A442" t="s" s="4">
        <v>21</v>
      </c>
      <c r="B442" t="s" s="4">
        <v>630</v>
      </c>
      <c r="C442" t="s" s="4">
        <v>631</v>
      </c>
      <c r="D442" t="s" s="4">
        <v>87</v>
      </c>
      <c r="E442" t="n" s="4">
        <v>7.2</v>
      </c>
      <c r="F442" t="s" s="1">
        <v>26</v>
      </c>
      <c r="G442" t="s" s="1">
        <v>26</v>
      </c>
      <c r="H442" s="2">
        <f>F442+G442</f>
      </c>
      <c r="I442" t="n" s="6">
        <v>26.05</v>
      </c>
      <c r="J442" s="2">
        <f>F442+(I442/100*F442)</f>
      </c>
      <c r="K442" s="2">
        <f>G442+(I442/100*G442)</f>
      </c>
      <c r="L442" s="2">
        <f>TRUNC(J442+K442,2)</f>
      </c>
      <c r="M442" s="2">
        <f>TRUNC(IF((J442+K442), (J442/(J442+K442)*O442), 0),2)</f>
      </c>
      <c r="N442" s="2">
        <f>TRUNC(IF((J442+K442), (K442/(J442+K442)*O442), 0),2)</f>
      </c>
      <c r="O442" s="2">
        <f>TRUNC(L442*E442,2)</f>
      </c>
      <c r="P442" s="4">
        <f>IF(O442&lt;=(Referencial!O442*1.05),"PREÇO VÁLIDO","PREÇO INVÁLIDO")</f>
      </c>
      <c r="Q442" s="2">
        <f>(O442/Referencial!O442)-1</f>
      </c>
    </row>
    <row r="443" ht="25.0" customHeight="true">
      <c r="A443" t="s" s="4">
        <v>21</v>
      </c>
      <c r="B443" t="s" s="4">
        <v>632</v>
      </c>
      <c r="C443" t="s" s="4">
        <v>633</v>
      </c>
      <c r="D443" t="s" s="4">
        <v>87</v>
      </c>
      <c r="E443" t="n" s="4">
        <v>35.57</v>
      </c>
      <c r="F443" t="s" s="1">
        <v>26</v>
      </c>
      <c r="G443" t="s" s="1">
        <v>26</v>
      </c>
      <c r="H443" s="2">
        <f>F443+G443</f>
      </c>
      <c r="I443" t="n" s="6">
        <v>26.05</v>
      </c>
      <c r="J443" s="2">
        <f>F443+(I443/100*F443)</f>
      </c>
      <c r="K443" s="2">
        <f>G443+(I443/100*G443)</f>
      </c>
      <c r="L443" s="2">
        <f>TRUNC(J443+K443,2)</f>
      </c>
      <c r="M443" s="2">
        <f>TRUNC(IF((J443+K443), (J443/(J443+K443)*O443), 0),2)</f>
      </c>
      <c r="N443" s="2">
        <f>TRUNC(IF((J443+K443), (K443/(J443+K443)*O443), 0),2)</f>
      </c>
      <c r="O443" s="2">
        <f>TRUNC(L443*E443,2)</f>
      </c>
      <c r="P443" s="4">
        <f>IF(O443&lt;=(Referencial!O443*1.05),"PREÇO VÁLIDO","PREÇO INVÁLIDO")</f>
      </c>
      <c r="Q443" s="2">
        <f>(O443/Referencial!O443)-1</f>
      </c>
    </row>
    <row r="444" ht="25.0" customHeight="true">
      <c r="A444" t="s" s="4">
        <v>21</v>
      </c>
      <c r="B444" t="s" s="4">
        <v>634</v>
      </c>
      <c r="C444" t="s" s="4">
        <v>635</v>
      </c>
      <c r="D444" t="s" s="4">
        <v>25</v>
      </c>
      <c r="E444" t="n" s="4">
        <v>25.0</v>
      </c>
      <c r="F444" t="s" s="1">
        <v>26</v>
      </c>
      <c r="G444" t="s" s="1">
        <v>26</v>
      </c>
      <c r="H444" s="2">
        <f>F444+G444</f>
      </c>
      <c r="I444" t="n" s="6">
        <v>26.05</v>
      </c>
      <c r="J444" s="2">
        <f>F444+(I444/100*F444)</f>
      </c>
      <c r="K444" s="2">
        <f>G444+(I444/100*G444)</f>
      </c>
      <c r="L444" s="2">
        <f>TRUNC(J444+K444,2)</f>
      </c>
      <c r="M444" s="2">
        <f>TRUNC(IF((J444+K444), (J444/(J444+K444)*O444), 0),2)</f>
      </c>
      <c r="N444" s="2">
        <f>TRUNC(IF((J444+K444), (K444/(J444+K444)*O444), 0),2)</f>
      </c>
      <c r="O444" s="2">
        <f>TRUNC(L444*E444,2)</f>
      </c>
      <c r="P444" s="4">
        <f>IF(O444&lt;=(Referencial!O444*1.05),"PREÇO VÁLIDO","PREÇO INVÁLIDO")</f>
      </c>
      <c r="Q444" s="2">
        <f>(O444/Referencial!O444)-1</f>
      </c>
    </row>
    <row r="445" ht="25.0" customHeight="true">
      <c r="A445" t="s" s="4">
        <v>21</v>
      </c>
      <c r="B445" t="s" s="4">
        <v>636</v>
      </c>
      <c r="C445" t="s" s="4">
        <v>637</v>
      </c>
      <c r="D445" t="s" s="4">
        <v>32</v>
      </c>
      <c r="E445" t="n" s="4">
        <v>36.08</v>
      </c>
      <c r="F445" t="s" s="1">
        <v>26</v>
      </c>
      <c r="G445" t="s" s="1">
        <v>26</v>
      </c>
      <c r="H445" s="2">
        <f>F445+G445</f>
      </c>
      <c r="I445" t="n" s="6">
        <v>26.05</v>
      </c>
      <c r="J445" s="2">
        <f>F445+(I445/100*F445)</f>
      </c>
      <c r="K445" s="2">
        <f>G445+(I445/100*G445)</f>
      </c>
      <c r="L445" s="2">
        <f>TRUNC(J445+K445,2)</f>
      </c>
      <c r="M445" s="2">
        <f>TRUNC(IF((J445+K445), (J445/(J445+K445)*O445), 0),2)</f>
      </c>
      <c r="N445" s="2">
        <f>TRUNC(IF((J445+K445), (K445/(J445+K445)*O445), 0),2)</f>
      </c>
      <c r="O445" s="2">
        <f>TRUNC(L445*E445,2)</f>
      </c>
      <c r="P445" s="4">
        <f>IF(O445&lt;=(Referencial!O445*1.05),"PREÇO VÁLIDO","PREÇO INVÁLIDO")</f>
      </c>
      <c r="Q445" s="2">
        <f>(O445/Referencial!O445)-1</f>
      </c>
    </row>
    <row r="446" ht="25.0" customHeight="true">
      <c r="A446" t="s" s="4">
        <v>21</v>
      </c>
      <c r="B446" t="s" s="4">
        <v>638</v>
      </c>
      <c r="C446" t="s" s="4">
        <v>639</v>
      </c>
      <c r="D446" t="s" s="4">
        <v>32</v>
      </c>
      <c r="E446" t="n" s="4">
        <v>2.39</v>
      </c>
      <c r="F446" t="s" s="1">
        <v>26</v>
      </c>
      <c r="G446" t="s" s="1">
        <v>26</v>
      </c>
      <c r="H446" s="2">
        <f>F446+G446</f>
      </c>
      <c r="I446" t="n" s="6">
        <v>26.05</v>
      </c>
      <c r="J446" s="2">
        <f>F446+(I446/100*F446)</f>
      </c>
      <c r="K446" s="2">
        <f>G446+(I446/100*G446)</f>
      </c>
      <c r="L446" s="2">
        <f>TRUNC(J446+K446,2)</f>
      </c>
      <c r="M446" s="2">
        <f>TRUNC(IF((J446+K446), (J446/(J446+K446)*O446), 0),2)</f>
      </c>
      <c r="N446" s="2">
        <f>TRUNC(IF((J446+K446), (K446/(J446+K446)*O446), 0),2)</f>
      </c>
      <c r="O446" s="2">
        <f>TRUNC(L446*E446,2)</f>
      </c>
      <c r="P446" s="4">
        <f>IF(O446&lt;=(Referencial!O446*1.05),"PREÇO VÁLIDO","PREÇO INVÁLIDO")</f>
      </c>
      <c r="Q446" s="2">
        <f>(O446/Referencial!O446)-1</f>
      </c>
    </row>
    <row r="447" ht="25.0" customHeight="true">
      <c r="A447" t="s" s="4">
        <v>21</v>
      </c>
      <c r="B447" s="4"/>
      <c r="C447" t="s" s="4">
        <v>640</v>
      </c>
      <c r="D447" s="4"/>
      <c r="E447" t="n" s="4">
        <v>0.0</v>
      </c>
      <c r="F447" s="1"/>
      <c r="G447" s="1"/>
      <c r="H447" s="4"/>
      <c r="I447" s="6"/>
      <c r="J447" s="4"/>
      <c r="K447" s="4"/>
      <c r="L447" s="4"/>
      <c r="M447" s="4"/>
      <c r="N447" s="4"/>
      <c r="O447" s="4"/>
      <c r="P447" s="4"/>
      <c r="Q447" s="2"/>
    </row>
    <row r="448" ht="25.0" customHeight="true">
      <c r="A448" t="s" s="4">
        <v>21</v>
      </c>
      <c r="B448" t="s" s="4">
        <v>641</v>
      </c>
      <c r="C448" t="s" s="4">
        <v>642</v>
      </c>
      <c r="D448" t="s" s="4">
        <v>32</v>
      </c>
      <c r="E448" t="n" s="4">
        <v>400.0</v>
      </c>
      <c r="F448" t="s" s="1">
        <v>26</v>
      </c>
      <c r="G448" t="s" s="1">
        <v>26</v>
      </c>
      <c r="H448" s="2">
        <f>F448+G448</f>
      </c>
      <c r="I448" t="n" s="6">
        <v>26.05</v>
      </c>
      <c r="J448" s="2">
        <f>F448+(I448/100*F448)</f>
      </c>
      <c r="K448" s="2">
        <f>G448+(I448/100*G448)</f>
      </c>
      <c r="L448" s="2">
        <f>TRUNC(J448+K448,2)</f>
      </c>
      <c r="M448" s="2">
        <f>TRUNC(IF((J448+K448), (J448/(J448+K448)*O448), 0),2)</f>
      </c>
      <c r="N448" s="2">
        <f>TRUNC(IF((J448+K448), (K448/(J448+K448)*O448), 0),2)</f>
      </c>
      <c r="O448" s="2">
        <f>TRUNC(L448*E448,2)</f>
      </c>
      <c r="P448" s="4">
        <f>IF(O448&lt;=(Referencial!O448*1.05),"PREÇO VÁLIDO","PREÇO INVÁLIDO")</f>
      </c>
      <c r="Q448" s="2">
        <f>(O448/Referencial!O448)-1</f>
      </c>
    </row>
    <row r="449" ht="25.0" customHeight="true">
      <c r="A449" t="s" s="4">
        <v>21</v>
      </c>
      <c r="B449" t="s" s="4">
        <v>72</v>
      </c>
      <c r="C449" t="s" s="4">
        <v>73</v>
      </c>
      <c r="D449" t="s" s="4">
        <v>49</v>
      </c>
      <c r="E449" t="n" s="4">
        <v>45.0</v>
      </c>
      <c r="F449" t="s" s="1">
        <v>26</v>
      </c>
      <c r="G449" t="s" s="1">
        <v>26</v>
      </c>
      <c r="H449" s="2">
        <f>F449+G449</f>
      </c>
      <c r="I449" t="n" s="6">
        <v>26.05</v>
      </c>
      <c r="J449" s="2">
        <f>F449+(I449/100*F449)</f>
      </c>
      <c r="K449" s="2">
        <f>G449+(I449/100*G449)</f>
      </c>
      <c r="L449" s="2">
        <f>TRUNC(J449+K449,2)</f>
      </c>
      <c r="M449" s="2">
        <f>TRUNC(IF((J449+K449), (J449/(J449+K449)*O449), 0),2)</f>
      </c>
      <c r="N449" s="2">
        <f>TRUNC(IF((J449+K449), (K449/(J449+K449)*O449), 0),2)</f>
      </c>
      <c r="O449" s="2">
        <f>TRUNC(L449*E449,2)</f>
      </c>
      <c r="P449" s="4">
        <f>IF(O449&lt;=(Referencial!O449*1.05),"PREÇO VÁLIDO","PREÇO INVÁLIDO")</f>
      </c>
      <c r="Q449" s="2">
        <f>(O449/Referencial!O449)-1</f>
      </c>
    </row>
    <row r="450" ht="25.0" customHeight="true">
      <c r="A450" t="s" s="4">
        <v>21</v>
      </c>
      <c r="B450" t="s" s="4">
        <v>74</v>
      </c>
      <c r="C450" t="s" s="4">
        <v>75</v>
      </c>
      <c r="D450" t="s" s="4">
        <v>76</v>
      </c>
      <c r="E450" t="n" s="4">
        <v>1350.0</v>
      </c>
      <c r="F450" t="s" s="1">
        <v>26</v>
      </c>
      <c r="G450" t="s" s="1">
        <v>26</v>
      </c>
      <c r="H450" s="2">
        <f>F450+G450</f>
      </c>
      <c r="I450" t="n" s="6">
        <v>26.05</v>
      </c>
      <c r="J450" s="2">
        <f>F450+(I450/100*F450)</f>
      </c>
      <c r="K450" s="2">
        <f>G450+(I450/100*G450)</f>
      </c>
      <c r="L450" s="2">
        <f>TRUNC(J450+K450,2)</f>
      </c>
      <c r="M450" s="2">
        <f>TRUNC(IF((J450+K450), (J450/(J450+K450)*O450), 0),2)</f>
      </c>
      <c r="N450" s="2">
        <f>TRUNC(IF((J450+K450), (K450/(J450+K450)*O450), 0),2)</f>
      </c>
      <c r="O450" s="2">
        <f>TRUNC(L450*E450,2)</f>
      </c>
      <c r="P450" s="4">
        <f>IF(O450&lt;=(Referencial!O450*1.05),"PREÇO VÁLIDO","PREÇO INVÁLIDO")</f>
      </c>
      <c r="Q450" s="2">
        <f>(O450/Referencial!O450)-1</f>
      </c>
    </row>
    <row r="451">
      <c r="N451" t="s" s="9">
        <v>27</v>
      </c>
      <c r="O451" s="10">
        <f>TRUNC(SUM(O438:O450),2)</f>
      </c>
    </row>
    <row r="453">
      <c r="A453" t="s" s="12">
        <v>38</v>
      </c>
    </row>
    <row r="454">
      <c r="A454" s="27" t="s">
        <v>4</v>
      </c>
      <c r="B454" s="27" t="s">
        <v>5</v>
      </c>
      <c r="C454" s="27" t="s">
        <v>6</v>
      </c>
      <c r="D454" s="27" t="s">
        <v>7</v>
      </c>
      <c r="E454" s="27" t="s">
        <v>8</v>
      </c>
      <c r="F454" s="1" t="s">
        <v>9</v>
      </c>
      <c r="G454" s="1" t="s">
        <v>10</v>
      </c>
      <c r="H454" s="27" t="s">
        <v>12</v>
      </c>
      <c r="I454" s="27" t="s">
        <v>13</v>
      </c>
      <c r="J454" s="27" t="s">
        <v>14</v>
      </c>
      <c r="K454" s="27" t="s">
        <v>15</v>
      </c>
      <c r="L454" s="27" t="s">
        <v>11</v>
      </c>
      <c r="M454" s="27" t="s">
        <v>16</v>
      </c>
      <c r="N454" s="27" t="s">
        <v>17</v>
      </c>
      <c r="O454" s="27" t="s">
        <v>18</v>
      </c>
      <c r="P454" s="27" t="s">
        <v>19</v>
      </c>
      <c r="Q454" s="27" t="s">
        <v>20</v>
      </c>
    </row>
    <row r="455" ht="25.0" customHeight="true">
      <c r="A455" t="s" s="4">
        <v>21</v>
      </c>
      <c r="B455" s="4"/>
      <c r="C455" t="s" s="4">
        <v>39</v>
      </c>
      <c r="D455" s="4"/>
      <c r="E455" t="n" s="4">
        <v>0.0</v>
      </c>
      <c r="F455" s="1"/>
      <c r="G455" s="1"/>
      <c r="H455" s="4"/>
      <c r="I455" s="6"/>
      <c r="J455" s="4"/>
      <c r="K455" s="4"/>
      <c r="L455" s="4"/>
      <c r="M455" s="4"/>
      <c r="N455" s="4"/>
      <c r="O455" s="4"/>
      <c r="P455" s="4"/>
      <c r="Q455" s="2"/>
    </row>
    <row r="456" ht="25.0" customHeight="true">
      <c r="A456" t="s" s="4">
        <v>21</v>
      </c>
      <c r="B456" s="4"/>
      <c r="C456" t="s" s="4">
        <v>643</v>
      </c>
      <c r="D456" s="4"/>
      <c r="E456" t="n" s="4">
        <v>0.0</v>
      </c>
      <c r="F456" s="1"/>
      <c r="G456" s="1"/>
      <c r="H456" s="4"/>
      <c r="I456" s="6"/>
      <c r="J456" s="4"/>
      <c r="K456" s="4"/>
      <c r="L456" s="4"/>
      <c r="M456" s="4"/>
      <c r="N456" s="4"/>
      <c r="O456" s="4"/>
      <c r="P456" s="4"/>
      <c r="Q456" s="2"/>
    </row>
    <row r="457" ht="25.0" customHeight="true">
      <c r="A457" t="s" s="4">
        <v>21</v>
      </c>
      <c r="B457" t="s" s="4">
        <v>85</v>
      </c>
      <c r="C457" t="s" s="4">
        <v>86</v>
      </c>
      <c r="D457" t="s" s="4">
        <v>87</v>
      </c>
      <c r="E457" t="n" s="4">
        <v>31.43</v>
      </c>
      <c r="F457" t="s" s="1">
        <v>26</v>
      </c>
      <c r="G457" t="s" s="1">
        <v>26</v>
      </c>
      <c r="H457" s="2">
        <f>F457+G457</f>
      </c>
      <c r="I457" t="n" s="6">
        <v>26.05</v>
      </c>
      <c r="J457" s="2">
        <f>F457+(I457/100*F457)</f>
      </c>
      <c r="K457" s="2">
        <f>G457+(I457/100*G457)</f>
      </c>
      <c r="L457" s="2">
        <f>TRUNC(J457+K457,2)</f>
      </c>
      <c r="M457" s="2">
        <f>TRUNC(IF((J457+K457), (J457/(J457+K457)*O457), 0),2)</f>
      </c>
      <c r="N457" s="2">
        <f>TRUNC(IF((J457+K457), (K457/(J457+K457)*O457), 0),2)</f>
      </c>
      <c r="O457" s="2">
        <f>TRUNC(L457*E457,2)</f>
      </c>
      <c r="P457" s="4">
        <f>IF(O457&lt;=(Referencial!O457*1.05),"PREÇO VÁLIDO","PREÇO INVÁLIDO")</f>
      </c>
      <c r="Q457" s="2">
        <f>(O457/Referencial!O457)-1</f>
      </c>
    </row>
    <row r="458" ht="25.0" customHeight="true">
      <c r="A458" t="s" s="4">
        <v>21</v>
      </c>
      <c r="B458" t="s" s="4">
        <v>44</v>
      </c>
      <c r="C458" t="s" s="4">
        <v>45</v>
      </c>
      <c r="D458" t="s" s="4">
        <v>32</v>
      </c>
      <c r="E458" t="n" s="4">
        <v>44.8</v>
      </c>
      <c r="F458" t="s" s="1">
        <v>26</v>
      </c>
      <c r="G458" t="s" s="1">
        <v>26</v>
      </c>
      <c r="H458" s="2">
        <f>F458+G458</f>
      </c>
      <c r="I458" t="n" s="6">
        <v>26.05</v>
      </c>
      <c r="J458" s="2">
        <f>F458+(I458/100*F458)</f>
      </c>
      <c r="K458" s="2">
        <f>G458+(I458/100*G458)</f>
      </c>
      <c r="L458" s="2">
        <f>TRUNC(J458+K458,2)</f>
      </c>
      <c r="M458" s="2">
        <f>TRUNC(IF((J458+K458), (J458/(J458+K458)*O458), 0),2)</f>
      </c>
      <c r="N458" s="2">
        <f>TRUNC(IF((J458+K458), (K458/(J458+K458)*O458), 0),2)</f>
      </c>
      <c r="O458" s="2">
        <f>TRUNC(L458*E458,2)</f>
      </c>
      <c r="P458" s="4">
        <f>IF(O458&lt;=(Referencial!O458*1.05),"PREÇO VÁLIDO","PREÇO INVÁLIDO")</f>
      </c>
      <c r="Q458" s="2">
        <f>(O458/Referencial!O458)-1</f>
      </c>
    </row>
    <row r="459" ht="25.0" customHeight="true">
      <c r="A459" t="s" s="4">
        <v>21</v>
      </c>
      <c r="B459" s="4"/>
      <c r="C459" t="s" s="4">
        <v>644</v>
      </c>
      <c r="D459" s="4"/>
      <c r="E459" t="n" s="4">
        <v>0.0</v>
      </c>
      <c r="F459" s="1"/>
      <c r="G459" s="1"/>
      <c r="H459" s="4"/>
      <c r="I459" s="6"/>
      <c r="J459" s="4"/>
      <c r="K459" s="4"/>
      <c r="L459" s="4"/>
      <c r="M459" s="4"/>
      <c r="N459" s="4"/>
      <c r="O459" s="4"/>
      <c r="P459" s="4"/>
      <c r="Q459" s="2"/>
    </row>
    <row r="460" ht="25.0" customHeight="true">
      <c r="A460" t="s" s="4">
        <v>21</v>
      </c>
      <c r="B460" t="s" s="4">
        <v>645</v>
      </c>
      <c r="C460" t="s" s="4">
        <v>646</v>
      </c>
      <c r="D460" t="s" s="4">
        <v>32</v>
      </c>
      <c r="E460" t="n" s="4">
        <v>3.6</v>
      </c>
      <c r="F460" t="s" s="1">
        <v>26</v>
      </c>
      <c r="G460" t="s" s="1">
        <v>26</v>
      </c>
      <c r="H460" s="2">
        <f>F460+G460</f>
      </c>
      <c r="I460" t="n" s="6">
        <v>26.05</v>
      </c>
      <c r="J460" s="2">
        <f>F460+(I460/100*F460)</f>
      </c>
      <c r="K460" s="2">
        <f>G460+(I460/100*G460)</f>
      </c>
      <c r="L460" s="2">
        <f>TRUNC(J460+K460,2)</f>
      </c>
      <c r="M460" s="2">
        <f>TRUNC(IF((J460+K460), (J460/(J460+K460)*O460), 0),2)</f>
      </c>
      <c r="N460" s="2">
        <f>TRUNC(IF((J460+K460), (K460/(J460+K460)*O460), 0),2)</f>
      </c>
      <c r="O460" s="2">
        <f>TRUNC(L460*E460,2)</f>
      </c>
      <c r="P460" s="4">
        <f>IF(O460&lt;=(Referencial!O460*1.05),"PREÇO VÁLIDO","PREÇO INVÁLIDO")</f>
      </c>
      <c r="Q460" s="2">
        <f>(O460/Referencial!O460)-1</f>
      </c>
    </row>
    <row r="461" ht="25.0" customHeight="true">
      <c r="A461" t="s" s="4">
        <v>21</v>
      </c>
      <c r="B461" t="s" s="4">
        <v>47</v>
      </c>
      <c r="C461" t="s" s="4">
        <v>48</v>
      </c>
      <c r="D461" t="s" s="4">
        <v>49</v>
      </c>
      <c r="E461" t="n" s="4">
        <v>1.84</v>
      </c>
      <c r="F461" t="s" s="1">
        <v>26</v>
      </c>
      <c r="G461" t="s" s="1">
        <v>26</v>
      </c>
      <c r="H461" s="2">
        <f>F461+G461</f>
      </c>
      <c r="I461" t="n" s="6">
        <v>26.05</v>
      </c>
      <c r="J461" s="2">
        <f>F461+(I461/100*F461)</f>
      </c>
      <c r="K461" s="2">
        <f>G461+(I461/100*G461)</f>
      </c>
      <c r="L461" s="2">
        <f>TRUNC(J461+K461,2)</f>
      </c>
      <c r="M461" s="2">
        <f>TRUNC(IF((J461+K461), (J461/(J461+K461)*O461), 0),2)</f>
      </c>
      <c r="N461" s="2">
        <f>TRUNC(IF((J461+K461), (K461/(J461+K461)*O461), 0),2)</f>
      </c>
      <c r="O461" s="2">
        <f>TRUNC(L461*E461,2)</f>
      </c>
      <c r="P461" s="4">
        <f>IF(O461&lt;=(Referencial!O461*1.05),"PREÇO VÁLIDO","PREÇO INVÁLIDO")</f>
      </c>
      <c r="Q461" s="2">
        <f>(O461/Referencial!O461)-1</f>
      </c>
    </row>
    <row r="462" ht="25.0" customHeight="true">
      <c r="A462" t="s" s="4">
        <v>21</v>
      </c>
      <c r="B462" t="s" s="4">
        <v>72</v>
      </c>
      <c r="C462" t="s" s="4">
        <v>73</v>
      </c>
      <c r="D462" t="s" s="4">
        <v>49</v>
      </c>
      <c r="E462" t="n" s="4">
        <v>1.84</v>
      </c>
      <c r="F462" t="s" s="1">
        <v>26</v>
      </c>
      <c r="G462" t="s" s="1">
        <v>26</v>
      </c>
      <c r="H462" s="2">
        <f>F462+G462</f>
      </c>
      <c r="I462" t="n" s="6">
        <v>26.05</v>
      </c>
      <c r="J462" s="2">
        <f>F462+(I462/100*F462)</f>
      </c>
      <c r="K462" s="2">
        <f>G462+(I462/100*G462)</f>
      </c>
      <c r="L462" s="2">
        <f>TRUNC(J462+K462,2)</f>
      </c>
      <c r="M462" s="2">
        <f>TRUNC(IF((J462+K462), (J462/(J462+K462)*O462), 0),2)</f>
      </c>
      <c r="N462" s="2">
        <f>TRUNC(IF((J462+K462), (K462/(J462+K462)*O462), 0),2)</f>
      </c>
      <c r="O462" s="2">
        <f>TRUNC(L462*E462,2)</f>
      </c>
      <c r="P462" s="4">
        <f>IF(O462&lt;=(Referencial!O462*1.05),"PREÇO VÁLIDO","PREÇO INVÁLIDO")</f>
      </c>
      <c r="Q462" s="2">
        <f>(O462/Referencial!O462)-1</f>
      </c>
    </row>
    <row r="463" ht="25.0" customHeight="true">
      <c r="A463" t="s" s="4">
        <v>21</v>
      </c>
      <c r="B463" t="s" s="4">
        <v>74</v>
      </c>
      <c r="C463" t="s" s="4">
        <v>75</v>
      </c>
      <c r="D463" t="s" s="4">
        <v>76</v>
      </c>
      <c r="E463" t="n" s="4">
        <v>55.08</v>
      </c>
      <c r="F463" t="s" s="1">
        <v>26</v>
      </c>
      <c r="G463" t="s" s="1">
        <v>26</v>
      </c>
      <c r="H463" s="2">
        <f>F463+G463</f>
      </c>
      <c r="I463" t="n" s="6">
        <v>26.05</v>
      </c>
      <c r="J463" s="2">
        <f>F463+(I463/100*F463)</f>
      </c>
      <c r="K463" s="2">
        <f>G463+(I463/100*G463)</f>
      </c>
      <c r="L463" s="2">
        <f>TRUNC(J463+K463,2)</f>
      </c>
      <c r="M463" s="2">
        <f>TRUNC(IF((J463+K463), (J463/(J463+K463)*O463), 0),2)</f>
      </c>
      <c r="N463" s="2">
        <f>TRUNC(IF((J463+K463), (K463/(J463+K463)*O463), 0),2)</f>
      </c>
      <c r="O463" s="2">
        <f>TRUNC(L463*E463,2)</f>
      </c>
      <c r="P463" s="4">
        <f>IF(O463&lt;=(Referencial!O463*1.05),"PREÇO VÁLIDO","PREÇO INVÁLIDO")</f>
      </c>
      <c r="Q463" s="2">
        <f>(O463/Referencial!O463)-1</f>
      </c>
    </row>
    <row r="464" ht="25.0" customHeight="true">
      <c r="A464" t="s" s="4">
        <v>21</v>
      </c>
      <c r="B464" s="4"/>
      <c r="C464" t="s" s="4">
        <v>647</v>
      </c>
      <c r="D464" s="4"/>
      <c r="E464" t="n" s="4">
        <v>0.0</v>
      </c>
      <c r="F464" s="1"/>
      <c r="G464" s="1"/>
      <c r="H464" s="4"/>
      <c r="I464" s="6"/>
      <c r="J464" s="4"/>
      <c r="K464" s="4"/>
      <c r="L464" s="4"/>
      <c r="M464" s="4"/>
      <c r="N464" s="4"/>
      <c r="O464" s="4"/>
      <c r="P464" s="4"/>
      <c r="Q464" s="2"/>
    </row>
    <row r="465" ht="25.0" customHeight="true">
      <c r="A465" t="s" s="4">
        <v>21</v>
      </c>
      <c r="B465" t="s" s="4">
        <v>78</v>
      </c>
      <c r="C465" t="s" s="4">
        <v>79</v>
      </c>
      <c r="D465" t="s" s="4">
        <v>49</v>
      </c>
      <c r="E465" t="n" s="4">
        <v>17.51</v>
      </c>
      <c r="F465" t="s" s="1">
        <v>26</v>
      </c>
      <c r="G465" t="s" s="1">
        <v>26</v>
      </c>
      <c r="H465" s="2">
        <f>F465+G465</f>
      </c>
      <c r="I465" t="n" s="6">
        <v>26.05</v>
      </c>
      <c r="J465" s="2">
        <f>F465+(I465/100*F465)</f>
      </c>
      <c r="K465" s="2">
        <f>G465+(I465/100*G465)</f>
      </c>
      <c r="L465" s="2">
        <f>TRUNC(J465+K465,2)</f>
      </c>
      <c r="M465" s="2">
        <f>TRUNC(IF((J465+K465), (J465/(J465+K465)*O465), 0),2)</f>
      </c>
      <c r="N465" s="2">
        <f>TRUNC(IF((J465+K465), (K465/(J465+K465)*O465), 0),2)</f>
      </c>
      <c r="O465" s="2">
        <f>TRUNC(L465*E465,2)</f>
      </c>
      <c r="P465" s="4">
        <f>IF(O465&lt;=(Referencial!O465*1.05),"PREÇO VÁLIDO","PREÇO INVÁLIDO")</f>
      </c>
      <c r="Q465" s="2">
        <f>(O465/Referencial!O465)-1</f>
      </c>
    </row>
    <row r="466" ht="25.0" customHeight="true">
      <c r="A466" t="s" s="4">
        <v>21</v>
      </c>
      <c r="B466" t="s" s="4">
        <v>80</v>
      </c>
      <c r="C466" t="s" s="4">
        <v>81</v>
      </c>
      <c r="D466" t="s" s="4">
        <v>49</v>
      </c>
      <c r="E466" t="n" s="4">
        <v>12.34</v>
      </c>
      <c r="F466" t="s" s="1">
        <v>26</v>
      </c>
      <c r="G466" t="s" s="1">
        <v>26</v>
      </c>
      <c r="H466" s="2">
        <f>F466+G466</f>
      </c>
      <c r="I466" t="n" s="6">
        <v>26.05</v>
      </c>
      <c r="J466" s="2">
        <f>F466+(I466/100*F466)</f>
      </c>
      <c r="K466" s="2">
        <f>G466+(I466/100*G466)</f>
      </c>
      <c r="L466" s="2">
        <f>TRUNC(J466+K466,2)</f>
      </c>
      <c r="M466" s="2">
        <f>TRUNC(IF((J466+K466), (J466/(J466+K466)*O466), 0),2)</f>
      </c>
      <c r="N466" s="2">
        <f>TRUNC(IF((J466+K466), (K466/(J466+K466)*O466), 0),2)</f>
      </c>
      <c r="O466" s="2">
        <f>TRUNC(L466*E466,2)</f>
      </c>
      <c r="P466" s="4">
        <f>IF(O466&lt;=(Referencial!O466*1.05),"PREÇO VÁLIDO","PREÇO INVÁLIDO")</f>
      </c>
      <c r="Q466" s="2">
        <f>(O466/Referencial!O466)-1</f>
      </c>
    </row>
    <row r="467" ht="25.0" customHeight="true">
      <c r="A467" t="s" s="4">
        <v>21</v>
      </c>
      <c r="B467" t="s" s="4">
        <v>72</v>
      </c>
      <c r="C467" t="s" s="4">
        <v>73</v>
      </c>
      <c r="D467" t="s" s="4">
        <v>49</v>
      </c>
      <c r="E467" t="n" s="4">
        <v>5.17</v>
      </c>
      <c r="F467" t="s" s="1">
        <v>26</v>
      </c>
      <c r="G467" t="s" s="1">
        <v>26</v>
      </c>
      <c r="H467" s="2">
        <f>F467+G467</f>
      </c>
      <c r="I467" t="n" s="6">
        <v>26.05</v>
      </c>
      <c r="J467" s="2">
        <f>F467+(I467/100*F467)</f>
      </c>
      <c r="K467" s="2">
        <f>G467+(I467/100*G467)</f>
      </c>
      <c r="L467" s="2">
        <f>TRUNC(J467+K467,2)</f>
      </c>
      <c r="M467" s="2">
        <f>TRUNC(IF((J467+K467), (J467/(J467+K467)*O467), 0),2)</f>
      </c>
      <c r="N467" s="2">
        <f>TRUNC(IF((J467+K467), (K467/(J467+K467)*O467), 0),2)</f>
      </c>
      <c r="O467" s="2">
        <f>TRUNC(L467*E467,2)</f>
      </c>
      <c r="P467" s="4">
        <f>IF(O467&lt;=(Referencial!O467*1.05),"PREÇO VÁLIDO","PREÇO INVÁLIDO")</f>
      </c>
      <c r="Q467" s="2">
        <f>(O467/Referencial!O467)-1</f>
      </c>
    </row>
    <row r="468" ht="25.0" customHeight="true">
      <c r="A468" t="s" s="4">
        <v>21</v>
      </c>
      <c r="B468" t="s" s="4">
        <v>74</v>
      </c>
      <c r="C468" t="s" s="4">
        <v>75</v>
      </c>
      <c r="D468" t="s" s="4">
        <v>76</v>
      </c>
      <c r="E468" t="n" s="4">
        <v>155.1</v>
      </c>
      <c r="F468" t="s" s="1">
        <v>26</v>
      </c>
      <c r="G468" t="s" s="1">
        <v>26</v>
      </c>
      <c r="H468" s="2">
        <f>F468+G468</f>
      </c>
      <c r="I468" t="n" s="6">
        <v>26.05</v>
      </c>
      <c r="J468" s="2">
        <f>F468+(I468/100*F468)</f>
      </c>
      <c r="K468" s="2">
        <f>G468+(I468/100*G468)</f>
      </c>
      <c r="L468" s="2">
        <f>TRUNC(J468+K468,2)</f>
      </c>
      <c r="M468" s="2">
        <f>TRUNC(IF((J468+K468), (J468/(J468+K468)*O468), 0),2)</f>
      </c>
      <c r="N468" s="2">
        <f>TRUNC(IF((J468+K468), (K468/(J468+K468)*O468), 0),2)</f>
      </c>
      <c r="O468" s="2">
        <f>TRUNC(L468*E468,2)</f>
      </c>
      <c r="P468" s="4">
        <f>IF(O468&lt;=(Referencial!O468*1.05),"PREÇO VÁLIDO","PREÇO INVÁLIDO")</f>
      </c>
      <c r="Q468" s="2">
        <f>(O468/Referencial!O468)-1</f>
      </c>
    </row>
    <row r="469">
      <c r="N469" t="s" s="9">
        <v>27</v>
      </c>
      <c r="O469" s="10">
        <f>TRUNC(SUM(O453:O468),2)</f>
      </c>
    </row>
    <row r="471">
      <c r="A471" t="s" s="12">
        <v>82</v>
      </c>
    </row>
    <row r="472">
      <c r="A472" s="27" t="s">
        <v>4</v>
      </c>
      <c r="B472" s="27" t="s">
        <v>5</v>
      </c>
      <c r="C472" s="27" t="s">
        <v>6</v>
      </c>
      <c r="D472" s="27" t="s">
        <v>7</v>
      </c>
      <c r="E472" s="27" t="s">
        <v>8</v>
      </c>
      <c r="F472" s="1" t="s">
        <v>9</v>
      </c>
      <c r="G472" s="1" t="s">
        <v>10</v>
      </c>
      <c r="H472" s="27" t="s">
        <v>12</v>
      </c>
      <c r="I472" s="27" t="s">
        <v>13</v>
      </c>
      <c r="J472" s="27" t="s">
        <v>14</v>
      </c>
      <c r="K472" s="27" t="s">
        <v>15</v>
      </c>
      <c r="L472" s="27" t="s">
        <v>11</v>
      </c>
      <c r="M472" s="27" t="s">
        <v>16</v>
      </c>
      <c r="N472" s="27" t="s">
        <v>17</v>
      </c>
      <c r="O472" s="27" t="s">
        <v>18</v>
      </c>
      <c r="P472" s="27" t="s">
        <v>19</v>
      </c>
      <c r="Q472" s="27" t="s">
        <v>20</v>
      </c>
    </row>
    <row r="473" ht="25.0" customHeight="true">
      <c r="A473" t="s" s="4">
        <v>21</v>
      </c>
      <c r="B473" s="4"/>
      <c r="C473" t="s" s="4">
        <v>83</v>
      </c>
      <c r="D473" s="4"/>
      <c r="E473" t="n" s="4">
        <v>0.0</v>
      </c>
      <c r="F473" s="1"/>
      <c r="G473" s="1"/>
      <c r="H473" s="4"/>
      <c r="I473" s="6"/>
      <c r="J473" s="4"/>
      <c r="K473" s="4"/>
      <c r="L473" s="4"/>
      <c r="M473" s="4"/>
      <c r="N473" s="4"/>
      <c r="O473" s="4"/>
      <c r="P473" s="4"/>
      <c r="Q473" s="2"/>
    </row>
    <row r="474" ht="25.0" customHeight="true">
      <c r="A474" t="s" s="4">
        <v>21</v>
      </c>
      <c r="B474" s="4"/>
      <c r="C474" t="s" s="4">
        <v>648</v>
      </c>
      <c r="D474" s="4"/>
      <c r="E474" t="n" s="4">
        <v>0.0</v>
      </c>
      <c r="F474" s="1"/>
      <c r="G474" s="1"/>
      <c r="H474" s="4"/>
      <c r="I474" s="6"/>
      <c r="J474" s="4"/>
      <c r="K474" s="4"/>
      <c r="L474" s="4"/>
      <c r="M474" s="4"/>
      <c r="N474" s="4"/>
      <c r="O474" s="4"/>
      <c r="P474" s="4"/>
      <c r="Q474" s="2"/>
    </row>
    <row r="475" ht="25.0" customHeight="true">
      <c r="A475" t="s" s="4">
        <v>21</v>
      </c>
      <c r="B475" t="s" s="4">
        <v>88</v>
      </c>
      <c r="C475" t="s" s="4">
        <v>89</v>
      </c>
      <c r="D475" t="s" s="4">
        <v>32</v>
      </c>
      <c r="E475" t="n" s="4">
        <v>158.14</v>
      </c>
      <c r="F475" t="s" s="1">
        <v>26</v>
      </c>
      <c r="G475" t="s" s="1">
        <v>26</v>
      </c>
      <c r="H475" s="2">
        <f>F475+G475</f>
      </c>
      <c r="I475" t="n" s="6">
        <v>26.05</v>
      </c>
      <c r="J475" s="2">
        <f>F475+(I475/100*F475)</f>
      </c>
      <c r="K475" s="2">
        <f>G475+(I475/100*G475)</f>
      </c>
      <c r="L475" s="2">
        <f>TRUNC(J475+K475,2)</f>
      </c>
      <c r="M475" s="2">
        <f>TRUNC(IF((J475+K475), (J475/(J475+K475)*O475), 0),2)</f>
      </c>
      <c r="N475" s="2">
        <f>TRUNC(IF((J475+K475), (K475/(J475+K475)*O475), 0),2)</f>
      </c>
      <c r="O475" s="2">
        <f>TRUNC(L475*E475,2)</f>
      </c>
      <c r="P475" s="4">
        <f>IF(O475&lt;=(Referencial!O475*1.05),"PREÇO VÁLIDO","PREÇO INVÁLIDO")</f>
      </c>
      <c r="Q475" s="2">
        <f>(O475/Referencial!O475)-1</f>
      </c>
    </row>
    <row r="476" ht="25.0" customHeight="true">
      <c r="A476" t="s" s="4">
        <v>21</v>
      </c>
      <c r="B476" t="s" s="4">
        <v>649</v>
      </c>
      <c r="C476" t="s" s="4">
        <v>650</v>
      </c>
      <c r="D476" t="s" s="4">
        <v>32</v>
      </c>
      <c r="E476" t="n" s="4">
        <v>40.0</v>
      </c>
      <c r="F476" t="s" s="1">
        <v>26</v>
      </c>
      <c r="G476" t="s" s="1">
        <v>26</v>
      </c>
      <c r="H476" s="2">
        <f>F476+G476</f>
      </c>
      <c r="I476" t="n" s="6">
        <v>26.05</v>
      </c>
      <c r="J476" s="2">
        <f>F476+(I476/100*F476)</f>
      </c>
      <c r="K476" s="2">
        <f>G476+(I476/100*G476)</f>
      </c>
      <c r="L476" s="2">
        <f>TRUNC(J476+K476,2)</f>
      </c>
      <c r="M476" s="2">
        <f>TRUNC(IF((J476+K476), (J476/(J476+K476)*O476), 0),2)</f>
      </c>
      <c r="N476" s="2">
        <f>TRUNC(IF((J476+K476), (K476/(J476+K476)*O476), 0),2)</f>
      </c>
      <c r="O476" s="2">
        <f>TRUNC(L476*E476,2)</f>
      </c>
      <c r="P476" s="4">
        <f>IF(O476&lt;=(Referencial!O476*1.05),"PREÇO VÁLIDO","PREÇO INVÁLIDO")</f>
      </c>
      <c r="Q476" s="2">
        <f>(O476/Referencial!O476)-1</f>
      </c>
    </row>
    <row r="477" ht="25.0" customHeight="true">
      <c r="A477" t="s" s="4">
        <v>21</v>
      </c>
      <c r="B477" t="s" s="4">
        <v>651</v>
      </c>
      <c r="C477" t="s" s="4">
        <v>652</v>
      </c>
      <c r="D477" t="s" s="4">
        <v>94</v>
      </c>
      <c r="E477" t="n" s="4">
        <v>48.4</v>
      </c>
      <c r="F477" t="s" s="1">
        <v>26</v>
      </c>
      <c r="G477" t="s" s="1">
        <v>26</v>
      </c>
      <c r="H477" s="2">
        <f>F477+G477</f>
      </c>
      <c r="I477" t="n" s="6">
        <v>26.05</v>
      </c>
      <c r="J477" s="2">
        <f>F477+(I477/100*F477)</f>
      </c>
      <c r="K477" s="2">
        <f>G477+(I477/100*G477)</f>
      </c>
      <c r="L477" s="2">
        <f>TRUNC(J477+K477,2)</f>
      </c>
      <c r="M477" s="2">
        <f>TRUNC(IF((J477+K477), (J477/(J477+K477)*O477), 0),2)</f>
      </c>
      <c r="N477" s="2">
        <f>TRUNC(IF((J477+K477), (K477/(J477+K477)*O477), 0),2)</f>
      </c>
      <c r="O477" s="2">
        <f>TRUNC(L477*E477,2)</f>
      </c>
      <c r="P477" s="4">
        <f>IF(O477&lt;=(Referencial!O477*1.05),"PREÇO VÁLIDO","PREÇO INVÁLIDO")</f>
      </c>
      <c r="Q477" s="2">
        <f>(O477/Referencial!O477)-1</f>
      </c>
    </row>
    <row r="478" ht="25.0" customHeight="true">
      <c r="A478" t="s" s="4">
        <v>21</v>
      </c>
      <c r="B478" t="s" s="4">
        <v>653</v>
      </c>
      <c r="C478" t="s" s="4">
        <v>654</v>
      </c>
      <c r="D478" t="s" s="4">
        <v>94</v>
      </c>
      <c r="E478" t="n" s="4">
        <v>182.8</v>
      </c>
      <c r="F478" t="s" s="1">
        <v>26</v>
      </c>
      <c r="G478" t="s" s="1">
        <v>26</v>
      </c>
      <c r="H478" s="2">
        <f>F478+G478</f>
      </c>
      <c r="I478" t="n" s="6">
        <v>26.05</v>
      </c>
      <c r="J478" s="2">
        <f>F478+(I478/100*F478)</f>
      </c>
      <c r="K478" s="2">
        <f>G478+(I478/100*G478)</f>
      </c>
      <c r="L478" s="2">
        <f>TRUNC(J478+K478,2)</f>
      </c>
      <c r="M478" s="2">
        <f>TRUNC(IF((J478+K478), (J478/(J478+K478)*O478), 0),2)</f>
      </c>
      <c r="N478" s="2">
        <f>TRUNC(IF((J478+K478), (K478/(J478+K478)*O478), 0),2)</f>
      </c>
      <c r="O478" s="2">
        <f>TRUNC(L478*E478,2)</f>
      </c>
      <c r="P478" s="4">
        <f>IF(O478&lt;=(Referencial!O478*1.05),"PREÇO VÁLIDO","PREÇO INVÁLIDO")</f>
      </c>
      <c r="Q478" s="2">
        <f>(O478/Referencial!O478)-1</f>
      </c>
    </row>
    <row r="479" ht="25.0" customHeight="true">
      <c r="A479" t="s" s="4">
        <v>21</v>
      </c>
      <c r="B479" t="s" s="4">
        <v>655</v>
      </c>
      <c r="C479" t="s" s="4">
        <v>656</v>
      </c>
      <c r="D479" t="s" s="4">
        <v>94</v>
      </c>
      <c r="E479" t="n" s="4">
        <v>194.6</v>
      </c>
      <c r="F479" t="s" s="1">
        <v>26</v>
      </c>
      <c r="G479" t="s" s="1">
        <v>26</v>
      </c>
      <c r="H479" s="2">
        <f>F479+G479</f>
      </c>
      <c r="I479" t="n" s="6">
        <v>26.05</v>
      </c>
      <c r="J479" s="2">
        <f>F479+(I479/100*F479)</f>
      </c>
      <c r="K479" s="2">
        <f>G479+(I479/100*G479)</f>
      </c>
      <c r="L479" s="2">
        <f>TRUNC(J479+K479,2)</f>
      </c>
      <c r="M479" s="2">
        <f>TRUNC(IF((J479+K479), (J479/(J479+K479)*O479), 0),2)</f>
      </c>
      <c r="N479" s="2">
        <f>TRUNC(IF((J479+K479), (K479/(J479+K479)*O479), 0),2)</f>
      </c>
      <c r="O479" s="2">
        <f>TRUNC(L479*E479,2)</f>
      </c>
      <c r="P479" s="4">
        <f>IF(O479&lt;=(Referencial!O479*1.05),"PREÇO VÁLIDO","PREÇO INVÁLIDO")</f>
      </c>
      <c r="Q479" s="2">
        <f>(O479/Referencial!O479)-1</f>
      </c>
    </row>
    <row r="480" ht="25.0" customHeight="true">
      <c r="A480" t="s" s="4">
        <v>21</v>
      </c>
      <c r="B480" t="s" s="4">
        <v>657</v>
      </c>
      <c r="C480" t="s" s="4">
        <v>658</v>
      </c>
      <c r="D480" t="s" s="4">
        <v>94</v>
      </c>
      <c r="E480" t="n" s="4">
        <v>80.1</v>
      </c>
      <c r="F480" t="s" s="1">
        <v>26</v>
      </c>
      <c r="G480" t="s" s="1">
        <v>26</v>
      </c>
      <c r="H480" s="2">
        <f>F480+G480</f>
      </c>
      <c r="I480" t="n" s="6">
        <v>26.05</v>
      </c>
      <c r="J480" s="2">
        <f>F480+(I480/100*F480)</f>
      </c>
      <c r="K480" s="2">
        <f>G480+(I480/100*G480)</f>
      </c>
      <c r="L480" s="2">
        <f>TRUNC(J480+K480,2)</f>
      </c>
      <c r="M480" s="2">
        <f>TRUNC(IF((J480+K480), (J480/(J480+K480)*O480), 0),2)</f>
      </c>
      <c r="N480" s="2">
        <f>TRUNC(IF((J480+K480), (K480/(J480+K480)*O480), 0),2)</f>
      </c>
      <c r="O480" s="2">
        <f>TRUNC(L480*E480,2)</f>
      </c>
      <c r="P480" s="4">
        <f>IF(O480&lt;=(Referencial!O480*1.05),"PREÇO VÁLIDO","PREÇO INVÁLIDO")</f>
      </c>
      <c r="Q480" s="2">
        <f>(O480/Referencial!O480)-1</f>
      </c>
    </row>
    <row r="481" ht="25.0" customHeight="true">
      <c r="A481" t="s" s="4">
        <v>21</v>
      </c>
      <c r="B481" t="s" s="4">
        <v>95</v>
      </c>
      <c r="C481" t="s" s="4">
        <v>96</v>
      </c>
      <c r="D481" t="s" s="4">
        <v>94</v>
      </c>
      <c r="E481" t="n" s="4">
        <v>167.3</v>
      </c>
      <c r="F481" t="s" s="1">
        <v>26</v>
      </c>
      <c r="G481" t="s" s="1">
        <v>26</v>
      </c>
      <c r="H481" s="2">
        <f>F481+G481</f>
      </c>
      <c r="I481" t="n" s="6">
        <v>26.05</v>
      </c>
      <c r="J481" s="2">
        <f>F481+(I481/100*F481)</f>
      </c>
      <c r="K481" s="2">
        <f>G481+(I481/100*G481)</f>
      </c>
      <c r="L481" s="2">
        <f>TRUNC(J481+K481,2)</f>
      </c>
      <c r="M481" s="2">
        <f>TRUNC(IF((J481+K481), (J481/(J481+K481)*O481), 0),2)</f>
      </c>
      <c r="N481" s="2">
        <f>TRUNC(IF((J481+K481), (K481/(J481+K481)*O481), 0),2)</f>
      </c>
      <c r="O481" s="2">
        <f>TRUNC(L481*E481,2)</f>
      </c>
      <c r="P481" s="4">
        <f>IF(O481&lt;=(Referencial!O481*1.05),"PREÇO VÁLIDO","PREÇO INVÁLIDO")</f>
      </c>
      <c r="Q481" s="2">
        <f>(O481/Referencial!O481)-1</f>
      </c>
    </row>
    <row r="482" ht="25.0" customHeight="true">
      <c r="A482" t="s" s="4">
        <v>21</v>
      </c>
      <c r="B482" t="s" s="4">
        <v>659</v>
      </c>
      <c r="C482" t="s" s="4">
        <v>660</v>
      </c>
      <c r="D482" t="s" s="4">
        <v>49</v>
      </c>
      <c r="E482" t="n" s="4">
        <v>15.67</v>
      </c>
      <c r="F482" t="s" s="1">
        <v>26</v>
      </c>
      <c r="G482" t="s" s="1">
        <v>26</v>
      </c>
      <c r="H482" s="2">
        <f>F482+G482</f>
      </c>
      <c r="I482" t="n" s="6">
        <v>26.05</v>
      </c>
      <c r="J482" s="2">
        <f>F482+(I482/100*F482)</f>
      </c>
      <c r="K482" s="2">
        <f>G482+(I482/100*G482)</f>
      </c>
      <c r="L482" s="2">
        <f>TRUNC(J482+K482,2)</f>
      </c>
      <c r="M482" s="2">
        <f>TRUNC(IF((J482+K482), (J482/(J482+K482)*O482), 0),2)</f>
      </c>
      <c r="N482" s="2">
        <f>TRUNC(IF((J482+K482), (K482/(J482+K482)*O482), 0),2)</f>
      </c>
      <c r="O482" s="2">
        <f>TRUNC(L482*E482,2)</f>
      </c>
      <c r="P482" s="4">
        <f>IF(O482&lt;=(Referencial!O482*1.05),"PREÇO VÁLIDO","PREÇO INVÁLIDO")</f>
      </c>
      <c r="Q482" s="2">
        <f>(O482/Referencial!O482)-1</f>
      </c>
    </row>
    <row r="483">
      <c r="N483" t="s" s="9">
        <v>27</v>
      </c>
      <c r="O483" s="10">
        <f>TRUNC(SUM(O471:O482),2)</f>
      </c>
    </row>
    <row r="485">
      <c r="A485" t="s" s="12">
        <v>101</v>
      </c>
    </row>
    <row r="486">
      <c r="A486" s="27" t="s">
        <v>4</v>
      </c>
      <c r="B486" s="27" t="s">
        <v>5</v>
      </c>
      <c r="C486" s="27" t="s">
        <v>6</v>
      </c>
      <c r="D486" s="27" t="s">
        <v>7</v>
      </c>
      <c r="E486" s="27" t="s">
        <v>8</v>
      </c>
      <c r="F486" s="1" t="s">
        <v>9</v>
      </c>
      <c r="G486" s="1" t="s">
        <v>10</v>
      </c>
      <c r="H486" s="27" t="s">
        <v>12</v>
      </c>
      <c r="I486" s="27" t="s">
        <v>13</v>
      </c>
      <c r="J486" s="27" t="s">
        <v>14</v>
      </c>
      <c r="K486" s="27" t="s">
        <v>15</v>
      </c>
      <c r="L486" s="27" t="s">
        <v>11</v>
      </c>
      <c r="M486" s="27" t="s">
        <v>16</v>
      </c>
      <c r="N486" s="27" t="s">
        <v>17</v>
      </c>
      <c r="O486" s="27" t="s">
        <v>18</v>
      </c>
      <c r="P486" s="27" t="s">
        <v>19</v>
      </c>
      <c r="Q486" s="27" t="s">
        <v>20</v>
      </c>
    </row>
    <row r="487" ht="25.0" customHeight="true">
      <c r="A487" t="s" s="4">
        <v>21</v>
      </c>
      <c r="B487" s="4"/>
      <c r="C487" t="s" s="4">
        <v>102</v>
      </c>
      <c r="D487" s="4"/>
      <c r="E487" t="n" s="4">
        <v>0.0</v>
      </c>
      <c r="F487" s="1"/>
      <c r="G487" s="1"/>
      <c r="H487" s="4"/>
      <c r="I487" s="6"/>
      <c r="J487" s="4"/>
      <c r="K487" s="4"/>
      <c r="L487" s="4"/>
      <c r="M487" s="4"/>
      <c r="N487" s="4"/>
      <c r="O487" s="4"/>
      <c r="P487" s="4"/>
      <c r="Q487" s="2"/>
    </row>
    <row r="488" ht="25.0" customHeight="true">
      <c r="A488" t="s" s="4">
        <v>21</v>
      </c>
      <c r="B488" s="4"/>
      <c r="C488" t="s" s="4">
        <v>661</v>
      </c>
      <c r="D488" s="4"/>
      <c r="E488" t="n" s="4">
        <v>0.0</v>
      </c>
      <c r="F488" s="1"/>
      <c r="G488" s="1"/>
      <c r="H488" s="4"/>
      <c r="I488" s="6"/>
      <c r="J488" s="4"/>
      <c r="K488" s="4"/>
      <c r="L488" s="4"/>
      <c r="M488" s="4"/>
      <c r="N488" s="4"/>
      <c r="O488" s="4"/>
      <c r="P488" s="4"/>
      <c r="Q488" s="2"/>
    </row>
    <row r="489" ht="25.0" customHeight="true">
      <c r="A489" t="s" s="4">
        <v>21</v>
      </c>
      <c r="B489" t="s" s="4">
        <v>104</v>
      </c>
      <c r="C489" t="s" s="4">
        <v>105</v>
      </c>
      <c r="D489" t="s" s="4">
        <v>32</v>
      </c>
      <c r="E489" t="n" s="4">
        <v>107.9</v>
      </c>
      <c r="F489" t="s" s="1">
        <v>26</v>
      </c>
      <c r="G489" t="s" s="1">
        <v>26</v>
      </c>
      <c r="H489" s="2">
        <f>F489+G489</f>
      </c>
      <c r="I489" t="n" s="6">
        <v>26.05</v>
      </c>
      <c r="J489" s="2">
        <f>F489+(I489/100*F489)</f>
      </c>
      <c r="K489" s="2">
        <f>G489+(I489/100*G489)</f>
      </c>
      <c r="L489" s="2">
        <f>TRUNC(J489+K489,2)</f>
      </c>
      <c r="M489" s="2">
        <f>TRUNC(IF((J489+K489), (J489/(J489+K489)*O489), 0),2)</f>
      </c>
      <c r="N489" s="2">
        <f>TRUNC(IF((J489+K489), (K489/(J489+K489)*O489), 0),2)</f>
      </c>
      <c r="O489" s="2">
        <f>TRUNC(L489*E489,2)</f>
      </c>
      <c r="P489" s="4">
        <f>IF(O489&lt;=(Referencial!O489*1.05),"PREÇO VÁLIDO","PREÇO INVÁLIDO")</f>
      </c>
      <c r="Q489" s="2">
        <f>(O489/Referencial!O489)-1</f>
      </c>
    </row>
    <row r="490" ht="25.0" customHeight="true">
      <c r="A490" t="s" s="4">
        <v>21</v>
      </c>
      <c r="B490" t="s" s="4">
        <v>112</v>
      </c>
      <c r="C490" t="s" s="4">
        <v>113</v>
      </c>
      <c r="D490" t="s" s="4">
        <v>87</v>
      </c>
      <c r="E490" t="n" s="4">
        <v>14.3</v>
      </c>
      <c r="F490" t="s" s="1">
        <v>26</v>
      </c>
      <c r="G490" t="s" s="1">
        <v>26</v>
      </c>
      <c r="H490" s="2">
        <f>F490+G490</f>
      </c>
      <c r="I490" t="n" s="6">
        <v>26.05</v>
      </c>
      <c r="J490" s="2">
        <f>F490+(I490/100*F490)</f>
      </c>
      <c r="K490" s="2">
        <f>G490+(I490/100*G490)</f>
      </c>
      <c r="L490" s="2">
        <f>TRUNC(J490+K490,2)</f>
      </c>
      <c r="M490" s="2">
        <f>TRUNC(IF((J490+K490), (J490/(J490+K490)*O490), 0),2)</f>
      </c>
      <c r="N490" s="2">
        <f>TRUNC(IF((J490+K490), (K490/(J490+K490)*O490), 0),2)</f>
      </c>
      <c r="O490" s="2">
        <f>TRUNC(L490*E490,2)</f>
      </c>
      <c r="P490" s="4">
        <f>IF(O490&lt;=(Referencial!O490*1.05),"PREÇO VÁLIDO","PREÇO INVÁLIDO")</f>
      </c>
      <c r="Q490" s="2">
        <f>(O490/Referencial!O490)-1</f>
      </c>
    </row>
    <row r="491">
      <c r="N491" t="s" s="9">
        <v>27</v>
      </c>
      <c r="O491" s="10">
        <f>TRUNC(SUM(O485:O490),2)</f>
      </c>
    </row>
    <row r="493">
      <c r="A493" t="s" s="12">
        <v>662</v>
      </c>
    </row>
    <row r="494">
      <c r="A494" s="27" t="s">
        <v>4</v>
      </c>
      <c r="B494" s="27" t="s">
        <v>5</v>
      </c>
      <c r="C494" s="27" t="s">
        <v>6</v>
      </c>
      <c r="D494" s="27" t="s">
        <v>7</v>
      </c>
      <c r="E494" s="27" t="s">
        <v>8</v>
      </c>
      <c r="F494" s="1" t="s">
        <v>9</v>
      </c>
      <c r="G494" s="1" t="s">
        <v>10</v>
      </c>
      <c r="H494" s="27" t="s">
        <v>12</v>
      </c>
      <c r="I494" s="27" t="s">
        <v>13</v>
      </c>
      <c r="J494" s="27" t="s">
        <v>14</v>
      </c>
      <c r="K494" s="27" t="s">
        <v>15</v>
      </c>
      <c r="L494" s="27" t="s">
        <v>11</v>
      </c>
      <c r="M494" s="27" t="s">
        <v>16</v>
      </c>
      <c r="N494" s="27" t="s">
        <v>17</v>
      </c>
      <c r="O494" s="27" t="s">
        <v>18</v>
      </c>
      <c r="P494" s="27" t="s">
        <v>19</v>
      </c>
      <c r="Q494" s="27" t="s">
        <v>20</v>
      </c>
    </row>
    <row r="495" ht="25.0" customHeight="true">
      <c r="A495" t="s" s="4">
        <v>21</v>
      </c>
      <c r="B495" s="4"/>
      <c r="C495" t="s" s="4">
        <v>663</v>
      </c>
      <c r="D495" s="4"/>
      <c r="E495" t="n" s="4">
        <v>0.0</v>
      </c>
      <c r="F495" s="1"/>
      <c r="G495" s="1"/>
      <c r="H495" s="4"/>
      <c r="I495" s="6"/>
      <c r="J495" s="4"/>
      <c r="K495" s="4"/>
      <c r="L495" s="4"/>
      <c r="M495" s="4"/>
      <c r="N495" s="4"/>
      <c r="O495" s="4"/>
      <c r="P495" s="4"/>
      <c r="Q495" s="2"/>
    </row>
    <row r="496" ht="25.0" customHeight="true">
      <c r="A496" t="s" s="4">
        <v>21</v>
      </c>
      <c r="B496" s="4"/>
      <c r="C496" t="s" s="4">
        <v>664</v>
      </c>
      <c r="D496" s="4"/>
      <c r="E496" t="n" s="4">
        <v>0.0</v>
      </c>
      <c r="F496" s="1"/>
      <c r="G496" s="1"/>
      <c r="H496" s="4"/>
      <c r="I496" s="6"/>
      <c r="J496" s="4"/>
      <c r="K496" s="4"/>
      <c r="L496" s="4"/>
      <c r="M496" s="4"/>
      <c r="N496" s="4"/>
      <c r="O496" s="4"/>
      <c r="P496" s="4"/>
      <c r="Q496" s="2"/>
    </row>
    <row r="497" ht="25.0" customHeight="true">
      <c r="A497" t="s" s="4">
        <v>21</v>
      </c>
      <c r="B497" t="s" s="4">
        <v>177</v>
      </c>
      <c r="C497" t="s" s="4">
        <v>178</v>
      </c>
      <c r="D497" t="s" s="4">
        <v>32</v>
      </c>
      <c r="E497" t="n" s="4">
        <v>39.6</v>
      </c>
      <c r="F497" t="s" s="1">
        <v>26</v>
      </c>
      <c r="G497" t="s" s="1">
        <v>26</v>
      </c>
      <c r="H497" s="2">
        <f>F497+G497</f>
      </c>
      <c r="I497" t="n" s="6">
        <v>26.05</v>
      </c>
      <c r="J497" s="2">
        <f>F497+(I497/100*F497)</f>
      </c>
      <c r="K497" s="2">
        <f>G497+(I497/100*G497)</f>
      </c>
      <c r="L497" s="2">
        <f>TRUNC(J497+K497,2)</f>
      </c>
      <c r="M497" s="2">
        <f>TRUNC(IF((J497+K497), (J497/(J497+K497)*O497), 0),2)</f>
      </c>
      <c r="N497" s="2">
        <f>TRUNC(IF((J497+K497), (K497/(J497+K497)*O497), 0),2)</f>
      </c>
      <c r="O497" s="2">
        <f>TRUNC(L497*E497,2)</f>
      </c>
      <c r="P497" s="4">
        <f>IF(O497&lt;=(Referencial!O497*1.05),"PREÇO VÁLIDO","PREÇO INVÁLIDO")</f>
      </c>
      <c r="Q497" s="2">
        <f>(O497/Referencial!O497)-1</f>
      </c>
    </row>
    <row r="498" ht="25.0" customHeight="true">
      <c r="A498" t="s" s="4">
        <v>21</v>
      </c>
      <c r="B498" t="s" s="4">
        <v>665</v>
      </c>
      <c r="C498" t="s" s="4">
        <v>666</v>
      </c>
      <c r="D498" t="s" s="4">
        <v>32</v>
      </c>
      <c r="E498" t="n" s="4">
        <v>39.6</v>
      </c>
      <c r="F498" t="s" s="1">
        <v>26</v>
      </c>
      <c r="G498" t="s" s="1">
        <v>26</v>
      </c>
      <c r="H498" s="2">
        <f>F498+G498</f>
      </c>
      <c r="I498" t="n" s="6">
        <v>26.05</v>
      </c>
      <c r="J498" s="2">
        <f>F498+(I498/100*F498)</f>
      </c>
      <c r="K498" s="2">
        <f>G498+(I498/100*G498)</f>
      </c>
      <c r="L498" s="2">
        <f>TRUNC(J498+K498,2)</f>
      </c>
      <c r="M498" s="2">
        <f>TRUNC(IF((J498+K498), (J498/(J498+K498)*O498), 0),2)</f>
      </c>
      <c r="N498" s="2">
        <f>TRUNC(IF((J498+K498), (K498/(J498+K498)*O498), 0),2)</f>
      </c>
      <c r="O498" s="2">
        <f>TRUNC(L498*E498,2)</f>
      </c>
      <c r="P498" s="4">
        <f>IF(O498&lt;=(Referencial!O498*1.05),"PREÇO VÁLIDO","PREÇO INVÁLIDO")</f>
      </c>
      <c r="Q498" s="2">
        <f>(O498/Referencial!O498)-1</f>
      </c>
    </row>
    <row r="499" ht="25.0" customHeight="true">
      <c r="A499" t="s" s="4">
        <v>21</v>
      </c>
      <c r="B499" t="s" s="4">
        <v>667</v>
      </c>
      <c r="C499" t="s" s="4">
        <v>668</v>
      </c>
      <c r="D499" t="s" s="4">
        <v>32</v>
      </c>
      <c r="E499" t="n" s="4">
        <v>39.6</v>
      </c>
      <c r="F499" t="s" s="1">
        <v>26</v>
      </c>
      <c r="G499" t="s" s="1">
        <v>26</v>
      </c>
      <c r="H499" s="2">
        <f>F499+G499</f>
      </c>
      <c r="I499" t="n" s="6">
        <v>26.05</v>
      </c>
      <c r="J499" s="2">
        <f>F499+(I499/100*F499)</f>
      </c>
      <c r="K499" s="2">
        <f>G499+(I499/100*G499)</f>
      </c>
      <c r="L499" s="2">
        <f>TRUNC(J499+K499,2)</f>
      </c>
      <c r="M499" s="2">
        <f>TRUNC(IF((J499+K499), (J499/(J499+K499)*O499), 0),2)</f>
      </c>
      <c r="N499" s="2">
        <f>TRUNC(IF((J499+K499), (K499/(J499+K499)*O499), 0),2)</f>
      </c>
      <c r="O499" s="2">
        <f>TRUNC(L499*E499,2)</f>
      </c>
      <c r="P499" s="4">
        <f>IF(O499&lt;=(Referencial!O499*1.05),"PREÇO VÁLIDO","PREÇO INVÁLIDO")</f>
      </c>
      <c r="Q499" s="2">
        <f>(O499/Referencial!O499)-1</f>
      </c>
    </row>
    <row r="500" ht="25.0" customHeight="true">
      <c r="A500" t="s" s="4">
        <v>21</v>
      </c>
      <c r="B500" t="s" s="4">
        <v>669</v>
      </c>
      <c r="C500" t="s" s="4">
        <v>670</v>
      </c>
      <c r="D500" t="s" s="4">
        <v>49</v>
      </c>
      <c r="E500" t="n" s="4">
        <v>5.94</v>
      </c>
      <c r="F500" t="s" s="1">
        <v>26</v>
      </c>
      <c r="G500" t="s" s="1">
        <v>26</v>
      </c>
      <c r="H500" s="2">
        <f>F500+G500</f>
      </c>
      <c r="I500" t="n" s="6">
        <v>26.05</v>
      </c>
      <c r="J500" s="2">
        <f>F500+(I500/100*F500)</f>
      </c>
      <c r="K500" s="2">
        <f>G500+(I500/100*G500)</f>
      </c>
      <c r="L500" s="2">
        <f>TRUNC(J500+K500,2)</f>
      </c>
      <c r="M500" s="2">
        <f>TRUNC(IF((J500+K500), (J500/(J500+K500)*O500), 0),2)</f>
      </c>
      <c r="N500" s="2">
        <f>TRUNC(IF((J500+K500), (K500/(J500+K500)*O500), 0),2)</f>
      </c>
      <c r="O500" s="2">
        <f>TRUNC(L500*E500,2)</f>
      </c>
      <c r="P500" s="4">
        <f>IF(O500&lt;=(Referencial!O500*1.05),"PREÇO VÁLIDO","PREÇO INVÁLIDO")</f>
      </c>
      <c r="Q500" s="2">
        <f>(O500/Referencial!O500)-1</f>
      </c>
    </row>
    <row r="501" ht="25.0" customHeight="true">
      <c r="A501" t="s" s="4">
        <v>21</v>
      </c>
      <c r="B501" t="s" s="4">
        <v>671</v>
      </c>
      <c r="C501" t="s" s="4">
        <v>672</v>
      </c>
      <c r="D501" t="s" s="4">
        <v>87</v>
      </c>
      <c r="E501" t="n" s="4">
        <v>27.05</v>
      </c>
      <c r="F501" t="s" s="1">
        <v>26</v>
      </c>
      <c r="G501" t="s" s="1">
        <v>26</v>
      </c>
      <c r="H501" s="2">
        <f>F501+G501</f>
      </c>
      <c r="I501" t="n" s="6">
        <v>26.05</v>
      </c>
      <c r="J501" s="2">
        <f>F501+(I501/100*F501)</f>
      </c>
      <c r="K501" s="2">
        <f>G501+(I501/100*G501)</f>
      </c>
      <c r="L501" s="2">
        <f>TRUNC(J501+K501,2)</f>
      </c>
      <c r="M501" s="2">
        <f>TRUNC(IF((J501+K501), (J501/(J501+K501)*O501), 0),2)</f>
      </c>
      <c r="N501" s="2">
        <f>TRUNC(IF((J501+K501), (K501/(J501+K501)*O501), 0),2)</f>
      </c>
      <c r="O501" s="2">
        <f>TRUNC(L501*E501,2)</f>
      </c>
      <c r="P501" s="4">
        <f>IF(O501&lt;=(Referencial!O501*1.05),"PREÇO VÁLIDO","PREÇO INVÁLIDO")</f>
      </c>
      <c r="Q501" s="2">
        <f>(O501/Referencial!O501)-1</f>
      </c>
    </row>
    <row r="502">
      <c r="N502" t="s" s="9">
        <v>27</v>
      </c>
      <c r="O502" s="10">
        <f>TRUNC(SUM(O493:O501),2)</f>
      </c>
    </row>
    <row r="504">
      <c r="A504" t="s" s="12">
        <v>114</v>
      </c>
    </row>
    <row r="505">
      <c r="A505" s="27" t="s">
        <v>4</v>
      </c>
      <c r="B505" s="27" t="s">
        <v>5</v>
      </c>
      <c r="C505" s="27" t="s">
        <v>6</v>
      </c>
      <c r="D505" s="27" t="s">
        <v>7</v>
      </c>
      <c r="E505" s="27" t="s">
        <v>8</v>
      </c>
      <c r="F505" s="1" t="s">
        <v>9</v>
      </c>
      <c r="G505" s="1" t="s">
        <v>10</v>
      </c>
      <c r="H505" s="27" t="s">
        <v>12</v>
      </c>
      <c r="I505" s="27" t="s">
        <v>13</v>
      </c>
      <c r="J505" s="27" t="s">
        <v>14</v>
      </c>
      <c r="K505" s="27" t="s">
        <v>15</v>
      </c>
      <c r="L505" s="27" t="s">
        <v>11</v>
      </c>
      <c r="M505" s="27" t="s">
        <v>16</v>
      </c>
      <c r="N505" s="27" t="s">
        <v>17</v>
      </c>
      <c r="O505" s="27" t="s">
        <v>18</v>
      </c>
      <c r="P505" s="27" t="s">
        <v>19</v>
      </c>
      <c r="Q505" s="27" t="s">
        <v>20</v>
      </c>
    </row>
    <row r="506" ht="25.0" customHeight="true">
      <c r="A506" t="s" s="4">
        <v>21</v>
      </c>
      <c r="B506" s="4"/>
      <c r="C506" t="s" s="4">
        <v>115</v>
      </c>
      <c r="D506" s="4"/>
      <c r="E506" t="n" s="4">
        <v>0.0</v>
      </c>
      <c r="F506" s="1"/>
      <c r="G506" s="1"/>
      <c r="H506" s="4"/>
      <c r="I506" s="6"/>
      <c r="J506" s="4"/>
      <c r="K506" s="4"/>
      <c r="L506" s="4"/>
      <c r="M506" s="4"/>
      <c r="N506" s="4"/>
      <c r="O506" s="4"/>
      <c r="P506" s="4"/>
      <c r="Q506" s="2"/>
    </row>
    <row r="507" ht="25.0" customHeight="true">
      <c r="A507" t="s" s="4">
        <v>21</v>
      </c>
      <c r="B507" s="4"/>
      <c r="C507" t="s" s="4">
        <v>673</v>
      </c>
      <c r="D507" s="4"/>
      <c r="E507" t="n" s="4">
        <v>0.0</v>
      </c>
      <c r="F507" s="1"/>
      <c r="G507" s="1"/>
      <c r="H507" s="4"/>
      <c r="I507" s="6"/>
      <c r="J507" s="4"/>
      <c r="K507" s="4"/>
      <c r="L507" s="4"/>
      <c r="M507" s="4"/>
      <c r="N507" s="4"/>
      <c r="O507" s="4"/>
      <c r="P507" s="4"/>
      <c r="Q507" s="2"/>
    </row>
    <row r="508" ht="25.0" customHeight="true">
      <c r="A508" t="s" s="4">
        <v>21</v>
      </c>
      <c r="B508" t="s" s="4">
        <v>117</v>
      </c>
      <c r="C508" t="s" s="4">
        <v>118</v>
      </c>
      <c r="D508" t="s" s="4">
        <v>32</v>
      </c>
      <c r="E508" t="n" s="4">
        <v>17.04</v>
      </c>
      <c r="F508" t="s" s="1">
        <v>26</v>
      </c>
      <c r="G508" t="s" s="1">
        <v>26</v>
      </c>
      <c r="H508" s="2">
        <f>F508+G508</f>
      </c>
      <c r="I508" t="n" s="6">
        <v>26.05</v>
      </c>
      <c r="J508" s="2">
        <f>F508+(I508/100*F508)</f>
      </c>
      <c r="K508" s="2">
        <f>G508+(I508/100*G508)</f>
      </c>
      <c r="L508" s="2">
        <f>TRUNC(J508+K508,2)</f>
      </c>
      <c r="M508" s="2">
        <f>TRUNC(IF((J508+K508), (J508/(J508+K508)*O508), 0),2)</f>
      </c>
      <c r="N508" s="2">
        <f>TRUNC(IF((J508+K508), (K508/(J508+K508)*O508), 0),2)</f>
      </c>
      <c r="O508" s="2">
        <f>TRUNC(L508*E508,2)</f>
      </c>
      <c r="P508" s="4">
        <f>IF(O508&lt;=(Referencial!O508*1.05),"PREÇO VÁLIDO","PREÇO INVÁLIDO")</f>
      </c>
      <c r="Q508" s="2">
        <f>(O508/Referencial!O508)-1</f>
      </c>
    </row>
    <row r="509">
      <c r="N509" t="s" s="9">
        <v>27</v>
      </c>
      <c r="O509" s="10">
        <f>TRUNC(SUM(O504:O508),2)</f>
      </c>
    </row>
    <row r="511">
      <c r="A511" t="s" s="12">
        <v>127</v>
      </c>
    </row>
    <row r="512">
      <c r="A512" s="27" t="s">
        <v>4</v>
      </c>
      <c r="B512" s="27" t="s">
        <v>5</v>
      </c>
      <c r="C512" s="27" t="s">
        <v>6</v>
      </c>
      <c r="D512" s="27" t="s">
        <v>7</v>
      </c>
      <c r="E512" s="27" t="s">
        <v>8</v>
      </c>
      <c r="F512" s="1" t="s">
        <v>9</v>
      </c>
      <c r="G512" s="1" t="s">
        <v>10</v>
      </c>
      <c r="H512" s="27" t="s">
        <v>12</v>
      </c>
      <c r="I512" s="27" t="s">
        <v>13</v>
      </c>
      <c r="J512" s="27" t="s">
        <v>14</v>
      </c>
      <c r="K512" s="27" t="s">
        <v>15</v>
      </c>
      <c r="L512" s="27" t="s">
        <v>11</v>
      </c>
      <c r="M512" s="27" t="s">
        <v>16</v>
      </c>
      <c r="N512" s="27" t="s">
        <v>17</v>
      </c>
      <c r="O512" s="27" t="s">
        <v>18</v>
      </c>
      <c r="P512" s="27" t="s">
        <v>19</v>
      </c>
      <c r="Q512" s="27" t="s">
        <v>20</v>
      </c>
    </row>
    <row r="513" ht="25.0" customHeight="true">
      <c r="A513" t="s" s="4">
        <v>21</v>
      </c>
      <c r="B513" s="4"/>
      <c r="C513" t="s" s="4">
        <v>128</v>
      </c>
      <c r="D513" s="4"/>
      <c r="E513" t="n" s="4">
        <v>0.0</v>
      </c>
      <c r="F513" s="1"/>
      <c r="G513" s="1"/>
      <c r="H513" s="4"/>
      <c r="I513" s="6"/>
      <c r="J513" s="4"/>
      <c r="K513" s="4"/>
      <c r="L513" s="4"/>
      <c r="M513" s="4"/>
      <c r="N513" s="4"/>
      <c r="O513" s="4"/>
      <c r="P513" s="4"/>
      <c r="Q513" s="2"/>
    </row>
    <row r="514" ht="25.0" customHeight="true">
      <c r="A514" t="s" s="4">
        <v>21</v>
      </c>
      <c r="B514" s="4"/>
      <c r="C514" t="s" s="4">
        <v>674</v>
      </c>
      <c r="D514" s="4"/>
      <c r="E514" t="n" s="4">
        <v>0.0</v>
      </c>
      <c r="F514" s="1"/>
      <c r="G514" s="1"/>
      <c r="H514" s="4"/>
      <c r="I514" s="6"/>
      <c r="J514" s="4"/>
      <c r="K514" s="4"/>
      <c r="L514" s="4"/>
      <c r="M514" s="4"/>
      <c r="N514" s="4"/>
      <c r="O514" s="4"/>
      <c r="P514" s="4"/>
      <c r="Q514" s="2"/>
    </row>
    <row r="515" ht="25.0" customHeight="true">
      <c r="A515" t="s" s="4">
        <v>21</v>
      </c>
      <c r="B515" t="s" s="4">
        <v>675</v>
      </c>
      <c r="C515" t="s" s="4">
        <v>676</v>
      </c>
      <c r="D515" t="s" s="4">
        <v>32</v>
      </c>
      <c r="E515" t="n" s="4">
        <v>9.87</v>
      </c>
      <c r="F515" t="s" s="1">
        <v>26</v>
      </c>
      <c r="G515" t="s" s="1">
        <v>26</v>
      </c>
      <c r="H515" s="2">
        <f>F515+G515</f>
      </c>
      <c r="I515" t="n" s="6">
        <v>26.05</v>
      </c>
      <c r="J515" s="2">
        <f>F515+(I515/100*F515)</f>
      </c>
      <c r="K515" s="2">
        <f>G515+(I515/100*G515)</f>
      </c>
      <c r="L515" s="2">
        <f>TRUNC(J515+K515,2)</f>
      </c>
      <c r="M515" s="2">
        <f>TRUNC(IF((J515+K515), (J515/(J515+K515)*O515), 0),2)</f>
      </c>
      <c r="N515" s="2">
        <f>TRUNC(IF((J515+K515), (K515/(J515+K515)*O515), 0),2)</f>
      </c>
      <c r="O515" s="2">
        <f>TRUNC(L515*E515,2)</f>
      </c>
      <c r="P515" s="4">
        <f>IF(O515&lt;=(Referencial!O515*1.05),"PREÇO VÁLIDO","PREÇO INVÁLIDO")</f>
      </c>
      <c r="Q515" s="2">
        <f>(O515/Referencial!O515)-1</f>
      </c>
    </row>
    <row r="516" ht="25.0" customHeight="true">
      <c r="A516" t="s" s="4">
        <v>21</v>
      </c>
      <c r="B516" t="s" s="4">
        <v>677</v>
      </c>
      <c r="C516" t="s" s="4">
        <v>678</v>
      </c>
      <c r="D516" t="s" s="4">
        <v>32</v>
      </c>
      <c r="E516" t="n" s="4">
        <v>4.8</v>
      </c>
      <c r="F516" t="s" s="1">
        <v>26</v>
      </c>
      <c r="G516" t="s" s="1">
        <v>26</v>
      </c>
      <c r="H516" s="2">
        <f>F516+G516</f>
      </c>
      <c r="I516" t="n" s="6">
        <v>26.05</v>
      </c>
      <c r="J516" s="2">
        <f>F516+(I516/100*F516)</f>
      </c>
      <c r="K516" s="2">
        <f>G516+(I516/100*G516)</f>
      </c>
      <c r="L516" s="2">
        <f>TRUNC(J516+K516,2)</f>
      </c>
      <c r="M516" s="2">
        <f>TRUNC(IF((J516+K516), (J516/(J516+K516)*O516), 0),2)</f>
      </c>
      <c r="N516" s="2">
        <f>TRUNC(IF((J516+K516), (K516/(J516+K516)*O516), 0),2)</f>
      </c>
      <c r="O516" s="2">
        <f>TRUNC(L516*E516,2)</f>
      </c>
      <c r="P516" s="4">
        <f>IF(O516&lt;=(Referencial!O516*1.05),"PREÇO VÁLIDO","PREÇO INVÁLIDO")</f>
      </c>
      <c r="Q516" s="2">
        <f>(O516/Referencial!O516)-1</f>
      </c>
    </row>
    <row r="517" ht="25.0" customHeight="true">
      <c r="A517" t="s" s="4">
        <v>21</v>
      </c>
      <c r="B517" t="s" s="4">
        <v>679</v>
      </c>
      <c r="C517" t="s" s="4">
        <v>680</v>
      </c>
      <c r="D517" t="s" s="4">
        <v>32</v>
      </c>
      <c r="E517" t="n" s="4">
        <v>14.67</v>
      </c>
      <c r="F517" t="s" s="1">
        <v>26</v>
      </c>
      <c r="G517" t="s" s="1">
        <v>26</v>
      </c>
      <c r="H517" s="2">
        <f>F517+G517</f>
      </c>
      <c r="I517" t="n" s="6">
        <v>26.05</v>
      </c>
      <c r="J517" s="2">
        <f>F517+(I517/100*F517)</f>
      </c>
      <c r="K517" s="2">
        <f>G517+(I517/100*G517)</f>
      </c>
      <c r="L517" s="2">
        <f>TRUNC(J517+K517,2)</f>
      </c>
      <c r="M517" s="2">
        <f>TRUNC(IF((J517+K517), (J517/(J517+K517)*O517), 0),2)</f>
      </c>
      <c r="N517" s="2">
        <f>TRUNC(IF((J517+K517), (K517/(J517+K517)*O517), 0),2)</f>
      </c>
      <c r="O517" s="2">
        <f>TRUNC(L517*E517,2)</f>
      </c>
      <c r="P517" s="4">
        <f>IF(O517&lt;=(Referencial!O517*1.05),"PREÇO VÁLIDO","PREÇO INVÁLIDO")</f>
      </c>
      <c r="Q517" s="2">
        <f>(O517/Referencial!O517)-1</f>
      </c>
    </row>
    <row r="518" ht="25.0" customHeight="true">
      <c r="A518" t="s" s="4">
        <v>21</v>
      </c>
      <c r="B518" t="s" s="4">
        <v>671</v>
      </c>
      <c r="C518" t="s" s="4">
        <v>672</v>
      </c>
      <c r="D518" t="s" s="4">
        <v>87</v>
      </c>
      <c r="E518" t="n" s="4">
        <v>5.74</v>
      </c>
      <c r="F518" t="s" s="1">
        <v>26</v>
      </c>
      <c r="G518" t="s" s="1">
        <v>26</v>
      </c>
      <c r="H518" s="2">
        <f>F518+G518</f>
      </c>
      <c r="I518" t="n" s="6">
        <v>26.05</v>
      </c>
      <c r="J518" s="2">
        <f>F518+(I518/100*F518)</f>
      </c>
      <c r="K518" s="2">
        <f>G518+(I518/100*G518)</f>
      </c>
      <c r="L518" s="2">
        <f>TRUNC(J518+K518,2)</f>
      </c>
      <c r="M518" s="2">
        <f>TRUNC(IF((J518+K518), (J518/(J518+K518)*O518), 0),2)</f>
      </c>
      <c r="N518" s="2">
        <f>TRUNC(IF((J518+K518), (K518/(J518+K518)*O518), 0),2)</f>
      </c>
      <c r="O518" s="2">
        <f>TRUNC(L518*E518,2)</f>
      </c>
      <c r="P518" s="4">
        <f>IF(O518&lt;=(Referencial!O518*1.05),"PREÇO VÁLIDO","PREÇO INVÁLIDO")</f>
      </c>
      <c r="Q518" s="2">
        <f>(O518/Referencial!O518)-1</f>
      </c>
    </row>
    <row r="519">
      <c r="N519" t="s" s="9">
        <v>27</v>
      </c>
      <c r="O519" s="10">
        <f>TRUNC(SUM(O511:O518),2)</f>
      </c>
    </row>
    <row r="521">
      <c r="A521" t="s" s="12">
        <v>158</v>
      </c>
    </row>
    <row r="522">
      <c r="A522" s="27" t="s">
        <v>4</v>
      </c>
      <c r="B522" s="27" t="s">
        <v>5</v>
      </c>
      <c r="C522" s="27" t="s">
        <v>6</v>
      </c>
      <c r="D522" s="27" t="s">
        <v>7</v>
      </c>
      <c r="E522" s="27" t="s">
        <v>8</v>
      </c>
      <c r="F522" s="1" t="s">
        <v>9</v>
      </c>
      <c r="G522" s="1" t="s">
        <v>10</v>
      </c>
      <c r="H522" s="27" t="s">
        <v>12</v>
      </c>
      <c r="I522" s="27" t="s">
        <v>13</v>
      </c>
      <c r="J522" s="27" t="s">
        <v>14</v>
      </c>
      <c r="K522" s="27" t="s">
        <v>15</v>
      </c>
      <c r="L522" s="27" t="s">
        <v>11</v>
      </c>
      <c r="M522" s="27" t="s">
        <v>16</v>
      </c>
      <c r="N522" s="27" t="s">
        <v>17</v>
      </c>
      <c r="O522" s="27" t="s">
        <v>18</v>
      </c>
      <c r="P522" s="27" t="s">
        <v>19</v>
      </c>
      <c r="Q522" s="27" t="s">
        <v>20</v>
      </c>
    </row>
    <row r="523" ht="25.0" customHeight="true">
      <c r="A523" t="s" s="4">
        <v>21</v>
      </c>
      <c r="B523" s="4"/>
      <c r="C523" t="s" s="4">
        <v>159</v>
      </c>
      <c r="D523" s="4"/>
      <c r="E523" t="n" s="4">
        <v>0.0</v>
      </c>
      <c r="F523" s="1"/>
      <c r="G523" s="1"/>
      <c r="H523" s="4"/>
      <c r="I523" s="6"/>
      <c r="J523" s="4"/>
      <c r="K523" s="4"/>
      <c r="L523" s="4"/>
      <c r="M523" s="4"/>
      <c r="N523" s="4"/>
      <c r="O523" s="4"/>
      <c r="P523" s="4"/>
      <c r="Q523" s="2"/>
    </row>
    <row r="524" ht="25.0" customHeight="true">
      <c r="A524" t="s" s="4">
        <v>21</v>
      </c>
      <c r="B524" s="4"/>
      <c r="C524" t="s" s="4">
        <v>681</v>
      </c>
      <c r="D524" s="4"/>
      <c r="E524" t="n" s="4">
        <v>0.0</v>
      </c>
      <c r="F524" s="1"/>
      <c r="G524" s="1"/>
      <c r="H524" s="4"/>
      <c r="I524" s="6"/>
      <c r="J524" s="4"/>
      <c r="K524" s="4"/>
      <c r="L524" s="4"/>
      <c r="M524" s="4"/>
      <c r="N524" s="4"/>
      <c r="O524" s="4"/>
      <c r="P524" s="4"/>
      <c r="Q524" s="2"/>
    </row>
    <row r="525" ht="25.0" customHeight="true">
      <c r="A525" t="s" s="4">
        <v>21</v>
      </c>
      <c r="B525" t="s" s="4">
        <v>161</v>
      </c>
      <c r="C525" t="s" s="4">
        <v>162</v>
      </c>
      <c r="D525" t="s" s="4">
        <v>32</v>
      </c>
      <c r="E525" t="n" s="4">
        <v>223.92</v>
      </c>
      <c r="F525" t="s" s="1">
        <v>26</v>
      </c>
      <c r="G525" t="s" s="1">
        <v>26</v>
      </c>
      <c r="H525" s="2">
        <f>F525+G525</f>
      </c>
      <c r="I525" t="n" s="6">
        <v>26.05</v>
      </c>
      <c r="J525" s="2">
        <f>F525+(I525/100*F525)</f>
      </c>
      <c r="K525" s="2">
        <f>G525+(I525/100*G525)</f>
      </c>
      <c r="L525" s="2">
        <f>TRUNC(J525+K525,2)</f>
      </c>
      <c r="M525" s="2">
        <f>TRUNC(IF((J525+K525), (J525/(J525+K525)*O525), 0),2)</f>
      </c>
      <c r="N525" s="2">
        <f>TRUNC(IF((J525+K525), (K525/(J525+K525)*O525), 0),2)</f>
      </c>
      <c r="O525" s="2">
        <f>TRUNC(L525*E525,2)</f>
      </c>
      <c r="P525" s="4">
        <f>IF(O525&lt;=(Referencial!O525*1.05),"PREÇO VÁLIDO","PREÇO INVÁLIDO")</f>
      </c>
      <c r="Q525" s="2">
        <f>(O525/Referencial!O525)-1</f>
      </c>
    </row>
    <row r="526" ht="25.0" customHeight="true">
      <c r="A526" t="s" s="4">
        <v>21</v>
      </c>
      <c r="B526" t="s" s="4">
        <v>163</v>
      </c>
      <c r="C526" t="s" s="4">
        <v>164</v>
      </c>
      <c r="D526" t="s" s="4">
        <v>32</v>
      </c>
      <c r="E526" t="n" s="4">
        <v>223.92</v>
      </c>
      <c r="F526" t="s" s="1">
        <v>26</v>
      </c>
      <c r="G526" t="s" s="1">
        <v>26</v>
      </c>
      <c r="H526" s="2">
        <f>F526+G526</f>
      </c>
      <c r="I526" t="n" s="6">
        <v>26.05</v>
      </c>
      <c r="J526" s="2">
        <f>F526+(I526/100*F526)</f>
      </c>
      <c r="K526" s="2">
        <f>G526+(I526/100*G526)</f>
      </c>
      <c r="L526" s="2">
        <f>TRUNC(J526+K526,2)</f>
      </c>
      <c r="M526" s="2">
        <f>TRUNC(IF((J526+K526), (J526/(J526+K526)*O526), 0),2)</f>
      </c>
      <c r="N526" s="2">
        <f>TRUNC(IF((J526+K526), (K526/(J526+K526)*O526), 0),2)</f>
      </c>
      <c r="O526" s="2">
        <f>TRUNC(L526*E526,2)</f>
      </c>
      <c r="P526" s="4">
        <f>IF(O526&lt;=(Referencial!O526*1.05),"PREÇO VÁLIDO","PREÇO INVÁLIDO")</f>
      </c>
      <c r="Q526" s="2">
        <f>(O526/Referencial!O526)-1</f>
      </c>
    </row>
    <row r="527" ht="25.0" customHeight="true">
      <c r="A527" t="s" s="4">
        <v>21</v>
      </c>
      <c r="B527" t="s" s="4">
        <v>165</v>
      </c>
      <c r="C527" t="s" s="4">
        <v>166</v>
      </c>
      <c r="D527" t="s" s="4">
        <v>32</v>
      </c>
      <c r="E527" t="n" s="4">
        <v>142.34</v>
      </c>
      <c r="F527" t="s" s="1">
        <v>26</v>
      </c>
      <c r="G527" t="s" s="1">
        <v>26</v>
      </c>
      <c r="H527" s="2">
        <f>F527+G527</f>
      </c>
      <c r="I527" t="n" s="6">
        <v>26.05</v>
      </c>
      <c r="J527" s="2">
        <f>F527+(I527/100*F527)</f>
      </c>
      <c r="K527" s="2">
        <f>G527+(I527/100*G527)</f>
      </c>
      <c r="L527" s="2">
        <f>TRUNC(J527+K527,2)</f>
      </c>
      <c r="M527" s="2">
        <f>TRUNC(IF((J527+K527), (J527/(J527+K527)*O527), 0),2)</f>
      </c>
      <c r="N527" s="2">
        <f>TRUNC(IF((J527+K527), (K527/(J527+K527)*O527), 0),2)</f>
      </c>
      <c r="O527" s="2">
        <f>TRUNC(L527*E527,2)</f>
      </c>
      <c r="P527" s="4">
        <f>IF(O527&lt;=(Referencial!O527*1.05),"PREÇO VÁLIDO","PREÇO INVÁLIDO")</f>
      </c>
      <c r="Q527" s="2">
        <f>(O527/Referencial!O527)-1</f>
      </c>
    </row>
    <row r="528">
      <c r="N528" t="s" s="9">
        <v>27</v>
      </c>
      <c r="O528" s="10">
        <f>TRUNC(SUM(O521:O527),2)</f>
      </c>
    </row>
    <row r="530">
      <c r="A530" t="s" s="12">
        <v>174</v>
      </c>
    </row>
    <row r="531">
      <c r="A531" s="27" t="s">
        <v>4</v>
      </c>
      <c r="B531" s="27" t="s">
        <v>5</v>
      </c>
      <c r="C531" s="27" t="s">
        <v>6</v>
      </c>
      <c r="D531" s="27" t="s">
        <v>7</v>
      </c>
      <c r="E531" s="27" t="s">
        <v>8</v>
      </c>
      <c r="F531" s="1" t="s">
        <v>9</v>
      </c>
      <c r="G531" s="1" t="s">
        <v>10</v>
      </c>
      <c r="H531" s="27" t="s">
        <v>12</v>
      </c>
      <c r="I531" s="27" t="s">
        <v>13</v>
      </c>
      <c r="J531" s="27" t="s">
        <v>14</v>
      </c>
      <c r="K531" s="27" t="s">
        <v>15</v>
      </c>
      <c r="L531" s="27" t="s">
        <v>11</v>
      </c>
      <c r="M531" s="27" t="s">
        <v>16</v>
      </c>
      <c r="N531" s="27" t="s">
        <v>17</v>
      </c>
      <c r="O531" s="27" t="s">
        <v>18</v>
      </c>
      <c r="P531" s="27" t="s">
        <v>19</v>
      </c>
      <c r="Q531" s="27" t="s">
        <v>20</v>
      </c>
    </row>
    <row r="532" ht="25.0" customHeight="true">
      <c r="A532" t="s" s="4">
        <v>21</v>
      </c>
      <c r="B532" s="4"/>
      <c r="C532" t="s" s="4">
        <v>175</v>
      </c>
      <c r="D532" s="4"/>
      <c r="E532" t="n" s="4">
        <v>0.0</v>
      </c>
      <c r="F532" s="1"/>
      <c r="G532" s="1"/>
      <c r="H532" s="4"/>
      <c r="I532" s="6"/>
      <c r="J532" s="4"/>
      <c r="K532" s="4"/>
      <c r="L532" s="4"/>
      <c r="M532" s="4"/>
      <c r="N532" s="4"/>
      <c r="O532" s="4"/>
      <c r="P532" s="4"/>
      <c r="Q532" s="2"/>
    </row>
    <row r="533" ht="25.0" customHeight="true">
      <c r="A533" t="s" s="4">
        <v>21</v>
      </c>
      <c r="B533" s="4"/>
      <c r="C533" t="s" s="4">
        <v>682</v>
      </c>
      <c r="D533" s="4"/>
      <c r="E533" t="n" s="4">
        <v>0.0</v>
      </c>
      <c r="F533" s="1"/>
      <c r="G533" s="1"/>
      <c r="H533" s="4"/>
      <c r="I533" s="6"/>
      <c r="J533" s="4"/>
      <c r="K533" s="4"/>
      <c r="L533" s="4"/>
      <c r="M533" s="4"/>
      <c r="N533" s="4"/>
      <c r="O533" s="4"/>
      <c r="P533" s="4"/>
      <c r="Q533" s="2"/>
    </row>
    <row r="534" ht="25.0" customHeight="true">
      <c r="A534" t="s" s="4">
        <v>21</v>
      </c>
      <c r="B534" t="s" s="4">
        <v>177</v>
      </c>
      <c r="C534" t="s" s="4">
        <v>178</v>
      </c>
      <c r="D534" t="s" s="4">
        <v>32</v>
      </c>
      <c r="E534" t="n" s="4">
        <v>34.52</v>
      </c>
      <c r="F534" t="s" s="1">
        <v>26</v>
      </c>
      <c r="G534" t="s" s="1">
        <v>26</v>
      </c>
      <c r="H534" s="2">
        <f>F534+G534</f>
      </c>
      <c r="I534" t="n" s="6">
        <v>26.05</v>
      </c>
      <c r="J534" s="2">
        <f>F534+(I534/100*F534)</f>
      </c>
      <c r="K534" s="2">
        <f>G534+(I534/100*G534)</f>
      </c>
      <c r="L534" s="2">
        <f>TRUNC(J534+K534,2)</f>
      </c>
      <c r="M534" s="2">
        <f>TRUNC(IF((J534+K534), (J534/(J534+K534)*O534), 0),2)</f>
      </c>
      <c r="N534" s="2">
        <f>TRUNC(IF((J534+K534), (K534/(J534+K534)*O534), 0),2)</f>
      </c>
      <c r="O534" s="2">
        <f>TRUNC(L534*E534,2)</f>
      </c>
      <c r="P534" s="4">
        <f>IF(O534&lt;=(Referencial!O534*1.05),"PREÇO VÁLIDO","PREÇO INVÁLIDO")</f>
      </c>
      <c r="Q534" s="2">
        <f>(O534/Referencial!O534)-1</f>
      </c>
    </row>
    <row r="535" ht="25.0" customHeight="true">
      <c r="A535" t="s" s="4">
        <v>21</v>
      </c>
      <c r="B535" t="s" s="4">
        <v>683</v>
      </c>
      <c r="C535" t="s" s="4">
        <v>684</v>
      </c>
      <c r="D535" t="s" s="4">
        <v>32</v>
      </c>
      <c r="E535" t="n" s="4">
        <v>34.52</v>
      </c>
      <c r="F535" t="s" s="1">
        <v>26</v>
      </c>
      <c r="G535" t="s" s="1">
        <v>26</v>
      </c>
      <c r="H535" s="2">
        <f>F535+G535</f>
      </c>
      <c r="I535" t="n" s="6">
        <v>26.05</v>
      </c>
      <c r="J535" s="2">
        <f>F535+(I535/100*F535)</f>
      </c>
      <c r="K535" s="2">
        <f>G535+(I535/100*G535)</f>
      </c>
      <c r="L535" s="2">
        <f>TRUNC(J535+K535,2)</f>
      </c>
      <c r="M535" s="2">
        <f>TRUNC(IF((J535+K535), (J535/(J535+K535)*O535), 0),2)</f>
      </c>
      <c r="N535" s="2">
        <f>TRUNC(IF((J535+K535), (K535/(J535+K535)*O535), 0),2)</f>
      </c>
      <c r="O535" s="2">
        <f>TRUNC(L535*E535,2)</f>
      </c>
      <c r="P535" s="4">
        <f>IF(O535&lt;=(Referencial!O535*1.05),"PREÇO VÁLIDO","PREÇO INVÁLIDO")</f>
      </c>
      <c r="Q535" s="2">
        <f>(O535/Referencial!O535)-1</f>
      </c>
    </row>
    <row r="536">
      <c r="N536" t="s" s="9">
        <v>27</v>
      </c>
      <c r="O536" s="10">
        <f>TRUNC(SUM(O530:O535),2)</f>
      </c>
    </row>
    <row r="538">
      <c r="A538" t="s" s="12">
        <v>167</v>
      </c>
    </row>
    <row r="539">
      <c r="A539" s="27" t="s">
        <v>4</v>
      </c>
      <c r="B539" s="27" t="s">
        <v>5</v>
      </c>
      <c r="C539" s="27" t="s">
        <v>6</v>
      </c>
      <c r="D539" s="27" t="s">
        <v>7</v>
      </c>
      <c r="E539" s="27" t="s">
        <v>8</v>
      </c>
      <c r="F539" s="1" t="s">
        <v>9</v>
      </c>
      <c r="G539" s="1" t="s">
        <v>10</v>
      </c>
      <c r="H539" s="27" t="s">
        <v>12</v>
      </c>
      <c r="I539" s="27" t="s">
        <v>13</v>
      </c>
      <c r="J539" s="27" t="s">
        <v>14</v>
      </c>
      <c r="K539" s="27" t="s">
        <v>15</v>
      </c>
      <c r="L539" s="27" t="s">
        <v>11</v>
      </c>
      <c r="M539" s="27" t="s">
        <v>16</v>
      </c>
      <c r="N539" s="27" t="s">
        <v>17</v>
      </c>
      <c r="O539" s="27" t="s">
        <v>18</v>
      </c>
      <c r="P539" s="27" t="s">
        <v>19</v>
      </c>
      <c r="Q539" s="27" t="s">
        <v>20</v>
      </c>
    </row>
    <row r="540" ht="25.0" customHeight="true">
      <c r="A540" t="s" s="4">
        <v>21</v>
      </c>
      <c r="B540" s="4"/>
      <c r="C540" t="s" s="4">
        <v>168</v>
      </c>
      <c r="D540" s="4"/>
      <c r="E540" t="n" s="4">
        <v>0.0</v>
      </c>
      <c r="F540" s="1"/>
      <c r="G540" s="1"/>
      <c r="H540" s="4"/>
      <c r="I540" s="6"/>
      <c r="J540" s="4"/>
      <c r="K540" s="4"/>
      <c r="L540" s="4"/>
      <c r="M540" s="4"/>
      <c r="N540" s="4"/>
      <c r="O540" s="4"/>
      <c r="P540" s="4"/>
      <c r="Q540" s="2"/>
    </row>
    <row r="541" ht="25.0" customHeight="true">
      <c r="A541" t="s" s="4">
        <v>21</v>
      </c>
      <c r="B541" s="4"/>
      <c r="C541" t="s" s="4">
        <v>685</v>
      </c>
      <c r="D541" s="4"/>
      <c r="E541" t="n" s="4">
        <v>0.0</v>
      </c>
      <c r="F541" s="1"/>
      <c r="G541" s="1"/>
      <c r="H541" s="4"/>
      <c r="I541" s="6"/>
      <c r="J541" s="4"/>
      <c r="K541" s="4"/>
      <c r="L541" s="4"/>
      <c r="M541" s="4"/>
      <c r="N541" s="4"/>
      <c r="O541" s="4"/>
      <c r="P541" s="4"/>
      <c r="Q541" s="2"/>
    </row>
    <row r="542" ht="25.0" customHeight="true">
      <c r="A542" t="s" s="4">
        <v>21</v>
      </c>
      <c r="B542" t="s" s="4">
        <v>161</v>
      </c>
      <c r="C542" t="s" s="4">
        <v>162</v>
      </c>
      <c r="D542" t="s" s="4">
        <v>32</v>
      </c>
      <c r="E542" t="n" s="4">
        <v>34.52</v>
      </c>
      <c r="F542" t="s" s="1">
        <v>26</v>
      </c>
      <c r="G542" t="s" s="1">
        <v>26</v>
      </c>
      <c r="H542" s="2">
        <f>F542+G542</f>
      </c>
      <c r="I542" t="n" s="6">
        <v>26.05</v>
      </c>
      <c r="J542" s="2">
        <f>F542+(I542/100*F542)</f>
      </c>
      <c r="K542" s="2">
        <f>G542+(I542/100*G542)</f>
      </c>
      <c r="L542" s="2">
        <f>TRUNC(J542+K542,2)</f>
      </c>
      <c r="M542" s="2">
        <f>TRUNC(IF((J542+K542), (J542/(J542+K542)*O542), 0),2)</f>
      </c>
      <c r="N542" s="2">
        <f>TRUNC(IF((J542+K542), (K542/(J542+K542)*O542), 0),2)</f>
      </c>
      <c r="O542" s="2">
        <f>TRUNC(L542*E542,2)</f>
      </c>
      <c r="P542" s="4">
        <f>IF(O542&lt;=(Referencial!O542*1.05),"PREÇO VÁLIDO","PREÇO INVÁLIDO")</f>
      </c>
      <c r="Q542" s="2">
        <f>(O542/Referencial!O542)-1</f>
      </c>
    </row>
    <row r="543" ht="25.0" customHeight="true">
      <c r="A543" t="s" s="4">
        <v>21</v>
      </c>
      <c r="B543" t="s" s="4">
        <v>163</v>
      </c>
      <c r="C543" t="s" s="4">
        <v>164</v>
      </c>
      <c r="D543" t="s" s="4">
        <v>32</v>
      </c>
      <c r="E543" t="n" s="4">
        <v>34.52</v>
      </c>
      <c r="F543" t="s" s="1">
        <v>26</v>
      </c>
      <c r="G543" t="s" s="1">
        <v>26</v>
      </c>
      <c r="H543" s="2">
        <f>F543+G543</f>
      </c>
      <c r="I543" t="n" s="6">
        <v>26.05</v>
      </c>
      <c r="J543" s="2">
        <f>F543+(I543/100*F543)</f>
      </c>
      <c r="K543" s="2">
        <f>G543+(I543/100*G543)</f>
      </c>
      <c r="L543" s="2">
        <f>TRUNC(J543+K543,2)</f>
      </c>
      <c r="M543" s="2">
        <f>TRUNC(IF((J543+K543), (J543/(J543+K543)*O543), 0),2)</f>
      </c>
      <c r="N543" s="2">
        <f>TRUNC(IF((J543+K543), (K543/(J543+K543)*O543), 0),2)</f>
      </c>
      <c r="O543" s="2">
        <f>TRUNC(L543*E543,2)</f>
      </c>
      <c r="P543" s="4">
        <f>IF(O543&lt;=(Referencial!O543*1.05),"PREÇO VÁLIDO","PREÇO INVÁLIDO")</f>
      </c>
      <c r="Q543" s="2">
        <f>(O543/Referencial!O543)-1</f>
      </c>
    </row>
    <row r="544">
      <c r="N544" t="s" s="9">
        <v>27</v>
      </c>
      <c r="O544" s="10">
        <f>TRUNC(SUM(O538:O543),2)</f>
      </c>
    </row>
    <row r="546">
      <c r="A546" t="s" s="12">
        <v>202</v>
      </c>
    </row>
    <row r="547">
      <c r="A547" s="27" t="s">
        <v>4</v>
      </c>
      <c r="B547" s="27" t="s">
        <v>5</v>
      </c>
      <c r="C547" s="27" t="s">
        <v>6</v>
      </c>
      <c r="D547" s="27" t="s">
        <v>7</v>
      </c>
      <c r="E547" s="27" t="s">
        <v>8</v>
      </c>
      <c r="F547" s="1" t="s">
        <v>9</v>
      </c>
      <c r="G547" s="1" t="s">
        <v>10</v>
      </c>
      <c r="H547" s="27" t="s">
        <v>12</v>
      </c>
      <c r="I547" s="27" t="s">
        <v>13</v>
      </c>
      <c r="J547" s="27" t="s">
        <v>14</v>
      </c>
      <c r="K547" s="27" t="s">
        <v>15</v>
      </c>
      <c r="L547" s="27" t="s">
        <v>11</v>
      </c>
      <c r="M547" s="27" t="s">
        <v>16</v>
      </c>
      <c r="N547" s="27" t="s">
        <v>17</v>
      </c>
      <c r="O547" s="27" t="s">
        <v>18</v>
      </c>
      <c r="P547" s="27" t="s">
        <v>19</v>
      </c>
      <c r="Q547" s="27" t="s">
        <v>20</v>
      </c>
    </row>
    <row r="548" ht="25.0" customHeight="true">
      <c r="A548" t="s" s="4">
        <v>21</v>
      </c>
      <c r="B548" s="4"/>
      <c r="C548" t="s" s="4">
        <v>203</v>
      </c>
      <c r="D548" s="4"/>
      <c r="E548" t="n" s="4">
        <v>0.0</v>
      </c>
      <c r="F548" s="1"/>
      <c r="G548" s="1"/>
      <c r="H548" s="4"/>
      <c r="I548" s="6"/>
      <c r="J548" s="4"/>
      <c r="K548" s="4"/>
      <c r="L548" s="4"/>
      <c r="M548" s="4"/>
      <c r="N548" s="4"/>
      <c r="O548" s="4"/>
      <c r="P548" s="4"/>
      <c r="Q548" s="2"/>
    </row>
    <row r="549" ht="25.0" customHeight="true">
      <c r="A549" t="s" s="4">
        <v>21</v>
      </c>
      <c r="B549" s="4"/>
      <c r="C549" t="s" s="4">
        <v>686</v>
      </c>
      <c r="D549" s="4"/>
      <c r="E549" t="n" s="4">
        <v>0.0</v>
      </c>
      <c r="F549" s="1"/>
      <c r="G549" s="1"/>
      <c r="H549" s="4"/>
      <c r="I549" s="6"/>
      <c r="J549" s="4"/>
      <c r="K549" s="4"/>
      <c r="L549" s="4"/>
      <c r="M549" s="4"/>
      <c r="N549" s="4"/>
      <c r="O549" s="4"/>
      <c r="P549" s="4"/>
      <c r="Q549" s="2"/>
    </row>
    <row r="550" ht="25.0" customHeight="true">
      <c r="A550" t="s" s="4">
        <v>21</v>
      </c>
      <c r="B550" t="s" s="4">
        <v>209</v>
      </c>
      <c r="C550" t="s" s="4">
        <v>210</v>
      </c>
      <c r="D550" t="s" s="4">
        <v>25</v>
      </c>
      <c r="E550" t="n" s="4">
        <v>1.0</v>
      </c>
      <c r="F550" t="s" s="1">
        <v>26</v>
      </c>
      <c r="G550" t="s" s="1">
        <v>26</v>
      </c>
      <c r="H550" s="2">
        <f>F550+G550</f>
      </c>
      <c r="I550" t="n" s="6">
        <v>26.05</v>
      </c>
      <c r="J550" s="2">
        <f>F550+(I550/100*F550)</f>
      </c>
      <c r="K550" s="2">
        <f>G550+(I550/100*G550)</f>
      </c>
      <c r="L550" s="2">
        <f>TRUNC(J550+K550,2)</f>
      </c>
      <c r="M550" s="2">
        <f>TRUNC(IF((J550+K550), (J550/(J550+K550)*O550), 0),2)</f>
      </c>
      <c r="N550" s="2">
        <f>TRUNC(IF((J550+K550), (K550/(J550+K550)*O550), 0),2)</f>
      </c>
      <c r="O550" s="2">
        <f>TRUNC(L550*E550,2)</f>
      </c>
      <c r="P550" s="4">
        <f>IF(O550&lt;=(Referencial!O550*1.05),"PREÇO VÁLIDO","PREÇO INVÁLIDO")</f>
      </c>
      <c r="Q550" s="2">
        <f>(O550/Referencial!O550)-1</f>
      </c>
    </row>
    <row r="551" ht="25.0" customHeight="true">
      <c r="A551" t="s" s="4">
        <v>21</v>
      </c>
      <c r="B551" t="s" s="4">
        <v>227</v>
      </c>
      <c r="C551" t="s" s="4">
        <v>228</v>
      </c>
      <c r="D551" t="s" s="4">
        <v>25</v>
      </c>
      <c r="E551" t="n" s="4">
        <v>1.0</v>
      </c>
      <c r="F551" t="s" s="1">
        <v>26</v>
      </c>
      <c r="G551" t="s" s="1">
        <v>26</v>
      </c>
      <c r="H551" s="2">
        <f>F551+G551</f>
      </c>
      <c r="I551" t="n" s="6">
        <v>26.05</v>
      </c>
      <c r="J551" s="2">
        <f>F551+(I551/100*F551)</f>
      </c>
      <c r="K551" s="2">
        <f>G551+(I551/100*G551)</f>
      </c>
      <c r="L551" s="2">
        <f>TRUNC(J551+K551,2)</f>
      </c>
      <c r="M551" s="2">
        <f>TRUNC(IF((J551+K551), (J551/(J551+K551)*O551), 0),2)</f>
      </c>
      <c r="N551" s="2">
        <f>TRUNC(IF((J551+K551), (K551/(J551+K551)*O551), 0),2)</f>
      </c>
      <c r="O551" s="2">
        <f>TRUNC(L551*E551,2)</f>
      </c>
      <c r="P551" s="4">
        <f>IF(O551&lt;=(Referencial!O551*1.05),"PREÇO VÁLIDO","PREÇO INVÁLIDO")</f>
      </c>
      <c r="Q551" s="2">
        <f>(O551/Referencial!O551)-1</f>
      </c>
    </row>
    <row r="552" ht="25.0" customHeight="true">
      <c r="A552" t="s" s="4">
        <v>21</v>
      </c>
      <c r="B552" t="s" s="4">
        <v>687</v>
      </c>
      <c r="C552" t="s" s="4">
        <v>688</v>
      </c>
      <c r="D552" t="s" s="4">
        <v>25</v>
      </c>
      <c r="E552" t="n" s="4">
        <v>1.0</v>
      </c>
      <c r="F552" t="s" s="1">
        <v>26</v>
      </c>
      <c r="G552" t="s" s="1">
        <v>26</v>
      </c>
      <c r="H552" s="2">
        <f>F552+G552</f>
      </c>
      <c r="I552" t="n" s="6">
        <v>26.05</v>
      </c>
      <c r="J552" s="2">
        <f>F552+(I552/100*F552)</f>
      </c>
      <c r="K552" s="2">
        <f>G552+(I552/100*G552)</f>
      </c>
      <c r="L552" s="2">
        <f>TRUNC(J552+K552,2)</f>
      </c>
      <c r="M552" s="2">
        <f>TRUNC(IF((J552+K552), (J552/(J552+K552)*O552), 0),2)</f>
      </c>
      <c r="N552" s="2">
        <f>TRUNC(IF((J552+K552), (K552/(J552+K552)*O552), 0),2)</f>
      </c>
      <c r="O552" s="2">
        <f>TRUNC(L552*E552,2)</f>
      </c>
      <c r="P552" s="4">
        <f>IF(O552&lt;=(Referencial!O552*1.05),"PREÇO VÁLIDO","PREÇO INVÁLIDO")</f>
      </c>
      <c r="Q552" s="2">
        <f>(O552/Referencial!O552)-1</f>
      </c>
    </row>
    <row r="553" ht="25.0" customHeight="true">
      <c r="A553" t="s" s="4">
        <v>21</v>
      </c>
      <c r="B553" t="s" s="4">
        <v>689</v>
      </c>
      <c r="C553" t="s" s="4">
        <v>690</v>
      </c>
      <c r="D553" t="s" s="4">
        <v>25</v>
      </c>
      <c r="E553" t="n" s="4">
        <v>1.0</v>
      </c>
      <c r="F553" t="s" s="1">
        <v>26</v>
      </c>
      <c r="G553" t="s" s="1">
        <v>26</v>
      </c>
      <c r="H553" s="2">
        <f>F553+G553</f>
      </c>
      <c r="I553" t="n" s="6">
        <v>26.05</v>
      </c>
      <c r="J553" s="2">
        <f>F553+(I553/100*F553)</f>
      </c>
      <c r="K553" s="2">
        <f>G553+(I553/100*G553)</f>
      </c>
      <c r="L553" s="2">
        <f>TRUNC(J553+K553,2)</f>
      </c>
      <c r="M553" s="2">
        <f>TRUNC(IF((J553+K553), (J553/(J553+K553)*O553), 0),2)</f>
      </c>
      <c r="N553" s="2">
        <f>TRUNC(IF((J553+K553), (K553/(J553+K553)*O553), 0),2)</f>
      </c>
      <c r="O553" s="2">
        <f>TRUNC(L553*E553,2)</f>
      </c>
      <c r="P553" s="4">
        <f>IF(O553&lt;=(Referencial!O553*1.05),"PREÇO VÁLIDO","PREÇO INVÁLIDO")</f>
      </c>
      <c r="Q553" s="2">
        <f>(O553/Referencial!O553)-1</f>
      </c>
    </row>
    <row r="554" ht="25.0" customHeight="true">
      <c r="A554" t="s" s="4">
        <v>21</v>
      </c>
      <c r="B554" t="s" s="4">
        <v>691</v>
      </c>
      <c r="C554" t="s" s="4">
        <v>692</v>
      </c>
      <c r="D554" t="s" s="4">
        <v>25</v>
      </c>
      <c r="E554" t="n" s="4">
        <v>1.0</v>
      </c>
      <c r="F554" t="s" s="1">
        <v>26</v>
      </c>
      <c r="G554" t="s" s="1">
        <v>26</v>
      </c>
      <c r="H554" s="2">
        <f>F554+G554</f>
      </c>
      <c r="I554" t="n" s="6">
        <v>26.05</v>
      </c>
      <c r="J554" s="2">
        <f>F554+(I554/100*F554)</f>
      </c>
      <c r="K554" s="2">
        <f>G554+(I554/100*G554)</f>
      </c>
      <c r="L554" s="2">
        <f>TRUNC(J554+K554,2)</f>
      </c>
      <c r="M554" s="2">
        <f>TRUNC(IF((J554+K554), (J554/(J554+K554)*O554), 0),2)</f>
      </c>
      <c r="N554" s="2">
        <f>TRUNC(IF((J554+K554), (K554/(J554+K554)*O554), 0),2)</f>
      </c>
      <c r="O554" s="2">
        <f>TRUNC(L554*E554,2)</f>
      </c>
      <c r="P554" s="4">
        <f>IF(O554&lt;=(Referencial!O554*1.05),"PREÇO VÁLIDO","PREÇO INVÁLIDO")</f>
      </c>
      <c r="Q554" s="2">
        <f>(O554/Referencial!O554)-1</f>
      </c>
    </row>
    <row r="555" ht="25.0" customHeight="true">
      <c r="A555" t="s" s="4">
        <v>21</v>
      </c>
      <c r="B555" t="s" s="4">
        <v>693</v>
      </c>
      <c r="C555" t="s" s="4">
        <v>694</v>
      </c>
      <c r="D555" t="s" s="4">
        <v>87</v>
      </c>
      <c r="E555" t="n" s="4">
        <v>3.8</v>
      </c>
      <c r="F555" t="s" s="1">
        <v>26</v>
      </c>
      <c r="G555" t="s" s="1">
        <v>26</v>
      </c>
      <c r="H555" s="2">
        <f>F555+G555</f>
      </c>
      <c r="I555" t="n" s="6">
        <v>26.05</v>
      </c>
      <c r="J555" s="2">
        <f>F555+(I555/100*F555)</f>
      </c>
      <c r="K555" s="2">
        <f>G555+(I555/100*G555)</f>
      </c>
      <c r="L555" s="2">
        <f>TRUNC(J555+K555,2)</f>
      </c>
      <c r="M555" s="2">
        <f>TRUNC(IF((J555+K555), (J555/(J555+K555)*O555), 0),2)</f>
      </c>
      <c r="N555" s="2">
        <f>TRUNC(IF((J555+K555), (K555/(J555+K555)*O555), 0),2)</f>
      </c>
      <c r="O555" s="2">
        <f>TRUNC(L555*E555,2)</f>
      </c>
      <c r="P555" s="4">
        <f>IF(O555&lt;=(Referencial!O555*1.05),"PREÇO VÁLIDO","PREÇO INVÁLIDO")</f>
      </c>
      <c r="Q555" s="2">
        <f>(O555/Referencial!O555)-1</f>
      </c>
    </row>
    <row r="556">
      <c r="N556" t="s" s="9">
        <v>27</v>
      </c>
      <c r="O556" s="10">
        <f>TRUNC(SUM(O546:O555),2)</f>
      </c>
    </row>
    <row r="558">
      <c r="A558" t="s" s="12">
        <v>187</v>
      </c>
    </row>
    <row r="559">
      <c r="A559" s="27" t="s">
        <v>4</v>
      </c>
      <c r="B559" s="27" t="s">
        <v>5</v>
      </c>
      <c r="C559" s="27" t="s">
        <v>6</v>
      </c>
      <c r="D559" s="27" t="s">
        <v>7</v>
      </c>
      <c r="E559" s="27" t="s">
        <v>8</v>
      </c>
      <c r="F559" s="1" t="s">
        <v>9</v>
      </c>
      <c r="G559" s="1" t="s">
        <v>10</v>
      </c>
      <c r="H559" s="27" t="s">
        <v>12</v>
      </c>
      <c r="I559" s="27" t="s">
        <v>13</v>
      </c>
      <c r="J559" s="27" t="s">
        <v>14</v>
      </c>
      <c r="K559" s="27" t="s">
        <v>15</v>
      </c>
      <c r="L559" s="27" t="s">
        <v>11</v>
      </c>
      <c r="M559" s="27" t="s">
        <v>16</v>
      </c>
      <c r="N559" s="27" t="s">
        <v>17</v>
      </c>
      <c r="O559" s="27" t="s">
        <v>18</v>
      </c>
      <c r="P559" s="27" t="s">
        <v>19</v>
      </c>
      <c r="Q559" s="27" t="s">
        <v>20</v>
      </c>
    </row>
    <row r="560" ht="25.0" customHeight="true">
      <c r="A560" t="s" s="4">
        <v>21</v>
      </c>
      <c r="B560" s="4"/>
      <c r="C560" t="s" s="4">
        <v>188</v>
      </c>
      <c r="D560" s="4"/>
      <c r="E560" t="n" s="4">
        <v>0.0</v>
      </c>
      <c r="F560" s="1"/>
      <c r="G560" s="1"/>
      <c r="H560" s="4"/>
      <c r="I560" s="6"/>
      <c r="J560" s="4"/>
      <c r="K560" s="4"/>
      <c r="L560" s="4"/>
      <c r="M560" s="4"/>
      <c r="N560" s="4"/>
      <c r="O560" s="4"/>
      <c r="P560" s="4"/>
      <c r="Q560" s="2"/>
    </row>
    <row r="561" ht="25.0" customHeight="true">
      <c r="A561" t="s" s="4">
        <v>21</v>
      </c>
      <c r="B561" s="4"/>
      <c r="C561" t="s" s="4">
        <v>695</v>
      </c>
      <c r="D561" s="4"/>
      <c r="E561" t="n" s="4">
        <v>0.0</v>
      </c>
      <c r="F561" s="1"/>
      <c r="G561" s="1"/>
      <c r="H561" s="4"/>
      <c r="I561" s="6"/>
      <c r="J561" s="4"/>
      <c r="K561" s="4"/>
      <c r="L561" s="4"/>
      <c r="M561" s="4"/>
      <c r="N561" s="4"/>
      <c r="O561" s="4"/>
      <c r="P561" s="4"/>
      <c r="Q561" s="2"/>
    </row>
    <row r="562" ht="25.0" customHeight="true">
      <c r="A562" t="s" s="4">
        <v>21</v>
      </c>
      <c r="B562" t="s" s="4">
        <v>196</v>
      </c>
      <c r="C562" t="s" s="4">
        <v>197</v>
      </c>
      <c r="D562" t="s" s="4">
        <v>32</v>
      </c>
      <c r="E562" t="n" s="4">
        <v>81.58</v>
      </c>
      <c r="F562" t="s" s="1">
        <v>26</v>
      </c>
      <c r="G562" t="s" s="1">
        <v>26</v>
      </c>
      <c r="H562" s="2">
        <f>F562+G562</f>
      </c>
      <c r="I562" t="n" s="6">
        <v>26.05</v>
      </c>
      <c r="J562" s="2">
        <f>F562+(I562/100*F562)</f>
      </c>
      <c r="K562" s="2">
        <f>G562+(I562/100*G562)</f>
      </c>
      <c r="L562" s="2">
        <f>TRUNC(J562+K562,2)</f>
      </c>
      <c r="M562" s="2">
        <f>TRUNC(IF((J562+K562), (J562/(J562+K562)*O562), 0),2)</f>
      </c>
      <c r="N562" s="2">
        <f>TRUNC(IF((J562+K562), (K562/(J562+K562)*O562), 0),2)</f>
      </c>
      <c r="O562" s="2">
        <f>TRUNC(L562*E562,2)</f>
      </c>
      <c r="P562" s="4">
        <f>IF(O562&lt;=(Referencial!O562*1.05),"PREÇO VÁLIDO","PREÇO INVÁLIDO")</f>
      </c>
      <c r="Q562" s="2">
        <f>(O562/Referencial!O562)-1</f>
      </c>
    </row>
    <row r="563" ht="25.0" customHeight="true">
      <c r="A563" t="s" s="4">
        <v>21</v>
      </c>
      <c r="B563" t="s" s="4">
        <v>196</v>
      </c>
      <c r="C563" t="s" s="4">
        <v>197</v>
      </c>
      <c r="D563" t="s" s="4">
        <v>32</v>
      </c>
      <c r="E563" t="n" s="4">
        <v>34.52</v>
      </c>
      <c r="F563" t="s" s="1">
        <v>26</v>
      </c>
      <c r="G563" t="s" s="1">
        <v>26</v>
      </c>
      <c r="H563" s="2">
        <f>F563+G563</f>
      </c>
      <c r="I563" t="n" s="6">
        <v>26.05</v>
      </c>
      <c r="J563" s="2">
        <f>F563+(I563/100*F563)</f>
      </c>
      <c r="K563" s="2">
        <f>G563+(I563/100*G563)</f>
      </c>
      <c r="L563" s="2">
        <f>TRUNC(J563+K563,2)</f>
      </c>
      <c r="M563" s="2">
        <f>TRUNC(IF((J563+K563), (J563/(J563+K563)*O563), 0),2)</f>
      </c>
      <c r="N563" s="2">
        <f>TRUNC(IF((J563+K563), (K563/(J563+K563)*O563), 0),2)</f>
      </c>
      <c r="O563" s="2">
        <f>TRUNC(L563*E563,2)</f>
      </c>
      <c r="P563" s="4">
        <f>IF(O563&lt;=(Referencial!O563*1.05),"PREÇO VÁLIDO","PREÇO INVÁLIDO")</f>
      </c>
      <c r="Q563" s="2">
        <f>(O563/Referencial!O563)-1</f>
      </c>
    </row>
    <row r="564">
      <c r="N564" t="s" s="9">
        <v>27</v>
      </c>
      <c r="O564" s="10">
        <f>TRUNC(SUM(O558:O563),2)</f>
      </c>
    </row>
    <row r="566">
      <c r="A566" t="s" s="12">
        <v>302</v>
      </c>
    </row>
    <row r="567">
      <c r="A567" s="27" t="s">
        <v>4</v>
      </c>
      <c r="B567" s="27" t="s">
        <v>5</v>
      </c>
      <c r="C567" s="27" t="s">
        <v>6</v>
      </c>
      <c r="D567" s="27" t="s">
        <v>7</v>
      </c>
      <c r="E567" s="27" t="s">
        <v>8</v>
      </c>
      <c r="F567" s="1" t="s">
        <v>9</v>
      </c>
      <c r="G567" s="1" t="s">
        <v>10</v>
      </c>
      <c r="H567" s="27" t="s">
        <v>12</v>
      </c>
      <c r="I567" s="27" t="s">
        <v>13</v>
      </c>
      <c r="J567" s="27" t="s">
        <v>14</v>
      </c>
      <c r="K567" s="27" t="s">
        <v>15</v>
      </c>
      <c r="L567" s="27" t="s">
        <v>11</v>
      </c>
      <c r="M567" s="27" t="s">
        <v>16</v>
      </c>
      <c r="N567" s="27" t="s">
        <v>17</v>
      </c>
      <c r="O567" s="27" t="s">
        <v>18</v>
      </c>
      <c r="P567" s="27" t="s">
        <v>19</v>
      </c>
      <c r="Q567" s="27" t="s">
        <v>20</v>
      </c>
    </row>
    <row r="568" ht="25.0" customHeight="true">
      <c r="A568" t="s" s="4">
        <v>21</v>
      </c>
      <c r="B568" s="4"/>
      <c r="C568" t="s" s="4">
        <v>303</v>
      </c>
      <c r="D568" s="4"/>
      <c r="E568" t="n" s="4">
        <v>0.0</v>
      </c>
      <c r="F568" s="1"/>
      <c r="G568" s="1"/>
      <c r="H568" s="4"/>
      <c r="I568" s="6"/>
      <c r="J568" s="4"/>
      <c r="K568" s="4"/>
      <c r="L568" s="4"/>
      <c r="M568" s="4"/>
      <c r="N568" s="4"/>
      <c r="O568" s="4"/>
      <c r="P568" s="4"/>
      <c r="Q568" s="2"/>
    </row>
    <row r="569" ht="25.0" customHeight="true">
      <c r="A569" t="s" s="4">
        <v>21</v>
      </c>
      <c r="B569" s="4"/>
      <c r="C569" t="s" s="4">
        <v>696</v>
      </c>
      <c r="D569" s="4"/>
      <c r="E569" t="n" s="4">
        <v>0.0</v>
      </c>
      <c r="F569" s="1"/>
      <c r="G569" s="1"/>
      <c r="H569" s="4"/>
      <c r="I569" s="6"/>
      <c r="J569" s="4"/>
      <c r="K569" s="4"/>
      <c r="L569" s="4"/>
      <c r="M569" s="4"/>
      <c r="N569" s="4"/>
      <c r="O569" s="4"/>
      <c r="P569" s="4"/>
      <c r="Q569" s="2"/>
    </row>
    <row r="570" ht="25.0" customHeight="true">
      <c r="A570" t="s" s="4">
        <v>21</v>
      </c>
      <c r="B570" t="s" s="4">
        <v>697</v>
      </c>
      <c r="C570" t="s" s="4">
        <v>698</v>
      </c>
      <c r="D570" t="s" s="4">
        <v>25</v>
      </c>
      <c r="E570" t="n" s="4">
        <v>10.0</v>
      </c>
      <c r="F570" t="s" s="1">
        <v>26</v>
      </c>
      <c r="G570" t="s" s="1">
        <v>26</v>
      </c>
      <c r="H570" s="2">
        <f>F570+G570</f>
      </c>
      <c r="I570" t="n" s="6">
        <v>26.05</v>
      </c>
      <c r="J570" s="2">
        <f>F570+(I570/100*F570)</f>
      </c>
      <c r="K570" s="2">
        <f>G570+(I570/100*G570)</f>
      </c>
      <c r="L570" s="2">
        <f>TRUNC(J570+K570,2)</f>
      </c>
      <c r="M570" s="2">
        <f>TRUNC(IF((J570+K570), (J570/(J570+K570)*O570), 0),2)</f>
      </c>
      <c r="N570" s="2">
        <f>TRUNC(IF((J570+K570), (K570/(J570+K570)*O570), 0),2)</f>
      </c>
      <c r="O570" s="2">
        <f>TRUNC(L570*E570,2)</f>
      </c>
      <c r="P570" s="4">
        <f>IF(O570&lt;=(Referencial!O570*1.05),"PREÇO VÁLIDO","PREÇO INVÁLIDO")</f>
      </c>
      <c r="Q570" s="2">
        <f>(O570/Referencial!O570)-1</f>
      </c>
    </row>
    <row r="571" ht="25.0" customHeight="true">
      <c r="A571" t="s" s="4">
        <v>21</v>
      </c>
      <c r="B571" s="4"/>
      <c r="C571" t="s" s="4">
        <v>699</v>
      </c>
      <c r="D571" s="4"/>
      <c r="E571" t="n" s="4">
        <v>0.0</v>
      </c>
      <c r="F571" s="1"/>
      <c r="G571" s="1"/>
      <c r="H571" s="4"/>
      <c r="I571" s="6"/>
      <c r="J571" s="4"/>
      <c r="K571" s="4"/>
      <c r="L571" s="4"/>
      <c r="M571" s="4"/>
      <c r="N571" s="4"/>
      <c r="O571" s="4"/>
      <c r="P571" s="4"/>
      <c r="Q571" s="2"/>
    </row>
    <row r="572" ht="25.0" customHeight="true">
      <c r="A572" t="s" s="4">
        <v>21</v>
      </c>
      <c r="B572" t="s" s="4">
        <v>700</v>
      </c>
      <c r="C572" t="s" s="4">
        <v>701</v>
      </c>
      <c r="D572" t="s" s="4">
        <v>25</v>
      </c>
      <c r="E572" t="n" s="4">
        <v>1.0</v>
      </c>
      <c r="F572" t="s" s="1">
        <v>26</v>
      </c>
      <c r="G572" t="s" s="1">
        <v>26</v>
      </c>
      <c r="H572" s="2">
        <f>F572+G572</f>
      </c>
      <c r="I572" t="n" s="6">
        <v>26.05</v>
      </c>
      <c r="J572" s="2">
        <f>F572+(I572/100*F572)</f>
      </c>
      <c r="K572" s="2">
        <f>G572+(I572/100*G572)</f>
      </c>
      <c r="L572" s="2">
        <f>TRUNC(J572+K572,2)</f>
      </c>
      <c r="M572" s="2">
        <f>TRUNC(IF((J572+K572), (J572/(J572+K572)*O572), 0),2)</f>
      </c>
      <c r="N572" s="2">
        <f>TRUNC(IF((J572+K572), (K572/(J572+K572)*O572), 0),2)</f>
      </c>
      <c r="O572" s="2">
        <f>TRUNC(L572*E572,2)</f>
      </c>
      <c r="P572" s="4">
        <f>IF(O572&lt;=(Referencial!O572*1.05),"PREÇO VÁLIDO","PREÇO INVÁLIDO")</f>
      </c>
      <c r="Q572" s="2">
        <f>(O572/Referencial!O572)-1</f>
      </c>
    </row>
    <row r="573" ht="25.0" customHeight="true">
      <c r="A573" t="s" s="4">
        <v>21</v>
      </c>
      <c r="B573" t="s" s="4">
        <v>256</v>
      </c>
      <c r="C573" t="s" s="4">
        <v>257</v>
      </c>
      <c r="D573" t="s" s="4">
        <v>25</v>
      </c>
      <c r="E573" t="n" s="4">
        <v>7.0</v>
      </c>
      <c r="F573" t="s" s="1">
        <v>26</v>
      </c>
      <c r="G573" t="s" s="1">
        <v>26</v>
      </c>
      <c r="H573" s="2">
        <f>F573+G573</f>
      </c>
      <c r="I573" t="n" s="6">
        <v>26.05</v>
      </c>
      <c r="J573" s="2">
        <f>F573+(I573/100*F573)</f>
      </c>
      <c r="K573" s="2">
        <f>G573+(I573/100*G573)</f>
      </c>
      <c r="L573" s="2">
        <f>TRUNC(J573+K573,2)</f>
      </c>
      <c r="M573" s="2">
        <f>TRUNC(IF((J573+K573), (J573/(J573+K573)*O573), 0),2)</f>
      </c>
      <c r="N573" s="2">
        <f>TRUNC(IF((J573+K573), (K573/(J573+K573)*O573), 0),2)</f>
      </c>
      <c r="O573" s="2">
        <f>TRUNC(L573*E573,2)</f>
      </c>
      <c r="P573" s="4">
        <f>IF(O573&lt;=(Referencial!O573*1.05),"PREÇO VÁLIDO","PREÇO INVÁLIDO")</f>
      </c>
      <c r="Q573" s="2">
        <f>(O573/Referencial!O573)-1</f>
      </c>
    </row>
    <row r="574" ht="25.0" customHeight="true">
      <c r="A574" t="s" s="4">
        <v>21</v>
      </c>
      <c r="B574" t="s" s="4">
        <v>702</v>
      </c>
      <c r="C574" t="s" s="4">
        <v>703</v>
      </c>
      <c r="D574" t="s" s="4">
        <v>25</v>
      </c>
      <c r="E574" t="n" s="4">
        <v>10.0</v>
      </c>
      <c r="F574" t="s" s="1">
        <v>26</v>
      </c>
      <c r="G574" t="s" s="1">
        <v>26</v>
      </c>
      <c r="H574" s="2">
        <f>F574+G574</f>
      </c>
      <c r="I574" t="n" s="6">
        <v>26.05</v>
      </c>
      <c r="J574" s="2">
        <f>F574+(I574/100*F574)</f>
      </c>
      <c r="K574" s="2">
        <f>G574+(I574/100*G574)</f>
      </c>
      <c r="L574" s="2">
        <f>TRUNC(J574+K574,2)</f>
      </c>
      <c r="M574" s="2">
        <f>TRUNC(IF((J574+K574), (J574/(J574+K574)*O574), 0),2)</f>
      </c>
      <c r="N574" s="2">
        <f>TRUNC(IF((J574+K574), (K574/(J574+K574)*O574), 0),2)</f>
      </c>
      <c r="O574" s="2">
        <f>TRUNC(L574*E574,2)</f>
      </c>
      <c r="P574" s="4">
        <f>IF(O574&lt;=(Referencial!O574*1.05),"PREÇO VÁLIDO","PREÇO INVÁLIDO")</f>
      </c>
      <c r="Q574" s="2">
        <f>(O574/Referencial!O574)-1</f>
      </c>
    </row>
    <row r="575" ht="25.0" customHeight="true">
      <c r="A575" t="s" s="4">
        <v>21</v>
      </c>
      <c r="B575" t="s" s="4">
        <v>704</v>
      </c>
      <c r="C575" t="s" s="4">
        <v>705</v>
      </c>
      <c r="D575" t="s" s="4">
        <v>87</v>
      </c>
      <c r="E575" t="n" s="4">
        <v>119.0</v>
      </c>
      <c r="F575" t="s" s="1">
        <v>26</v>
      </c>
      <c r="G575" t="s" s="1">
        <v>26</v>
      </c>
      <c r="H575" s="2">
        <f>F575+G575</f>
      </c>
      <c r="I575" t="n" s="6">
        <v>26.05</v>
      </c>
      <c r="J575" s="2">
        <f>F575+(I575/100*F575)</f>
      </c>
      <c r="K575" s="2">
        <f>G575+(I575/100*G575)</f>
      </c>
      <c r="L575" s="2">
        <f>TRUNC(J575+K575,2)</f>
      </c>
      <c r="M575" s="2">
        <f>TRUNC(IF((J575+K575), (J575/(J575+K575)*O575), 0),2)</f>
      </c>
      <c r="N575" s="2">
        <f>TRUNC(IF((J575+K575), (K575/(J575+K575)*O575), 0),2)</f>
      </c>
      <c r="O575" s="2">
        <f>TRUNC(L575*E575,2)</f>
      </c>
      <c r="P575" s="4">
        <f>IF(O575&lt;=(Referencial!O575*1.05),"PREÇO VÁLIDO","PREÇO INVÁLIDO")</f>
      </c>
      <c r="Q575" s="2">
        <f>(O575/Referencial!O575)-1</f>
      </c>
    </row>
    <row r="576" ht="25.0" customHeight="true">
      <c r="A576" t="s" s="4">
        <v>21</v>
      </c>
      <c r="B576" t="s" s="4">
        <v>365</v>
      </c>
      <c r="C576" t="s" s="4">
        <v>366</v>
      </c>
      <c r="D576" t="s" s="4">
        <v>87</v>
      </c>
      <c r="E576" t="n" s="4">
        <v>75.0</v>
      </c>
      <c r="F576" t="s" s="1">
        <v>26</v>
      </c>
      <c r="G576" t="s" s="1">
        <v>26</v>
      </c>
      <c r="H576" s="2">
        <f>F576+G576</f>
      </c>
      <c r="I576" t="n" s="6">
        <v>26.05</v>
      </c>
      <c r="J576" s="2">
        <f>F576+(I576/100*F576)</f>
      </c>
      <c r="K576" s="2">
        <f>G576+(I576/100*G576)</f>
      </c>
      <c r="L576" s="2">
        <f>TRUNC(J576+K576,2)</f>
      </c>
      <c r="M576" s="2">
        <f>TRUNC(IF((J576+K576), (J576/(J576+K576)*O576), 0),2)</f>
      </c>
      <c r="N576" s="2">
        <f>TRUNC(IF((J576+K576), (K576/(J576+K576)*O576), 0),2)</f>
      </c>
      <c r="O576" s="2">
        <f>TRUNC(L576*E576,2)</f>
      </c>
      <c r="P576" s="4">
        <f>IF(O576&lt;=(Referencial!O576*1.05),"PREÇO VÁLIDO","PREÇO INVÁLIDO")</f>
      </c>
      <c r="Q576" s="2">
        <f>(O576/Referencial!O576)-1</f>
      </c>
    </row>
    <row r="577" ht="25.0" customHeight="true">
      <c r="A577" t="s" s="4">
        <v>21</v>
      </c>
      <c r="B577" t="s" s="4">
        <v>706</v>
      </c>
      <c r="C577" t="s" s="4">
        <v>707</v>
      </c>
      <c r="D577" t="s" s="4">
        <v>87</v>
      </c>
      <c r="E577" t="n" s="4">
        <v>150.0</v>
      </c>
      <c r="F577" t="s" s="1">
        <v>26</v>
      </c>
      <c r="G577" t="s" s="1">
        <v>26</v>
      </c>
      <c r="H577" s="2">
        <f>F577+G577</f>
      </c>
      <c r="I577" t="n" s="6">
        <v>26.05</v>
      </c>
      <c r="J577" s="2">
        <f>F577+(I577/100*F577)</f>
      </c>
      <c r="K577" s="2">
        <f>G577+(I577/100*G577)</f>
      </c>
      <c r="L577" s="2">
        <f>TRUNC(J577+K577,2)</f>
      </c>
      <c r="M577" s="2">
        <f>TRUNC(IF((J577+K577), (J577/(J577+K577)*O577), 0),2)</f>
      </c>
      <c r="N577" s="2">
        <f>TRUNC(IF((J577+K577), (K577/(J577+K577)*O577), 0),2)</f>
      </c>
      <c r="O577" s="2">
        <f>TRUNC(L577*E577,2)</f>
      </c>
      <c r="P577" s="4">
        <f>IF(O577&lt;=(Referencial!O577*1.05),"PREÇO VÁLIDO","PREÇO INVÁLIDO")</f>
      </c>
      <c r="Q577" s="2">
        <f>(O577/Referencial!O577)-1</f>
      </c>
    </row>
    <row r="578" ht="25.0" customHeight="true">
      <c r="A578" t="s" s="4">
        <v>21</v>
      </c>
      <c r="B578" t="s" s="4">
        <v>708</v>
      </c>
      <c r="C578" t="s" s="4">
        <v>709</v>
      </c>
      <c r="D578" t="s" s="4">
        <v>25</v>
      </c>
      <c r="E578" t="n" s="4">
        <v>3.0</v>
      </c>
      <c r="F578" t="s" s="1">
        <v>26</v>
      </c>
      <c r="G578" t="s" s="1">
        <v>26</v>
      </c>
      <c r="H578" s="2">
        <f>F578+G578</f>
      </c>
      <c r="I578" t="n" s="6">
        <v>26.05</v>
      </c>
      <c r="J578" s="2">
        <f>F578+(I578/100*F578)</f>
      </c>
      <c r="K578" s="2">
        <f>G578+(I578/100*G578)</f>
      </c>
      <c r="L578" s="2">
        <f>TRUNC(J578+K578,2)</f>
      </c>
      <c r="M578" s="2">
        <f>TRUNC(IF((J578+K578), (J578/(J578+K578)*O578), 0),2)</f>
      </c>
      <c r="N578" s="2">
        <f>TRUNC(IF((J578+K578), (K578/(J578+K578)*O578), 0),2)</f>
      </c>
      <c r="O578" s="2">
        <f>TRUNC(L578*E578,2)</f>
      </c>
      <c r="P578" s="4">
        <f>IF(O578&lt;=(Referencial!O578*1.05),"PREÇO VÁLIDO","PREÇO INVÁLIDO")</f>
      </c>
      <c r="Q578" s="2">
        <f>(O578/Referencial!O578)-1</f>
      </c>
    </row>
    <row r="579" ht="25.0" customHeight="true">
      <c r="A579" t="s" s="4">
        <v>21</v>
      </c>
      <c r="B579" t="s" s="4">
        <v>328</v>
      </c>
      <c r="C579" t="s" s="4">
        <v>329</v>
      </c>
      <c r="D579" t="s" s="4">
        <v>25</v>
      </c>
      <c r="E579" t="n" s="4">
        <v>4.0</v>
      </c>
      <c r="F579" t="s" s="1">
        <v>26</v>
      </c>
      <c r="G579" t="s" s="1">
        <v>26</v>
      </c>
      <c r="H579" s="2">
        <f>F579+G579</f>
      </c>
      <c r="I579" t="n" s="6">
        <v>26.05</v>
      </c>
      <c r="J579" s="2">
        <f>F579+(I579/100*F579)</f>
      </c>
      <c r="K579" s="2">
        <f>G579+(I579/100*G579)</f>
      </c>
      <c r="L579" s="2">
        <f>TRUNC(J579+K579,2)</f>
      </c>
      <c r="M579" s="2">
        <f>TRUNC(IF((J579+K579), (J579/(J579+K579)*O579), 0),2)</f>
      </c>
      <c r="N579" s="2">
        <f>TRUNC(IF((J579+K579), (K579/(J579+K579)*O579), 0),2)</f>
      </c>
      <c r="O579" s="2">
        <f>TRUNC(L579*E579,2)</f>
      </c>
      <c r="P579" s="4">
        <f>IF(O579&lt;=(Referencial!O579*1.05),"PREÇO VÁLIDO","PREÇO INVÁLIDO")</f>
      </c>
      <c r="Q579" s="2">
        <f>(O579/Referencial!O579)-1</f>
      </c>
    </row>
    <row r="580" ht="25.0" customHeight="true">
      <c r="A580" t="s" s="4">
        <v>21</v>
      </c>
      <c r="B580" t="s" s="4">
        <v>336</v>
      </c>
      <c r="C580" t="s" s="4">
        <v>337</v>
      </c>
      <c r="D580" t="s" s="4">
        <v>25</v>
      </c>
      <c r="E580" t="n" s="4">
        <v>1.0</v>
      </c>
      <c r="F580" t="s" s="1">
        <v>26</v>
      </c>
      <c r="G580" t="s" s="1">
        <v>26</v>
      </c>
      <c r="H580" s="2">
        <f>F580+G580</f>
      </c>
      <c r="I580" t="n" s="6">
        <v>26.05</v>
      </c>
      <c r="J580" s="2">
        <f>F580+(I580/100*F580)</f>
      </c>
      <c r="K580" s="2">
        <f>G580+(I580/100*G580)</f>
      </c>
      <c r="L580" s="2">
        <f>TRUNC(J580+K580,2)</f>
      </c>
      <c r="M580" s="2">
        <f>TRUNC(IF((J580+K580), (J580/(J580+K580)*O580), 0),2)</f>
      </c>
      <c r="N580" s="2">
        <f>TRUNC(IF((J580+K580), (K580/(J580+K580)*O580), 0),2)</f>
      </c>
      <c r="O580" s="2">
        <f>TRUNC(L580*E580,2)</f>
      </c>
      <c r="P580" s="4">
        <f>IF(O580&lt;=(Referencial!O580*1.05),"PREÇO VÁLIDO","PREÇO INVÁLIDO")</f>
      </c>
      <c r="Q580" s="2">
        <f>(O580/Referencial!O580)-1</f>
      </c>
    </row>
    <row r="581" ht="25.0" customHeight="true">
      <c r="A581" t="s" s="4">
        <v>21</v>
      </c>
      <c r="B581" t="s" s="4">
        <v>710</v>
      </c>
      <c r="C581" t="s" s="4">
        <v>711</v>
      </c>
      <c r="D581" t="s" s="4">
        <v>25</v>
      </c>
      <c r="E581" t="n" s="4">
        <v>1.0</v>
      </c>
      <c r="F581" t="s" s="1">
        <v>26</v>
      </c>
      <c r="G581" t="s" s="1">
        <v>26</v>
      </c>
      <c r="H581" s="2">
        <f>F581+G581</f>
      </c>
      <c r="I581" t="n" s="6">
        <v>26.05</v>
      </c>
      <c r="J581" s="2">
        <f>F581+(I581/100*F581)</f>
      </c>
      <c r="K581" s="2">
        <f>G581+(I581/100*G581)</f>
      </c>
      <c r="L581" s="2">
        <f>TRUNC(J581+K581,2)</f>
      </c>
      <c r="M581" s="2">
        <f>TRUNC(IF((J581+K581), (J581/(J581+K581)*O581), 0),2)</f>
      </c>
      <c r="N581" s="2">
        <f>TRUNC(IF((J581+K581), (K581/(J581+K581)*O581), 0),2)</f>
      </c>
      <c r="O581" s="2">
        <f>TRUNC(L581*E581,2)</f>
      </c>
      <c r="P581" s="4">
        <f>IF(O581&lt;=(Referencial!O581*1.05),"PREÇO VÁLIDO","PREÇO INVÁLIDO")</f>
      </c>
      <c r="Q581" s="2">
        <f>(O581/Referencial!O581)-1</f>
      </c>
    </row>
    <row r="582" ht="25.0" customHeight="true">
      <c r="A582" t="s" s="4">
        <v>21</v>
      </c>
      <c r="B582" t="s" s="4">
        <v>712</v>
      </c>
      <c r="C582" t="s" s="4">
        <v>713</v>
      </c>
      <c r="D582" t="s" s="4">
        <v>25</v>
      </c>
      <c r="E582" t="n" s="4">
        <v>1.0</v>
      </c>
      <c r="F582" t="s" s="1">
        <v>26</v>
      </c>
      <c r="G582" t="s" s="1">
        <v>26</v>
      </c>
      <c r="H582" s="2">
        <f>F582+G582</f>
      </c>
      <c r="I582" t="n" s="6">
        <v>26.05</v>
      </c>
      <c r="J582" s="2">
        <f>F582+(I582/100*F582)</f>
      </c>
      <c r="K582" s="2">
        <f>G582+(I582/100*G582)</f>
      </c>
      <c r="L582" s="2">
        <f>TRUNC(J582+K582,2)</f>
      </c>
      <c r="M582" s="2">
        <f>TRUNC(IF((J582+K582), (J582/(J582+K582)*O582), 0),2)</f>
      </c>
      <c r="N582" s="2">
        <f>TRUNC(IF((J582+K582), (K582/(J582+K582)*O582), 0),2)</f>
      </c>
      <c r="O582" s="2">
        <f>TRUNC(L582*E582,2)</f>
      </c>
      <c r="P582" s="4">
        <f>IF(O582&lt;=(Referencial!O582*1.05),"PREÇO VÁLIDO","PREÇO INVÁLIDO")</f>
      </c>
      <c r="Q582" s="2">
        <f>(O582/Referencial!O582)-1</f>
      </c>
    </row>
    <row r="583" ht="25.0" customHeight="true">
      <c r="A583" t="s" s="4">
        <v>21</v>
      </c>
      <c r="B583" t="s" s="4">
        <v>284</v>
      </c>
      <c r="C583" t="s" s="4">
        <v>285</v>
      </c>
      <c r="D583" t="s" s="4">
        <v>87</v>
      </c>
      <c r="E583" t="n" s="4">
        <v>55.0</v>
      </c>
      <c r="F583" t="s" s="1">
        <v>26</v>
      </c>
      <c r="G583" t="s" s="1">
        <v>26</v>
      </c>
      <c r="H583" s="2">
        <f>F583+G583</f>
      </c>
      <c r="I583" t="n" s="6">
        <v>26.05</v>
      </c>
      <c r="J583" s="2">
        <f>F583+(I583/100*F583)</f>
      </c>
      <c r="K583" s="2">
        <f>G583+(I583/100*G583)</f>
      </c>
      <c r="L583" s="2">
        <f>TRUNC(J583+K583,2)</f>
      </c>
      <c r="M583" s="2">
        <f>TRUNC(IF((J583+K583), (J583/(J583+K583)*O583), 0),2)</f>
      </c>
      <c r="N583" s="2">
        <f>TRUNC(IF((J583+K583), (K583/(J583+K583)*O583), 0),2)</f>
      </c>
      <c r="O583" s="2">
        <f>TRUNC(L583*E583,2)</f>
      </c>
      <c r="P583" s="4">
        <f>IF(O583&lt;=(Referencial!O583*1.05),"PREÇO VÁLIDO","PREÇO INVÁLIDO")</f>
      </c>
      <c r="Q583" s="2">
        <f>(O583/Referencial!O583)-1</f>
      </c>
    </row>
    <row r="584" ht="25.0" customHeight="true">
      <c r="A584" t="s" s="4">
        <v>21</v>
      </c>
      <c r="B584" t="s" s="4">
        <v>282</v>
      </c>
      <c r="C584" t="s" s="4">
        <v>283</v>
      </c>
      <c r="D584" t="s" s="4">
        <v>87</v>
      </c>
      <c r="E584" t="n" s="4">
        <v>50.0</v>
      </c>
      <c r="F584" t="s" s="1">
        <v>26</v>
      </c>
      <c r="G584" t="s" s="1">
        <v>26</v>
      </c>
      <c r="H584" s="2">
        <f>F584+G584</f>
      </c>
      <c r="I584" t="n" s="6">
        <v>26.05</v>
      </c>
      <c r="J584" s="2">
        <f>F584+(I584/100*F584)</f>
      </c>
      <c r="K584" s="2">
        <f>G584+(I584/100*G584)</f>
      </c>
      <c r="L584" s="2">
        <f>TRUNC(J584+K584,2)</f>
      </c>
      <c r="M584" s="2">
        <f>TRUNC(IF((J584+K584), (J584/(J584+K584)*O584), 0),2)</f>
      </c>
      <c r="N584" s="2">
        <f>TRUNC(IF((J584+K584), (K584/(J584+K584)*O584), 0),2)</f>
      </c>
      <c r="O584" s="2">
        <f>TRUNC(L584*E584,2)</f>
      </c>
      <c r="P584" s="4">
        <f>IF(O584&lt;=(Referencial!O584*1.05),"PREÇO VÁLIDO","PREÇO INVÁLIDO")</f>
      </c>
      <c r="Q584" s="2">
        <f>(O584/Referencial!O584)-1</f>
      </c>
    </row>
    <row r="585">
      <c r="N585" t="s" s="9">
        <v>27</v>
      </c>
      <c r="O585" s="10">
        <f>TRUNC(SUM(O566:O584),2)</f>
      </c>
    </row>
    <row r="587">
      <c r="A587" t="s" s="12">
        <v>503</v>
      </c>
    </row>
    <row r="588">
      <c r="A588" s="27" t="s">
        <v>4</v>
      </c>
      <c r="B588" s="27" t="s">
        <v>5</v>
      </c>
      <c r="C588" s="27" t="s">
        <v>6</v>
      </c>
      <c r="D588" s="27" t="s">
        <v>7</v>
      </c>
      <c r="E588" s="27" t="s">
        <v>8</v>
      </c>
      <c r="F588" s="1" t="s">
        <v>9</v>
      </c>
      <c r="G588" s="1" t="s">
        <v>10</v>
      </c>
      <c r="H588" s="27" t="s">
        <v>12</v>
      </c>
      <c r="I588" s="27" t="s">
        <v>13</v>
      </c>
      <c r="J588" s="27" t="s">
        <v>14</v>
      </c>
      <c r="K588" s="27" t="s">
        <v>15</v>
      </c>
      <c r="L588" s="27" t="s">
        <v>11</v>
      </c>
      <c r="M588" s="27" t="s">
        <v>16</v>
      </c>
      <c r="N588" s="27" t="s">
        <v>17</v>
      </c>
      <c r="O588" s="27" t="s">
        <v>18</v>
      </c>
      <c r="P588" s="27" t="s">
        <v>19</v>
      </c>
      <c r="Q588" s="27" t="s">
        <v>20</v>
      </c>
    </row>
    <row r="589" ht="25.0" customHeight="true">
      <c r="A589" t="s" s="4">
        <v>21</v>
      </c>
      <c r="B589" s="4"/>
      <c r="C589" t="s" s="4">
        <v>504</v>
      </c>
      <c r="D589" s="4"/>
      <c r="E589" t="n" s="4">
        <v>0.0</v>
      </c>
      <c r="F589" s="1"/>
      <c r="G589" s="1"/>
      <c r="H589" s="4"/>
      <c r="I589" s="6"/>
      <c r="J589" s="4"/>
      <c r="K589" s="4"/>
      <c r="L589" s="4"/>
      <c r="M589" s="4"/>
      <c r="N589" s="4"/>
      <c r="O589" s="4"/>
      <c r="P589" s="4"/>
      <c r="Q589" s="2"/>
    </row>
    <row r="590" ht="25.0" customHeight="true">
      <c r="A590" t="s" s="4">
        <v>21</v>
      </c>
      <c r="B590" s="4"/>
      <c r="C590" t="s" s="4">
        <v>714</v>
      </c>
      <c r="D590" s="4"/>
      <c r="E590" t="n" s="4">
        <v>0.0</v>
      </c>
      <c r="F590" s="1"/>
      <c r="G590" s="1"/>
      <c r="H590" s="4"/>
      <c r="I590" s="6"/>
      <c r="J590" s="4"/>
      <c r="K590" s="4"/>
      <c r="L590" s="4"/>
      <c r="M590" s="4"/>
      <c r="N590" s="4"/>
      <c r="O590" s="4"/>
      <c r="P590" s="4"/>
      <c r="Q590" s="2"/>
    </row>
    <row r="591" ht="25.0" customHeight="true">
      <c r="A591" t="s" s="4">
        <v>21</v>
      </c>
      <c r="B591" t="s" s="4">
        <v>569</v>
      </c>
      <c r="C591" t="s" s="4">
        <v>570</v>
      </c>
      <c r="D591" t="s" s="4">
        <v>25</v>
      </c>
      <c r="E591" t="n" s="4">
        <v>1.0</v>
      </c>
      <c r="F591" t="s" s="1">
        <v>26</v>
      </c>
      <c r="G591" t="s" s="1">
        <v>26</v>
      </c>
      <c r="H591" s="2">
        <f>F591+G591</f>
      </c>
      <c r="I591" t="n" s="6">
        <v>26.05</v>
      </c>
      <c r="J591" s="2">
        <f>F591+(I591/100*F591)</f>
      </c>
      <c r="K591" s="2">
        <f>G591+(I591/100*G591)</f>
      </c>
      <c r="L591" s="2">
        <f>TRUNC(J591+K591,2)</f>
      </c>
      <c r="M591" s="2">
        <f>TRUNC(IF((J591+K591), (J591/(J591+K591)*O591), 0),2)</f>
      </c>
      <c r="N591" s="2">
        <f>TRUNC(IF((J591+K591), (K591/(J591+K591)*O591), 0),2)</f>
      </c>
      <c r="O591" s="2">
        <f>TRUNC(L591*E591,2)</f>
      </c>
      <c r="P591" s="4">
        <f>IF(O591&lt;=(Referencial!O591*1.05),"PREÇO VÁLIDO","PREÇO INVÁLIDO")</f>
      </c>
      <c r="Q591" s="2">
        <f>(O591/Referencial!O591)-1</f>
      </c>
    </row>
    <row r="592" ht="25.0" customHeight="true">
      <c r="A592" t="s" s="4">
        <v>21</v>
      </c>
      <c r="B592" t="s" s="4">
        <v>715</v>
      </c>
      <c r="C592" t="s" s="4">
        <v>716</v>
      </c>
      <c r="D592" t="s" s="4">
        <v>25</v>
      </c>
      <c r="E592" t="n" s="4">
        <v>3.0</v>
      </c>
      <c r="F592" t="s" s="1">
        <v>26</v>
      </c>
      <c r="G592" t="s" s="1">
        <v>26</v>
      </c>
      <c r="H592" s="2">
        <f>F592+G592</f>
      </c>
      <c r="I592" t="n" s="6">
        <v>26.05</v>
      </c>
      <c r="J592" s="2">
        <f>F592+(I592/100*F592)</f>
      </c>
      <c r="K592" s="2">
        <f>G592+(I592/100*G592)</f>
      </c>
      <c r="L592" s="2">
        <f>TRUNC(J592+K592,2)</f>
      </c>
      <c r="M592" s="2">
        <f>TRUNC(IF((J592+K592), (J592/(J592+K592)*O592), 0),2)</f>
      </c>
      <c r="N592" s="2">
        <f>TRUNC(IF((J592+K592), (K592/(J592+K592)*O592), 0),2)</f>
      </c>
      <c r="O592" s="2">
        <f>TRUNC(L592*E592,2)</f>
      </c>
      <c r="P592" s="4">
        <f>IF(O592&lt;=(Referencial!O592*1.05),"PREÇO VÁLIDO","PREÇO INVÁLIDO")</f>
      </c>
      <c r="Q592" s="2">
        <f>(O592/Referencial!O592)-1</f>
      </c>
    </row>
    <row r="593" ht="25.0" customHeight="true">
      <c r="A593" t="s" s="4">
        <v>21</v>
      </c>
      <c r="B593" t="s" s="4">
        <v>567</v>
      </c>
      <c r="C593" t="s" s="4">
        <v>568</v>
      </c>
      <c r="D593" t="s" s="4">
        <v>25</v>
      </c>
      <c r="E593" t="n" s="4">
        <v>1.0</v>
      </c>
      <c r="F593" t="s" s="1">
        <v>26</v>
      </c>
      <c r="G593" t="s" s="1">
        <v>26</v>
      </c>
      <c r="H593" s="2">
        <f>F593+G593</f>
      </c>
      <c r="I593" t="n" s="6">
        <v>26.05</v>
      </c>
      <c r="J593" s="2">
        <f>F593+(I593/100*F593)</f>
      </c>
      <c r="K593" s="2">
        <f>G593+(I593/100*G593)</f>
      </c>
      <c r="L593" s="2">
        <f>TRUNC(J593+K593,2)</f>
      </c>
      <c r="M593" s="2">
        <f>TRUNC(IF((J593+K593), (J593/(J593+K593)*O593), 0),2)</f>
      </c>
      <c r="N593" s="2">
        <f>TRUNC(IF((J593+K593), (K593/(J593+K593)*O593), 0),2)</f>
      </c>
      <c r="O593" s="2">
        <f>TRUNC(L593*E593,2)</f>
      </c>
      <c r="P593" s="4">
        <f>IF(O593&lt;=(Referencial!O593*1.05),"PREÇO VÁLIDO","PREÇO INVÁLIDO")</f>
      </c>
      <c r="Q593" s="2">
        <f>(O593/Referencial!O593)-1</f>
      </c>
    </row>
    <row r="594" ht="25.0" customHeight="true">
      <c r="A594" t="s" s="4">
        <v>21</v>
      </c>
      <c r="B594" t="s" s="4">
        <v>717</v>
      </c>
      <c r="C594" t="s" s="4">
        <v>718</v>
      </c>
      <c r="D594" t="s" s="4">
        <v>25</v>
      </c>
      <c r="E594" t="n" s="4">
        <v>2.0</v>
      </c>
      <c r="F594" t="s" s="1">
        <v>26</v>
      </c>
      <c r="G594" t="s" s="1">
        <v>26</v>
      </c>
      <c r="H594" s="2">
        <f>F594+G594</f>
      </c>
      <c r="I594" t="n" s="6">
        <v>26.05</v>
      </c>
      <c r="J594" s="2">
        <f>F594+(I594/100*F594)</f>
      </c>
      <c r="K594" s="2">
        <f>G594+(I594/100*G594)</f>
      </c>
      <c r="L594" s="2">
        <f>TRUNC(J594+K594,2)</f>
      </c>
      <c r="M594" s="2">
        <f>TRUNC(IF((J594+K594), (J594/(J594+K594)*O594), 0),2)</f>
      </c>
      <c r="N594" s="2">
        <f>TRUNC(IF((J594+K594), (K594/(J594+K594)*O594), 0),2)</f>
      </c>
      <c r="O594" s="2">
        <f>TRUNC(L594*E594,2)</f>
      </c>
      <c r="P594" s="4">
        <f>IF(O594&lt;=(Referencial!O594*1.05),"PREÇO VÁLIDO","PREÇO INVÁLIDO")</f>
      </c>
      <c r="Q594" s="2">
        <f>(O594/Referencial!O594)-1</f>
      </c>
    </row>
    <row r="595" ht="25.0" customHeight="true">
      <c r="A595" t="s" s="4">
        <v>21</v>
      </c>
      <c r="B595" t="s" s="4">
        <v>577</v>
      </c>
      <c r="C595" t="s" s="4">
        <v>578</v>
      </c>
      <c r="D595" t="s" s="4">
        <v>87</v>
      </c>
      <c r="E595" t="n" s="4">
        <v>6.0</v>
      </c>
      <c r="F595" t="s" s="1">
        <v>26</v>
      </c>
      <c r="G595" t="s" s="1">
        <v>26</v>
      </c>
      <c r="H595" s="2">
        <f>F595+G595</f>
      </c>
      <c r="I595" t="n" s="6">
        <v>26.05</v>
      </c>
      <c r="J595" s="2">
        <f>F595+(I595/100*F595)</f>
      </c>
      <c r="K595" s="2">
        <f>G595+(I595/100*G595)</f>
      </c>
      <c r="L595" s="2">
        <f>TRUNC(J595+K595,2)</f>
      </c>
      <c r="M595" s="2">
        <f>TRUNC(IF((J595+K595), (J595/(J595+K595)*O595), 0),2)</f>
      </c>
      <c r="N595" s="2">
        <f>TRUNC(IF((J595+K595), (K595/(J595+K595)*O595), 0),2)</f>
      </c>
      <c r="O595" s="2">
        <f>TRUNC(L595*E595,2)</f>
      </c>
      <c r="P595" s="4">
        <f>IF(O595&lt;=(Referencial!O595*1.05),"PREÇO VÁLIDO","PREÇO INVÁLIDO")</f>
      </c>
      <c r="Q595" s="2">
        <f>(O595/Referencial!O595)-1</f>
      </c>
    </row>
    <row r="596" ht="25.0" customHeight="true">
      <c r="A596" t="s" s="4">
        <v>21</v>
      </c>
      <c r="B596" t="s" s="4">
        <v>575</v>
      </c>
      <c r="C596" t="s" s="4">
        <v>576</v>
      </c>
      <c r="D596" t="s" s="4">
        <v>87</v>
      </c>
      <c r="E596" t="n" s="4">
        <v>12.0</v>
      </c>
      <c r="F596" t="s" s="1">
        <v>26</v>
      </c>
      <c r="G596" t="s" s="1">
        <v>26</v>
      </c>
      <c r="H596" s="2">
        <f>F596+G596</f>
      </c>
      <c r="I596" t="n" s="6">
        <v>26.05</v>
      </c>
      <c r="J596" s="2">
        <f>F596+(I596/100*F596)</f>
      </c>
      <c r="K596" s="2">
        <f>G596+(I596/100*G596)</f>
      </c>
      <c r="L596" s="2">
        <f>TRUNC(J596+K596,2)</f>
      </c>
      <c r="M596" s="2">
        <f>TRUNC(IF((J596+K596), (J596/(J596+K596)*O596), 0),2)</f>
      </c>
      <c r="N596" s="2">
        <f>TRUNC(IF((J596+K596), (K596/(J596+K596)*O596), 0),2)</f>
      </c>
      <c r="O596" s="2">
        <f>TRUNC(L596*E596,2)</f>
      </c>
      <c r="P596" s="4">
        <f>IF(O596&lt;=(Referencial!O596*1.05),"PREÇO VÁLIDO","PREÇO INVÁLIDO")</f>
      </c>
      <c r="Q596" s="2">
        <f>(O596/Referencial!O596)-1</f>
      </c>
    </row>
    <row r="597" ht="25.0" customHeight="true">
      <c r="A597" t="s" s="4">
        <v>21</v>
      </c>
      <c r="B597" t="s" s="4">
        <v>573</v>
      </c>
      <c r="C597" t="s" s="4">
        <v>574</v>
      </c>
      <c r="D597" t="s" s="4">
        <v>87</v>
      </c>
      <c r="E597" t="n" s="4">
        <v>18.0</v>
      </c>
      <c r="F597" t="s" s="1">
        <v>26</v>
      </c>
      <c r="G597" t="s" s="1">
        <v>26</v>
      </c>
      <c r="H597" s="2">
        <f>F597+G597</f>
      </c>
      <c r="I597" t="n" s="6">
        <v>26.05</v>
      </c>
      <c r="J597" s="2">
        <f>F597+(I597/100*F597)</f>
      </c>
      <c r="K597" s="2">
        <f>G597+(I597/100*G597)</f>
      </c>
      <c r="L597" s="2">
        <f>TRUNC(J597+K597,2)</f>
      </c>
      <c r="M597" s="2">
        <f>TRUNC(IF((J597+K597), (J597/(J597+K597)*O597), 0),2)</f>
      </c>
      <c r="N597" s="2">
        <f>TRUNC(IF((J597+K597), (K597/(J597+K597)*O597), 0),2)</f>
      </c>
      <c r="O597" s="2">
        <f>TRUNC(L597*E597,2)</f>
      </c>
      <c r="P597" s="4">
        <f>IF(O597&lt;=(Referencial!O597*1.05),"PREÇO VÁLIDO","PREÇO INVÁLIDO")</f>
      </c>
      <c r="Q597" s="2">
        <f>(O597/Referencial!O597)-1</f>
      </c>
    </row>
    <row r="598" ht="25.0" customHeight="true">
      <c r="A598" t="s" s="4">
        <v>21</v>
      </c>
      <c r="B598" t="s" s="4">
        <v>555</v>
      </c>
      <c r="C598" t="s" s="4">
        <v>556</v>
      </c>
      <c r="D598" t="s" s="4">
        <v>25</v>
      </c>
      <c r="E598" t="n" s="4">
        <v>5.0</v>
      </c>
      <c r="F598" t="s" s="1">
        <v>26</v>
      </c>
      <c r="G598" t="s" s="1">
        <v>26</v>
      </c>
      <c r="H598" s="2">
        <f>F598+G598</f>
      </c>
      <c r="I598" t="n" s="6">
        <v>26.05</v>
      </c>
      <c r="J598" s="2">
        <f>F598+(I598/100*F598)</f>
      </c>
      <c r="K598" s="2">
        <f>G598+(I598/100*G598)</f>
      </c>
      <c r="L598" s="2">
        <f>TRUNC(J598+K598,2)</f>
      </c>
      <c r="M598" s="2">
        <f>TRUNC(IF((J598+K598), (J598/(J598+K598)*O598), 0),2)</f>
      </c>
      <c r="N598" s="2">
        <f>TRUNC(IF((J598+K598), (K598/(J598+K598)*O598), 0),2)</f>
      </c>
      <c r="O598" s="2">
        <f>TRUNC(L598*E598,2)</f>
      </c>
      <c r="P598" s="4">
        <f>IF(O598&lt;=(Referencial!O598*1.05),"PREÇO VÁLIDO","PREÇO INVÁLIDO")</f>
      </c>
      <c r="Q598" s="2">
        <f>(O598/Referencial!O598)-1</f>
      </c>
    </row>
    <row r="599" ht="25.0" customHeight="true">
      <c r="A599" t="s" s="4">
        <v>21</v>
      </c>
      <c r="B599" t="s" s="4">
        <v>545</v>
      </c>
      <c r="C599" t="s" s="4">
        <v>546</v>
      </c>
      <c r="D599" t="s" s="4">
        <v>25</v>
      </c>
      <c r="E599" t="n" s="4">
        <v>4.0</v>
      </c>
      <c r="F599" t="s" s="1">
        <v>26</v>
      </c>
      <c r="G599" t="s" s="1">
        <v>26</v>
      </c>
      <c r="H599" s="2">
        <f>F599+G599</f>
      </c>
      <c r="I599" t="n" s="6">
        <v>26.05</v>
      </c>
      <c r="J599" s="2">
        <f>F599+(I599/100*F599)</f>
      </c>
      <c r="K599" s="2">
        <f>G599+(I599/100*G599)</f>
      </c>
      <c r="L599" s="2">
        <f>TRUNC(J599+K599,2)</f>
      </c>
      <c r="M599" s="2">
        <f>TRUNC(IF((J599+K599), (J599/(J599+K599)*O599), 0),2)</f>
      </c>
      <c r="N599" s="2">
        <f>TRUNC(IF((J599+K599), (K599/(J599+K599)*O599), 0),2)</f>
      </c>
      <c r="O599" s="2">
        <f>TRUNC(L599*E599,2)</f>
      </c>
      <c r="P599" s="4">
        <f>IF(O599&lt;=(Referencial!O599*1.05),"PREÇO VÁLIDO","PREÇO INVÁLIDO")</f>
      </c>
      <c r="Q599" s="2">
        <f>(O599/Referencial!O599)-1</f>
      </c>
    </row>
    <row r="600" ht="25.0" customHeight="true">
      <c r="A600" t="s" s="4">
        <v>21</v>
      </c>
      <c r="B600" t="s" s="4">
        <v>541</v>
      </c>
      <c r="C600" t="s" s="4">
        <v>542</v>
      </c>
      <c r="D600" t="s" s="4">
        <v>25</v>
      </c>
      <c r="E600" t="n" s="4">
        <v>2.0</v>
      </c>
      <c r="F600" t="s" s="1">
        <v>26</v>
      </c>
      <c r="G600" t="s" s="1">
        <v>26</v>
      </c>
      <c r="H600" s="2">
        <f>F600+G600</f>
      </c>
      <c r="I600" t="n" s="6">
        <v>26.05</v>
      </c>
      <c r="J600" s="2">
        <f>F600+(I600/100*F600)</f>
      </c>
      <c r="K600" s="2">
        <f>G600+(I600/100*G600)</f>
      </c>
      <c r="L600" s="2">
        <f>TRUNC(J600+K600,2)</f>
      </c>
      <c r="M600" s="2">
        <f>TRUNC(IF((J600+K600), (J600/(J600+K600)*O600), 0),2)</f>
      </c>
      <c r="N600" s="2">
        <f>TRUNC(IF((J600+K600), (K600/(J600+K600)*O600), 0),2)</f>
      </c>
      <c r="O600" s="2">
        <f>TRUNC(L600*E600,2)</f>
      </c>
      <c r="P600" s="4">
        <f>IF(O600&lt;=(Referencial!O600*1.05),"PREÇO VÁLIDO","PREÇO INVÁLIDO")</f>
      </c>
      <c r="Q600" s="2">
        <f>(O600/Referencial!O600)-1</f>
      </c>
    </row>
    <row r="601" ht="25.0" customHeight="true">
      <c r="A601" t="s" s="4">
        <v>21</v>
      </c>
      <c r="B601" t="s" s="4">
        <v>535</v>
      </c>
      <c r="C601" t="s" s="4">
        <v>536</v>
      </c>
      <c r="D601" t="s" s="4">
        <v>25</v>
      </c>
      <c r="E601" t="n" s="4">
        <v>2.0</v>
      </c>
      <c r="F601" t="s" s="1">
        <v>26</v>
      </c>
      <c r="G601" t="s" s="1">
        <v>26</v>
      </c>
      <c r="H601" s="2">
        <f>F601+G601</f>
      </c>
      <c r="I601" t="n" s="6">
        <v>26.05</v>
      </c>
      <c r="J601" s="2">
        <f>F601+(I601/100*F601)</f>
      </c>
      <c r="K601" s="2">
        <f>G601+(I601/100*G601)</f>
      </c>
      <c r="L601" s="2">
        <f>TRUNC(J601+K601,2)</f>
      </c>
      <c r="M601" s="2">
        <f>TRUNC(IF((J601+K601), (J601/(J601+K601)*O601), 0),2)</f>
      </c>
      <c r="N601" s="2">
        <f>TRUNC(IF((J601+K601), (K601/(J601+K601)*O601), 0),2)</f>
      </c>
      <c r="O601" s="2">
        <f>TRUNC(L601*E601,2)</f>
      </c>
      <c r="P601" s="4">
        <f>IF(O601&lt;=(Referencial!O601*1.05),"PREÇO VÁLIDO","PREÇO INVÁLIDO")</f>
      </c>
      <c r="Q601" s="2">
        <f>(O601/Referencial!O601)-1</f>
      </c>
    </row>
    <row r="602" ht="25.0" customHeight="true">
      <c r="A602" t="s" s="4">
        <v>21</v>
      </c>
      <c r="B602" t="s" s="4">
        <v>539</v>
      </c>
      <c r="C602" t="s" s="4">
        <v>540</v>
      </c>
      <c r="D602" t="s" s="4">
        <v>25</v>
      </c>
      <c r="E602" t="n" s="4">
        <v>5.0</v>
      </c>
      <c r="F602" t="s" s="1">
        <v>26</v>
      </c>
      <c r="G602" t="s" s="1">
        <v>26</v>
      </c>
      <c r="H602" s="2">
        <f>F602+G602</f>
      </c>
      <c r="I602" t="n" s="6">
        <v>26.05</v>
      </c>
      <c r="J602" s="2">
        <f>F602+(I602/100*F602)</f>
      </c>
      <c r="K602" s="2">
        <f>G602+(I602/100*G602)</f>
      </c>
      <c r="L602" s="2">
        <f>TRUNC(J602+K602,2)</f>
      </c>
      <c r="M602" s="2">
        <f>TRUNC(IF((J602+K602), (J602/(J602+K602)*O602), 0),2)</f>
      </c>
      <c r="N602" s="2">
        <f>TRUNC(IF((J602+K602), (K602/(J602+K602)*O602), 0),2)</f>
      </c>
      <c r="O602" s="2">
        <f>TRUNC(L602*E602,2)</f>
      </c>
      <c r="P602" s="4">
        <f>IF(O602&lt;=(Referencial!O602*1.05),"PREÇO VÁLIDO","PREÇO INVÁLIDO")</f>
      </c>
      <c r="Q602" s="2">
        <f>(O602/Referencial!O602)-1</f>
      </c>
    </row>
    <row r="603" ht="25.0" customHeight="true">
      <c r="A603" t="s" s="4">
        <v>21</v>
      </c>
      <c r="B603" t="s" s="4">
        <v>533</v>
      </c>
      <c r="C603" t="s" s="4">
        <v>534</v>
      </c>
      <c r="D603" t="s" s="4">
        <v>25</v>
      </c>
      <c r="E603" t="n" s="4">
        <v>8.0</v>
      </c>
      <c r="F603" t="s" s="1">
        <v>26</v>
      </c>
      <c r="G603" t="s" s="1">
        <v>26</v>
      </c>
      <c r="H603" s="2">
        <f>F603+G603</f>
      </c>
      <c r="I603" t="n" s="6">
        <v>26.05</v>
      </c>
      <c r="J603" s="2">
        <f>F603+(I603/100*F603)</f>
      </c>
      <c r="K603" s="2">
        <f>G603+(I603/100*G603)</f>
      </c>
      <c r="L603" s="2">
        <f>TRUNC(J603+K603,2)</f>
      </c>
      <c r="M603" s="2">
        <f>TRUNC(IF((J603+K603), (J603/(J603+K603)*O603), 0),2)</f>
      </c>
      <c r="N603" s="2">
        <f>TRUNC(IF((J603+K603), (K603/(J603+K603)*O603), 0),2)</f>
      </c>
      <c r="O603" s="2">
        <f>TRUNC(L603*E603,2)</f>
      </c>
      <c r="P603" s="4">
        <f>IF(O603&lt;=(Referencial!O603*1.05),"PREÇO VÁLIDO","PREÇO INVÁLIDO")</f>
      </c>
      <c r="Q603" s="2">
        <f>(O603/Referencial!O603)-1</f>
      </c>
    </row>
    <row r="604" ht="25.0" customHeight="true">
      <c r="A604" t="s" s="4">
        <v>21</v>
      </c>
      <c r="B604" t="s" s="4">
        <v>561</v>
      </c>
      <c r="C604" t="s" s="4">
        <v>562</v>
      </c>
      <c r="D604" t="s" s="4">
        <v>25</v>
      </c>
      <c r="E604" t="n" s="4">
        <v>1.0</v>
      </c>
      <c r="F604" t="s" s="1">
        <v>26</v>
      </c>
      <c r="G604" t="s" s="1">
        <v>26</v>
      </c>
      <c r="H604" s="2">
        <f>F604+G604</f>
      </c>
      <c r="I604" t="n" s="6">
        <v>26.05</v>
      </c>
      <c r="J604" s="2">
        <f>F604+(I604/100*F604)</f>
      </c>
      <c r="K604" s="2">
        <f>G604+(I604/100*G604)</f>
      </c>
      <c r="L604" s="2">
        <f>TRUNC(J604+K604,2)</f>
      </c>
      <c r="M604" s="2">
        <f>TRUNC(IF((J604+K604), (J604/(J604+K604)*O604), 0),2)</f>
      </c>
      <c r="N604" s="2">
        <f>TRUNC(IF((J604+K604), (K604/(J604+K604)*O604), 0),2)</f>
      </c>
      <c r="O604" s="2">
        <f>TRUNC(L604*E604,2)</f>
      </c>
      <c r="P604" s="4">
        <f>IF(O604&lt;=(Referencial!O604*1.05),"PREÇO VÁLIDO","PREÇO INVÁLIDO")</f>
      </c>
      <c r="Q604" s="2">
        <f>(O604/Referencial!O604)-1</f>
      </c>
    </row>
    <row r="605" ht="25.0" customHeight="true">
      <c r="A605" t="s" s="4">
        <v>21</v>
      </c>
      <c r="B605" s="4"/>
      <c r="C605" t="s" s="4">
        <v>719</v>
      </c>
      <c r="D605" s="4"/>
      <c r="E605" t="n" s="4">
        <v>0.0</v>
      </c>
      <c r="F605" s="1"/>
      <c r="G605" s="1"/>
      <c r="H605" s="4"/>
      <c r="I605" s="6"/>
      <c r="J605" s="4"/>
      <c r="K605" s="4"/>
      <c r="L605" s="4"/>
      <c r="M605" s="4"/>
      <c r="N605" s="4"/>
      <c r="O605" s="4"/>
      <c r="P605" s="4"/>
      <c r="Q605" s="2"/>
    </row>
    <row r="606" ht="25.0" customHeight="true">
      <c r="A606" t="s" s="4">
        <v>21</v>
      </c>
      <c r="B606" t="s" s="4">
        <v>720</v>
      </c>
      <c r="C606" t="s" s="4">
        <v>721</v>
      </c>
      <c r="D606" t="s" s="4">
        <v>25</v>
      </c>
      <c r="E606" t="n" s="4">
        <v>4.0</v>
      </c>
      <c r="F606" t="s" s="1">
        <v>26</v>
      </c>
      <c r="G606" t="s" s="1">
        <v>26</v>
      </c>
      <c r="H606" s="2">
        <f>F606+G606</f>
      </c>
      <c r="I606" t="n" s="6">
        <v>26.05</v>
      </c>
      <c r="J606" s="2">
        <f>F606+(I606/100*F606)</f>
      </c>
      <c r="K606" s="2">
        <f>G606+(I606/100*G606)</f>
      </c>
      <c r="L606" s="2">
        <f>TRUNC(J606+K606,2)</f>
      </c>
      <c r="M606" s="2">
        <f>TRUNC(IF((J606+K606), (J606/(J606+K606)*O606), 0),2)</f>
      </c>
      <c r="N606" s="2">
        <f>TRUNC(IF((J606+K606), (K606/(J606+K606)*O606), 0),2)</f>
      </c>
      <c r="O606" s="2">
        <f>TRUNC(L606*E606,2)</f>
      </c>
      <c r="P606" s="4">
        <f>IF(O606&lt;=(Referencial!O606*1.05),"PREÇO VÁLIDO","PREÇO INVÁLIDO")</f>
      </c>
      <c r="Q606" s="2">
        <f>(O606/Referencial!O606)-1</f>
      </c>
    </row>
    <row r="607" ht="25.0" customHeight="true">
      <c r="A607" t="s" s="4">
        <v>21</v>
      </c>
      <c r="B607" t="s" s="4">
        <v>722</v>
      </c>
      <c r="C607" t="s" s="4">
        <v>723</v>
      </c>
      <c r="D607" t="s" s="4">
        <v>25</v>
      </c>
      <c r="E607" t="n" s="4">
        <v>5.0</v>
      </c>
      <c r="F607" t="s" s="1">
        <v>26</v>
      </c>
      <c r="G607" t="s" s="1">
        <v>26</v>
      </c>
      <c r="H607" s="2">
        <f>F607+G607</f>
      </c>
      <c r="I607" t="n" s="6">
        <v>26.05</v>
      </c>
      <c r="J607" s="2">
        <f>F607+(I607/100*F607)</f>
      </c>
      <c r="K607" s="2">
        <f>G607+(I607/100*G607)</f>
      </c>
      <c r="L607" s="2">
        <f>TRUNC(J607+K607,2)</f>
      </c>
      <c r="M607" s="2">
        <f>TRUNC(IF((J607+K607), (J607/(J607+K607)*O607), 0),2)</f>
      </c>
      <c r="N607" s="2">
        <f>TRUNC(IF((J607+K607), (K607/(J607+K607)*O607), 0),2)</f>
      </c>
      <c r="O607" s="2">
        <f>TRUNC(L607*E607,2)</f>
      </c>
      <c r="P607" s="4">
        <f>IF(O607&lt;=(Referencial!O607*1.05),"PREÇO VÁLIDO","PREÇO INVÁLIDO")</f>
      </c>
      <c r="Q607" s="2">
        <f>(O607/Referencial!O607)-1</f>
      </c>
    </row>
    <row r="608" ht="25.0" customHeight="true">
      <c r="A608" t="s" s="4">
        <v>21</v>
      </c>
      <c r="B608" t="s" s="4">
        <v>557</v>
      </c>
      <c r="C608" t="s" s="4">
        <v>558</v>
      </c>
      <c r="D608" t="s" s="4">
        <v>25</v>
      </c>
      <c r="E608" t="n" s="4">
        <v>9.0</v>
      </c>
      <c r="F608" t="s" s="1">
        <v>26</v>
      </c>
      <c r="G608" t="s" s="1">
        <v>26</v>
      </c>
      <c r="H608" s="2">
        <f>F608+G608</f>
      </c>
      <c r="I608" t="n" s="6">
        <v>26.05</v>
      </c>
      <c r="J608" s="2">
        <f>F608+(I608/100*F608)</f>
      </c>
      <c r="K608" s="2">
        <f>G608+(I608/100*G608)</f>
      </c>
      <c r="L608" s="2">
        <f>TRUNC(J608+K608,2)</f>
      </c>
      <c r="M608" s="2">
        <f>TRUNC(IF((J608+K608), (J608/(J608+K608)*O608), 0),2)</f>
      </c>
      <c r="N608" s="2">
        <f>TRUNC(IF((J608+K608), (K608/(J608+K608)*O608), 0),2)</f>
      </c>
      <c r="O608" s="2">
        <f>TRUNC(L608*E608,2)</f>
      </c>
      <c r="P608" s="4">
        <f>IF(O608&lt;=(Referencial!O608*1.05),"PREÇO VÁLIDO","PREÇO INVÁLIDO")</f>
      </c>
      <c r="Q608" s="2">
        <f>(O608/Referencial!O608)-1</f>
      </c>
    </row>
    <row r="609" ht="25.0" customHeight="true">
      <c r="A609" t="s" s="4">
        <v>21</v>
      </c>
      <c r="B609" t="s" s="4">
        <v>569</v>
      </c>
      <c r="C609" t="s" s="4">
        <v>570</v>
      </c>
      <c r="D609" t="s" s="4">
        <v>25</v>
      </c>
      <c r="E609" t="n" s="4">
        <v>1.0</v>
      </c>
      <c r="F609" t="s" s="1">
        <v>26</v>
      </c>
      <c r="G609" t="s" s="1">
        <v>26</v>
      </c>
      <c r="H609" s="2">
        <f>F609+G609</f>
      </c>
      <c r="I609" t="n" s="6">
        <v>26.05</v>
      </c>
      <c r="J609" s="2">
        <f>F609+(I609/100*F609)</f>
      </c>
      <c r="K609" s="2">
        <f>G609+(I609/100*G609)</f>
      </c>
      <c r="L609" s="2">
        <f>TRUNC(J609+K609,2)</f>
      </c>
      <c r="M609" s="2">
        <f>TRUNC(IF((J609+K609), (J609/(J609+K609)*O609), 0),2)</f>
      </c>
      <c r="N609" s="2">
        <f>TRUNC(IF((J609+K609), (K609/(J609+K609)*O609), 0),2)</f>
      </c>
      <c r="O609" s="2">
        <f>TRUNC(L609*E609,2)</f>
      </c>
      <c r="P609" s="4">
        <f>IF(O609&lt;=(Referencial!O609*1.05),"PREÇO VÁLIDO","PREÇO INVÁLIDO")</f>
      </c>
      <c r="Q609" s="2">
        <f>(O609/Referencial!O609)-1</f>
      </c>
    </row>
    <row r="610" ht="25.0" customHeight="true">
      <c r="A610" t="s" s="4">
        <v>21</v>
      </c>
      <c r="B610" t="s" s="4">
        <v>577</v>
      </c>
      <c r="C610" t="s" s="4">
        <v>578</v>
      </c>
      <c r="D610" t="s" s="4">
        <v>87</v>
      </c>
      <c r="E610" t="n" s="4">
        <v>24.0</v>
      </c>
      <c r="F610" t="s" s="1">
        <v>26</v>
      </c>
      <c r="G610" t="s" s="1">
        <v>26</v>
      </c>
      <c r="H610" s="2">
        <f>F610+G610</f>
      </c>
      <c r="I610" t="n" s="6">
        <v>26.05</v>
      </c>
      <c r="J610" s="2">
        <f>F610+(I610/100*F610)</f>
      </c>
      <c r="K610" s="2">
        <f>G610+(I610/100*G610)</f>
      </c>
      <c r="L610" s="2">
        <f>TRUNC(J610+K610,2)</f>
      </c>
      <c r="M610" s="2">
        <f>TRUNC(IF((J610+K610), (J610/(J610+K610)*O610), 0),2)</f>
      </c>
      <c r="N610" s="2">
        <f>TRUNC(IF((J610+K610), (K610/(J610+K610)*O610), 0),2)</f>
      </c>
      <c r="O610" s="2">
        <f>TRUNC(L610*E610,2)</f>
      </c>
      <c r="P610" s="4">
        <f>IF(O610&lt;=(Referencial!O610*1.05),"PREÇO VÁLIDO","PREÇO INVÁLIDO")</f>
      </c>
      <c r="Q610" s="2">
        <f>(O610/Referencial!O610)-1</f>
      </c>
    </row>
    <row r="611" ht="25.0" customHeight="true">
      <c r="A611" t="s" s="4">
        <v>21</v>
      </c>
      <c r="B611" t="s" s="4">
        <v>471</v>
      </c>
      <c r="C611" t="s" s="4">
        <v>472</v>
      </c>
      <c r="D611" t="s" s="4">
        <v>87</v>
      </c>
      <c r="E611" t="n" s="4">
        <v>6.0</v>
      </c>
      <c r="F611" t="s" s="1">
        <v>26</v>
      </c>
      <c r="G611" t="s" s="1">
        <v>26</v>
      </c>
      <c r="H611" s="2">
        <f>F611+G611</f>
      </c>
      <c r="I611" t="n" s="6">
        <v>26.05</v>
      </c>
      <c r="J611" s="2">
        <f>F611+(I611/100*F611)</f>
      </c>
      <c r="K611" s="2">
        <f>G611+(I611/100*G611)</f>
      </c>
      <c r="L611" s="2">
        <f>TRUNC(J611+K611,2)</f>
      </c>
      <c r="M611" s="2">
        <f>TRUNC(IF((J611+K611), (J611/(J611+K611)*O611), 0),2)</f>
      </c>
      <c r="N611" s="2">
        <f>TRUNC(IF((J611+K611), (K611/(J611+K611)*O611), 0),2)</f>
      </c>
      <c r="O611" s="2">
        <f>TRUNC(L611*E611,2)</f>
      </c>
      <c r="P611" s="4">
        <f>IF(O611&lt;=(Referencial!O611*1.05),"PREÇO VÁLIDO","PREÇO INVÁLIDO")</f>
      </c>
      <c r="Q611" s="2">
        <f>(O611/Referencial!O611)-1</f>
      </c>
    </row>
    <row r="612" ht="25.0" customHeight="true">
      <c r="A612" t="s" s="4">
        <v>21</v>
      </c>
      <c r="B612" s="4"/>
      <c r="C612" t="s" s="4">
        <v>724</v>
      </c>
      <c r="D612" s="4"/>
      <c r="E612" t="n" s="4">
        <v>0.0</v>
      </c>
      <c r="F612" s="1"/>
      <c r="G612" s="1"/>
      <c r="H612" s="4"/>
      <c r="I612" s="6"/>
      <c r="J612" s="4"/>
      <c r="K612" s="4"/>
      <c r="L612" s="4"/>
      <c r="M612" s="4"/>
      <c r="N612" s="4"/>
      <c r="O612" s="4"/>
      <c r="P612" s="4"/>
      <c r="Q612" s="2"/>
    </row>
    <row r="613" ht="25.0" customHeight="true">
      <c r="A613" t="s" s="4">
        <v>21</v>
      </c>
      <c r="B613" t="s" s="4">
        <v>526</v>
      </c>
      <c r="C613" t="s" s="4">
        <v>527</v>
      </c>
      <c r="D613" t="s" s="4">
        <v>87</v>
      </c>
      <c r="E613" t="n" s="4">
        <v>54.0</v>
      </c>
      <c r="F613" t="s" s="1">
        <v>26</v>
      </c>
      <c r="G613" t="s" s="1">
        <v>26</v>
      </c>
      <c r="H613" s="2">
        <f>F613+G613</f>
      </c>
      <c r="I613" t="n" s="6">
        <v>26.05</v>
      </c>
      <c r="J613" s="2">
        <f>F613+(I613/100*F613)</f>
      </c>
      <c r="K613" s="2">
        <f>G613+(I613/100*G613)</f>
      </c>
      <c r="L613" s="2">
        <f>TRUNC(J613+K613,2)</f>
      </c>
      <c r="M613" s="2">
        <f>TRUNC(IF((J613+K613), (J613/(J613+K613)*O613), 0),2)</f>
      </c>
      <c r="N613" s="2">
        <f>TRUNC(IF((J613+K613), (K613/(J613+K613)*O613), 0),2)</f>
      </c>
      <c r="O613" s="2">
        <f>TRUNC(L613*E613,2)</f>
      </c>
      <c r="P613" s="4">
        <f>IF(O613&lt;=(Referencial!O613*1.05),"PREÇO VÁLIDO","PREÇO INVÁLIDO")</f>
      </c>
      <c r="Q613" s="2">
        <f>(O613/Referencial!O613)-1</f>
      </c>
    </row>
    <row r="614" ht="25.0" customHeight="true">
      <c r="A614" t="s" s="4">
        <v>21</v>
      </c>
      <c r="B614" t="s" s="4">
        <v>524</v>
      </c>
      <c r="C614" t="s" s="4">
        <v>525</v>
      </c>
      <c r="D614" t="s" s="4">
        <v>25</v>
      </c>
      <c r="E614" t="n" s="4">
        <v>1.0</v>
      </c>
      <c r="F614" t="s" s="1">
        <v>26</v>
      </c>
      <c r="G614" t="s" s="1">
        <v>26</v>
      </c>
      <c r="H614" s="2">
        <f>F614+G614</f>
      </c>
      <c r="I614" t="n" s="6">
        <v>26.05</v>
      </c>
      <c r="J614" s="2">
        <f>F614+(I614/100*F614)</f>
      </c>
      <c r="K614" s="2">
        <f>G614+(I614/100*G614)</f>
      </c>
      <c r="L614" s="2">
        <f>TRUNC(J614+K614,2)</f>
      </c>
      <c r="M614" s="2">
        <f>TRUNC(IF((J614+K614), (J614/(J614+K614)*O614), 0),2)</f>
      </c>
      <c r="N614" s="2">
        <f>TRUNC(IF((J614+K614), (K614/(J614+K614)*O614), 0),2)</f>
      </c>
      <c r="O614" s="2">
        <f>TRUNC(L614*E614,2)</f>
      </c>
      <c r="P614" s="4">
        <f>IF(O614&lt;=(Referencial!O614*1.05),"PREÇO VÁLIDO","PREÇO INVÁLIDO")</f>
      </c>
      <c r="Q614" s="2">
        <f>(O614/Referencial!O614)-1</f>
      </c>
    </row>
    <row r="615" ht="25.0" customHeight="true">
      <c r="A615" t="s" s="4">
        <v>21</v>
      </c>
      <c r="B615" t="s" s="4">
        <v>514</v>
      </c>
      <c r="C615" t="s" s="4">
        <v>515</v>
      </c>
      <c r="D615" t="s" s="4">
        <v>25</v>
      </c>
      <c r="E615" t="n" s="4">
        <v>1.0</v>
      </c>
      <c r="F615" t="s" s="1">
        <v>26</v>
      </c>
      <c r="G615" t="s" s="1">
        <v>26</v>
      </c>
      <c r="H615" s="2">
        <f>F615+G615</f>
      </c>
      <c r="I615" t="n" s="6">
        <v>26.05</v>
      </c>
      <c r="J615" s="2">
        <f>F615+(I615/100*F615)</f>
      </c>
      <c r="K615" s="2">
        <f>G615+(I615/100*G615)</f>
      </c>
      <c r="L615" s="2">
        <f>TRUNC(J615+K615,2)</f>
      </c>
      <c r="M615" s="2">
        <f>TRUNC(IF((J615+K615), (J615/(J615+K615)*O615), 0),2)</f>
      </c>
      <c r="N615" s="2">
        <f>TRUNC(IF((J615+K615), (K615/(J615+K615)*O615), 0),2)</f>
      </c>
      <c r="O615" s="2">
        <f>TRUNC(L615*E615,2)</f>
      </c>
      <c r="P615" s="4">
        <f>IF(O615&lt;=(Referencial!O615*1.05),"PREÇO VÁLIDO","PREÇO INVÁLIDO")</f>
      </c>
      <c r="Q615" s="2">
        <f>(O615/Referencial!O615)-1</f>
      </c>
    </row>
    <row r="616" ht="25.0" customHeight="true">
      <c r="A616" t="s" s="4">
        <v>21</v>
      </c>
      <c r="B616" t="s" s="4">
        <v>725</v>
      </c>
      <c r="C616" t="s" s="4">
        <v>726</v>
      </c>
      <c r="D616" t="s" s="4">
        <v>25</v>
      </c>
      <c r="E616" t="n" s="4">
        <v>1.0</v>
      </c>
      <c r="F616" t="s" s="1">
        <v>26</v>
      </c>
      <c r="G616" t="s" s="1">
        <v>26</v>
      </c>
      <c r="H616" s="2">
        <f>F616+G616</f>
      </c>
      <c r="I616" t="n" s="6">
        <v>26.05</v>
      </c>
      <c r="J616" s="2">
        <f>F616+(I616/100*F616)</f>
      </c>
      <c r="K616" s="2">
        <f>G616+(I616/100*G616)</f>
      </c>
      <c r="L616" s="2">
        <f>TRUNC(J616+K616,2)</f>
      </c>
      <c r="M616" s="2">
        <f>TRUNC(IF((J616+K616), (J616/(J616+K616)*O616), 0),2)</f>
      </c>
      <c r="N616" s="2">
        <f>TRUNC(IF((J616+K616), (K616/(J616+K616)*O616), 0),2)</f>
      </c>
      <c r="O616" s="2">
        <f>TRUNC(L616*E616,2)</f>
      </c>
      <c r="P616" s="4">
        <f>IF(O616&lt;=(Referencial!O616*1.05),"PREÇO VÁLIDO","PREÇO INVÁLIDO")</f>
      </c>
      <c r="Q616" s="2">
        <f>(O616/Referencial!O616)-1</f>
      </c>
    </row>
    <row r="617" ht="25.0" customHeight="true">
      <c r="A617" t="s" s="4">
        <v>21</v>
      </c>
      <c r="B617" t="s" s="4">
        <v>518</v>
      </c>
      <c r="C617" t="s" s="4">
        <v>519</v>
      </c>
      <c r="D617" t="s" s="4">
        <v>25</v>
      </c>
      <c r="E617" t="n" s="4">
        <v>1.0</v>
      </c>
      <c r="F617" t="s" s="1">
        <v>26</v>
      </c>
      <c r="G617" t="s" s="1">
        <v>26</v>
      </c>
      <c r="H617" s="2">
        <f>F617+G617</f>
      </c>
      <c r="I617" t="n" s="6">
        <v>26.05</v>
      </c>
      <c r="J617" s="2">
        <f>F617+(I617/100*F617)</f>
      </c>
      <c r="K617" s="2">
        <f>G617+(I617/100*G617)</f>
      </c>
      <c r="L617" s="2">
        <f>TRUNC(J617+K617,2)</f>
      </c>
      <c r="M617" s="2">
        <f>TRUNC(IF((J617+K617), (J617/(J617+K617)*O617), 0),2)</f>
      </c>
      <c r="N617" s="2">
        <f>TRUNC(IF((J617+K617), (K617/(J617+K617)*O617), 0),2)</f>
      </c>
      <c r="O617" s="2">
        <f>TRUNC(L617*E617,2)</f>
      </c>
      <c r="P617" s="4">
        <f>IF(O617&lt;=(Referencial!O617*1.05),"PREÇO VÁLIDO","PREÇO INVÁLIDO")</f>
      </c>
      <c r="Q617" s="2">
        <f>(O617/Referencial!O617)-1</f>
      </c>
    </row>
    <row r="618" ht="25.0" customHeight="true">
      <c r="A618" t="s" s="4">
        <v>21</v>
      </c>
      <c r="B618" t="s" s="4">
        <v>512</v>
      </c>
      <c r="C618" t="s" s="4">
        <v>513</v>
      </c>
      <c r="D618" t="s" s="4">
        <v>25</v>
      </c>
      <c r="E618" t="n" s="4">
        <v>7.0</v>
      </c>
      <c r="F618" t="s" s="1">
        <v>26</v>
      </c>
      <c r="G618" t="s" s="1">
        <v>26</v>
      </c>
      <c r="H618" s="2">
        <f>F618+G618</f>
      </c>
      <c r="I618" t="n" s="6">
        <v>26.05</v>
      </c>
      <c r="J618" s="2">
        <f>F618+(I618/100*F618)</f>
      </c>
      <c r="K618" s="2">
        <f>G618+(I618/100*G618)</f>
      </c>
      <c r="L618" s="2">
        <f>TRUNC(J618+K618,2)</f>
      </c>
      <c r="M618" s="2">
        <f>TRUNC(IF((J618+K618), (J618/(J618+K618)*O618), 0),2)</f>
      </c>
      <c r="N618" s="2">
        <f>TRUNC(IF((J618+K618), (K618/(J618+K618)*O618), 0),2)</f>
      </c>
      <c r="O618" s="2">
        <f>TRUNC(L618*E618,2)</f>
      </c>
      <c r="P618" s="4">
        <f>IF(O618&lt;=(Referencial!O618*1.05),"PREÇO VÁLIDO","PREÇO INVÁLIDO")</f>
      </c>
      <c r="Q618" s="2">
        <f>(O618/Referencial!O618)-1</f>
      </c>
    </row>
    <row r="619" ht="25.0" customHeight="true">
      <c r="A619" t="s" s="4">
        <v>21</v>
      </c>
      <c r="B619" t="s" s="4">
        <v>727</v>
      </c>
      <c r="C619" t="s" s="4">
        <v>728</v>
      </c>
      <c r="D619" t="s" s="4">
        <v>25</v>
      </c>
      <c r="E619" t="n" s="4">
        <v>2.0</v>
      </c>
      <c r="F619" t="s" s="1">
        <v>26</v>
      </c>
      <c r="G619" t="s" s="1">
        <v>26</v>
      </c>
      <c r="H619" s="2">
        <f>F619+G619</f>
      </c>
      <c r="I619" t="n" s="6">
        <v>26.05</v>
      </c>
      <c r="J619" s="2">
        <f>F619+(I619/100*F619)</f>
      </c>
      <c r="K619" s="2">
        <f>G619+(I619/100*G619)</f>
      </c>
      <c r="L619" s="2">
        <f>TRUNC(J619+K619,2)</f>
      </c>
      <c r="M619" s="2">
        <f>TRUNC(IF((J619+K619), (J619/(J619+K619)*O619), 0),2)</f>
      </c>
      <c r="N619" s="2">
        <f>TRUNC(IF((J619+K619), (K619/(J619+K619)*O619), 0),2)</f>
      </c>
      <c r="O619" s="2">
        <f>TRUNC(L619*E619,2)</f>
      </c>
      <c r="P619" s="4">
        <f>IF(O619&lt;=(Referencial!O619*1.05),"PREÇO VÁLIDO","PREÇO INVÁLIDO")</f>
      </c>
      <c r="Q619" s="2">
        <f>(O619/Referencial!O619)-1</f>
      </c>
    </row>
    <row r="620">
      <c r="N620" t="s" s="9">
        <v>27</v>
      </c>
      <c r="O620" s="10">
        <f>TRUNC(SUM(O587:O619),2)</f>
      </c>
    </row>
    <row r="622">
      <c r="A622" t="s" s="12">
        <v>627</v>
      </c>
    </row>
    <row r="623">
      <c r="A623" s="27" t="s">
        <v>4</v>
      </c>
      <c r="B623" s="27" t="s">
        <v>5</v>
      </c>
      <c r="C623" s="27" t="s">
        <v>6</v>
      </c>
      <c r="D623" s="27" t="s">
        <v>7</v>
      </c>
      <c r="E623" s="27" t="s">
        <v>8</v>
      </c>
      <c r="F623" s="1" t="s">
        <v>9</v>
      </c>
      <c r="G623" s="1" t="s">
        <v>10</v>
      </c>
      <c r="H623" s="27" t="s">
        <v>12</v>
      </c>
      <c r="I623" s="27" t="s">
        <v>13</v>
      </c>
      <c r="J623" s="27" t="s">
        <v>14</v>
      </c>
      <c r="K623" s="27" t="s">
        <v>15</v>
      </c>
      <c r="L623" s="27" t="s">
        <v>11</v>
      </c>
      <c r="M623" s="27" t="s">
        <v>16</v>
      </c>
      <c r="N623" s="27" t="s">
        <v>17</v>
      </c>
      <c r="O623" s="27" t="s">
        <v>18</v>
      </c>
      <c r="P623" s="27" t="s">
        <v>19</v>
      </c>
      <c r="Q623" s="27" t="s">
        <v>20</v>
      </c>
    </row>
    <row r="624" ht="25.0" customHeight="true">
      <c r="A624" t="s" s="4">
        <v>21</v>
      </c>
      <c r="B624" s="4"/>
      <c r="C624" t="s" s="4">
        <v>628</v>
      </c>
      <c r="D624" s="4"/>
      <c r="E624" t="n" s="4">
        <v>0.0</v>
      </c>
      <c r="F624" s="1"/>
      <c r="G624" s="1"/>
      <c r="H624" s="4"/>
      <c r="I624" s="6"/>
      <c r="J624" s="4"/>
      <c r="K624" s="4"/>
      <c r="L624" s="4"/>
      <c r="M624" s="4"/>
      <c r="N624" s="4"/>
      <c r="O624" s="4"/>
      <c r="P624" s="4"/>
      <c r="Q624" s="2"/>
    </row>
    <row r="625" ht="25.0" customHeight="true">
      <c r="A625" t="s" s="4">
        <v>21</v>
      </c>
      <c r="B625" s="4"/>
      <c r="C625" t="s" s="4">
        <v>729</v>
      </c>
      <c r="D625" s="4"/>
      <c r="E625" t="n" s="4">
        <v>0.0</v>
      </c>
      <c r="F625" s="1"/>
      <c r="G625" s="1"/>
      <c r="H625" s="4"/>
      <c r="I625" s="6"/>
      <c r="J625" s="4"/>
      <c r="K625" s="4"/>
      <c r="L625" s="4"/>
      <c r="M625" s="4"/>
      <c r="N625" s="4"/>
      <c r="O625" s="4"/>
      <c r="P625" s="4"/>
      <c r="Q625" s="2"/>
    </row>
    <row r="626" ht="25.0" customHeight="true">
      <c r="A626" t="s" s="4">
        <v>21</v>
      </c>
      <c r="B626" t="s" s="4">
        <v>641</v>
      </c>
      <c r="C626" t="s" s="4">
        <v>642</v>
      </c>
      <c r="D626" t="s" s="4">
        <v>32</v>
      </c>
      <c r="E626" t="n" s="4">
        <v>36.96</v>
      </c>
      <c r="F626" t="s" s="1">
        <v>26</v>
      </c>
      <c r="G626" t="s" s="1">
        <v>26</v>
      </c>
      <c r="H626" s="2">
        <f>F626+G626</f>
      </c>
      <c r="I626" t="n" s="6">
        <v>26.05</v>
      </c>
      <c r="J626" s="2">
        <f>F626+(I626/100*F626)</f>
      </c>
      <c r="K626" s="2">
        <f>G626+(I626/100*G626)</f>
      </c>
      <c r="L626" s="2">
        <f>TRUNC(J626+K626,2)</f>
      </c>
      <c r="M626" s="2">
        <f>TRUNC(IF((J626+K626), (J626/(J626+K626)*O626), 0),2)</f>
      </c>
      <c r="N626" s="2">
        <f>TRUNC(IF((J626+K626), (K626/(J626+K626)*O626), 0),2)</f>
      </c>
      <c r="O626" s="2">
        <f>TRUNC(L626*E626,2)</f>
      </c>
      <c r="P626" s="4">
        <f>IF(O626&lt;=(Referencial!O626*1.05),"PREÇO VÁLIDO","PREÇO INVÁLIDO")</f>
      </c>
      <c r="Q626" s="2">
        <f>(O626/Referencial!O626)-1</f>
      </c>
    </row>
    <row r="627" ht="25.0" customHeight="true">
      <c r="A627" t="s" s="4">
        <v>21</v>
      </c>
      <c r="B627" t="s" s="4">
        <v>72</v>
      </c>
      <c r="C627" t="s" s="4">
        <v>73</v>
      </c>
      <c r="D627" t="s" s="4">
        <v>49</v>
      </c>
      <c r="E627" t="n" s="4">
        <v>4.44</v>
      </c>
      <c r="F627" t="s" s="1">
        <v>26</v>
      </c>
      <c r="G627" t="s" s="1">
        <v>26</v>
      </c>
      <c r="H627" s="2">
        <f>F627+G627</f>
      </c>
      <c r="I627" t="n" s="6">
        <v>26.05</v>
      </c>
      <c r="J627" s="2">
        <f>F627+(I627/100*F627)</f>
      </c>
      <c r="K627" s="2">
        <f>G627+(I627/100*G627)</f>
      </c>
      <c r="L627" s="2">
        <f>TRUNC(J627+K627,2)</f>
      </c>
      <c r="M627" s="2">
        <f>TRUNC(IF((J627+K627), (J627/(J627+K627)*O627), 0),2)</f>
      </c>
      <c r="N627" s="2">
        <f>TRUNC(IF((J627+K627), (K627/(J627+K627)*O627), 0),2)</f>
      </c>
      <c r="O627" s="2">
        <f>TRUNC(L627*E627,2)</f>
      </c>
      <c r="P627" s="4">
        <f>IF(O627&lt;=(Referencial!O627*1.05),"PREÇO VÁLIDO","PREÇO INVÁLIDO")</f>
      </c>
      <c r="Q627" s="2">
        <f>(O627/Referencial!O627)-1</f>
      </c>
    </row>
    <row r="628" ht="25.0" customHeight="true">
      <c r="A628" t="s" s="4">
        <v>21</v>
      </c>
      <c r="B628" t="s" s="4">
        <v>74</v>
      </c>
      <c r="C628" t="s" s="4">
        <v>75</v>
      </c>
      <c r="D628" t="s" s="4">
        <v>76</v>
      </c>
      <c r="E628" t="n" s="4">
        <v>133.06</v>
      </c>
      <c r="F628" t="s" s="1">
        <v>26</v>
      </c>
      <c r="G628" t="s" s="1">
        <v>26</v>
      </c>
      <c r="H628" s="2">
        <f>F628+G628</f>
      </c>
      <c r="I628" t="n" s="6">
        <v>26.05</v>
      </c>
      <c r="J628" s="2">
        <f>F628+(I628/100*F628)</f>
      </c>
      <c r="K628" s="2">
        <f>G628+(I628/100*G628)</f>
      </c>
      <c r="L628" s="2">
        <f>TRUNC(J628+K628,2)</f>
      </c>
      <c r="M628" s="2">
        <f>TRUNC(IF((J628+K628), (J628/(J628+K628)*O628), 0),2)</f>
      </c>
      <c r="N628" s="2">
        <f>TRUNC(IF((J628+K628), (K628/(J628+K628)*O628), 0),2)</f>
      </c>
      <c r="O628" s="2">
        <f>TRUNC(L628*E628,2)</f>
      </c>
      <c r="P628" s="4">
        <f>IF(O628&lt;=(Referencial!O628*1.05),"PREÇO VÁLIDO","PREÇO INVÁLIDO")</f>
      </c>
      <c r="Q628" s="2">
        <f>(O628/Referencial!O628)-1</f>
      </c>
    </row>
    <row r="629">
      <c r="N629" t="s" s="9">
        <v>27</v>
      </c>
      <c r="O629" s="10">
        <f>TRUNC(SUM(O622:O628),2)</f>
      </c>
    </row>
    <row r="630">
      <c r="N630" t="s" s="9">
        <v>730</v>
      </c>
      <c r="O630" s="10">
        <f>TRUNC(SUM(O21,O29,O57,O70,O81,O92,O112,O121,O129,O140,O152,O181,O211,O273,O347,O405,O427,O436,O451,O469,O483,O491,O502,O509,O519,O528,O536,O544,O556,O564,O585,O620,O629),2)</f>
      </c>
    </row>
    <row r="632">
      <c r="A632">
        <f>CONCATENATE("Importa o presente valor total proposto em: ", TEXT(SUM(O21,O29,O57,O70,O81,O92,O112,O121,O129,O140,O152,O181,O211,O273,O347,O405,O427,O436,O451,O469,O483,O491,O502,O509,O519,O528,O536,O544,O556,O564,O585,O620,O629), "R$ #.###,#0"))</f>
      </c>
    </row>
    <row r="634">
      <c r="B634" t="s" s="12">
        <v>731</v>
      </c>
    </row>
    <row r="635">
      <c r="B635" t="s" s="12">
        <v>732</v>
      </c>
    </row>
  </sheetData>
  <sheetProtection password="E889" sheet="true" scenarios="true" objects="true" selectLockedCells="true"/>
  <autoFilter ref="A18:Q628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635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733</v>
      </c>
      <c r="B6" s="32" t="s">
        <v>734</v>
      </c>
      <c r="C6" s="32"/>
      <c r="D6" s="32"/>
      <c r="H6" s="12" t="s">
        <v>741</v>
      </c>
    </row>
    <row r="7">
      <c r="A7" s="13" t="s">
        <v>735</v>
      </c>
      <c r="B7" s="7"/>
    </row>
    <row r="8">
      <c r="A8" s="13" t="s">
        <v>736</v>
      </c>
      <c r="B8" s="7"/>
    </row>
    <row r="9">
      <c r="A9" s="13" t="s">
        <v>737</v>
      </c>
      <c r="B9" s="7"/>
      <c r="H9" s="30" t="s">
        <v>742</v>
      </c>
      <c r="I9" s="30" t="s">
        <v>743</v>
      </c>
    </row>
    <row r="10">
      <c r="A10" s="13" t="s">
        <v>738</v>
      </c>
      <c r="B10" t="s" s="31">
        <v>26</v>
      </c>
      <c r="D10" s="13" t="s">
        <v>739</v>
      </c>
      <c r="E10" t="s" s="31">
        <v>26</v>
      </c>
      <c r="H10" s="31">
        <f>SUM(M:M)/O630</f>
      </c>
      <c r="I10" s="31">
        <f>SUM(N:N)/O630</f>
      </c>
    </row>
    <row r="11">
      <c r="A11" s="13" t="s">
        <v>739</v>
      </c>
      <c r="B11" t="n" s="31">
        <v>0.2605</v>
      </c>
      <c r="D11" s="13" t="s">
        <v>740</v>
      </c>
      <c r="E11" t="s" s="31">
        <v>26</v>
      </c>
    </row>
    <row r="12"/>
    <row r="13" ht="25.0" customHeight="true">
      <c r="A13" s="13" t="s">
        <v>4</v>
      </c>
      <c r="B13" s="7" t="s">
        <v>744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t="s" s="4">
        <v>21</v>
      </c>
      <c r="B19" s="4"/>
      <c r="C19" t="s" s="4">
        <v>22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t="s" s="4">
        <v>21</v>
      </c>
      <c r="B20" t="s" s="4">
        <v>23</v>
      </c>
      <c r="C20" t="s" s="4">
        <v>24</v>
      </c>
      <c r="D20" t="s" s="4">
        <v>25</v>
      </c>
      <c r="E20" t="n" s="4">
        <v>1.0</v>
      </c>
      <c r="F20" t="n" s="2">
        <v>89246.2</v>
      </c>
      <c r="G20" t="n" s="2">
        <v>13437.93</v>
      </c>
      <c r="H20" s="2">
        <f>F20+G20</f>
      </c>
      <c r="I20" t="n" s="5">
        <v>26.05</v>
      </c>
      <c r="J20" s="2">
        <f>F20+(I20/100*F20)</f>
      </c>
      <c r="K20" s="2">
        <f>G20+(I20/100*G20)</f>
      </c>
      <c r="L20" s="2">
        <f>TRUNC(J20+K20,2)</f>
      </c>
      <c r="M20" s="2">
        <f>TRUNC(IF((J20+K20), (J20/(J20+K20)*O20), 0),2)</f>
      </c>
      <c r="N20" s="2">
        <f>TRUNC(IF((J20+K20), (K20/(J20+K20)*O20), 0),2)</f>
      </c>
      <c r="O20" s="2">
        <f>TRUNC(L20*E20,2)</f>
      </c>
      <c r="P20" s="4">
        <f>IF(O20&lt;=(Referencial!O20*1.05),"PREÇO VÁLIDO","PREÇO INVÁLIDO")</f>
      </c>
    </row>
    <row r="21">
      <c r="N21" t="s" s="9">
        <v>27</v>
      </c>
      <c r="O21" s="10">
        <f>TRUNC(SUM(O17:O20),2)</f>
      </c>
    </row>
    <row r="23">
      <c r="A23" t="s" s="12">
        <v>28</v>
      </c>
    </row>
    <row r="24">
      <c r="A24" s="27" t="s">
        <v>4</v>
      </c>
      <c r="B24" s="27" t="s">
        <v>5</v>
      </c>
      <c r="C24" s="27" t="s">
        <v>6</v>
      </c>
      <c r="D24" s="27" t="s">
        <v>7</v>
      </c>
      <c r="E24" s="27" t="s">
        <v>8</v>
      </c>
      <c r="F24" s="27" t="s">
        <v>9</v>
      </c>
      <c r="G24" s="27" t="s">
        <v>10</v>
      </c>
      <c r="H24" s="27" t="s">
        <v>12</v>
      </c>
      <c r="I24" s="27" t="s">
        <v>13</v>
      </c>
      <c r="J24" s="27" t="s">
        <v>14</v>
      </c>
      <c r="K24" s="27" t="s">
        <v>15</v>
      </c>
      <c r="L24" s="27" t="s">
        <v>11</v>
      </c>
      <c r="M24" s="27" t="s">
        <v>16</v>
      </c>
      <c r="N24" s="27" t="s">
        <v>17</v>
      </c>
      <c r="O24" s="27" t="s">
        <v>18</v>
      </c>
      <c r="P24" s="27" t="s">
        <v>19</v>
      </c>
      <c r="Q24" s="27" t="s">
        <v>20</v>
      </c>
    </row>
    <row r="25" ht="25.0" customHeight="true">
      <c r="A25" t="s" s="4">
        <v>21</v>
      </c>
      <c r="B25" s="4"/>
      <c r="C25" t="s" s="4">
        <v>29</v>
      </c>
      <c r="D25" s="4"/>
      <c r="E25" t="n" s="4">
        <v>0.0</v>
      </c>
      <c r="F25" s="2"/>
      <c r="G25" s="2"/>
      <c r="H25" s="4"/>
      <c r="I25" s="5"/>
      <c r="J25" s="4"/>
      <c r="K25" s="4"/>
      <c r="L25" s="4"/>
      <c r="M25" s="4"/>
      <c r="N25" s="4"/>
      <c r="O25" s="4"/>
      <c r="P25" s="4"/>
    </row>
    <row r="26" ht="25.0" customHeight="true">
      <c r="A26" t="s" s="4">
        <v>21</v>
      </c>
      <c r="B26" t="s" s="4">
        <v>30</v>
      </c>
      <c r="C26" t="s" s="4">
        <v>31</v>
      </c>
      <c r="D26" t="s" s="4">
        <v>32</v>
      </c>
      <c r="E26" t="n" s="4">
        <v>6.48</v>
      </c>
      <c r="F26" t="n" s="2">
        <v>418.34</v>
      </c>
      <c r="G26" t="n" s="2">
        <v>49.08</v>
      </c>
      <c r="H26" s="2">
        <f>F26+G26</f>
      </c>
      <c r="I26" t="n" s="5">
        <v>26.05</v>
      </c>
      <c r="J26" s="2">
        <f>F26+(I26/100*F26)</f>
      </c>
      <c r="K26" s="2">
        <f>G26+(I26/100*G26)</f>
      </c>
      <c r="L26" s="2">
        <f>TRUNC(J26+K26,2)</f>
      </c>
      <c r="M26" s="2">
        <f>TRUNC(IF((J26+K26), (J26/(J26+K26)*O26), 0),2)</f>
      </c>
      <c r="N26" s="2">
        <f>TRUNC(IF((J26+K26), (K26/(J26+K26)*O26), 0),2)</f>
      </c>
      <c r="O26" s="2">
        <f>TRUNC(L26*E26,2)</f>
      </c>
      <c r="P26" s="4">
        <f>IF(O26&lt;=(Referencial!O26*1.05),"PREÇO VÁLIDO","PREÇO INVÁLIDO")</f>
      </c>
    </row>
    <row r="27" ht="25.0" customHeight="true">
      <c r="A27" t="s" s="4">
        <v>21</v>
      </c>
      <c r="B27" t="s" s="4">
        <v>33</v>
      </c>
      <c r="C27" t="s" s="4">
        <v>34</v>
      </c>
      <c r="D27" t="s" s="4">
        <v>35</v>
      </c>
      <c r="E27" t="n" s="4">
        <v>7.0</v>
      </c>
      <c r="F27" t="n" s="2">
        <v>1250.0</v>
      </c>
      <c r="G27" t="n" s="2">
        <v>0.0</v>
      </c>
      <c r="H27" s="2">
        <f>F27+G27</f>
      </c>
      <c r="I27" t="n" s="5">
        <v>26.05</v>
      </c>
      <c r="J27" s="2">
        <f>F27+(I27/100*F27)</f>
      </c>
      <c r="K27" s="2">
        <f>G27+(I27/100*G27)</f>
      </c>
      <c r="L27" s="2">
        <f>TRUNC(J27+K27,2)</f>
      </c>
      <c r="M27" s="2">
        <f>TRUNC(IF((J27+K27), (J27/(J27+K27)*O27), 0),2)</f>
      </c>
      <c r="N27" s="2">
        <f>TRUNC(IF((J27+K27), (K27/(J27+K27)*O27), 0),2)</f>
      </c>
      <c r="O27" s="2">
        <f>TRUNC(L27*E27,2)</f>
      </c>
      <c r="P27" s="4">
        <f>IF(O27&lt;=(Referencial!O27*1.05),"PREÇO VÁLIDO","PREÇO INVÁLIDO")</f>
      </c>
    </row>
    <row r="28" ht="25.0" customHeight="true">
      <c r="A28" t="s" s="4">
        <v>21</v>
      </c>
      <c r="B28" t="s" s="4">
        <v>36</v>
      </c>
      <c r="C28" t="s" s="4">
        <v>37</v>
      </c>
      <c r="D28" t="s" s="4">
        <v>35</v>
      </c>
      <c r="E28" t="n" s="4">
        <v>7.0</v>
      </c>
      <c r="F28" t="n" s="2">
        <v>1750.0</v>
      </c>
      <c r="G28" t="n" s="2">
        <v>0.0</v>
      </c>
      <c r="H28" s="2">
        <f>F28+G28</f>
      </c>
      <c r="I28" t="n" s="5">
        <v>26.05</v>
      </c>
      <c r="J28" s="2">
        <f>F28+(I28/100*F28)</f>
      </c>
      <c r="K28" s="2">
        <f>G28+(I28/100*G28)</f>
      </c>
      <c r="L28" s="2">
        <f>TRUNC(J28+K28,2)</f>
      </c>
      <c r="M28" s="2">
        <f>TRUNC(IF((J28+K28), (J28/(J28+K28)*O28), 0),2)</f>
      </c>
      <c r="N28" s="2">
        <f>TRUNC(IF((J28+K28), (K28/(J28+K28)*O28), 0),2)</f>
      </c>
      <c r="O28" s="2">
        <f>TRUNC(L28*E28,2)</f>
      </c>
      <c r="P28" s="4">
        <f>IF(O28&lt;=(Referencial!O28*1.05),"PREÇO VÁLIDO","PREÇO INVÁLIDO")</f>
      </c>
    </row>
    <row r="29">
      <c r="N29" t="s" s="9">
        <v>27</v>
      </c>
      <c r="O29" s="10">
        <f>TRUNC(SUM(O23:O28),2)</f>
      </c>
    </row>
    <row r="31">
      <c r="A31" t="s" s="12">
        <v>38</v>
      </c>
    </row>
    <row r="32">
      <c r="A32" s="27" t="s">
        <v>4</v>
      </c>
      <c r="B32" s="27" t="s">
        <v>5</v>
      </c>
      <c r="C32" s="27" t="s">
        <v>6</v>
      </c>
      <c r="D32" s="27" t="s">
        <v>7</v>
      </c>
      <c r="E32" s="27" t="s">
        <v>8</v>
      </c>
      <c r="F32" s="27" t="s">
        <v>9</v>
      </c>
      <c r="G32" s="27" t="s">
        <v>10</v>
      </c>
      <c r="H32" s="27" t="s">
        <v>12</v>
      </c>
      <c r="I32" s="27" t="s">
        <v>13</v>
      </c>
      <c r="J32" s="27" t="s">
        <v>14</v>
      </c>
      <c r="K32" s="27" t="s">
        <v>15</v>
      </c>
      <c r="L32" s="27" t="s">
        <v>11</v>
      </c>
      <c r="M32" s="27" t="s">
        <v>16</v>
      </c>
      <c r="N32" s="27" t="s">
        <v>17</v>
      </c>
      <c r="O32" s="27" t="s">
        <v>18</v>
      </c>
      <c r="P32" s="27" t="s">
        <v>19</v>
      </c>
      <c r="Q32" s="27" t="s">
        <v>20</v>
      </c>
    </row>
    <row r="33" ht="25.0" customHeight="true">
      <c r="A33" t="s" s="4">
        <v>21</v>
      </c>
      <c r="B33" s="4"/>
      <c r="C33" t="s" s="4">
        <v>39</v>
      </c>
      <c r="D33" s="4"/>
      <c r="E33" t="n" s="4">
        <v>0.0</v>
      </c>
      <c r="F33" s="2"/>
      <c r="G33" s="2"/>
      <c r="H33" s="4"/>
      <c r="I33" s="5"/>
      <c r="J33" s="4"/>
      <c r="K33" s="4"/>
      <c r="L33" s="4"/>
      <c r="M33" s="4"/>
      <c r="N33" s="4"/>
      <c r="O33" s="4"/>
      <c r="P33" s="4"/>
    </row>
    <row r="34" ht="25.0" customHeight="true">
      <c r="A34" t="s" s="4">
        <v>21</v>
      </c>
      <c r="B34" s="4"/>
      <c r="C34" t="s" s="4">
        <v>40</v>
      </c>
      <c r="D34" s="4"/>
      <c r="E34" t="n" s="4">
        <v>0.0</v>
      </c>
      <c r="F34" s="2"/>
      <c r="G34" s="2"/>
      <c r="H34" s="4"/>
      <c r="I34" s="5"/>
      <c r="J34" s="4"/>
      <c r="K34" s="4"/>
      <c r="L34" s="4"/>
      <c r="M34" s="4"/>
      <c r="N34" s="4"/>
      <c r="O34" s="4"/>
      <c r="P34" s="4"/>
    </row>
    <row r="35" ht="25.0" customHeight="true">
      <c r="A35" t="s" s="4">
        <v>21</v>
      </c>
      <c r="B35" t="s" s="4">
        <v>41</v>
      </c>
      <c r="C35" t="s" s="4">
        <v>42</v>
      </c>
      <c r="D35" t="s" s="4">
        <v>43</v>
      </c>
      <c r="E35" t="n" s="4">
        <v>1.0</v>
      </c>
      <c r="F35" t="n" s="2">
        <v>1986.19</v>
      </c>
      <c r="G35" t="n" s="2">
        <v>0.0</v>
      </c>
      <c r="H35" s="2">
        <f>F35+G35</f>
      </c>
      <c r="I35" t="n" s="5">
        <v>26.05</v>
      </c>
      <c r="J35" s="2">
        <f>F35+(I35/100*F35)</f>
      </c>
      <c r="K35" s="2">
        <f>G35+(I35/100*G35)</f>
      </c>
      <c r="L35" s="2">
        <f>TRUNC(J35+K35,2)</f>
      </c>
      <c r="M35" s="2">
        <f>TRUNC(IF((J35+K35), (J35/(J35+K35)*O35), 0),2)</f>
      </c>
      <c r="N35" s="2">
        <f>TRUNC(IF((J35+K35), (K35/(J35+K35)*O35), 0),2)</f>
      </c>
      <c r="O35" s="2">
        <f>TRUNC(L35*E35,2)</f>
      </c>
      <c r="P35" s="4">
        <f>IF(O35&lt;=(Referencial!O35*1.05),"PREÇO VÁLIDO","PREÇO INVÁLIDO")</f>
      </c>
    </row>
    <row r="36" ht="25.0" customHeight="true">
      <c r="A36" t="s" s="4">
        <v>21</v>
      </c>
      <c r="B36" t="s" s="4">
        <v>44</v>
      </c>
      <c r="C36" t="s" s="4">
        <v>45</v>
      </c>
      <c r="D36" t="s" s="4">
        <v>32</v>
      </c>
      <c r="E36" t="n" s="4">
        <v>86.0</v>
      </c>
      <c r="F36" t="n" s="2">
        <v>50.36</v>
      </c>
      <c r="G36" t="n" s="2">
        <v>41.08</v>
      </c>
      <c r="H36" s="2">
        <f>F36+G36</f>
      </c>
      <c r="I36" t="n" s="5">
        <v>26.05</v>
      </c>
      <c r="J36" s="2">
        <f>F36+(I36/100*F36)</f>
      </c>
      <c r="K36" s="2">
        <f>G36+(I36/100*G36)</f>
      </c>
      <c r="L36" s="2">
        <f>TRUNC(J36+K36,2)</f>
      </c>
      <c r="M36" s="2">
        <f>TRUNC(IF((J36+K36), (J36/(J36+K36)*O36), 0),2)</f>
      </c>
      <c r="N36" s="2">
        <f>TRUNC(IF((J36+K36), (K36/(J36+K36)*O36), 0),2)</f>
      </c>
      <c r="O36" s="2">
        <f>TRUNC(L36*E36,2)</f>
      </c>
      <c r="P36" s="4">
        <f>IF(O36&lt;=(Referencial!O36*1.05),"PREÇO VÁLIDO","PREÇO INVÁLIDO")</f>
      </c>
    </row>
    <row r="37" ht="25.0" customHeight="true">
      <c r="A37" t="s" s="4">
        <v>21</v>
      </c>
      <c r="B37" s="4"/>
      <c r="C37" t="s" s="4">
        <v>46</v>
      </c>
      <c r="D37" s="4"/>
      <c r="E37" t="n" s="4">
        <v>0.0</v>
      </c>
      <c r="F37" s="2"/>
      <c r="G37" s="2"/>
      <c r="H37" s="4"/>
      <c r="I37" s="5"/>
      <c r="J37" s="4"/>
      <c r="K37" s="4"/>
      <c r="L37" s="4"/>
      <c r="M37" s="4"/>
      <c r="N37" s="4"/>
      <c r="O37" s="4"/>
      <c r="P37" s="4"/>
    </row>
    <row r="38" ht="25.0" customHeight="true">
      <c r="A38" t="s" s="4">
        <v>21</v>
      </c>
      <c r="B38" t="s" s="4">
        <v>47</v>
      </c>
      <c r="C38" t="s" s="4">
        <v>48</v>
      </c>
      <c r="D38" t="s" s="4">
        <v>49</v>
      </c>
      <c r="E38" t="n" s="4">
        <v>47.63</v>
      </c>
      <c r="F38" t="n" s="2">
        <v>0.0</v>
      </c>
      <c r="G38" t="n" s="2">
        <v>67.08</v>
      </c>
      <c r="H38" s="2">
        <f>F38+G38</f>
      </c>
      <c r="I38" t="n" s="5">
        <v>26.05</v>
      </c>
      <c r="J38" s="2">
        <f>F38+(I38/100*F38)</f>
      </c>
      <c r="K38" s="2">
        <f>G38+(I38/100*G38)</f>
      </c>
      <c r="L38" s="2">
        <f>TRUNC(J38+K38,2)</f>
      </c>
      <c r="M38" s="2">
        <f>TRUNC(IF((J38+K38), (J38/(J38+K38)*O38), 0),2)</f>
      </c>
      <c r="N38" s="2">
        <f>TRUNC(IF((J38+K38), (K38/(J38+K38)*O38), 0),2)</f>
      </c>
      <c r="O38" s="2">
        <f>TRUNC(L38*E38,2)</f>
      </c>
      <c r="P38" s="4">
        <f>IF(O38&lt;=(Referencial!O38*1.05),"PREÇO VÁLIDO","PREÇO INVÁLIDO")</f>
      </c>
    </row>
    <row r="39" ht="25.0" customHeight="true">
      <c r="A39" t="s" s="4">
        <v>21</v>
      </c>
      <c r="B39" t="s" s="4">
        <v>50</v>
      </c>
      <c r="C39" t="s" s="4">
        <v>51</v>
      </c>
      <c r="D39" t="s" s="4">
        <v>32</v>
      </c>
      <c r="E39" t="n" s="4">
        <v>48.1</v>
      </c>
      <c r="F39" t="n" s="2">
        <v>0.0</v>
      </c>
      <c r="G39" t="n" s="2">
        <v>3.5</v>
      </c>
      <c r="H39" s="2">
        <f>F39+G39</f>
      </c>
      <c r="I39" t="n" s="5">
        <v>26.05</v>
      </c>
      <c r="J39" s="2">
        <f>F39+(I39/100*F39)</f>
      </c>
      <c r="K39" s="2">
        <f>G39+(I39/100*G39)</f>
      </c>
      <c r="L39" s="2">
        <f>TRUNC(J39+K39,2)</f>
      </c>
      <c r="M39" s="2">
        <f>TRUNC(IF((J39+K39), (J39/(J39+K39)*O39), 0),2)</f>
      </c>
      <c r="N39" s="2">
        <f>TRUNC(IF((J39+K39), (K39/(J39+K39)*O39), 0),2)</f>
      </c>
      <c r="O39" s="2">
        <f>TRUNC(L39*E39,2)</f>
      </c>
      <c r="P39" s="4">
        <f>IF(O39&lt;=(Referencial!O39*1.05),"PREÇO VÁLIDO","PREÇO INVÁLIDO")</f>
      </c>
    </row>
    <row r="40" ht="25.0" customHeight="true">
      <c r="A40" t="s" s="4">
        <v>21</v>
      </c>
      <c r="B40" t="s" s="4">
        <v>52</v>
      </c>
      <c r="C40" t="s" s="4">
        <v>53</v>
      </c>
      <c r="D40" t="s" s="4">
        <v>49</v>
      </c>
      <c r="E40" t="n" s="4">
        <v>12.75</v>
      </c>
      <c r="F40" t="n" s="2">
        <v>5.51</v>
      </c>
      <c r="G40" t="n" s="2">
        <v>96.07</v>
      </c>
      <c r="H40" s="2">
        <f>F40+G40</f>
      </c>
      <c r="I40" t="n" s="5">
        <v>26.05</v>
      </c>
      <c r="J40" s="2">
        <f>F40+(I40/100*F40)</f>
      </c>
      <c r="K40" s="2">
        <f>G40+(I40/100*G40)</f>
      </c>
      <c r="L40" s="2">
        <f>TRUNC(J40+K40,2)</f>
      </c>
      <c r="M40" s="2">
        <f>TRUNC(IF((J40+K40), (J40/(J40+K40)*O40), 0),2)</f>
      </c>
      <c r="N40" s="2">
        <f>TRUNC(IF((J40+K40), (K40/(J40+K40)*O40), 0),2)</f>
      </c>
      <c r="O40" s="2">
        <f>TRUNC(L40*E40,2)</f>
      </c>
      <c r="P40" s="4">
        <f>IF(O40&lt;=(Referencial!O40*1.05),"PREÇO VÁLIDO","PREÇO INVÁLIDO")</f>
      </c>
    </row>
    <row r="41" ht="25.0" customHeight="true">
      <c r="A41" t="s" s="4">
        <v>21</v>
      </c>
      <c r="B41" t="s" s="4">
        <v>54</v>
      </c>
      <c r="C41" t="s" s="4">
        <v>55</v>
      </c>
      <c r="D41" t="s" s="4">
        <v>32</v>
      </c>
      <c r="E41" t="n" s="4">
        <v>230.79</v>
      </c>
      <c r="F41" t="n" s="2">
        <v>0.29</v>
      </c>
      <c r="G41" t="n" s="2">
        <v>7.84</v>
      </c>
      <c r="H41" s="2">
        <f>F41+G41</f>
      </c>
      <c r="I41" t="n" s="5">
        <v>26.05</v>
      </c>
      <c r="J41" s="2">
        <f>F41+(I41/100*F41)</f>
      </c>
      <c r="K41" s="2">
        <f>G41+(I41/100*G41)</f>
      </c>
      <c r="L41" s="2">
        <f>TRUNC(J41+K41,2)</f>
      </c>
      <c r="M41" s="2">
        <f>TRUNC(IF((J41+K41), (J41/(J41+K41)*O41), 0),2)</f>
      </c>
      <c r="N41" s="2">
        <f>TRUNC(IF((J41+K41), (K41/(J41+K41)*O41), 0),2)</f>
      </c>
      <c r="O41" s="2">
        <f>TRUNC(L41*E41,2)</f>
      </c>
      <c r="P41" s="4">
        <f>IF(O41&lt;=(Referencial!O41*1.05),"PREÇO VÁLIDO","PREÇO INVÁLIDO")</f>
      </c>
    </row>
    <row r="42" ht="25.0" customHeight="true">
      <c r="A42" t="s" s="4">
        <v>21</v>
      </c>
      <c r="B42" t="s" s="4">
        <v>56</v>
      </c>
      <c r="C42" t="s" s="4">
        <v>57</v>
      </c>
      <c r="D42" t="s" s="4">
        <v>32</v>
      </c>
      <c r="E42" t="n" s="4">
        <v>97.95</v>
      </c>
      <c r="F42" t="n" s="2">
        <v>18.4</v>
      </c>
      <c r="G42" t="n" s="2">
        <v>0.0</v>
      </c>
      <c r="H42" s="2">
        <f>F42+G42</f>
      </c>
      <c r="I42" t="n" s="5">
        <v>26.05</v>
      </c>
      <c r="J42" s="2">
        <f>F42+(I42/100*F42)</f>
      </c>
      <c r="K42" s="2">
        <f>G42+(I42/100*G42)</f>
      </c>
      <c r="L42" s="2">
        <f>TRUNC(J42+K42,2)</f>
      </c>
      <c r="M42" s="2">
        <f>TRUNC(IF((J42+K42), (J42/(J42+K42)*O42), 0),2)</f>
      </c>
      <c r="N42" s="2">
        <f>TRUNC(IF((J42+K42), (K42/(J42+K42)*O42), 0),2)</f>
      </c>
      <c r="O42" s="2">
        <f>TRUNC(L42*E42,2)</f>
      </c>
      <c r="P42" s="4">
        <f>IF(O42&lt;=(Referencial!O42*1.05),"PREÇO VÁLIDO","PREÇO INVÁLIDO")</f>
      </c>
    </row>
    <row r="43" ht="25.0" customHeight="true">
      <c r="A43" t="s" s="4">
        <v>21</v>
      </c>
      <c r="B43" t="s" s="4">
        <v>58</v>
      </c>
      <c r="C43" t="s" s="4">
        <v>59</v>
      </c>
      <c r="D43" t="s" s="4">
        <v>32</v>
      </c>
      <c r="E43" t="n" s="4">
        <v>60.32</v>
      </c>
      <c r="F43" t="n" s="2">
        <v>40.39</v>
      </c>
      <c r="G43" t="n" s="2">
        <v>0.0</v>
      </c>
      <c r="H43" s="2">
        <f>F43+G43</f>
      </c>
      <c r="I43" t="n" s="5">
        <v>26.05</v>
      </c>
      <c r="J43" s="2">
        <f>F43+(I43/100*F43)</f>
      </c>
      <c r="K43" s="2">
        <f>G43+(I43/100*G43)</f>
      </c>
      <c r="L43" s="2">
        <f>TRUNC(J43+K43,2)</f>
      </c>
      <c r="M43" s="2">
        <f>TRUNC(IF((J43+K43), (J43/(J43+K43)*O43), 0),2)</f>
      </c>
      <c r="N43" s="2">
        <f>TRUNC(IF((J43+K43), (K43/(J43+K43)*O43), 0),2)</f>
      </c>
      <c r="O43" s="2">
        <f>TRUNC(L43*E43,2)</f>
      </c>
      <c r="P43" s="4">
        <f>IF(O43&lt;=(Referencial!O43*1.05),"PREÇO VÁLIDO","PREÇO INVÁLIDO")</f>
      </c>
    </row>
    <row r="44" ht="25.0" customHeight="true">
      <c r="A44" t="s" s="4">
        <v>21</v>
      </c>
      <c r="B44" t="s" s="4">
        <v>60</v>
      </c>
      <c r="C44" t="s" s="4">
        <v>61</v>
      </c>
      <c r="D44" t="s" s="4">
        <v>32</v>
      </c>
      <c r="E44" t="n" s="4">
        <v>216.87</v>
      </c>
      <c r="F44" t="n" s="2">
        <v>21.37</v>
      </c>
      <c r="G44" t="n" s="2">
        <v>0.0</v>
      </c>
      <c r="H44" s="2">
        <f>F44+G44</f>
      </c>
      <c r="I44" t="n" s="5">
        <v>26.05</v>
      </c>
      <c r="J44" s="2">
        <f>F44+(I44/100*F44)</f>
      </c>
      <c r="K44" s="2">
        <f>G44+(I44/100*G44)</f>
      </c>
      <c r="L44" s="2">
        <f>TRUNC(J44+K44,2)</f>
      </c>
      <c r="M44" s="2">
        <f>TRUNC(IF((J44+K44), (J44/(J44+K44)*O44), 0),2)</f>
      </c>
      <c r="N44" s="2">
        <f>TRUNC(IF((J44+K44), (K44/(J44+K44)*O44), 0),2)</f>
      </c>
      <c r="O44" s="2">
        <f>TRUNC(L44*E44,2)</f>
      </c>
      <c r="P44" s="4">
        <f>IF(O44&lt;=(Referencial!O44*1.05),"PREÇO VÁLIDO","PREÇO INVÁLIDO")</f>
      </c>
    </row>
    <row r="45" ht="25.0" customHeight="true">
      <c r="A45" t="s" s="4">
        <v>21</v>
      </c>
      <c r="B45" t="s" s="4">
        <v>62</v>
      </c>
      <c r="C45" t="s" s="4">
        <v>63</v>
      </c>
      <c r="D45" t="s" s="4">
        <v>32</v>
      </c>
      <c r="E45" t="n" s="4">
        <v>41.16</v>
      </c>
      <c r="F45" t="n" s="2">
        <v>0.0</v>
      </c>
      <c r="G45" t="n" s="2">
        <v>11.39</v>
      </c>
      <c r="H45" s="2">
        <f>F45+G45</f>
      </c>
      <c r="I45" t="n" s="5">
        <v>26.05</v>
      </c>
      <c r="J45" s="2">
        <f>F45+(I45/100*F45)</f>
      </c>
      <c r="K45" s="2">
        <f>G45+(I45/100*G45)</f>
      </c>
      <c r="L45" s="2">
        <f>TRUNC(J45+K45,2)</f>
      </c>
      <c r="M45" s="2">
        <f>TRUNC(IF((J45+K45), (J45/(J45+K45)*O45), 0),2)</f>
      </c>
      <c r="N45" s="2">
        <f>TRUNC(IF((J45+K45), (K45/(J45+K45)*O45), 0),2)</f>
      </c>
      <c r="O45" s="2">
        <f>TRUNC(L45*E45,2)</f>
      </c>
      <c r="P45" s="4">
        <f>IF(O45&lt;=(Referencial!O45*1.05),"PREÇO VÁLIDO","PREÇO INVÁLIDO")</f>
      </c>
    </row>
    <row r="46" ht="25.0" customHeight="true">
      <c r="A46" t="s" s="4">
        <v>21</v>
      </c>
      <c r="B46" t="s" s="4">
        <v>64</v>
      </c>
      <c r="C46" t="s" s="4">
        <v>65</v>
      </c>
      <c r="D46" t="s" s="4">
        <v>32</v>
      </c>
      <c r="E46" t="n" s="4">
        <v>7.08</v>
      </c>
      <c r="F46" t="n" s="2">
        <v>0.0</v>
      </c>
      <c r="G46" t="n" s="2">
        <v>29.41</v>
      </c>
      <c r="H46" s="2">
        <f>F46+G46</f>
      </c>
      <c r="I46" t="n" s="5">
        <v>26.05</v>
      </c>
      <c r="J46" s="2">
        <f>F46+(I46/100*F46)</f>
      </c>
      <c r="K46" s="2">
        <f>G46+(I46/100*G46)</f>
      </c>
      <c r="L46" s="2">
        <f>TRUNC(J46+K46,2)</f>
      </c>
      <c r="M46" s="2">
        <f>TRUNC(IF((J46+K46), (J46/(J46+K46)*O46), 0),2)</f>
      </c>
      <c r="N46" s="2">
        <f>TRUNC(IF((J46+K46), (K46/(J46+K46)*O46), 0),2)</f>
      </c>
      <c r="O46" s="2">
        <f>TRUNC(L46*E46,2)</f>
      </c>
      <c r="P46" s="4">
        <f>IF(O46&lt;=(Referencial!O46*1.05),"PREÇO VÁLIDO","PREÇO INVÁLIDO")</f>
      </c>
    </row>
    <row r="47" ht="25.0" customHeight="true">
      <c r="A47" t="s" s="4">
        <v>21</v>
      </c>
      <c r="B47" t="s" s="4">
        <v>66</v>
      </c>
      <c r="C47" t="s" s="4">
        <v>67</v>
      </c>
      <c r="D47" t="s" s="4">
        <v>25</v>
      </c>
      <c r="E47" t="n" s="4">
        <v>4.0</v>
      </c>
      <c r="F47" t="n" s="2">
        <v>0.0</v>
      </c>
      <c r="G47" t="n" s="2">
        <v>15.14</v>
      </c>
      <c r="H47" s="2">
        <f>F47+G47</f>
      </c>
      <c r="I47" t="n" s="5">
        <v>26.05</v>
      </c>
      <c r="J47" s="2">
        <f>F47+(I47/100*F47)</f>
      </c>
      <c r="K47" s="2">
        <f>G47+(I47/100*G47)</f>
      </c>
      <c r="L47" s="2">
        <f>TRUNC(J47+K47,2)</f>
      </c>
      <c r="M47" s="2">
        <f>TRUNC(IF((J47+K47), (J47/(J47+K47)*O47), 0),2)</f>
      </c>
      <c r="N47" s="2">
        <f>TRUNC(IF((J47+K47), (K47/(J47+K47)*O47), 0),2)</f>
      </c>
      <c r="O47" s="2">
        <f>TRUNC(L47*E47,2)</f>
      </c>
      <c r="P47" s="4">
        <f>IF(O47&lt;=(Referencial!O47*1.05),"PREÇO VÁLIDO","PREÇO INVÁLIDO")</f>
      </c>
    </row>
    <row r="48" ht="25.0" customHeight="true">
      <c r="A48" t="s" s="4">
        <v>21</v>
      </c>
      <c r="B48" t="s" s="4">
        <v>68</v>
      </c>
      <c r="C48" t="s" s="4">
        <v>69</v>
      </c>
      <c r="D48" t="s" s="4">
        <v>25</v>
      </c>
      <c r="E48" t="n" s="4">
        <v>4.0</v>
      </c>
      <c r="F48" t="n" s="2">
        <v>0.0</v>
      </c>
      <c r="G48" t="n" s="2">
        <v>1.88</v>
      </c>
      <c r="H48" s="2">
        <f>F48+G48</f>
      </c>
      <c r="I48" t="n" s="5">
        <v>26.05</v>
      </c>
      <c r="J48" s="2">
        <f>F48+(I48/100*F48)</f>
      </c>
      <c r="K48" s="2">
        <f>G48+(I48/100*G48)</f>
      </c>
      <c r="L48" s="2">
        <f>TRUNC(J48+K48,2)</f>
      </c>
      <c r="M48" s="2">
        <f>TRUNC(IF((J48+K48), (J48/(J48+K48)*O48), 0),2)</f>
      </c>
      <c r="N48" s="2">
        <f>TRUNC(IF((J48+K48), (K48/(J48+K48)*O48), 0),2)</f>
      </c>
      <c r="O48" s="2">
        <f>TRUNC(L48*E48,2)</f>
      </c>
      <c r="P48" s="4">
        <f>IF(O48&lt;=(Referencial!O48*1.05),"PREÇO VÁLIDO","PREÇO INVÁLIDO")</f>
      </c>
    </row>
    <row r="49" ht="25.0" customHeight="true">
      <c r="A49" t="s" s="4">
        <v>21</v>
      </c>
      <c r="B49" t="s" s="4">
        <v>70</v>
      </c>
      <c r="C49" t="s" s="4">
        <v>71</v>
      </c>
      <c r="D49" t="s" s="4">
        <v>25</v>
      </c>
      <c r="E49" t="n" s="4">
        <v>8.0</v>
      </c>
      <c r="F49" t="n" s="2">
        <v>0.0</v>
      </c>
      <c r="G49" t="n" s="2">
        <v>11.04</v>
      </c>
      <c r="H49" s="2">
        <f>F49+G49</f>
      </c>
      <c r="I49" t="n" s="5">
        <v>26.05</v>
      </c>
      <c r="J49" s="2">
        <f>F49+(I49/100*F49)</f>
      </c>
      <c r="K49" s="2">
        <f>G49+(I49/100*G49)</f>
      </c>
      <c r="L49" s="2">
        <f>TRUNC(J49+K49,2)</f>
      </c>
      <c r="M49" s="2">
        <f>TRUNC(IF((J49+K49), (J49/(J49+K49)*O49), 0),2)</f>
      </c>
      <c r="N49" s="2">
        <f>TRUNC(IF((J49+K49), (K49/(J49+K49)*O49), 0),2)</f>
      </c>
      <c r="O49" s="2">
        <f>TRUNC(L49*E49,2)</f>
      </c>
      <c r="P49" s="4">
        <f>IF(O49&lt;=(Referencial!O49*1.05),"PREÇO VÁLIDO","PREÇO INVÁLIDO")</f>
      </c>
    </row>
    <row r="50" ht="25.0" customHeight="true">
      <c r="A50" t="s" s="4">
        <v>21</v>
      </c>
      <c r="B50" t="s" s="4">
        <v>72</v>
      </c>
      <c r="C50" t="s" s="4">
        <v>73</v>
      </c>
      <c r="D50" t="s" s="4">
        <v>49</v>
      </c>
      <c r="E50" t="n" s="4">
        <v>117.62</v>
      </c>
      <c r="F50" t="n" s="2">
        <v>7.61</v>
      </c>
      <c r="G50" t="n" s="2">
        <v>1.95</v>
      </c>
      <c r="H50" s="2">
        <f>F50+G50</f>
      </c>
      <c r="I50" t="n" s="5">
        <v>26.05</v>
      </c>
      <c r="J50" s="2">
        <f>F50+(I50/100*F50)</f>
      </c>
      <c r="K50" s="2">
        <f>G50+(I50/100*G50)</f>
      </c>
      <c r="L50" s="2">
        <f>TRUNC(J50+K50,2)</f>
      </c>
      <c r="M50" s="2">
        <f>TRUNC(IF((J50+K50), (J50/(J50+K50)*O50), 0),2)</f>
      </c>
      <c r="N50" s="2">
        <f>TRUNC(IF((J50+K50), (K50/(J50+K50)*O50), 0),2)</f>
      </c>
      <c r="O50" s="2">
        <f>TRUNC(L50*E50,2)</f>
      </c>
      <c r="P50" s="4">
        <f>IF(O50&lt;=(Referencial!O50*1.05),"PREÇO VÁLIDO","PREÇO INVÁLIDO")</f>
      </c>
    </row>
    <row r="51" ht="25.0" customHeight="true">
      <c r="A51" t="s" s="4">
        <v>21</v>
      </c>
      <c r="B51" t="s" s="4">
        <v>74</v>
      </c>
      <c r="C51" t="s" s="4">
        <v>75</v>
      </c>
      <c r="D51" t="s" s="4">
        <v>76</v>
      </c>
      <c r="E51" t="n" s="4">
        <v>3528.73</v>
      </c>
      <c r="F51" t="n" s="2">
        <v>2.43</v>
      </c>
      <c r="G51" t="n" s="2">
        <v>0.77</v>
      </c>
      <c r="H51" s="2">
        <f>F51+G51</f>
      </c>
      <c r="I51" t="n" s="5">
        <v>26.05</v>
      </c>
      <c r="J51" s="2">
        <f>F51+(I51/100*F51)</f>
      </c>
      <c r="K51" s="2">
        <f>G51+(I51/100*G51)</f>
      </c>
      <c r="L51" s="2">
        <f>TRUNC(J51+K51,2)</f>
      </c>
      <c r="M51" s="2">
        <f>TRUNC(IF((J51+K51), (J51/(J51+K51)*O51), 0),2)</f>
      </c>
      <c r="N51" s="2">
        <f>TRUNC(IF((J51+K51), (K51/(J51+K51)*O51), 0),2)</f>
      </c>
      <c r="O51" s="2">
        <f>TRUNC(L51*E51,2)</f>
      </c>
      <c r="P51" s="4">
        <f>IF(O51&lt;=(Referencial!O51*1.05),"PREÇO VÁLIDO","PREÇO INVÁLIDO")</f>
      </c>
    </row>
    <row r="52" ht="25.0" customHeight="true">
      <c r="A52" t="s" s="4">
        <v>21</v>
      </c>
      <c r="B52" s="4"/>
      <c r="C52" t="s" s="4">
        <v>77</v>
      </c>
      <c r="D52" s="4"/>
      <c r="E52" t="n" s="4">
        <v>0.0</v>
      </c>
      <c r="F52" s="2"/>
      <c r="G52" s="2"/>
      <c r="H52" s="4"/>
      <c r="I52" s="5"/>
      <c r="J52" s="4"/>
      <c r="K52" s="4"/>
      <c r="L52" s="4"/>
      <c r="M52" s="4"/>
      <c r="N52" s="4"/>
      <c r="O52" s="4"/>
      <c r="P52" s="4"/>
    </row>
    <row r="53" ht="25.0" customHeight="true">
      <c r="A53" t="s" s="4">
        <v>21</v>
      </c>
      <c r="B53" t="s" s="4">
        <v>78</v>
      </c>
      <c r="C53" t="s" s="4">
        <v>79</v>
      </c>
      <c r="D53" t="s" s="4">
        <v>49</v>
      </c>
      <c r="E53" t="n" s="4">
        <v>23.89</v>
      </c>
      <c r="F53" t="n" s="2">
        <v>0.0</v>
      </c>
      <c r="G53" t="n" s="2">
        <v>111.14</v>
      </c>
      <c r="H53" s="2">
        <f>F53+G53</f>
      </c>
      <c r="I53" t="n" s="5">
        <v>26.05</v>
      </c>
      <c r="J53" s="2">
        <f>F53+(I53/100*F53)</f>
      </c>
      <c r="K53" s="2">
        <f>G53+(I53/100*G53)</f>
      </c>
      <c r="L53" s="2">
        <f>TRUNC(J53+K53,2)</f>
      </c>
      <c r="M53" s="2">
        <f>TRUNC(IF((J53+K53), (J53/(J53+K53)*O53), 0),2)</f>
      </c>
      <c r="N53" s="2">
        <f>TRUNC(IF((J53+K53), (K53/(J53+K53)*O53), 0),2)</f>
      </c>
      <c r="O53" s="2">
        <f>TRUNC(L53*E53,2)</f>
      </c>
      <c r="P53" s="4">
        <f>IF(O53&lt;=(Referencial!O53*1.05),"PREÇO VÁLIDO","PREÇO INVÁLIDO")</f>
      </c>
    </row>
    <row r="54" ht="25.0" customHeight="true">
      <c r="A54" t="s" s="4">
        <v>21</v>
      </c>
      <c r="B54" t="s" s="4">
        <v>80</v>
      </c>
      <c r="C54" t="s" s="4">
        <v>81</v>
      </c>
      <c r="D54" t="s" s="4">
        <v>49</v>
      </c>
      <c r="E54" t="n" s="4">
        <v>3.38</v>
      </c>
      <c r="F54" t="n" s="2">
        <v>3.32</v>
      </c>
      <c r="G54" t="n" s="2">
        <v>27.35</v>
      </c>
      <c r="H54" s="2">
        <f>F54+G54</f>
      </c>
      <c r="I54" t="n" s="5">
        <v>26.05</v>
      </c>
      <c r="J54" s="2">
        <f>F54+(I54/100*F54)</f>
      </c>
      <c r="K54" s="2">
        <f>G54+(I54/100*G54)</f>
      </c>
      <c r="L54" s="2">
        <f>TRUNC(J54+K54,2)</f>
      </c>
      <c r="M54" s="2">
        <f>TRUNC(IF((J54+K54), (J54/(J54+K54)*O54), 0),2)</f>
      </c>
      <c r="N54" s="2">
        <f>TRUNC(IF((J54+K54), (K54/(J54+K54)*O54), 0),2)</f>
      </c>
      <c r="O54" s="2">
        <f>TRUNC(L54*E54,2)</f>
      </c>
      <c r="P54" s="4">
        <f>IF(O54&lt;=(Referencial!O54*1.05),"PREÇO VÁLIDO","PREÇO INVÁLIDO")</f>
      </c>
    </row>
    <row r="55" ht="25.0" customHeight="true">
      <c r="A55" t="s" s="4">
        <v>21</v>
      </c>
      <c r="B55" t="s" s="4">
        <v>72</v>
      </c>
      <c r="C55" t="s" s="4">
        <v>73</v>
      </c>
      <c r="D55" t="s" s="4">
        <v>49</v>
      </c>
      <c r="E55" t="n" s="4">
        <v>20.52</v>
      </c>
      <c r="F55" t="n" s="2">
        <v>7.61</v>
      </c>
      <c r="G55" t="n" s="2">
        <v>1.95</v>
      </c>
      <c r="H55" s="2">
        <f>F55+G55</f>
      </c>
      <c r="I55" t="n" s="5">
        <v>26.05</v>
      </c>
      <c r="J55" s="2">
        <f>F55+(I55/100*F55)</f>
      </c>
      <c r="K55" s="2">
        <f>G55+(I55/100*G55)</f>
      </c>
      <c r="L55" s="2">
        <f>TRUNC(J55+K55,2)</f>
      </c>
      <c r="M55" s="2">
        <f>TRUNC(IF((J55+K55), (J55/(J55+K55)*O55), 0),2)</f>
      </c>
      <c r="N55" s="2">
        <f>TRUNC(IF((J55+K55), (K55/(J55+K55)*O55), 0),2)</f>
      </c>
      <c r="O55" s="2">
        <f>TRUNC(L55*E55,2)</f>
      </c>
      <c r="P55" s="4">
        <f>IF(O55&lt;=(Referencial!O55*1.05),"PREÇO VÁLIDO","PREÇO INVÁLIDO")</f>
      </c>
    </row>
    <row r="56" ht="25.0" customHeight="true">
      <c r="A56" t="s" s="4">
        <v>21</v>
      </c>
      <c r="B56" t="s" s="4">
        <v>74</v>
      </c>
      <c r="C56" t="s" s="4">
        <v>75</v>
      </c>
      <c r="D56" t="s" s="4">
        <v>76</v>
      </c>
      <c r="E56" t="n" s="4">
        <v>615.49</v>
      </c>
      <c r="F56" t="n" s="2">
        <v>2.43</v>
      </c>
      <c r="G56" t="n" s="2">
        <v>0.77</v>
      </c>
      <c r="H56" s="2">
        <f>F56+G56</f>
      </c>
      <c r="I56" t="n" s="5">
        <v>26.05</v>
      </c>
      <c r="J56" s="2">
        <f>F56+(I56/100*F56)</f>
      </c>
      <c r="K56" s="2">
        <f>G56+(I56/100*G56)</f>
      </c>
      <c r="L56" s="2">
        <f>TRUNC(J56+K56,2)</f>
      </c>
      <c r="M56" s="2">
        <f>TRUNC(IF((J56+K56), (J56/(J56+K56)*O56), 0),2)</f>
      </c>
      <c r="N56" s="2">
        <f>TRUNC(IF((J56+K56), (K56/(J56+K56)*O56), 0),2)</f>
      </c>
      <c r="O56" s="2">
        <f>TRUNC(L56*E56,2)</f>
      </c>
      <c r="P56" s="4">
        <f>IF(O56&lt;=(Referencial!O56*1.05),"PREÇO VÁLIDO","PREÇO INVÁLIDO")</f>
      </c>
    </row>
    <row r="57">
      <c r="N57" t="s" s="9">
        <v>27</v>
      </c>
      <c r="O57" s="10">
        <f>TRUNC(SUM(O31:O56),2)</f>
      </c>
    </row>
    <row r="59">
      <c r="A59" t="s" s="12">
        <v>82</v>
      </c>
    </row>
    <row r="60">
      <c r="A60" s="27" t="s">
        <v>4</v>
      </c>
      <c r="B60" s="27" t="s">
        <v>5</v>
      </c>
      <c r="C60" s="27" t="s">
        <v>6</v>
      </c>
      <c r="D60" s="27" t="s">
        <v>7</v>
      </c>
      <c r="E60" s="27" t="s">
        <v>8</v>
      </c>
      <c r="F60" s="27" t="s">
        <v>9</v>
      </c>
      <c r="G60" s="27" t="s">
        <v>10</v>
      </c>
      <c r="H60" s="27" t="s">
        <v>12</v>
      </c>
      <c r="I60" s="27" t="s">
        <v>13</v>
      </c>
      <c r="J60" s="27" t="s">
        <v>14</v>
      </c>
      <c r="K60" s="27" t="s">
        <v>15</v>
      </c>
      <c r="L60" s="27" t="s">
        <v>11</v>
      </c>
      <c r="M60" s="27" t="s">
        <v>16</v>
      </c>
      <c r="N60" s="27" t="s">
        <v>17</v>
      </c>
      <c r="O60" s="27" t="s">
        <v>18</v>
      </c>
      <c r="P60" s="27" t="s">
        <v>19</v>
      </c>
      <c r="Q60" s="27" t="s">
        <v>20</v>
      </c>
    </row>
    <row r="61" ht="25.0" customHeight="true">
      <c r="A61" t="s" s="4">
        <v>21</v>
      </c>
      <c r="B61" s="4"/>
      <c r="C61" t="s" s="4">
        <v>83</v>
      </c>
      <c r="D61" s="4"/>
      <c r="E61" t="n" s="4">
        <v>0.0</v>
      </c>
      <c r="F61" s="2"/>
      <c r="G61" s="2"/>
      <c r="H61" s="4"/>
      <c r="I61" s="5"/>
      <c r="J61" s="4"/>
      <c r="K61" s="4"/>
      <c r="L61" s="4"/>
      <c r="M61" s="4"/>
      <c r="N61" s="4"/>
      <c r="O61" s="4"/>
      <c r="P61" s="4"/>
    </row>
    <row r="62" ht="25.0" customHeight="true">
      <c r="A62" t="s" s="4">
        <v>21</v>
      </c>
      <c r="B62" s="4"/>
      <c r="C62" t="s" s="4">
        <v>84</v>
      </c>
      <c r="D62" s="4"/>
      <c r="E62" t="n" s="4">
        <v>0.0</v>
      </c>
      <c r="F62" s="2"/>
      <c r="G62" s="2"/>
      <c r="H62" s="4"/>
      <c r="I62" s="5"/>
      <c r="J62" s="4"/>
      <c r="K62" s="4"/>
      <c r="L62" s="4"/>
      <c r="M62" s="4"/>
      <c r="N62" s="4"/>
      <c r="O62" s="4"/>
      <c r="P62" s="4"/>
    </row>
    <row r="63" ht="25.0" customHeight="true">
      <c r="A63" t="s" s="4">
        <v>21</v>
      </c>
      <c r="B63" t="s" s="4">
        <v>85</v>
      </c>
      <c r="C63" t="s" s="4">
        <v>86</v>
      </c>
      <c r="D63" t="s" s="4">
        <v>87</v>
      </c>
      <c r="E63" t="n" s="4">
        <v>104.36</v>
      </c>
      <c r="F63" t="n" s="2">
        <v>47.3</v>
      </c>
      <c r="G63" t="n" s="2">
        <v>46.63</v>
      </c>
      <c r="H63" s="2">
        <f>F63+G63</f>
      </c>
      <c r="I63" t="n" s="5">
        <v>26.05</v>
      </c>
      <c r="J63" s="2">
        <f>F63+(I63/100*F63)</f>
      </c>
      <c r="K63" s="2">
        <f>G63+(I63/100*G63)</f>
      </c>
      <c r="L63" s="2">
        <f>TRUNC(J63+K63,2)</f>
      </c>
      <c r="M63" s="2">
        <f>TRUNC(IF((J63+K63), (J63/(J63+K63)*O63), 0),2)</f>
      </c>
      <c r="N63" s="2">
        <f>TRUNC(IF((J63+K63), (K63/(J63+K63)*O63), 0),2)</f>
      </c>
      <c r="O63" s="2">
        <f>TRUNC(L63*E63,2)</f>
      </c>
      <c r="P63" s="4">
        <f>IF(O63&lt;=(Referencial!O63*1.05),"PREÇO VÁLIDO","PREÇO INVÁLIDO")</f>
      </c>
    </row>
    <row r="64" ht="25.0" customHeight="true">
      <c r="A64" t="s" s="4">
        <v>21</v>
      </c>
      <c r="B64" t="s" s="4">
        <v>88</v>
      </c>
      <c r="C64" t="s" s="4">
        <v>89</v>
      </c>
      <c r="D64" t="s" s="4">
        <v>32</v>
      </c>
      <c r="E64" t="n" s="4">
        <v>24.94</v>
      </c>
      <c r="F64" t="n" s="2">
        <v>130.78</v>
      </c>
      <c r="G64" t="n" s="2">
        <v>48.22</v>
      </c>
      <c r="H64" s="2">
        <f>F64+G64</f>
      </c>
      <c r="I64" t="n" s="5">
        <v>26.05</v>
      </c>
      <c r="J64" s="2">
        <f>F64+(I64/100*F64)</f>
      </c>
      <c r="K64" s="2">
        <f>G64+(I64/100*G64)</f>
      </c>
      <c r="L64" s="2">
        <f>TRUNC(J64+K64,2)</f>
      </c>
      <c r="M64" s="2">
        <f>TRUNC(IF((J64+K64), (J64/(J64+K64)*O64), 0),2)</f>
      </c>
      <c r="N64" s="2">
        <f>TRUNC(IF((J64+K64), (K64/(J64+K64)*O64), 0),2)</f>
      </c>
      <c r="O64" s="2">
        <f>TRUNC(L64*E64,2)</f>
      </c>
      <c r="P64" s="4">
        <f>IF(O64&lt;=(Referencial!O64*1.05),"PREÇO VÁLIDO","PREÇO INVÁLIDO")</f>
      </c>
    </row>
    <row r="65" ht="25.0" customHeight="true">
      <c r="A65" t="s" s="4">
        <v>21</v>
      </c>
      <c r="B65" t="s" s="4">
        <v>90</v>
      </c>
      <c r="C65" t="s" s="4">
        <v>91</v>
      </c>
      <c r="D65" t="s" s="4">
        <v>49</v>
      </c>
      <c r="E65" t="n" s="4">
        <v>19.9</v>
      </c>
      <c r="F65" t="n" s="2">
        <v>126.16</v>
      </c>
      <c r="G65" t="n" s="2">
        <v>69.37</v>
      </c>
      <c r="H65" s="2">
        <f>F65+G65</f>
      </c>
      <c r="I65" t="n" s="5">
        <v>26.05</v>
      </c>
      <c r="J65" s="2">
        <f>F65+(I65/100*F65)</f>
      </c>
      <c r="K65" s="2">
        <f>G65+(I65/100*G65)</f>
      </c>
      <c r="L65" s="2">
        <f>TRUNC(J65+K65,2)</f>
      </c>
      <c r="M65" s="2">
        <f>TRUNC(IF((J65+K65), (J65/(J65+K65)*O65), 0),2)</f>
      </c>
      <c r="N65" s="2">
        <f>TRUNC(IF((J65+K65), (K65/(J65+K65)*O65), 0),2)</f>
      </c>
      <c r="O65" s="2">
        <f>TRUNC(L65*E65,2)</f>
      </c>
      <c r="P65" s="4">
        <f>IF(O65&lt;=(Referencial!O65*1.05),"PREÇO VÁLIDO","PREÇO INVÁLIDO")</f>
      </c>
    </row>
    <row r="66" ht="25.0" customHeight="true">
      <c r="A66" t="s" s="4">
        <v>21</v>
      </c>
      <c r="B66" t="s" s="4">
        <v>92</v>
      </c>
      <c r="C66" t="s" s="4">
        <v>93</v>
      </c>
      <c r="D66" t="s" s="4">
        <v>94</v>
      </c>
      <c r="E66" t="n" s="4">
        <v>257.4</v>
      </c>
      <c r="F66" t="n" s="2">
        <v>12.85</v>
      </c>
      <c r="G66" t="n" s="2">
        <v>1.33</v>
      </c>
      <c r="H66" s="2">
        <f>F66+G66</f>
      </c>
      <c r="I66" t="n" s="5">
        <v>26.05</v>
      </c>
      <c r="J66" s="2">
        <f>F66+(I66/100*F66)</f>
      </c>
      <c r="K66" s="2">
        <f>G66+(I66/100*G66)</f>
      </c>
      <c r="L66" s="2">
        <f>TRUNC(J66+K66,2)</f>
      </c>
      <c r="M66" s="2">
        <f>TRUNC(IF((J66+K66), (J66/(J66+K66)*O66), 0),2)</f>
      </c>
      <c r="N66" s="2">
        <f>TRUNC(IF((J66+K66), (K66/(J66+K66)*O66), 0),2)</f>
      </c>
      <c r="O66" s="2">
        <f>TRUNC(L66*E66,2)</f>
      </c>
      <c r="P66" s="4">
        <f>IF(O66&lt;=(Referencial!O66*1.05),"PREÇO VÁLIDO","PREÇO INVÁLIDO")</f>
      </c>
    </row>
    <row r="67" ht="25.0" customHeight="true">
      <c r="A67" t="s" s="4">
        <v>21</v>
      </c>
      <c r="B67" t="s" s="4">
        <v>95</v>
      </c>
      <c r="C67" t="s" s="4">
        <v>96</v>
      </c>
      <c r="D67" t="s" s="4">
        <v>94</v>
      </c>
      <c r="E67" t="n" s="4">
        <v>26.07</v>
      </c>
      <c r="F67" t="n" s="2">
        <v>8.56</v>
      </c>
      <c r="G67" t="n" s="2">
        <v>5.36</v>
      </c>
      <c r="H67" s="2">
        <f>F67+G67</f>
      </c>
      <c r="I67" t="n" s="5">
        <v>26.05</v>
      </c>
      <c r="J67" s="2">
        <f>F67+(I67/100*F67)</f>
      </c>
      <c r="K67" s="2">
        <f>G67+(I67/100*G67)</f>
      </c>
      <c r="L67" s="2">
        <f>TRUNC(J67+K67,2)</f>
      </c>
      <c r="M67" s="2">
        <f>TRUNC(IF((J67+K67), (J67/(J67+K67)*O67), 0),2)</f>
      </c>
      <c r="N67" s="2">
        <f>TRUNC(IF((J67+K67), (K67/(J67+K67)*O67), 0),2)</f>
      </c>
      <c r="O67" s="2">
        <f>TRUNC(L67*E67,2)</f>
      </c>
      <c r="P67" s="4">
        <f>IF(O67&lt;=(Referencial!O67*1.05),"PREÇO VÁLIDO","PREÇO INVÁLIDO")</f>
      </c>
    </row>
    <row r="68" ht="25.0" customHeight="true">
      <c r="A68" t="s" s="4">
        <v>21</v>
      </c>
      <c r="B68" t="s" s="4">
        <v>97</v>
      </c>
      <c r="C68" t="s" s="4">
        <v>98</v>
      </c>
      <c r="D68" t="s" s="4">
        <v>94</v>
      </c>
      <c r="E68" t="n" s="4">
        <v>132.49</v>
      </c>
      <c r="F68" t="n" s="2">
        <v>8.91</v>
      </c>
      <c r="G68" t="n" s="2">
        <v>1.3</v>
      </c>
      <c r="H68" s="2">
        <f>F68+G68</f>
      </c>
      <c r="I68" t="n" s="5">
        <v>26.05</v>
      </c>
      <c r="J68" s="2">
        <f>F68+(I68/100*F68)</f>
      </c>
      <c r="K68" s="2">
        <f>G68+(I68/100*G68)</f>
      </c>
      <c r="L68" s="2">
        <f>TRUNC(J68+K68,2)</f>
      </c>
      <c r="M68" s="2">
        <f>TRUNC(IF((J68+K68), (J68/(J68+K68)*O68), 0),2)</f>
      </c>
      <c r="N68" s="2">
        <f>TRUNC(IF((J68+K68), (K68/(J68+K68)*O68), 0),2)</f>
      </c>
      <c r="O68" s="2">
        <f>TRUNC(L68*E68,2)</f>
      </c>
      <c r="P68" s="4">
        <f>IF(O68&lt;=(Referencial!O68*1.05),"PREÇO VÁLIDO","PREÇO INVÁLIDO")</f>
      </c>
    </row>
    <row r="69" ht="25.0" customHeight="true">
      <c r="A69" t="s" s="4">
        <v>21</v>
      </c>
      <c r="B69" t="s" s="4">
        <v>99</v>
      </c>
      <c r="C69" t="s" s="4">
        <v>100</v>
      </c>
      <c r="D69" t="s" s="4">
        <v>49</v>
      </c>
      <c r="E69" t="n" s="4">
        <v>18.35</v>
      </c>
      <c r="F69" t="n" s="2">
        <v>507.48</v>
      </c>
      <c r="G69" t="n" s="2">
        <v>108.24</v>
      </c>
      <c r="H69" s="2">
        <f>F69+G69</f>
      </c>
      <c r="I69" t="n" s="5">
        <v>26.05</v>
      </c>
      <c r="J69" s="2">
        <f>F69+(I69/100*F69)</f>
      </c>
      <c r="K69" s="2">
        <f>G69+(I69/100*G69)</f>
      </c>
      <c r="L69" s="2">
        <f>TRUNC(J69+K69,2)</f>
      </c>
      <c r="M69" s="2">
        <f>TRUNC(IF((J69+K69), (J69/(J69+K69)*O69), 0),2)</f>
      </c>
      <c r="N69" s="2">
        <f>TRUNC(IF((J69+K69), (K69/(J69+K69)*O69), 0),2)</f>
      </c>
      <c r="O69" s="2">
        <f>TRUNC(L69*E69,2)</f>
      </c>
      <c r="P69" s="4">
        <f>IF(O69&lt;=(Referencial!O69*1.05),"PREÇO VÁLIDO","PREÇO INVÁLIDO")</f>
      </c>
    </row>
    <row r="70">
      <c r="N70" t="s" s="9">
        <v>27</v>
      </c>
      <c r="O70" s="10">
        <f>TRUNC(SUM(O59:O69),2)</f>
      </c>
    </row>
    <row r="72">
      <c r="A72" t="s" s="12">
        <v>101</v>
      </c>
    </row>
    <row r="73">
      <c r="A73" s="27" t="s">
        <v>4</v>
      </c>
      <c r="B73" s="27" t="s">
        <v>5</v>
      </c>
      <c r="C73" s="27" t="s">
        <v>6</v>
      </c>
      <c r="D73" s="27" t="s">
        <v>7</v>
      </c>
      <c r="E73" s="27" t="s">
        <v>8</v>
      </c>
      <c r="F73" s="27" t="s">
        <v>9</v>
      </c>
      <c r="G73" s="27" t="s">
        <v>10</v>
      </c>
      <c r="H73" s="27" t="s">
        <v>12</v>
      </c>
      <c r="I73" s="27" t="s">
        <v>13</v>
      </c>
      <c r="J73" s="27" t="s">
        <v>14</v>
      </c>
      <c r="K73" s="27" t="s">
        <v>15</v>
      </c>
      <c r="L73" s="27" t="s">
        <v>11</v>
      </c>
      <c r="M73" s="27" t="s">
        <v>16</v>
      </c>
      <c r="N73" s="27" t="s">
        <v>17</v>
      </c>
      <c r="O73" s="27" t="s">
        <v>18</v>
      </c>
      <c r="P73" s="27" t="s">
        <v>19</v>
      </c>
      <c r="Q73" s="27" t="s">
        <v>20</v>
      </c>
    </row>
    <row r="74" ht="25.0" customHeight="true">
      <c r="A74" t="s" s="4">
        <v>21</v>
      </c>
      <c r="B74" s="4"/>
      <c r="C74" t="s" s="4">
        <v>102</v>
      </c>
      <c r="D74" s="4"/>
      <c r="E74" t="n" s="4">
        <v>0.0</v>
      </c>
      <c r="F74" s="2"/>
      <c r="G74" s="2"/>
      <c r="H74" s="4"/>
      <c r="I74" s="5"/>
      <c r="J74" s="4"/>
      <c r="K74" s="4"/>
      <c r="L74" s="4"/>
      <c r="M74" s="4"/>
      <c r="N74" s="4"/>
      <c r="O74" s="4"/>
      <c r="P74" s="4"/>
    </row>
    <row r="75" ht="25.0" customHeight="true">
      <c r="A75" t="s" s="4">
        <v>21</v>
      </c>
      <c r="B75" s="4"/>
      <c r="C75" t="s" s="4">
        <v>103</v>
      </c>
      <c r="D75" s="4"/>
      <c r="E75" t="n" s="4">
        <v>0.0</v>
      </c>
      <c r="F75" s="2"/>
      <c r="G75" s="2"/>
      <c r="H75" s="4"/>
      <c r="I75" s="5"/>
      <c r="J75" s="4"/>
      <c r="K75" s="4"/>
      <c r="L75" s="4"/>
      <c r="M75" s="4"/>
      <c r="N75" s="4"/>
      <c r="O75" s="4"/>
      <c r="P75" s="4"/>
    </row>
    <row r="76" ht="25.0" customHeight="true">
      <c r="A76" t="s" s="4">
        <v>21</v>
      </c>
      <c r="B76" t="s" s="4">
        <v>104</v>
      </c>
      <c r="C76" t="s" s="4">
        <v>105</v>
      </c>
      <c r="D76" t="s" s="4">
        <v>32</v>
      </c>
      <c r="E76" t="n" s="4">
        <v>64.12</v>
      </c>
      <c r="F76" t="n" s="2">
        <v>41.83</v>
      </c>
      <c r="G76" t="n" s="2">
        <v>57.23</v>
      </c>
      <c r="H76" s="2">
        <f>F76+G76</f>
      </c>
      <c r="I76" t="n" s="5">
        <v>26.05</v>
      </c>
      <c r="J76" s="2">
        <f>F76+(I76/100*F76)</f>
      </c>
      <c r="K76" s="2">
        <f>G76+(I76/100*G76)</f>
      </c>
      <c r="L76" s="2">
        <f>TRUNC(J76+K76,2)</f>
      </c>
      <c r="M76" s="2">
        <f>TRUNC(IF((J76+K76), (J76/(J76+K76)*O76), 0),2)</f>
      </c>
      <c r="N76" s="2">
        <f>TRUNC(IF((J76+K76), (K76/(J76+K76)*O76), 0),2)</f>
      </c>
      <c r="O76" s="2">
        <f>TRUNC(L76*E76,2)</f>
      </c>
      <c r="P76" s="4">
        <f>IF(O76&lt;=(Referencial!O76*1.05),"PREÇO VÁLIDO","PREÇO INVÁLIDO")</f>
      </c>
    </row>
    <row r="77" ht="25.0" customHeight="true">
      <c r="A77" t="s" s="4">
        <v>21</v>
      </c>
      <c r="B77" t="s" s="4">
        <v>106</v>
      </c>
      <c r="C77" t="s" s="4">
        <v>107</v>
      </c>
      <c r="D77" t="s" s="4">
        <v>32</v>
      </c>
      <c r="E77" t="n" s="4">
        <v>284.75</v>
      </c>
      <c r="F77" t="n" s="2">
        <v>244.15</v>
      </c>
      <c r="G77" t="n" s="2">
        <v>0.0</v>
      </c>
      <c r="H77" s="2">
        <f>F77+G77</f>
      </c>
      <c r="I77" t="n" s="5">
        <v>26.05</v>
      </c>
      <c r="J77" s="2">
        <f>F77+(I77/100*F77)</f>
      </c>
      <c r="K77" s="2">
        <f>G77+(I77/100*G77)</f>
      </c>
      <c r="L77" s="2">
        <f>TRUNC(J77+K77,2)</f>
      </c>
      <c r="M77" s="2">
        <f>TRUNC(IF((J77+K77), (J77/(J77+K77)*O77), 0),2)</f>
      </c>
      <c r="N77" s="2">
        <f>TRUNC(IF((J77+K77), (K77/(J77+K77)*O77), 0),2)</f>
      </c>
      <c r="O77" s="2">
        <f>TRUNC(L77*E77,2)</f>
      </c>
      <c r="P77" s="4">
        <f>IF(O77&lt;=(Referencial!O77*1.05),"PREÇO VÁLIDO","PREÇO INVÁLIDO")</f>
      </c>
    </row>
    <row r="78" ht="25.0" customHeight="true">
      <c r="A78" t="s" s="4">
        <v>21</v>
      </c>
      <c r="B78" t="s" s="4">
        <v>108</v>
      </c>
      <c r="C78" t="s" s="4">
        <v>109</v>
      </c>
      <c r="D78" t="s" s="4">
        <v>32</v>
      </c>
      <c r="E78" t="n" s="4">
        <v>44.88</v>
      </c>
      <c r="F78" t="n" s="2">
        <v>263.27</v>
      </c>
      <c r="G78" t="n" s="2">
        <v>0.0</v>
      </c>
      <c r="H78" s="2">
        <f>F78+G78</f>
      </c>
      <c r="I78" t="n" s="5">
        <v>26.05</v>
      </c>
      <c r="J78" s="2">
        <f>F78+(I78/100*F78)</f>
      </c>
      <c r="K78" s="2">
        <f>G78+(I78/100*G78)</f>
      </c>
      <c r="L78" s="2">
        <f>TRUNC(J78+K78,2)</f>
      </c>
      <c r="M78" s="2">
        <f>TRUNC(IF((J78+K78), (J78/(J78+K78)*O78), 0),2)</f>
      </c>
      <c r="N78" s="2">
        <f>TRUNC(IF((J78+K78), (K78/(J78+K78)*O78), 0),2)</f>
      </c>
      <c r="O78" s="2">
        <f>TRUNC(L78*E78,2)</f>
      </c>
      <c r="P78" s="4">
        <f>IF(O78&lt;=(Referencial!O78*1.05),"PREÇO VÁLIDO","PREÇO INVÁLIDO")</f>
      </c>
    </row>
    <row r="79" ht="25.0" customHeight="true">
      <c r="A79" t="s" s="4">
        <v>21</v>
      </c>
      <c r="B79" t="s" s="4">
        <v>110</v>
      </c>
      <c r="C79" t="s" s="4">
        <v>111</v>
      </c>
      <c r="D79" t="s" s="4">
        <v>87</v>
      </c>
      <c r="E79" t="n" s="4">
        <v>294.97</v>
      </c>
      <c r="F79" t="n" s="2">
        <v>9.82</v>
      </c>
      <c r="G79" t="n" s="2">
        <v>2.66</v>
      </c>
      <c r="H79" s="2">
        <f>F79+G79</f>
      </c>
      <c r="I79" t="n" s="5">
        <v>26.05</v>
      </c>
      <c r="J79" s="2">
        <f>F79+(I79/100*F79)</f>
      </c>
      <c r="K79" s="2">
        <f>G79+(I79/100*G79)</f>
      </c>
      <c r="L79" s="2">
        <f>TRUNC(J79+K79,2)</f>
      </c>
      <c r="M79" s="2">
        <f>TRUNC(IF((J79+K79), (J79/(J79+K79)*O79), 0),2)</f>
      </c>
      <c r="N79" s="2">
        <f>TRUNC(IF((J79+K79), (K79/(J79+K79)*O79), 0),2)</f>
      </c>
      <c r="O79" s="2">
        <f>TRUNC(L79*E79,2)</f>
      </c>
      <c r="P79" s="4">
        <f>IF(O79&lt;=(Referencial!O79*1.05),"PREÇO VÁLIDO","PREÇO INVÁLIDO")</f>
      </c>
    </row>
    <row r="80" ht="25.0" customHeight="true">
      <c r="A80" t="s" s="4">
        <v>21</v>
      </c>
      <c r="B80" t="s" s="4">
        <v>112</v>
      </c>
      <c r="C80" t="s" s="4">
        <v>113</v>
      </c>
      <c r="D80" t="s" s="4">
        <v>87</v>
      </c>
      <c r="E80" t="n" s="4">
        <v>45.12</v>
      </c>
      <c r="F80" t="n" s="2">
        <v>64.35</v>
      </c>
      <c r="G80" t="n" s="2">
        <v>38.92</v>
      </c>
      <c r="H80" s="2">
        <f>F80+G80</f>
      </c>
      <c r="I80" t="n" s="5">
        <v>26.05</v>
      </c>
      <c r="J80" s="2">
        <f>F80+(I80/100*F80)</f>
      </c>
      <c r="K80" s="2">
        <f>G80+(I80/100*G80)</f>
      </c>
      <c r="L80" s="2">
        <f>TRUNC(J80+K80,2)</f>
      </c>
      <c r="M80" s="2">
        <f>TRUNC(IF((J80+K80), (J80/(J80+K80)*O80), 0),2)</f>
      </c>
      <c r="N80" s="2">
        <f>TRUNC(IF((J80+K80), (K80/(J80+K80)*O80), 0),2)</f>
      </c>
      <c r="O80" s="2">
        <f>TRUNC(L80*E80,2)</f>
      </c>
      <c r="P80" s="4">
        <f>IF(O80&lt;=(Referencial!O80*1.05),"PREÇO VÁLIDO","PREÇO INVÁLIDO")</f>
      </c>
    </row>
    <row r="81">
      <c r="N81" t="s" s="9">
        <v>27</v>
      </c>
      <c r="O81" s="10">
        <f>TRUNC(SUM(O72:O80),2)</f>
      </c>
    </row>
    <row r="83">
      <c r="A83" t="s" s="12">
        <v>114</v>
      </c>
    </row>
    <row r="84">
      <c r="A84" s="27" t="s">
        <v>4</v>
      </c>
      <c r="B84" s="27" t="s">
        <v>5</v>
      </c>
      <c r="C84" s="27" t="s">
        <v>6</v>
      </c>
      <c r="D84" s="27" t="s">
        <v>7</v>
      </c>
      <c r="E84" s="27" t="s">
        <v>8</v>
      </c>
      <c r="F84" s="27" t="s">
        <v>9</v>
      </c>
      <c r="G84" s="27" t="s">
        <v>10</v>
      </c>
      <c r="H84" s="27" t="s">
        <v>12</v>
      </c>
      <c r="I84" s="27" t="s">
        <v>13</v>
      </c>
      <c r="J84" s="27" t="s">
        <v>14</v>
      </c>
      <c r="K84" s="27" t="s">
        <v>15</v>
      </c>
      <c r="L84" s="27" t="s">
        <v>11</v>
      </c>
      <c r="M84" s="27" t="s">
        <v>16</v>
      </c>
      <c r="N84" s="27" t="s">
        <v>17</v>
      </c>
      <c r="O84" s="27" t="s">
        <v>18</v>
      </c>
      <c r="P84" s="27" t="s">
        <v>19</v>
      </c>
      <c r="Q84" s="27" t="s">
        <v>20</v>
      </c>
    </row>
    <row r="85" ht="25.0" customHeight="true">
      <c r="A85" t="s" s="4">
        <v>21</v>
      </c>
      <c r="B85" s="4"/>
      <c r="C85" t="s" s="4">
        <v>115</v>
      </c>
      <c r="D85" s="4"/>
      <c r="E85" t="n" s="4">
        <v>0.0</v>
      </c>
      <c r="F85" s="2"/>
      <c r="G85" s="2"/>
      <c r="H85" s="4"/>
      <c r="I85" s="5"/>
      <c r="J85" s="4"/>
      <c r="K85" s="4"/>
      <c r="L85" s="4"/>
      <c r="M85" s="4"/>
      <c r="N85" s="4"/>
      <c r="O85" s="4"/>
      <c r="P85" s="4"/>
    </row>
    <row r="86" ht="25.0" customHeight="true">
      <c r="A86" t="s" s="4">
        <v>21</v>
      </c>
      <c r="B86" s="4"/>
      <c r="C86" t="s" s="4">
        <v>116</v>
      </c>
      <c r="D86" s="4"/>
      <c r="E86" t="n" s="4">
        <v>0.0</v>
      </c>
      <c r="F86" s="2"/>
      <c r="G86" s="2"/>
      <c r="H86" s="4"/>
      <c r="I86" s="5"/>
      <c r="J86" s="4"/>
      <c r="K86" s="4"/>
      <c r="L86" s="4"/>
      <c r="M86" s="4"/>
      <c r="N86" s="4"/>
      <c r="O86" s="4"/>
      <c r="P86" s="4"/>
    </row>
    <row r="87" ht="25.0" customHeight="true">
      <c r="A87" t="s" s="4">
        <v>21</v>
      </c>
      <c r="B87" t="s" s="4">
        <v>117</v>
      </c>
      <c r="C87" t="s" s="4">
        <v>118</v>
      </c>
      <c r="D87" t="s" s="4">
        <v>32</v>
      </c>
      <c r="E87" t="n" s="4">
        <v>18.05</v>
      </c>
      <c r="F87" t="n" s="2">
        <v>8.61</v>
      </c>
      <c r="G87" t="n" s="2">
        <v>24.03</v>
      </c>
      <c r="H87" s="2">
        <f>F87+G87</f>
      </c>
      <c r="I87" t="n" s="5">
        <v>26.05</v>
      </c>
      <c r="J87" s="2">
        <f>F87+(I87/100*F87)</f>
      </c>
      <c r="K87" s="2">
        <f>G87+(I87/100*G87)</f>
      </c>
      <c r="L87" s="2">
        <f>TRUNC(J87+K87,2)</f>
      </c>
      <c r="M87" s="2">
        <f>TRUNC(IF((J87+K87), (J87/(J87+K87)*O87), 0),2)</f>
      </c>
      <c r="N87" s="2">
        <f>TRUNC(IF((J87+K87), (K87/(J87+K87)*O87), 0),2)</f>
      </c>
      <c r="O87" s="2">
        <f>TRUNC(L87*E87,2)</f>
      </c>
      <c r="P87" s="4">
        <f>IF(O87&lt;=(Referencial!O87*1.05),"PREÇO VÁLIDO","PREÇO INVÁLIDO")</f>
      </c>
    </row>
    <row r="88" ht="25.0" customHeight="true">
      <c r="A88" t="s" s="4">
        <v>21</v>
      </c>
      <c r="B88" t="s" s="4">
        <v>119</v>
      </c>
      <c r="C88" t="s" s="4">
        <v>120</v>
      </c>
      <c r="D88" t="s" s="4">
        <v>32</v>
      </c>
      <c r="E88" t="n" s="4">
        <v>96.3</v>
      </c>
      <c r="F88" t="n" s="2">
        <v>85.01</v>
      </c>
      <c r="G88" t="n" s="2">
        <v>0.0</v>
      </c>
      <c r="H88" s="2">
        <f>F88+G88</f>
      </c>
      <c r="I88" t="n" s="5">
        <v>26.05</v>
      </c>
      <c r="J88" s="2">
        <f>F88+(I88/100*F88)</f>
      </c>
      <c r="K88" s="2">
        <f>G88+(I88/100*G88)</f>
      </c>
      <c r="L88" s="2">
        <f>TRUNC(J88+K88,2)</f>
      </c>
      <c r="M88" s="2">
        <f>TRUNC(IF((J88+K88), (J88/(J88+K88)*O88), 0),2)</f>
      </c>
      <c r="N88" s="2">
        <f>TRUNC(IF((J88+K88), (K88/(J88+K88)*O88), 0),2)</f>
      </c>
      <c r="O88" s="2">
        <f>TRUNC(L88*E88,2)</f>
      </c>
      <c r="P88" s="4">
        <f>IF(O88&lt;=(Referencial!O88*1.05),"PREÇO VÁLIDO","PREÇO INVÁLIDO")</f>
      </c>
    </row>
    <row r="89" ht="25.0" customHeight="true">
      <c r="A89" t="s" s="4">
        <v>21</v>
      </c>
      <c r="B89" t="s" s="4">
        <v>121</v>
      </c>
      <c r="C89" t="s" s="4">
        <v>122</v>
      </c>
      <c r="D89" t="s" s="4">
        <v>32</v>
      </c>
      <c r="E89" t="n" s="4">
        <v>96.3</v>
      </c>
      <c r="F89" t="n" s="2">
        <v>0.04</v>
      </c>
      <c r="G89" t="n" s="2">
        <v>1.71</v>
      </c>
      <c r="H89" s="2">
        <f>F89+G89</f>
      </c>
      <c r="I89" t="n" s="5">
        <v>26.05</v>
      </c>
      <c r="J89" s="2">
        <f>F89+(I89/100*F89)</f>
      </c>
      <c r="K89" s="2">
        <f>G89+(I89/100*G89)</f>
      </c>
      <c r="L89" s="2">
        <f>TRUNC(J89+K89,2)</f>
      </c>
      <c r="M89" s="2">
        <f>TRUNC(IF((J89+K89), (J89/(J89+K89)*O89), 0),2)</f>
      </c>
      <c r="N89" s="2">
        <f>TRUNC(IF((J89+K89), (K89/(J89+K89)*O89), 0),2)</f>
      </c>
      <c r="O89" s="2">
        <f>TRUNC(L89*E89,2)</f>
      </c>
      <c r="P89" s="4">
        <f>IF(O89&lt;=(Referencial!O89*1.05),"PREÇO VÁLIDO","PREÇO INVÁLIDO")</f>
      </c>
    </row>
    <row r="90" ht="25.0" customHeight="true">
      <c r="A90" t="s" s="4">
        <v>21</v>
      </c>
      <c r="B90" t="s" s="4">
        <v>123</v>
      </c>
      <c r="C90" t="s" s="4">
        <v>124</v>
      </c>
      <c r="D90" t="s" s="4">
        <v>32</v>
      </c>
      <c r="E90" t="n" s="4">
        <v>96.3</v>
      </c>
      <c r="F90" t="n" s="2">
        <v>27.77</v>
      </c>
      <c r="G90" t="n" s="2">
        <v>0.0</v>
      </c>
      <c r="H90" s="2">
        <f>F90+G90</f>
      </c>
      <c r="I90" t="n" s="5">
        <v>26.05</v>
      </c>
      <c r="J90" s="2">
        <f>F90+(I90/100*F90)</f>
      </c>
      <c r="K90" s="2">
        <f>G90+(I90/100*G90)</f>
      </c>
      <c r="L90" s="2">
        <f>TRUNC(J90+K90,2)</f>
      </c>
      <c r="M90" s="2">
        <f>TRUNC(IF((J90+K90), (J90/(J90+K90)*O90), 0),2)</f>
      </c>
      <c r="N90" s="2">
        <f>TRUNC(IF((J90+K90), (K90/(J90+K90)*O90), 0),2)</f>
      </c>
      <c r="O90" s="2">
        <f>TRUNC(L90*E90,2)</f>
      </c>
      <c r="P90" s="4">
        <f>IF(O90&lt;=(Referencial!O90*1.05),"PREÇO VÁLIDO","PREÇO INVÁLIDO")</f>
      </c>
    </row>
    <row r="91" ht="25.0" customHeight="true">
      <c r="A91" t="s" s="4">
        <v>21</v>
      </c>
      <c r="B91" t="s" s="4">
        <v>125</v>
      </c>
      <c r="C91" t="s" s="4">
        <v>126</v>
      </c>
      <c r="D91" t="s" s="4">
        <v>32</v>
      </c>
      <c r="E91" t="n" s="4">
        <v>463.34</v>
      </c>
      <c r="F91" t="n" s="2">
        <v>21.46</v>
      </c>
      <c r="G91" t="n" s="2">
        <v>39.32</v>
      </c>
      <c r="H91" s="2">
        <f>F91+G91</f>
      </c>
      <c r="I91" t="n" s="5">
        <v>26.05</v>
      </c>
      <c r="J91" s="2">
        <f>F91+(I91/100*F91)</f>
      </c>
      <c r="K91" s="2">
        <f>G91+(I91/100*G91)</f>
      </c>
      <c r="L91" s="2">
        <f>TRUNC(J91+K91,2)</f>
      </c>
      <c r="M91" s="2">
        <f>TRUNC(IF((J91+K91), (J91/(J91+K91)*O91), 0),2)</f>
      </c>
      <c r="N91" s="2">
        <f>TRUNC(IF((J91+K91), (K91/(J91+K91)*O91), 0),2)</f>
      </c>
      <c r="O91" s="2">
        <f>TRUNC(L91*E91,2)</f>
      </c>
      <c r="P91" s="4">
        <f>IF(O91&lt;=(Referencial!O91*1.05),"PREÇO VÁLIDO","PREÇO INVÁLIDO")</f>
      </c>
    </row>
    <row r="92">
      <c r="N92" t="s" s="9">
        <v>27</v>
      </c>
      <c r="O92" s="10">
        <f>TRUNC(SUM(O83:O91),2)</f>
      </c>
    </row>
    <row r="94">
      <c r="A94" t="s" s="12">
        <v>127</v>
      </c>
    </row>
    <row r="95">
      <c r="A95" s="27" t="s">
        <v>4</v>
      </c>
      <c r="B95" s="27" t="s">
        <v>5</v>
      </c>
      <c r="C95" s="27" t="s">
        <v>6</v>
      </c>
      <c r="D95" s="27" t="s">
        <v>7</v>
      </c>
      <c r="E95" s="27" t="s">
        <v>8</v>
      </c>
      <c r="F95" s="27" t="s">
        <v>9</v>
      </c>
      <c r="G95" s="27" t="s">
        <v>10</v>
      </c>
      <c r="H95" s="27" t="s">
        <v>12</v>
      </c>
      <c r="I95" s="27" t="s">
        <v>13</v>
      </c>
      <c r="J95" s="27" t="s">
        <v>14</v>
      </c>
      <c r="K95" s="27" t="s">
        <v>15</v>
      </c>
      <c r="L95" s="27" t="s">
        <v>11</v>
      </c>
      <c r="M95" s="27" t="s">
        <v>16</v>
      </c>
      <c r="N95" s="27" t="s">
        <v>17</v>
      </c>
      <c r="O95" s="27" t="s">
        <v>18</v>
      </c>
      <c r="P95" s="27" t="s">
        <v>19</v>
      </c>
      <c r="Q95" s="27" t="s">
        <v>20</v>
      </c>
    </row>
    <row r="96" ht="25.0" customHeight="true">
      <c r="A96" t="s" s="4">
        <v>21</v>
      </c>
      <c r="B96" s="4"/>
      <c r="C96" t="s" s="4">
        <v>128</v>
      </c>
      <c r="D96" s="4"/>
      <c r="E96" t="n" s="4">
        <v>0.0</v>
      </c>
      <c r="F96" s="2"/>
      <c r="G96" s="2"/>
      <c r="H96" s="4"/>
      <c r="I96" s="5"/>
      <c r="J96" s="4"/>
      <c r="K96" s="4"/>
      <c r="L96" s="4"/>
      <c r="M96" s="4"/>
      <c r="N96" s="4"/>
      <c r="O96" s="4"/>
      <c r="P96" s="4"/>
    </row>
    <row r="97" ht="25.0" customHeight="true">
      <c r="A97" t="s" s="4">
        <v>21</v>
      </c>
      <c r="B97" s="4"/>
      <c r="C97" t="s" s="4">
        <v>129</v>
      </c>
      <c r="D97" s="4"/>
      <c r="E97" t="n" s="4">
        <v>0.0</v>
      </c>
      <c r="F97" s="2"/>
      <c r="G97" s="2"/>
      <c r="H97" s="4"/>
      <c r="I97" s="5"/>
      <c r="J97" s="4"/>
      <c r="K97" s="4"/>
      <c r="L97" s="4"/>
      <c r="M97" s="4"/>
      <c r="N97" s="4"/>
      <c r="O97" s="4"/>
      <c r="P97" s="4"/>
    </row>
    <row r="98" ht="25.0" customHeight="true">
      <c r="A98" t="s" s="4">
        <v>21</v>
      </c>
      <c r="B98" t="s" s="4">
        <v>130</v>
      </c>
      <c r="C98" t="s" s="4">
        <v>131</v>
      </c>
      <c r="D98" t="s" s="4">
        <v>25</v>
      </c>
      <c r="E98" t="n" s="4">
        <v>3.0</v>
      </c>
      <c r="F98" t="n" s="2">
        <v>628.94</v>
      </c>
      <c r="G98" t="n" s="2">
        <v>141.16</v>
      </c>
      <c r="H98" s="2">
        <f>F98+G98</f>
      </c>
      <c r="I98" t="n" s="5">
        <v>26.05</v>
      </c>
      <c r="J98" s="2">
        <f>F98+(I98/100*F98)</f>
      </c>
      <c r="K98" s="2">
        <f>G98+(I98/100*G98)</f>
      </c>
      <c r="L98" s="2">
        <f>TRUNC(J98+K98,2)</f>
      </c>
      <c r="M98" s="2">
        <f>TRUNC(IF((J98+K98), (J98/(J98+K98)*O98), 0),2)</f>
      </c>
      <c r="N98" s="2">
        <f>TRUNC(IF((J98+K98), (K98/(J98+K98)*O98), 0),2)</f>
      </c>
      <c r="O98" s="2">
        <f>TRUNC(L98*E98,2)</f>
      </c>
      <c r="P98" s="4">
        <f>IF(O98&lt;=(Referencial!O98*1.05),"PREÇO VÁLIDO","PREÇO INVÁLIDO")</f>
      </c>
    </row>
    <row r="99" ht="25.0" customHeight="true">
      <c r="A99" t="s" s="4">
        <v>21</v>
      </c>
      <c r="B99" t="s" s="4">
        <v>132</v>
      </c>
      <c r="C99" t="s" s="4">
        <v>133</v>
      </c>
      <c r="D99" t="s" s="4">
        <v>25</v>
      </c>
      <c r="E99" t="n" s="4">
        <v>9.0</v>
      </c>
      <c r="F99" t="n" s="2">
        <v>629.11</v>
      </c>
      <c r="G99" t="n" s="2">
        <v>147.09</v>
      </c>
      <c r="H99" s="2">
        <f>F99+G99</f>
      </c>
      <c r="I99" t="n" s="5">
        <v>26.05</v>
      </c>
      <c r="J99" s="2">
        <f>F99+(I99/100*F99)</f>
      </c>
      <c r="K99" s="2">
        <f>G99+(I99/100*G99)</f>
      </c>
      <c r="L99" s="2">
        <f>TRUNC(J99+K99,2)</f>
      </c>
      <c r="M99" s="2">
        <f>TRUNC(IF((J99+K99), (J99/(J99+K99)*O99), 0),2)</f>
      </c>
      <c r="N99" s="2">
        <f>TRUNC(IF((J99+K99), (K99/(J99+K99)*O99), 0),2)</f>
      </c>
      <c r="O99" s="2">
        <f>TRUNC(L99*E99,2)</f>
      </c>
      <c r="P99" s="4">
        <f>IF(O99&lt;=(Referencial!O99*1.05),"PREÇO VÁLIDO","PREÇO INVÁLIDO")</f>
      </c>
    </row>
    <row r="100" ht="25.0" customHeight="true">
      <c r="A100" t="s" s="4">
        <v>21</v>
      </c>
      <c r="B100" t="s" s="4">
        <v>134</v>
      </c>
      <c r="C100" t="s" s="4">
        <v>135</v>
      </c>
      <c r="D100" t="s" s="4">
        <v>25</v>
      </c>
      <c r="E100" t="n" s="4">
        <v>1.0</v>
      </c>
      <c r="F100" t="n" s="2">
        <v>975.78</v>
      </c>
      <c r="G100" t="n" s="2">
        <v>0.0</v>
      </c>
      <c r="H100" s="2">
        <f>F100+G100</f>
      </c>
      <c r="I100" t="n" s="5">
        <v>26.05</v>
      </c>
      <c r="J100" s="2">
        <f>F100+(I100/100*F100)</f>
      </c>
      <c r="K100" s="2">
        <f>G100+(I100/100*G100)</f>
      </c>
      <c r="L100" s="2">
        <f>TRUNC(J100+K100,2)</f>
      </c>
      <c r="M100" s="2">
        <f>TRUNC(IF((J100+K100), (J100/(J100+K100)*O100), 0),2)</f>
      </c>
      <c r="N100" s="2">
        <f>TRUNC(IF((J100+K100), (K100/(J100+K100)*O100), 0),2)</f>
      </c>
      <c r="O100" s="2">
        <f>TRUNC(L100*E100,2)</f>
      </c>
      <c r="P100" s="4">
        <f>IF(O100&lt;=(Referencial!O100*1.05),"PREÇO VÁLIDO","PREÇO INVÁLIDO")</f>
      </c>
    </row>
    <row r="101" ht="25.0" customHeight="true">
      <c r="A101" t="s" s="4">
        <v>21</v>
      </c>
      <c r="B101" t="s" s="4">
        <v>136</v>
      </c>
      <c r="C101" t="s" s="4">
        <v>137</v>
      </c>
      <c r="D101" t="s" s="4">
        <v>25</v>
      </c>
      <c r="E101" t="n" s="4">
        <v>2.0</v>
      </c>
      <c r="F101" t="n" s="2">
        <v>702.01</v>
      </c>
      <c r="G101" t="n" s="2">
        <v>0.0</v>
      </c>
      <c r="H101" s="2">
        <f>F101+G101</f>
      </c>
      <c r="I101" t="n" s="5">
        <v>26.05</v>
      </c>
      <c r="J101" s="2">
        <f>F101+(I101/100*F101)</f>
      </c>
      <c r="K101" s="2">
        <f>G101+(I101/100*G101)</f>
      </c>
      <c r="L101" s="2">
        <f>TRUNC(J101+K101,2)</f>
      </c>
      <c r="M101" s="2">
        <f>TRUNC(IF((J101+K101), (J101/(J101+K101)*O101), 0),2)</f>
      </c>
      <c r="N101" s="2">
        <f>TRUNC(IF((J101+K101), (K101/(J101+K101)*O101), 0),2)</f>
      </c>
      <c r="O101" s="2">
        <f>TRUNC(L101*E101,2)</f>
      </c>
      <c r="P101" s="4">
        <f>IF(O101&lt;=(Referencial!O101*1.05),"PREÇO VÁLIDO","PREÇO INVÁLIDO")</f>
      </c>
    </row>
    <row r="102" ht="25.0" customHeight="true">
      <c r="A102" t="s" s="4">
        <v>21</v>
      </c>
      <c r="B102" t="s" s="4">
        <v>138</v>
      </c>
      <c r="C102" t="s" s="4">
        <v>139</v>
      </c>
      <c r="D102" t="s" s="4">
        <v>25</v>
      </c>
      <c r="E102" t="n" s="4">
        <v>1.0</v>
      </c>
      <c r="F102" t="n" s="2">
        <v>753.02</v>
      </c>
      <c r="G102" t="n" s="2">
        <v>0.0</v>
      </c>
      <c r="H102" s="2">
        <f>F102+G102</f>
      </c>
      <c r="I102" t="n" s="5">
        <v>26.05</v>
      </c>
      <c r="J102" s="2">
        <f>F102+(I102/100*F102)</f>
      </c>
      <c r="K102" s="2">
        <f>G102+(I102/100*G102)</f>
      </c>
      <c r="L102" s="2">
        <f>TRUNC(J102+K102,2)</f>
      </c>
      <c r="M102" s="2">
        <f>TRUNC(IF((J102+K102), (J102/(J102+K102)*O102), 0),2)</f>
      </c>
      <c r="N102" s="2">
        <f>TRUNC(IF((J102+K102), (K102/(J102+K102)*O102), 0),2)</f>
      </c>
      <c r="O102" s="2">
        <f>TRUNC(L102*E102,2)</f>
      </c>
      <c r="P102" s="4">
        <f>IF(O102&lt;=(Referencial!O102*1.05),"PREÇO VÁLIDO","PREÇO INVÁLIDO")</f>
      </c>
    </row>
    <row r="103" ht="25.0" customHeight="true">
      <c r="A103" t="s" s="4">
        <v>21</v>
      </c>
      <c r="B103" t="s" s="4">
        <v>140</v>
      </c>
      <c r="C103" t="s" s="4">
        <v>141</v>
      </c>
      <c r="D103" t="s" s="4">
        <v>25</v>
      </c>
      <c r="E103" t="n" s="4">
        <v>1.0</v>
      </c>
      <c r="F103" t="n" s="2">
        <v>804.02</v>
      </c>
      <c r="G103" t="n" s="2">
        <v>0.0</v>
      </c>
      <c r="H103" s="2">
        <f>F103+G103</f>
      </c>
      <c r="I103" t="n" s="5">
        <v>26.05</v>
      </c>
      <c r="J103" s="2">
        <f>F103+(I103/100*F103)</f>
      </c>
      <c r="K103" s="2">
        <f>G103+(I103/100*G103)</f>
      </c>
      <c r="L103" s="2">
        <f>TRUNC(J103+K103,2)</f>
      </c>
      <c r="M103" s="2">
        <f>TRUNC(IF((J103+K103), (J103/(J103+K103)*O103), 0),2)</f>
      </c>
      <c r="N103" s="2">
        <f>TRUNC(IF((J103+K103), (K103/(J103+K103)*O103), 0),2)</f>
      </c>
      <c r="O103" s="2">
        <f>TRUNC(L103*E103,2)</f>
      </c>
      <c r="P103" s="4">
        <f>IF(O103&lt;=(Referencial!O103*1.05),"PREÇO VÁLIDO","PREÇO INVÁLIDO")</f>
      </c>
    </row>
    <row r="104" ht="25.0" customHeight="true">
      <c r="A104" t="s" s="4">
        <v>21</v>
      </c>
      <c r="B104" t="s" s="4">
        <v>142</v>
      </c>
      <c r="C104" t="s" s="4">
        <v>143</v>
      </c>
      <c r="D104" t="s" s="4">
        <v>25</v>
      </c>
      <c r="E104" t="n" s="4">
        <v>17.0</v>
      </c>
      <c r="F104" t="n" s="2">
        <v>154.78</v>
      </c>
      <c r="G104" t="n" s="2">
        <v>58.94</v>
      </c>
      <c r="H104" s="2">
        <f>F104+G104</f>
      </c>
      <c r="I104" t="n" s="5">
        <v>26.05</v>
      </c>
      <c r="J104" s="2">
        <f>F104+(I104/100*F104)</f>
      </c>
      <c r="K104" s="2">
        <f>G104+(I104/100*G104)</f>
      </c>
      <c r="L104" s="2">
        <f>TRUNC(J104+K104,2)</f>
      </c>
      <c r="M104" s="2">
        <f>TRUNC(IF((J104+K104), (J104/(J104+K104)*O104), 0),2)</f>
      </c>
      <c r="N104" s="2">
        <f>TRUNC(IF((J104+K104), (K104/(J104+K104)*O104), 0),2)</f>
      </c>
      <c r="O104" s="2">
        <f>TRUNC(L104*E104,2)</f>
      </c>
      <c r="P104" s="4">
        <f>IF(O104&lt;=(Referencial!O104*1.05),"PREÇO VÁLIDO","PREÇO INVÁLIDO")</f>
      </c>
    </row>
    <row r="105" ht="25.0" customHeight="true">
      <c r="A105" t="s" s="4">
        <v>21</v>
      </c>
      <c r="B105" t="s" s="4">
        <v>144</v>
      </c>
      <c r="C105" t="s" s="4">
        <v>145</v>
      </c>
      <c r="D105" t="s" s="4">
        <v>32</v>
      </c>
      <c r="E105" t="n" s="4">
        <v>8.21</v>
      </c>
      <c r="F105" t="n" s="2">
        <v>906.96</v>
      </c>
      <c r="G105" t="n" s="2">
        <v>0.0</v>
      </c>
      <c r="H105" s="2">
        <f>F105+G105</f>
      </c>
      <c r="I105" t="n" s="5">
        <v>26.05</v>
      </c>
      <c r="J105" s="2">
        <f>F105+(I105/100*F105)</f>
      </c>
      <c r="K105" s="2">
        <f>G105+(I105/100*G105)</f>
      </c>
      <c r="L105" s="2">
        <f>TRUNC(J105+K105,2)</f>
      </c>
      <c r="M105" s="2">
        <f>TRUNC(IF((J105+K105), (J105/(J105+K105)*O105), 0),2)</f>
      </c>
      <c r="N105" s="2">
        <f>TRUNC(IF((J105+K105), (K105/(J105+K105)*O105), 0),2)</f>
      </c>
      <c r="O105" s="2">
        <f>TRUNC(L105*E105,2)</f>
      </c>
      <c r="P105" s="4">
        <f>IF(O105&lt;=(Referencial!O105*1.05),"PREÇO VÁLIDO","PREÇO INVÁLIDO")</f>
      </c>
    </row>
    <row r="106" ht="25.0" customHeight="true">
      <c r="A106" t="s" s="4">
        <v>21</v>
      </c>
      <c r="B106" t="s" s="4">
        <v>146</v>
      </c>
      <c r="C106" t="s" s="4">
        <v>147</v>
      </c>
      <c r="D106" t="s" s="4">
        <v>32</v>
      </c>
      <c r="E106" t="n" s="4">
        <v>9.35</v>
      </c>
      <c r="F106" t="n" s="2">
        <v>1005.63</v>
      </c>
      <c r="G106" t="n" s="2">
        <v>0.0</v>
      </c>
      <c r="H106" s="2">
        <f>F106+G106</f>
      </c>
      <c r="I106" t="n" s="5">
        <v>26.05</v>
      </c>
      <c r="J106" s="2">
        <f>F106+(I106/100*F106)</f>
      </c>
      <c r="K106" s="2">
        <f>G106+(I106/100*G106)</f>
      </c>
      <c r="L106" s="2">
        <f>TRUNC(J106+K106,2)</f>
      </c>
      <c r="M106" s="2">
        <f>TRUNC(IF((J106+K106), (J106/(J106+K106)*O106), 0),2)</f>
      </c>
      <c r="N106" s="2">
        <f>TRUNC(IF((J106+K106), (K106/(J106+K106)*O106), 0),2)</f>
      </c>
      <c r="O106" s="2">
        <f>TRUNC(L106*E106,2)</f>
      </c>
      <c r="P106" s="4">
        <f>IF(O106&lt;=(Referencial!O106*1.05),"PREÇO VÁLIDO","PREÇO INVÁLIDO")</f>
      </c>
    </row>
    <row r="107" ht="25.0" customHeight="true">
      <c r="A107" t="s" s="4">
        <v>21</v>
      </c>
      <c r="B107" t="s" s="4">
        <v>148</v>
      </c>
      <c r="C107" t="s" s="4">
        <v>149</v>
      </c>
      <c r="D107" t="s" s="4">
        <v>32</v>
      </c>
      <c r="E107" t="n" s="4">
        <v>46.66</v>
      </c>
      <c r="F107" t="n" s="2">
        <v>1166.11</v>
      </c>
      <c r="G107" t="n" s="2">
        <v>0.0</v>
      </c>
      <c r="H107" s="2">
        <f>F107+G107</f>
      </c>
      <c r="I107" t="n" s="5">
        <v>26.05</v>
      </c>
      <c r="J107" s="2">
        <f>F107+(I107/100*F107)</f>
      </c>
      <c r="K107" s="2">
        <f>G107+(I107/100*G107)</f>
      </c>
      <c r="L107" s="2">
        <f>TRUNC(J107+K107,2)</f>
      </c>
      <c r="M107" s="2">
        <f>TRUNC(IF((J107+K107), (J107/(J107+K107)*O107), 0),2)</f>
      </c>
      <c r="N107" s="2">
        <f>TRUNC(IF((J107+K107), (K107/(J107+K107)*O107), 0),2)</f>
      </c>
      <c r="O107" s="2">
        <f>TRUNC(L107*E107,2)</f>
      </c>
      <c r="P107" s="4">
        <f>IF(O107&lt;=(Referencial!O107*1.05),"PREÇO VÁLIDO","PREÇO INVÁLIDO")</f>
      </c>
    </row>
    <row r="108" ht="25.0" customHeight="true">
      <c r="A108" t="s" s="4">
        <v>21</v>
      </c>
      <c r="B108" t="s" s="4">
        <v>150</v>
      </c>
      <c r="C108" t="s" s="4">
        <v>151</v>
      </c>
      <c r="D108" t="s" s="4">
        <v>32</v>
      </c>
      <c r="E108" t="n" s="4">
        <v>11.97</v>
      </c>
      <c r="F108" t="n" s="2">
        <v>2193.47</v>
      </c>
      <c r="G108" t="n" s="2">
        <v>0.0</v>
      </c>
      <c r="H108" s="2">
        <f>F108+G108</f>
      </c>
      <c r="I108" t="n" s="5">
        <v>26.05</v>
      </c>
      <c r="J108" s="2">
        <f>F108+(I108/100*F108)</f>
      </c>
      <c r="K108" s="2">
        <f>G108+(I108/100*G108)</f>
      </c>
      <c r="L108" s="2">
        <f>TRUNC(J108+K108,2)</f>
      </c>
      <c r="M108" s="2">
        <f>TRUNC(IF((J108+K108), (J108/(J108+K108)*O108), 0),2)</f>
      </c>
      <c r="N108" s="2">
        <f>TRUNC(IF((J108+K108), (K108/(J108+K108)*O108), 0),2)</f>
      </c>
      <c r="O108" s="2">
        <f>TRUNC(L108*E108,2)</f>
      </c>
      <c r="P108" s="4">
        <f>IF(O108&lt;=(Referencial!O108*1.05),"PREÇO VÁLIDO","PREÇO INVÁLIDO")</f>
      </c>
    </row>
    <row r="109" ht="25.0" customHeight="true">
      <c r="A109" t="s" s="4">
        <v>21</v>
      </c>
      <c r="B109" t="s" s="4">
        <v>152</v>
      </c>
      <c r="C109" t="s" s="4">
        <v>153</v>
      </c>
      <c r="D109" t="s" s="4">
        <v>32</v>
      </c>
      <c r="E109" t="n" s="4">
        <v>7.31</v>
      </c>
      <c r="F109" t="n" s="2">
        <v>2308.25</v>
      </c>
      <c r="G109" t="n" s="2">
        <v>0.0</v>
      </c>
      <c r="H109" s="2">
        <f>F109+G109</f>
      </c>
      <c r="I109" t="n" s="5">
        <v>26.05</v>
      </c>
      <c r="J109" s="2">
        <f>F109+(I109/100*F109)</f>
      </c>
      <c r="K109" s="2">
        <f>G109+(I109/100*G109)</f>
      </c>
      <c r="L109" s="2">
        <f>TRUNC(J109+K109,2)</f>
      </c>
      <c r="M109" s="2">
        <f>TRUNC(IF((J109+K109), (J109/(J109+K109)*O109), 0),2)</f>
      </c>
      <c r="N109" s="2">
        <f>TRUNC(IF((J109+K109), (K109/(J109+K109)*O109), 0),2)</f>
      </c>
      <c r="O109" s="2">
        <f>TRUNC(L109*E109,2)</f>
      </c>
      <c r="P109" s="4">
        <f>IF(O109&lt;=(Referencial!O109*1.05),"PREÇO VÁLIDO","PREÇO INVÁLIDO")</f>
      </c>
    </row>
    <row r="110" ht="25.0" customHeight="true">
      <c r="A110" t="s" s="4">
        <v>21</v>
      </c>
      <c r="B110" t="s" s="4">
        <v>154</v>
      </c>
      <c r="C110" t="s" s="4">
        <v>155</v>
      </c>
      <c r="D110" t="s" s="4">
        <v>32</v>
      </c>
      <c r="E110" t="n" s="4">
        <v>8.71</v>
      </c>
      <c r="F110" t="n" s="2">
        <v>720.37</v>
      </c>
      <c r="G110" t="n" s="2">
        <v>0.0</v>
      </c>
      <c r="H110" s="2">
        <f>F110+G110</f>
      </c>
      <c r="I110" t="n" s="5">
        <v>26.05</v>
      </c>
      <c r="J110" s="2">
        <f>F110+(I110/100*F110)</f>
      </c>
      <c r="K110" s="2">
        <f>G110+(I110/100*G110)</f>
      </c>
      <c r="L110" s="2">
        <f>TRUNC(J110+K110,2)</f>
      </c>
      <c r="M110" s="2">
        <f>TRUNC(IF((J110+K110), (J110/(J110+K110)*O110), 0),2)</f>
      </c>
      <c r="N110" s="2">
        <f>TRUNC(IF((J110+K110), (K110/(J110+K110)*O110), 0),2)</f>
      </c>
      <c r="O110" s="2">
        <f>TRUNC(L110*E110,2)</f>
      </c>
      <c r="P110" s="4">
        <f>IF(O110&lt;=(Referencial!O110*1.05),"PREÇO VÁLIDO","PREÇO INVÁLIDO")</f>
      </c>
    </row>
    <row r="111" ht="25.0" customHeight="true">
      <c r="A111" t="s" s="4">
        <v>21</v>
      </c>
      <c r="B111" t="s" s="4">
        <v>156</v>
      </c>
      <c r="C111" t="s" s="4">
        <v>157</v>
      </c>
      <c r="D111" t="s" s="4">
        <v>87</v>
      </c>
      <c r="E111" t="n" s="4">
        <v>75.35</v>
      </c>
      <c r="F111" t="n" s="2">
        <v>29.6</v>
      </c>
      <c r="G111" t="n" s="2">
        <v>0.0</v>
      </c>
      <c r="H111" s="2">
        <f>F111+G111</f>
      </c>
      <c r="I111" t="n" s="5">
        <v>26.05</v>
      </c>
      <c r="J111" s="2">
        <f>F111+(I111/100*F111)</f>
      </c>
      <c r="K111" s="2">
        <f>G111+(I111/100*G111)</f>
      </c>
      <c r="L111" s="2">
        <f>TRUNC(J111+K111,2)</f>
      </c>
      <c r="M111" s="2">
        <f>TRUNC(IF((J111+K111), (J111/(J111+K111)*O111), 0),2)</f>
      </c>
      <c r="N111" s="2">
        <f>TRUNC(IF((J111+K111), (K111/(J111+K111)*O111), 0),2)</f>
      </c>
      <c r="O111" s="2">
        <f>TRUNC(L111*E111,2)</f>
      </c>
      <c r="P111" s="4">
        <f>IF(O111&lt;=(Referencial!O111*1.05),"PREÇO VÁLIDO","PREÇO INVÁLIDO")</f>
      </c>
    </row>
    <row r="112">
      <c r="N112" t="s" s="9">
        <v>27</v>
      </c>
      <c r="O112" s="10">
        <f>TRUNC(SUM(O94:O111),2)</f>
      </c>
    </row>
    <row r="114">
      <c r="A114" t="s" s="12">
        <v>158</v>
      </c>
    </row>
    <row r="115">
      <c r="A115" s="27" t="s">
        <v>4</v>
      </c>
      <c r="B115" s="27" t="s">
        <v>5</v>
      </c>
      <c r="C115" s="27" t="s">
        <v>6</v>
      </c>
      <c r="D115" s="27" t="s">
        <v>7</v>
      </c>
      <c r="E115" s="27" t="s">
        <v>8</v>
      </c>
      <c r="F115" s="27" t="s">
        <v>9</v>
      </c>
      <c r="G115" s="27" t="s">
        <v>10</v>
      </c>
      <c r="H115" s="27" t="s">
        <v>12</v>
      </c>
      <c r="I115" s="27" t="s">
        <v>13</v>
      </c>
      <c r="J115" s="27" t="s">
        <v>14</v>
      </c>
      <c r="K115" s="27" t="s">
        <v>15</v>
      </c>
      <c r="L115" s="27" t="s">
        <v>11</v>
      </c>
      <c r="M115" s="27" t="s">
        <v>16</v>
      </c>
      <c r="N115" s="27" t="s">
        <v>17</v>
      </c>
      <c r="O115" s="27" t="s">
        <v>18</v>
      </c>
      <c r="P115" s="27" t="s">
        <v>19</v>
      </c>
      <c r="Q115" s="27" t="s">
        <v>20</v>
      </c>
    </row>
    <row r="116" ht="25.0" customHeight="true">
      <c r="A116" t="s" s="4">
        <v>21</v>
      </c>
      <c r="B116" s="4"/>
      <c r="C116" t="s" s="4">
        <v>159</v>
      </c>
      <c r="D116" s="4"/>
      <c r="E116" t="n" s="4">
        <v>0.0</v>
      </c>
      <c r="F116" s="2"/>
      <c r="G116" s="2"/>
      <c r="H116" s="4"/>
      <c r="I116" s="5"/>
      <c r="J116" s="4"/>
      <c r="K116" s="4"/>
      <c r="L116" s="4"/>
      <c r="M116" s="4"/>
      <c r="N116" s="4"/>
      <c r="O116" s="4"/>
      <c r="P116" s="4"/>
    </row>
    <row r="117" ht="25.0" customHeight="true">
      <c r="A117" t="s" s="4">
        <v>21</v>
      </c>
      <c r="B117" s="4"/>
      <c r="C117" t="s" s="4">
        <v>160</v>
      </c>
      <c r="D117" s="4"/>
      <c r="E117" t="n" s="4">
        <v>0.0</v>
      </c>
      <c r="F117" s="2"/>
      <c r="G117" s="2"/>
      <c r="H117" s="4"/>
      <c r="I117" s="5"/>
      <c r="J117" s="4"/>
      <c r="K117" s="4"/>
      <c r="L117" s="4"/>
      <c r="M117" s="4"/>
      <c r="N117" s="4"/>
      <c r="O117" s="4"/>
      <c r="P117" s="4"/>
    </row>
    <row r="118" ht="25.0" customHeight="true">
      <c r="A118" t="s" s="4">
        <v>21</v>
      </c>
      <c r="B118" t="s" s="4">
        <v>161</v>
      </c>
      <c r="C118" t="s" s="4">
        <v>162</v>
      </c>
      <c r="D118" t="s" s="4">
        <v>32</v>
      </c>
      <c r="E118" t="n" s="4">
        <v>224.53</v>
      </c>
      <c r="F118" t="n" s="2">
        <v>1.88</v>
      </c>
      <c r="G118" t="n" s="2">
        <v>8.29</v>
      </c>
      <c r="H118" s="2">
        <f>F118+G118</f>
      </c>
      <c r="I118" t="n" s="5">
        <v>26.05</v>
      </c>
      <c r="J118" s="2">
        <f>F118+(I118/100*F118)</f>
      </c>
      <c r="K118" s="2">
        <f>G118+(I118/100*G118)</f>
      </c>
      <c r="L118" s="2">
        <f>TRUNC(J118+K118,2)</f>
      </c>
      <c r="M118" s="2">
        <f>TRUNC(IF((J118+K118), (J118/(J118+K118)*O118), 0),2)</f>
      </c>
      <c r="N118" s="2">
        <f>TRUNC(IF((J118+K118), (K118/(J118+K118)*O118), 0),2)</f>
      </c>
      <c r="O118" s="2">
        <f>TRUNC(L118*E118,2)</f>
      </c>
      <c r="P118" s="4">
        <f>IF(O118&lt;=(Referencial!O118*1.05),"PREÇO VÁLIDO","PREÇO INVÁLIDO")</f>
      </c>
    </row>
    <row r="119" ht="25.0" customHeight="true">
      <c r="A119" t="s" s="4">
        <v>21</v>
      </c>
      <c r="B119" t="s" s="4">
        <v>163</v>
      </c>
      <c r="C119" t="s" s="4">
        <v>164</v>
      </c>
      <c r="D119" t="s" s="4">
        <v>32</v>
      </c>
      <c r="E119" t="n" s="4">
        <v>223.04</v>
      </c>
      <c r="F119" t="n" s="2">
        <v>15.82</v>
      </c>
      <c r="G119" t="n" s="2">
        <v>26.7</v>
      </c>
      <c r="H119" s="2">
        <f>F119+G119</f>
      </c>
      <c r="I119" t="n" s="5">
        <v>26.05</v>
      </c>
      <c r="J119" s="2">
        <f>F119+(I119/100*F119)</f>
      </c>
      <c r="K119" s="2">
        <f>G119+(I119/100*G119)</f>
      </c>
      <c r="L119" s="2">
        <f>TRUNC(J119+K119,2)</f>
      </c>
      <c r="M119" s="2">
        <f>TRUNC(IF((J119+K119), (J119/(J119+K119)*O119), 0),2)</f>
      </c>
      <c r="N119" s="2">
        <f>TRUNC(IF((J119+K119), (K119/(J119+K119)*O119), 0),2)</f>
      </c>
      <c r="O119" s="2">
        <f>TRUNC(L119*E119,2)</f>
      </c>
      <c r="P119" s="4">
        <f>IF(O119&lt;=(Referencial!O119*1.05),"PREÇO VÁLIDO","PREÇO INVÁLIDO")</f>
      </c>
    </row>
    <row r="120" ht="25.0" customHeight="true">
      <c r="A120" t="s" s="4">
        <v>21</v>
      </c>
      <c r="B120" t="s" s="4">
        <v>165</v>
      </c>
      <c r="C120" t="s" s="4">
        <v>166</v>
      </c>
      <c r="D120" t="s" s="4">
        <v>32</v>
      </c>
      <c r="E120" t="n" s="4">
        <v>117.46</v>
      </c>
      <c r="F120" t="n" s="2">
        <v>34.48</v>
      </c>
      <c r="G120" t="n" s="2">
        <v>31.35</v>
      </c>
      <c r="H120" s="2">
        <f>F120+G120</f>
      </c>
      <c r="I120" t="n" s="5">
        <v>26.05</v>
      </c>
      <c r="J120" s="2">
        <f>F120+(I120/100*F120)</f>
      </c>
      <c r="K120" s="2">
        <f>G120+(I120/100*G120)</f>
      </c>
      <c r="L120" s="2">
        <f>TRUNC(J120+K120,2)</f>
      </c>
      <c r="M120" s="2">
        <f>TRUNC(IF((J120+K120), (J120/(J120+K120)*O120), 0),2)</f>
      </c>
      <c r="N120" s="2">
        <f>TRUNC(IF((J120+K120), (K120/(J120+K120)*O120), 0),2)</f>
      </c>
      <c r="O120" s="2">
        <f>TRUNC(L120*E120,2)</f>
      </c>
      <c r="P120" s="4">
        <f>IF(O120&lt;=(Referencial!O120*1.05),"PREÇO VÁLIDO","PREÇO INVÁLIDO")</f>
      </c>
    </row>
    <row r="121">
      <c r="N121" t="s" s="9">
        <v>27</v>
      </c>
      <c r="O121" s="10">
        <f>TRUNC(SUM(O114:O120),2)</f>
      </c>
    </row>
    <row r="123">
      <c r="A123" t="s" s="12">
        <v>167</v>
      </c>
    </row>
    <row r="124">
      <c r="A124" s="27" t="s">
        <v>4</v>
      </c>
      <c r="B124" s="27" t="s">
        <v>5</v>
      </c>
      <c r="C124" s="27" t="s">
        <v>6</v>
      </c>
      <c r="D124" s="27" t="s">
        <v>7</v>
      </c>
      <c r="E124" s="27" t="s">
        <v>8</v>
      </c>
      <c r="F124" s="27" t="s">
        <v>9</v>
      </c>
      <c r="G124" s="27" t="s">
        <v>10</v>
      </c>
      <c r="H124" s="27" t="s">
        <v>12</v>
      </c>
      <c r="I124" s="27" t="s">
        <v>13</v>
      </c>
      <c r="J124" s="27" t="s">
        <v>14</v>
      </c>
      <c r="K124" s="27" t="s">
        <v>15</v>
      </c>
      <c r="L124" s="27" t="s">
        <v>11</v>
      </c>
      <c r="M124" s="27" t="s">
        <v>16</v>
      </c>
      <c r="N124" s="27" t="s">
        <v>17</v>
      </c>
      <c r="O124" s="27" t="s">
        <v>18</v>
      </c>
      <c r="P124" s="27" t="s">
        <v>19</v>
      </c>
      <c r="Q124" s="27" t="s">
        <v>20</v>
      </c>
    </row>
    <row r="125" ht="25.0" customHeight="true">
      <c r="A125" t="s" s="4">
        <v>21</v>
      </c>
      <c r="B125" s="4"/>
      <c r="C125" t="s" s="4">
        <v>168</v>
      </c>
      <c r="D125" s="4"/>
      <c r="E125" t="n" s="4">
        <v>0.0</v>
      </c>
      <c r="F125" s="2"/>
      <c r="G125" s="2"/>
      <c r="H125" s="4"/>
      <c r="I125" s="5"/>
      <c r="J125" s="4"/>
      <c r="K125" s="4"/>
      <c r="L125" s="4"/>
      <c r="M125" s="4"/>
      <c r="N125" s="4"/>
      <c r="O125" s="4"/>
      <c r="P125" s="4"/>
    </row>
    <row r="126" ht="25.0" customHeight="true">
      <c r="A126" t="s" s="4">
        <v>21</v>
      </c>
      <c r="B126" s="4"/>
      <c r="C126" t="s" s="4">
        <v>169</v>
      </c>
      <c r="D126" s="4"/>
      <c r="E126" t="n" s="4">
        <v>0.0</v>
      </c>
      <c r="F126" s="2"/>
      <c r="G126" s="2"/>
      <c r="H126" s="4"/>
      <c r="I126" s="5"/>
      <c r="J126" s="4"/>
      <c r="K126" s="4"/>
      <c r="L126" s="4"/>
      <c r="M126" s="4"/>
      <c r="N126" s="4"/>
      <c r="O126" s="4"/>
      <c r="P126" s="4"/>
    </row>
    <row r="127" ht="25.0" customHeight="true">
      <c r="A127" t="s" s="4">
        <v>21</v>
      </c>
      <c r="B127" t="s" s="4">
        <v>170</v>
      </c>
      <c r="C127" t="s" s="4">
        <v>171</v>
      </c>
      <c r="D127" t="s" s="4">
        <v>32</v>
      </c>
      <c r="E127" t="n" s="4">
        <v>15.92</v>
      </c>
      <c r="F127" t="n" s="2">
        <v>55.64</v>
      </c>
      <c r="G127" t="n" s="2">
        <v>27.31</v>
      </c>
      <c r="H127" s="2">
        <f>F127+G127</f>
      </c>
      <c r="I127" t="n" s="5">
        <v>26.05</v>
      </c>
      <c r="J127" s="2">
        <f>F127+(I127/100*F127)</f>
      </c>
      <c r="K127" s="2">
        <f>G127+(I127/100*G127)</f>
      </c>
      <c r="L127" s="2">
        <f>TRUNC(J127+K127,2)</f>
      </c>
      <c r="M127" s="2">
        <f>TRUNC(IF((J127+K127), (J127/(J127+K127)*O127), 0),2)</f>
      </c>
      <c r="N127" s="2">
        <f>TRUNC(IF((J127+K127), (K127/(J127+K127)*O127), 0),2)</f>
      </c>
      <c r="O127" s="2">
        <f>TRUNC(L127*E127,2)</f>
      </c>
      <c r="P127" s="4">
        <f>IF(O127&lt;=(Referencial!O127*1.05),"PREÇO VÁLIDO","PREÇO INVÁLIDO")</f>
      </c>
    </row>
    <row r="128" ht="25.0" customHeight="true">
      <c r="A128" t="s" s="4">
        <v>21</v>
      </c>
      <c r="B128" t="s" s="4">
        <v>172</v>
      </c>
      <c r="C128" t="s" s="4">
        <v>173</v>
      </c>
      <c r="D128" t="s" s="4">
        <v>32</v>
      </c>
      <c r="E128" t="n" s="4">
        <v>311.1</v>
      </c>
      <c r="F128" t="n" s="2">
        <v>125.79</v>
      </c>
      <c r="G128" t="n" s="2">
        <v>0.0</v>
      </c>
      <c r="H128" s="2">
        <f>F128+G128</f>
      </c>
      <c r="I128" t="n" s="5">
        <v>26.05</v>
      </c>
      <c r="J128" s="2">
        <f>F128+(I128/100*F128)</f>
      </c>
      <c r="K128" s="2">
        <f>G128+(I128/100*G128)</f>
      </c>
      <c r="L128" s="2">
        <f>TRUNC(J128+K128,2)</f>
      </c>
      <c r="M128" s="2">
        <f>TRUNC(IF((J128+K128), (J128/(J128+K128)*O128), 0),2)</f>
      </c>
      <c r="N128" s="2">
        <f>TRUNC(IF((J128+K128), (K128/(J128+K128)*O128), 0),2)</f>
      </c>
      <c r="O128" s="2">
        <f>TRUNC(L128*E128,2)</f>
      </c>
      <c r="P128" s="4">
        <f>IF(O128&lt;=(Referencial!O128*1.05),"PREÇO VÁLIDO","PREÇO INVÁLIDO")</f>
      </c>
    </row>
    <row r="129">
      <c r="N129" t="s" s="9">
        <v>27</v>
      </c>
      <c r="O129" s="10">
        <f>TRUNC(SUM(O123:O128),2)</f>
      </c>
    </row>
    <row r="131">
      <c r="A131" t="s" s="12">
        <v>174</v>
      </c>
    </row>
    <row r="132">
      <c r="A132" s="27" t="s">
        <v>4</v>
      </c>
      <c r="B132" s="27" t="s">
        <v>5</v>
      </c>
      <c r="C132" s="27" t="s">
        <v>6</v>
      </c>
      <c r="D132" s="27" t="s">
        <v>7</v>
      </c>
      <c r="E132" s="27" t="s">
        <v>8</v>
      </c>
      <c r="F132" s="27" t="s">
        <v>9</v>
      </c>
      <c r="G132" s="27" t="s">
        <v>10</v>
      </c>
      <c r="H132" s="27" t="s">
        <v>12</v>
      </c>
      <c r="I132" s="27" t="s">
        <v>13</v>
      </c>
      <c r="J132" s="27" t="s">
        <v>14</v>
      </c>
      <c r="K132" s="27" t="s">
        <v>15</v>
      </c>
      <c r="L132" s="27" t="s">
        <v>11</v>
      </c>
      <c r="M132" s="27" t="s">
        <v>16</v>
      </c>
      <c r="N132" s="27" t="s">
        <v>17</v>
      </c>
      <c r="O132" s="27" t="s">
        <v>18</v>
      </c>
      <c r="P132" s="27" t="s">
        <v>19</v>
      </c>
      <c r="Q132" s="27" t="s">
        <v>20</v>
      </c>
    </row>
    <row r="133" ht="25.0" customHeight="true">
      <c r="A133" t="s" s="4">
        <v>21</v>
      </c>
      <c r="B133" s="4"/>
      <c r="C133" t="s" s="4">
        <v>175</v>
      </c>
      <c r="D133" s="4"/>
      <c r="E133" t="n" s="4">
        <v>0.0</v>
      </c>
      <c r="F133" s="2"/>
      <c r="G133" s="2"/>
      <c r="H133" s="4"/>
      <c r="I133" s="5"/>
      <c r="J133" s="4"/>
      <c r="K133" s="4"/>
      <c r="L133" s="4"/>
      <c r="M133" s="4"/>
      <c r="N133" s="4"/>
      <c r="O133" s="4"/>
      <c r="P133" s="4"/>
    </row>
    <row r="134" ht="25.0" customHeight="true">
      <c r="A134" t="s" s="4">
        <v>21</v>
      </c>
      <c r="B134" s="4"/>
      <c r="C134" t="s" s="4">
        <v>176</v>
      </c>
      <c r="D134" s="4"/>
      <c r="E134" t="n" s="4">
        <v>0.0</v>
      </c>
      <c r="F134" s="2"/>
      <c r="G134" s="2"/>
      <c r="H134" s="4"/>
      <c r="I134" s="5"/>
      <c r="J134" s="4"/>
      <c r="K134" s="4"/>
      <c r="L134" s="4"/>
      <c r="M134" s="4"/>
      <c r="N134" s="4"/>
      <c r="O134" s="4"/>
      <c r="P134" s="4"/>
    </row>
    <row r="135" ht="25.0" customHeight="true">
      <c r="A135" t="s" s="4">
        <v>21</v>
      </c>
      <c r="B135" t="s" s="4">
        <v>177</v>
      </c>
      <c r="C135" t="s" s="4">
        <v>178</v>
      </c>
      <c r="D135" t="s" s="4">
        <v>32</v>
      </c>
      <c r="E135" t="n" s="4">
        <v>367.04</v>
      </c>
      <c r="F135" t="n" s="2">
        <v>36.24</v>
      </c>
      <c r="G135" t="n" s="2">
        <v>27.23</v>
      </c>
      <c r="H135" s="2">
        <f>F135+G135</f>
      </c>
      <c r="I135" t="n" s="5">
        <v>26.05</v>
      </c>
      <c r="J135" s="2">
        <f>F135+(I135/100*F135)</f>
      </c>
      <c r="K135" s="2">
        <f>G135+(I135/100*G135)</f>
      </c>
      <c r="L135" s="2">
        <f>TRUNC(J135+K135,2)</f>
      </c>
      <c r="M135" s="2">
        <f>TRUNC(IF((J135+K135), (J135/(J135+K135)*O135), 0),2)</f>
      </c>
      <c r="N135" s="2">
        <f>TRUNC(IF((J135+K135), (K135/(J135+K135)*O135), 0),2)</f>
      </c>
      <c r="O135" s="2">
        <f>TRUNC(L135*E135,2)</f>
      </c>
      <c r="P135" s="4">
        <f>IF(O135&lt;=(Referencial!O135*1.05),"PREÇO VÁLIDO","PREÇO INVÁLIDO")</f>
      </c>
    </row>
    <row r="136" ht="25.0" customHeight="true">
      <c r="A136" t="s" s="4">
        <v>21</v>
      </c>
      <c r="B136" t="s" s="4">
        <v>179</v>
      </c>
      <c r="C136" t="s" s="4">
        <v>180</v>
      </c>
      <c r="D136" t="s" s="4">
        <v>32</v>
      </c>
      <c r="E136" t="n" s="4">
        <v>249.19</v>
      </c>
      <c r="F136" t="n" s="2">
        <v>131.58</v>
      </c>
      <c r="G136" t="n" s="2">
        <v>0.0</v>
      </c>
      <c r="H136" s="2">
        <f>F136+G136</f>
      </c>
      <c r="I136" t="n" s="5">
        <v>26.05</v>
      </c>
      <c r="J136" s="2">
        <f>F136+(I136/100*F136)</f>
      </c>
      <c r="K136" s="2">
        <f>G136+(I136/100*G136)</f>
      </c>
      <c r="L136" s="2">
        <f>TRUNC(J136+K136,2)</f>
      </c>
      <c r="M136" s="2">
        <f>TRUNC(IF((J136+K136), (J136/(J136+K136)*O136), 0),2)</f>
      </c>
      <c r="N136" s="2">
        <f>TRUNC(IF((J136+K136), (K136/(J136+K136)*O136), 0),2)</f>
      </c>
      <c r="O136" s="2">
        <f>TRUNC(L136*E136,2)</f>
      </c>
      <c r="P136" s="4">
        <f>IF(O136&lt;=(Referencial!O136*1.05),"PREÇO VÁLIDO","PREÇO INVÁLIDO")</f>
      </c>
    </row>
    <row r="137" ht="25.0" customHeight="true">
      <c r="A137" t="s" s="4">
        <v>21</v>
      </c>
      <c r="B137" t="s" s="4">
        <v>181</v>
      </c>
      <c r="C137" t="s" s="4">
        <v>182</v>
      </c>
      <c r="D137" t="s" s="4">
        <v>32</v>
      </c>
      <c r="E137" t="n" s="4">
        <v>13.68</v>
      </c>
      <c r="F137" t="n" s="2">
        <v>131.58</v>
      </c>
      <c r="G137" t="n" s="2">
        <v>0.0</v>
      </c>
      <c r="H137" s="2">
        <f>F137+G137</f>
      </c>
      <c r="I137" t="n" s="5">
        <v>26.05</v>
      </c>
      <c r="J137" s="2">
        <f>F137+(I137/100*F137)</f>
      </c>
      <c r="K137" s="2">
        <f>G137+(I137/100*G137)</f>
      </c>
      <c r="L137" s="2">
        <f>TRUNC(J137+K137,2)</f>
      </c>
      <c r="M137" s="2">
        <f>TRUNC(IF((J137+K137), (J137/(J137+K137)*O137), 0),2)</f>
      </c>
      <c r="N137" s="2">
        <f>TRUNC(IF((J137+K137), (K137/(J137+K137)*O137), 0),2)</f>
      </c>
      <c r="O137" s="2">
        <f>TRUNC(L137*E137,2)</f>
      </c>
      <c r="P137" s="4">
        <f>IF(O137&lt;=(Referencial!O137*1.05),"PREÇO VÁLIDO","PREÇO INVÁLIDO")</f>
      </c>
    </row>
    <row r="138" ht="25.0" customHeight="true">
      <c r="A138" t="s" s="4">
        <v>21</v>
      </c>
      <c r="B138" t="s" s="4">
        <v>183</v>
      </c>
      <c r="C138" t="s" s="4">
        <v>184</v>
      </c>
      <c r="D138" t="s" s="4">
        <v>32</v>
      </c>
      <c r="E138" t="n" s="4">
        <v>111.3</v>
      </c>
      <c r="F138" t="n" s="2">
        <v>296.54</v>
      </c>
      <c r="G138" t="n" s="2">
        <v>0.0</v>
      </c>
      <c r="H138" s="2">
        <f>F138+G138</f>
      </c>
      <c r="I138" t="n" s="5">
        <v>26.05</v>
      </c>
      <c r="J138" s="2">
        <f>F138+(I138/100*F138)</f>
      </c>
      <c r="K138" s="2">
        <f>G138+(I138/100*G138)</f>
      </c>
      <c r="L138" s="2">
        <f>TRUNC(J138+K138,2)</f>
      </c>
      <c r="M138" s="2">
        <f>TRUNC(IF((J138+K138), (J138/(J138+K138)*O138), 0),2)</f>
      </c>
      <c r="N138" s="2">
        <f>TRUNC(IF((J138+K138), (K138/(J138+K138)*O138), 0),2)</f>
      </c>
      <c r="O138" s="2">
        <f>TRUNC(L138*E138,2)</f>
      </c>
      <c r="P138" s="4">
        <f>IF(O138&lt;=(Referencial!O138*1.05),"PREÇO VÁLIDO","PREÇO INVÁLIDO")</f>
      </c>
    </row>
    <row r="139" ht="25.0" customHeight="true">
      <c r="A139" t="s" s="4">
        <v>21</v>
      </c>
      <c r="B139" t="s" s="4">
        <v>185</v>
      </c>
      <c r="C139" t="s" s="4">
        <v>186</v>
      </c>
      <c r="D139" t="s" s="4">
        <v>87</v>
      </c>
      <c r="E139" t="n" s="4">
        <v>204.31</v>
      </c>
      <c r="F139" t="n" s="2">
        <v>24.34</v>
      </c>
      <c r="G139" t="n" s="2">
        <v>0.0</v>
      </c>
      <c r="H139" s="2">
        <f>F139+G139</f>
      </c>
      <c r="I139" t="n" s="5">
        <v>26.05</v>
      </c>
      <c r="J139" s="2">
        <f>F139+(I139/100*F139)</f>
      </c>
      <c r="K139" s="2">
        <f>G139+(I139/100*G139)</f>
      </c>
      <c r="L139" s="2">
        <f>TRUNC(J139+K139,2)</f>
      </c>
      <c r="M139" s="2">
        <f>TRUNC(IF((J139+K139), (J139/(J139+K139)*O139), 0),2)</f>
      </c>
      <c r="N139" s="2">
        <f>TRUNC(IF((J139+K139), (K139/(J139+K139)*O139), 0),2)</f>
      </c>
      <c r="O139" s="2">
        <f>TRUNC(L139*E139,2)</f>
      </c>
      <c r="P139" s="4">
        <f>IF(O139&lt;=(Referencial!O139*1.05),"PREÇO VÁLIDO","PREÇO INVÁLIDO")</f>
      </c>
    </row>
    <row r="140">
      <c r="N140" t="s" s="9">
        <v>27</v>
      </c>
      <c r="O140" s="10">
        <f>TRUNC(SUM(O131:O139),2)</f>
      </c>
    </row>
    <row r="142">
      <c r="A142" t="s" s="12">
        <v>187</v>
      </c>
    </row>
    <row r="143">
      <c r="A143" s="27" t="s">
        <v>4</v>
      </c>
      <c r="B143" s="27" t="s">
        <v>5</v>
      </c>
      <c r="C143" s="27" t="s">
        <v>6</v>
      </c>
      <c r="D143" s="27" t="s">
        <v>7</v>
      </c>
      <c r="E143" s="27" t="s">
        <v>8</v>
      </c>
      <c r="F143" s="27" t="s">
        <v>9</v>
      </c>
      <c r="G143" s="27" t="s">
        <v>10</v>
      </c>
      <c r="H143" s="27" t="s">
        <v>12</v>
      </c>
      <c r="I143" s="27" t="s">
        <v>13</v>
      </c>
      <c r="J143" s="27" t="s">
        <v>14</v>
      </c>
      <c r="K143" s="27" t="s">
        <v>15</v>
      </c>
      <c r="L143" s="27" t="s">
        <v>11</v>
      </c>
      <c r="M143" s="27" t="s">
        <v>16</v>
      </c>
      <c r="N143" s="27" t="s">
        <v>17</v>
      </c>
      <c r="O143" s="27" t="s">
        <v>18</v>
      </c>
      <c r="P143" s="27" t="s">
        <v>19</v>
      </c>
      <c r="Q143" s="27" t="s">
        <v>20</v>
      </c>
    </row>
    <row r="144" ht="25.0" customHeight="true">
      <c r="A144" t="s" s="4">
        <v>21</v>
      </c>
      <c r="B144" s="4"/>
      <c r="C144" t="s" s="4">
        <v>188</v>
      </c>
      <c r="D144" s="4"/>
      <c r="E144" t="n" s="4">
        <v>0.0</v>
      </c>
      <c r="F144" s="2"/>
      <c r="G144" s="2"/>
      <c r="H144" s="4"/>
      <c r="I144" s="5"/>
      <c r="J144" s="4"/>
      <c r="K144" s="4"/>
      <c r="L144" s="4"/>
      <c r="M144" s="4"/>
      <c r="N144" s="4"/>
      <c r="O144" s="4"/>
      <c r="P144" s="4"/>
    </row>
    <row r="145" ht="25.0" customHeight="true">
      <c r="A145" t="s" s="4">
        <v>21</v>
      </c>
      <c r="B145" s="4"/>
      <c r="C145" t="s" s="4">
        <v>189</v>
      </c>
      <c r="D145" s="4"/>
      <c r="E145" t="n" s="4">
        <v>0.0</v>
      </c>
      <c r="F145" s="2"/>
      <c r="G145" s="2"/>
      <c r="H145" s="4"/>
      <c r="I145" s="5"/>
      <c r="J145" s="4"/>
      <c r="K145" s="4"/>
      <c r="L145" s="4"/>
      <c r="M145" s="4"/>
      <c r="N145" s="4"/>
      <c r="O145" s="4"/>
      <c r="P145" s="4"/>
    </row>
    <row r="146" ht="25.0" customHeight="true">
      <c r="A146" t="s" s="4">
        <v>21</v>
      </c>
      <c r="B146" t="s" s="4">
        <v>190</v>
      </c>
      <c r="C146" t="s" s="4">
        <v>191</v>
      </c>
      <c r="D146" t="s" s="4">
        <v>32</v>
      </c>
      <c r="E146" t="n" s="4">
        <v>68.43</v>
      </c>
      <c r="F146" t="n" s="2">
        <v>1.31</v>
      </c>
      <c r="G146" t="n" s="2">
        <v>4.01</v>
      </c>
      <c r="H146" s="2">
        <f>F146+G146</f>
      </c>
      <c r="I146" t="n" s="5">
        <v>26.05</v>
      </c>
      <c r="J146" s="2">
        <f>F146+(I146/100*F146)</f>
      </c>
      <c r="K146" s="2">
        <f>G146+(I146/100*G146)</f>
      </c>
      <c r="L146" s="2">
        <f>TRUNC(J146+K146,2)</f>
      </c>
      <c r="M146" s="2">
        <f>TRUNC(IF((J146+K146), (J146/(J146+K146)*O146), 0),2)</f>
      </c>
      <c r="N146" s="2">
        <f>TRUNC(IF((J146+K146), (K146/(J146+K146)*O146), 0),2)</f>
      </c>
      <c r="O146" s="2">
        <f>TRUNC(L146*E146,2)</f>
      </c>
      <c r="P146" s="4">
        <f>IF(O146&lt;=(Referencial!O146*1.05),"PREÇO VÁLIDO","PREÇO INVÁLIDO")</f>
      </c>
    </row>
    <row r="147" ht="25.0" customHeight="true">
      <c r="A147" t="s" s="4">
        <v>21</v>
      </c>
      <c r="B147" t="s" s="4">
        <v>192</v>
      </c>
      <c r="C147" t="s" s="4">
        <v>193</v>
      </c>
      <c r="D147" t="s" s="4">
        <v>32</v>
      </c>
      <c r="E147" t="n" s="4">
        <v>1105.34</v>
      </c>
      <c r="F147" t="n" s="2">
        <v>1.31</v>
      </c>
      <c r="G147" t="n" s="2">
        <v>2.88</v>
      </c>
      <c r="H147" s="2">
        <f>F147+G147</f>
      </c>
      <c r="I147" t="n" s="5">
        <v>26.05</v>
      </c>
      <c r="J147" s="2">
        <f>F147+(I147/100*F147)</f>
      </c>
      <c r="K147" s="2">
        <f>G147+(I147/100*G147)</f>
      </c>
      <c r="L147" s="2">
        <f>TRUNC(J147+K147,2)</f>
      </c>
      <c r="M147" s="2">
        <f>TRUNC(IF((J147+K147), (J147/(J147+K147)*O147), 0),2)</f>
      </c>
      <c r="N147" s="2">
        <f>TRUNC(IF((J147+K147), (K147/(J147+K147)*O147), 0),2)</f>
      </c>
      <c r="O147" s="2">
        <f>TRUNC(L147*E147,2)</f>
      </c>
      <c r="P147" s="4">
        <f>IF(O147&lt;=(Referencial!O147*1.05),"PREÇO VÁLIDO","PREÇO INVÁLIDO")</f>
      </c>
    </row>
    <row r="148" ht="25.0" customHeight="true">
      <c r="A148" t="s" s="4">
        <v>21</v>
      </c>
      <c r="B148" t="s" s="4">
        <v>194</v>
      </c>
      <c r="C148" t="s" s="4">
        <v>195</v>
      </c>
      <c r="D148" t="s" s="4">
        <v>32</v>
      </c>
      <c r="E148" t="n" s="4">
        <v>68.43</v>
      </c>
      <c r="F148" t="n" s="2">
        <v>6.51</v>
      </c>
      <c r="G148" t="n" s="2">
        <v>9.83</v>
      </c>
      <c r="H148" s="2">
        <f>F148+G148</f>
      </c>
      <c r="I148" t="n" s="5">
        <v>26.05</v>
      </c>
      <c r="J148" s="2">
        <f>F148+(I148/100*F148)</f>
      </c>
      <c r="K148" s="2">
        <f>G148+(I148/100*G148)</f>
      </c>
      <c r="L148" s="2">
        <f>TRUNC(J148+K148,2)</f>
      </c>
      <c r="M148" s="2">
        <f>TRUNC(IF((J148+K148), (J148/(J148+K148)*O148), 0),2)</f>
      </c>
      <c r="N148" s="2">
        <f>TRUNC(IF((J148+K148), (K148/(J148+K148)*O148), 0),2)</f>
      </c>
      <c r="O148" s="2">
        <f>TRUNC(L148*E148,2)</f>
      </c>
      <c r="P148" s="4">
        <f>IF(O148&lt;=(Referencial!O148*1.05),"PREÇO VÁLIDO","PREÇO INVÁLIDO")</f>
      </c>
    </row>
    <row r="149" ht="25.0" customHeight="true">
      <c r="A149" t="s" s="4">
        <v>21</v>
      </c>
      <c r="B149" t="s" s="4">
        <v>196</v>
      </c>
      <c r="C149" t="s" s="4">
        <v>197</v>
      </c>
      <c r="D149" t="s" s="4">
        <v>32</v>
      </c>
      <c r="E149" t="n" s="4">
        <v>1105.34</v>
      </c>
      <c r="F149" t="n" s="2">
        <v>6.51</v>
      </c>
      <c r="G149" t="n" s="2">
        <v>7.07</v>
      </c>
      <c r="H149" s="2">
        <f>F149+G149</f>
      </c>
      <c r="I149" t="n" s="5">
        <v>26.05</v>
      </c>
      <c r="J149" s="2">
        <f>F149+(I149/100*F149)</f>
      </c>
      <c r="K149" s="2">
        <f>G149+(I149/100*G149)</f>
      </c>
      <c r="L149" s="2">
        <f>TRUNC(J149+K149,2)</f>
      </c>
      <c r="M149" s="2">
        <f>TRUNC(IF((J149+K149), (J149/(J149+K149)*O149), 0),2)</f>
      </c>
      <c r="N149" s="2">
        <f>TRUNC(IF((J149+K149), (K149/(J149+K149)*O149), 0),2)</f>
      </c>
      <c r="O149" s="2">
        <f>TRUNC(L149*E149,2)</f>
      </c>
      <c r="P149" s="4">
        <f>IF(O149&lt;=(Referencial!O149*1.05),"PREÇO VÁLIDO","PREÇO INVÁLIDO")</f>
      </c>
    </row>
    <row r="150" ht="25.0" customHeight="true">
      <c r="A150" t="s" s="4">
        <v>21</v>
      </c>
      <c r="B150" t="s" s="4">
        <v>198</v>
      </c>
      <c r="C150" t="s" s="4">
        <v>199</v>
      </c>
      <c r="D150" t="s" s="4">
        <v>32</v>
      </c>
      <c r="E150" t="n" s="4">
        <v>68.43</v>
      </c>
      <c r="F150" t="n" s="2">
        <v>2.96</v>
      </c>
      <c r="G150" t="n" s="2">
        <v>21.91</v>
      </c>
      <c r="H150" s="2">
        <f>F150+G150</f>
      </c>
      <c r="I150" t="n" s="5">
        <v>26.05</v>
      </c>
      <c r="J150" s="2">
        <f>F150+(I150/100*F150)</f>
      </c>
      <c r="K150" s="2">
        <f>G150+(I150/100*G150)</f>
      </c>
      <c r="L150" s="2">
        <f>TRUNC(J150+K150,2)</f>
      </c>
      <c r="M150" s="2">
        <f>TRUNC(IF((J150+K150), (J150/(J150+K150)*O150), 0),2)</f>
      </c>
      <c r="N150" s="2">
        <f>TRUNC(IF((J150+K150), (K150/(J150+K150)*O150), 0),2)</f>
      </c>
      <c r="O150" s="2">
        <f>TRUNC(L150*E150,2)</f>
      </c>
      <c r="P150" s="4">
        <f>IF(O150&lt;=(Referencial!O150*1.05),"PREÇO VÁLIDO","PREÇO INVÁLIDO")</f>
      </c>
    </row>
    <row r="151" ht="25.0" customHeight="true">
      <c r="A151" t="s" s="4">
        <v>21</v>
      </c>
      <c r="B151" t="s" s="4">
        <v>200</v>
      </c>
      <c r="C151" t="s" s="4">
        <v>201</v>
      </c>
      <c r="D151" t="s" s="4">
        <v>32</v>
      </c>
      <c r="E151" t="n" s="4">
        <v>680.9</v>
      </c>
      <c r="F151" t="n" s="2">
        <v>2.96</v>
      </c>
      <c r="G151" t="n" s="2">
        <v>10.65</v>
      </c>
      <c r="H151" s="2">
        <f>F151+G151</f>
      </c>
      <c r="I151" t="n" s="5">
        <v>26.05</v>
      </c>
      <c r="J151" s="2">
        <f>F151+(I151/100*F151)</f>
      </c>
      <c r="K151" s="2">
        <f>G151+(I151/100*G151)</f>
      </c>
      <c r="L151" s="2">
        <f>TRUNC(J151+K151,2)</f>
      </c>
      <c r="M151" s="2">
        <f>TRUNC(IF((J151+K151), (J151/(J151+K151)*O151), 0),2)</f>
      </c>
      <c r="N151" s="2">
        <f>TRUNC(IF((J151+K151), (K151/(J151+K151)*O151), 0),2)</f>
      </c>
      <c r="O151" s="2">
        <f>TRUNC(L151*E151,2)</f>
      </c>
      <c r="P151" s="4">
        <f>IF(O151&lt;=(Referencial!O151*1.05),"PREÇO VÁLIDO","PREÇO INVÁLIDO")</f>
      </c>
    </row>
    <row r="152">
      <c r="N152" t="s" s="9">
        <v>27</v>
      </c>
      <c r="O152" s="10">
        <f>TRUNC(SUM(O142:O151),2)</f>
      </c>
    </row>
    <row r="154">
      <c r="A154" t="s" s="12">
        <v>202</v>
      </c>
    </row>
    <row r="155">
      <c r="A155" s="27" t="s">
        <v>4</v>
      </c>
      <c r="B155" s="27" t="s">
        <v>5</v>
      </c>
      <c r="C155" s="27" t="s">
        <v>6</v>
      </c>
      <c r="D155" s="27" t="s">
        <v>7</v>
      </c>
      <c r="E155" s="27" t="s">
        <v>8</v>
      </c>
      <c r="F155" s="27" t="s">
        <v>9</v>
      </c>
      <c r="G155" s="27" t="s">
        <v>10</v>
      </c>
      <c r="H155" s="27" t="s">
        <v>12</v>
      </c>
      <c r="I155" s="27" t="s">
        <v>13</v>
      </c>
      <c r="J155" s="27" t="s">
        <v>14</v>
      </c>
      <c r="K155" s="27" t="s">
        <v>15</v>
      </c>
      <c r="L155" s="27" t="s">
        <v>11</v>
      </c>
      <c r="M155" s="27" t="s">
        <v>16</v>
      </c>
      <c r="N155" s="27" t="s">
        <v>17</v>
      </c>
      <c r="O155" s="27" t="s">
        <v>18</v>
      </c>
      <c r="P155" s="27" t="s">
        <v>19</v>
      </c>
      <c r="Q155" s="27" t="s">
        <v>20</v>
      </c>
    </row>
    <row r="156" ht="25.0" customHeight="true">
      <c r="A156" t="s" s="4">
        <v>21</v>
      </c>
      <c r="B156" s="4"/>
      <c r="C156" t="s" s="4">
        <v>203</v>
      </c>
      <c r="D156" s="4"/>
      <c r="E156" t="n" s="4">
        <v>0.0</v>
      </c>
      <c r="F156" s="2"/>
      <c r="G156" s="2"/>
      <c r="H156" s="4"/>
      <c r="I156" s="5"/>
      <c r="J156" s="4"/>
      <c r="K156" s="4"/>
      <c r="L156" s="4"/>
      <c r="M156" s="4"/>
      <c r="N156" s="4"/>
      <c r="O156" s="4"/>
      <c r="P156" s="4"/>
    </row>
    <row r="157" ht="25.0" customHeight="true">
      <c r="A157" t="s" s="4">
        <v>21</v>
      </c>
      <c r="B157" s="4"/>
      <c r="C157" t="s" s="4">
        <v>204</v>
      </c>
      <c r="D157" s="4"/>
      <c r="E157" t="n" s="4">
        <v>0.0</v>
      </c>
      <c r="F157" s="2"/>
      <c r="G157" s="2"/>
      <c r="H157" s="4"/>
      <c r="I157" s="5"/>
      <c r="J157" s="4"/>
      <c r="K157" s="4"/>
      <c r="L157" s="4"/>
      <c r="M157" s="4"/>
      <c r="N157" s="4"/>
      <c r="O157" s="4"/>
      <c r="P157" s="4"/>
    </row>
    <row r="158" ht="25.0" customHeight="true">
      <c r="A158" t="s" s="4">
        <v>21</v>
      </c>
      <c r="B158" t="s" s="4">
        <v>205</v>
      </c>
      <c r="C158" t="s" s="4">
        <v>206</v>
      </c>
      <c r="D158" t="s" s="4">
        <v>25</v>
      </c>
      <c r="E158" t="n" s="4">
        <v>6.0</v>
      </c>
      <c r="F158" t="n" s="2">
        <v>456.68</v>
      </c>
      <c r="G158" t="n" s="2">
        <v>43.63</v>
      </c>
      <c r="H158" s="2">
        <f>F158+G158</f>
      </c>
      <c r="I158" t="n" s="5">
        <v>26.05</v>
      </c>
      <c r="J158" s="2">
        <f>F158+(I158/100*F158)</f>
      </c>
      <c r="K158" s="2">
        <f>G158+(I158/100*G158)</f>
      </c>
      <c r="L158" s="2">
        <f>TRUNC(J158+K158,2)</f>
      </c>
      <c r="M158" s="2">
        <f>TRUNC(IF((J158+K158), (J158/(J158+K158)*O158), 0),2)</f>
      </c>
      <c r="N158" s="2">
        <f>TRUNC(IF((J158+K158), (K158/(J158+K158)*O158), 0),2)</f>
      </c>
      <c r="O158" s="2">
        <f>TRUNC(L158*E158,2)</f>
      </c>
      <c r="P158" s="4">
        <f>IF(O158&lt;=(Referencial!O158*1.05),"PREÇO VÁLIDO","PREÇO INVÁLIDO")</f>
      </c>
    </row>
    <row r="159" ht="25.0" customHeight="true">
      <c r="A159" t="s" s="4">
        <v>21</v>
      </c>
      <c r="B159" t="s" s="4">
        <v>207</v>
      </c>
      <c r="C159" t="s" s="4">
        <v>208</v>
      </c>
      <c r="D159" t="s" s="4">
        <v>25</v>
      </c>
      <c r="E159" t="n" s="4">
        <v>1.0</v>
      </c>
      <c r="F159" t="n" s="2">
        <v>734.05</v>
      </c>
      <c r="G159" t="n" s="2">
        <v>70.39</v>
      </c>
      <c r="H159" s="2">
        <f>F159+G159</f>
      </c>
      <c r="I159" t="n" s="5">
        <v>26.05</v>
      </c>
      <c r="J159" s="2">
        <f>F159+(I159/100*F159)</f>
      </c>
      <c r="K159" s="2">
        <f>G159+(I159/100*G159)</f>
      </c>
      <c r="L159" s="2">
        <f>TRUNC(J159+K159,2)</f>
      </c>
      <c r="M159" s="2">
        <f>TRUNC(IF((J159+K159), (J159/(J159+K159)*O159), 0),2)</f>
      </c>
      <c r="N159" s="2">
        <f>TRUNC(IF((J159+K159), (K159/(J159+K159)*O159), 0),2)</f>
      </c>
      <c r="O159" s="2">
        <f>TRUNC(L159*E159,2)</f>
      </c>
      <c r="P159" s="4">
        <f>IF(O159&lt;=(Referencial!O159*1.05),"PREÇO VÁLIDO","PREÇO INVÁLIDO")</f>
      </c>
    </row>
    <row r="160" ht="25.0" customHeight="true">
      <c r="A160" t="s" s="4">
        <v>21</v>
      </c>
      <c r="B160" t="s" s="4">
        <v>209</v>
      </c>
      <c r="C160" t="s" s="4">
        <v>210</v>
      </c>
      <c r="D160" t="s" s="4">
        <v>25</v>
      </c>
      <c r="E160" t="n" s="4">
        <v>8.0</v>
      </c>
      <c r="F160" t="n" s="2">
        <v>265.72</v>
      </c>
      <c r="G160" t="n" s="2">
        <v>42.22</v>
      </c>
      <c r="H160" s="2">
        <f>F160+G160</f>
      </c>
      <c r="I160" t="n" s="5">
        <v>26.05</v>
      </c>
      <c r="J160" s="2">
        <f>F160+(I160/100*F160)</f>
      </c>
      <c r="K160" s="2">
        <f>G160+(I160/100*G160)</f>
      </c>
      <c r="L160" s="2">
        <f>TRUNC(J160+K160,2)</f>
      </c>
      <c r="M160" s="2">
        <f>TRUNC(IF((J160+K160), (J160/(J160+K160)*O160), 0),2)</f>
      </c>
      <c r="N160" s="2">
        <f>TRUNC(IF((J160+K160), (K160/(J160+K160)*O160), 0),2)</f>
      </c>
      <c r="O160" s="2">
        <f>TRUNC(L160*E160,2)</f>
      </c>
      <c r="P160" s="4">
        <f>IF(O160&lt;=(Referencial!O160*1.05),"PREÇO VÁLIDO","PREÇO INVÁLIDO")</f>
      </c>
    </row>
    <row r="161" ht="25.0" customHeight="true">
      <c r="A161" t="s" s="4">
        <v>21</v>
      </c>
      <c r="B161" t="s" s="4">
        <v>211</v>
      </c>
      <c r="C161" t="s" s="4">
        <v>212</v>
      </c>
      <c r="D161" t="s" s="4">
        <v>25</v>
      </c>
      <c r="E161" t="n" s="4">
        <v>6.0</v>
      </c>
      <c r="F161" t="n" s="2">
        <v>885.31</v>
      </c>
      <c r="G161" t="n" s="2">
        <v>0.0</v>
      </c>
      <c r="H161" s="2">
        <f>F161+G161</f>
      </c>
      <c r="I161" t="n" s="5">
        <v>26.05</v>
      </c>
      <c r="J161" s="2">
        <f>F161+(I161/100*F161)</f>
      </c>
      <c r="K161" s="2">
        <f>G161+(I161/100*G161)</f>
      </c>
      <c r="L161" s="2">
        <f>TRUNC(J161+K161,2)</f>
      </c>
      <c r="M161" s="2">
        <f>TRUNC(IF((J161+K161), (J161/(J161+K161)*O161), 0),2)</f>
      </c>
      <c r="N161" s="2">
        <f>TRUNC(IF((J161+K161), (K161/(J161+K161)*O161), 0),2)</f>
      </c>
      <c r="O161" s="2">
        <f>TRUNC(L161*E161,2)</f>
      </c>
      <c r="P161" s="4">
        <f>IF(O161&lt;=(Referencial!O161*1.05),"PREÇO VÁLIDO","PREÇO INVÁLIDO")</f>
      </c>
    </row>
    <row r="162" ht="25.0" customHeight="true">
      <c r="A162" t="s" s="4">
        <v>21</v>
      </c>
      <c r="B162" t="s" s="4">
        <v>213</v>
      </c>
      <c r="C162" t="s" s="4">
        <v>214</v>
      </c>
      <c r="D162" t="s" s="4">
        <v>25</v>
      </c>
      <c r="E162" t="n" s="4">
        <v>6.0</v>
      </c>
      <c r="F162" t="n" s="2">
        <v>181.45</v>
      </c>
      <c r="G162" t="n" s="2">
        <v>0.0</v>
      </c>
      <c r="H162" s="2">
        <f>F162+G162</f>
      </c>
      <c r="I162" t="n" s="5">
        <v>26.05</v>
      </c>
      <c r="J162" s="2">
        <f>F162+(I162/100*F162)</f>
      </c>
      <c r="K162" s="2">
        <f>G162+(I162/100*G162)</f>
      </c>
      <c r="L162" s="2">
        <f>TRUNC(J162+K162,2)</f>
      </c>
      <c r="M162" s="2">
        <f>TRUNC(IF((J162+K162), (J162/(J162+K162)*O162), 0),2)</f>
      </c>
      <c r="N162" s="2">
        <f>TRUNC(IF((J162+K162), (K162/(J162+K162)*O162), 0),2)</f>
      </c>
      <c r="O162" s="2">
        <f>TRUNC(L162*E162,2)</f>
      </c>
      <c r="P162" s="4">
        <f>IF(O162&lt;=(Referencial!O162*1.05),"PREÇO VÁLIDO","PREÇO INVÁLIDO")</f>
      </c>
    </row>
    <row r="163" ht="25.0" customHeight="true">
      <c r="A163" t="s" s="4">
        <v>21</v>
      </c>
      <c r="B163" t="s" s="4">
        <v>215</v>
      </c>
      <c r="C163" t="s" s="4">
        <v>216</v>
      </c>
      <c r="D163" t="s" s="4">
        <v>25</v>
      </c>
      <c r="E163" t="n" s="4">
        <v>1.0</v>
      </c>
      <c r="F163" t="n" s="2">
        <v>689.96</v>
      </c>
      <c r="G163" t="n" s="2">
        <v>0.0</v>
      </c>
      <c r="H163" s="2">
        <f>F163+G163</f>
      </c>
      <c r="I163" t="n" s="5">
        <v>26.05</v>
      </c>
      <c r="J163" s="2">
        <f>F163+(I163/100*F163)</f>
      </c>
      <c r="K163" s="2">
        <f>G163+(I163/100*G163)</f>
      </c>
      <c r="L163" s="2">
        <f>TRUNC(J163+K163,2)</f>
      </c>
      <c r="M163" s="2">
        <f>TRUNC(IF((J163+K163), (J163/(J163+K163)*O163), 0),2)</f>
      </c>
      <c r="N163" s="2">
        <f>TRUNC(IF((J163+K163), (K163/(J163+K163)*O163), 0),2)</f>
      </c>
      <c r="O163" s="2">
        <f>TRUNC(L163*E163,2)</f>
      </c>
      <c r="P163" s="4">
        <f>IF(O163&lt;=(Referencial!O163*1.05),"PREÇO VÁLIDO","PREÇO INVÁLIDO")</f>
      </c>
    </row>
    <row r="164" ht="25.0" customHeight="true">
      <c r="A164" t="s" s="4">
        <v>21</v>
      </c>
      <c r="B164" t="s" s="4">
        <v>217</v>
      </c>
      <c r="C164" t="s" s="4">
        <v>218</v>
      </c>
      <c r="D164" t="s" s="4">
        <v>25</v>
      </c>
      <c r="E164" t="n" s="4">
        <v>2.0</v>
      </c>
      <c r="F164" t="n" s="2">
        <v>335.33</v>
      </c>
      <c r="G164" t="n" s="2">
        <v>48.87</v>
      </c>
      <c r="H164" s="2">
        <f>F164+G164</f>
      </c>
      <c r="I164" t="n" s="5">
        <v>26.05</v>
      </c>
      <c r="J164" s="2">
        <f>F164+(I164/100*F164)</f>
      </c>
      <c r="K164" s="2">
        <f>G164+(I164/100*G164)</f>
      </c>
      <c r="L164" s="2">
        <f>TRUNC(J164+K164,2)</f>
      </c>
      <c r="M164" s="2">
        <f>TRUNC(IF((J164+K164), (J164/(J164+K164)*O164), 0),2)</f>
      </c>
      <c r="N164" s="2">
        <f>TRUNC(IF((J164+K164), (K164/(J164+K164)*O164), 0),2)</f>
      </c>
      <c r="O164" s="2">
        <f>TRUNC(L164*E164,2)</f>
      </c>
      <c r="P164" s="4">
        <f>IF(O164&lt;=(Referencial!O164*1.05),"PREÇO VÁLIDO","PREÇO INVÁLIDO")</f>
      </c>
    </row>
    <row r="165" ht="25.0" customHeight="true">
      <c r="A165" t="s" s="4">
        <v>21</v>
      </c>
      <c r="B165" t="s" s="4">
        <v>219</v>
      </c>
      <c r="C165" t="s" s="4">
        <v>220</v>
      </c>
      <c r="D165" t="s" s="4">
        <v>25</v>
      </c>
      <c r="E165" t="n" s="4">
        <v>1.0</v>
      </c>
      <c r="F165" t="n" s="2">
        <v>321.95</v>
      </c>
      <c r="G165" t="n" s="2">
        <v>48.88</v>
      </c>
      <c r="H165" s="2">
        <f>F165+G165</f>
      </c>
      <c r="I165" t="n" s="5">
        <v>26.05</v>
      </c>
      <c r="J165" s="2">
        <f>F165+(I165/100*F165)</f>
      </c>
      <c r="K165" s="2">
        <f>G165+(I165/100*G165)</f>
      </c>
      <c r="L165" s="2">
        <f>TRUNC(J165+K165,2)</f>
      </c>
      <c r="M165" s="2">
        <f>TRUNC(IF((J165+K165), (J165/(J165+K165)*O165), 0),2)</f>
      </c>
      <c r="N165" s="2">
        <f>TRUNC(IF((J165+K165), (K165/(J165+K165)*O165), 0),2)</f>
      </c>
      <c r="O165" s="2">
        <f>TRUNC(L165*E165,2)</f>
      </c>
      <c r="P165" s="4">
        <f>IF(O165&lt;=(Referencial!O165*1.05),"PREÇO VÁLIDO","PREÇO INVÁLIDO")</f>
      </c>
    </row>
    <row r="166" ht="25.0" customHeight="true">
      <c r="A166" t="s" s="4">
        <v>21</v>
      </c>
      <c r="B166" t="s" s="4">
        <v>221</v>
      </c>
      <c r="C166" t="s" s="4">
        <v>222</v>
      </c>
      <c r="D166" t="s" s="4">
        <v>25</v>
      </c>
      <c r="E166" t="n" s="4">
        <v>1.0</v>
      </c>
      <c r="F166" t="n" s="2">
        <v>130.71</v>
      </c>
      <c r="G166" t="n" s="2">
        <v>0.0</v>
      </c>
      <c r="H166" s="2">
        <f>F166+G166</f>
      </c>
      <c r="I166" t="n" s="5">
        <v>26.05</v>
      </c>
      <c r="J166" s="2">
        <f>F166+(I166/100*F166)</f>
      </c>
      <c r="K166" s="2">
        <f>G166+(I166/100*G166)</f>
      </c>
      <c r="L166" s="2">
        <f>TRUNC(J166+K166,2)</f>
      </c>
      <c r="M166" s="2">
        <f>TRUNC(IF((J166+K166), (J166/(J166+K166)*O166), 0),2)</f>
      </c>
      <c r="N166" s="2">
        <f>TRUNC(IF((J166+K166), (K166/(J166+K166)*O166), 0),2)</f>
      </c>
      <c r="O166" s="2">
        <f>TRUNC(L166*E166,2)</f>
      </c>
      <c r="P166" s="4">
        <f>IF(O166&lt;=(Referencial!O166*1.05),"PREÇO VÁLIDO","PREÇO INVÁLIDO")</f>
      </c>
    </row>
    <row r="167" ht="25.0" customHeight="true">
      <c r="A167" t="s" s="4">
        <v>21</v>
      </c>
      <c r="B167" t="s" s="4">
        <v>223</v>
      </c>
      <c r="C167" t="s" s="4">
        <v>224</v>
      </c>
      <c r="D167" t="s" s="4">
        <v>25</v>
      </c>
      <c r="E167" t="n" s="4">
        <v>1.0</v>
      </c>
      <c r="F167" t="n" s="2">
        <v>193.71</v>
      </c>
      <c r="G167" t="n" s="2">
        <v>0.0</v>
      </c>
      <c r="H167" s="2">
        <f>F167+G167</f>
      </c>
      <c r="I167" t="n" s="5">
        <v>26.05</v>
      </c>
      <c r="J167" s="2">
        <f>F167+(I167/100*F167)</f>
      </c>
      <c r="K167" s="2">
        <f>G167+(I167/100*G167)</f>
      </c>
      <c r="L167" s="2">
        <f>TRUNC(J167+K167,2)</f>
      </c>
      <c r="M167" s="2">
        <f>TRUNC(IF((J167+K167), (J167/(J167+K167)*O167), 0),2)</f>
      </c>
      <c r="N167" s="2">
        <f>TRUNC(IF((J167+K167), (K167/(J167+K167)*O167), 0),2)</f>
      </c>
      <c r="O167" s="2">
        <f>TRUNC(L167*E167,2)</f>
      </c>
      <c r="P167" s="4">
        <f>IF(O167&lt;=(Referencial!O167*1.05),"PREÇO VÁLIDO","PREÇO INVÁLIDO")</f>
      </c>
    </row>
    <row r="168" ht="25.0" customHeight="true">
      <c r="A168" t="s" s="4">
        <v>21</v>
      </c>
      <c r="B168" t="s" s="4">
        <v>225</v>
      </c>
      <c r="C168" t="s" s="4">
        <v>226</v>
      </c>
      <c r="D168" t="s" s="4">
        <v>25</v>
      </c>
      <c r="E168" t="n" s="4">
        <v>7.0</v>
      </c>
      <c r="F168" t="n" s="2">
        <v>44.64</v>
      </c>
      <c r="G168" t="n" s="2">
        <v>4.92</v>
      </c>
      <c r="H168" s="2">
        <f>F168+G168</f>
      </c>
      <c r="I168" t="n" s="5">
        <v>26.05</v>
      </c>
      <c r="J168" s="2">
        <f>F168+(I168/100*F168)</f>
      </c>
      <c r="K168" s="2">
        <f>G168+(I168/100*G168)</f>
      </c>
      <c r="L168" s="2">
        <f>TRUNC(J168+K168,2)</f>
      </c>
      <c r="M168" s="2">
        <f>TRUNC(IF((J168+K168), (J168/(J168+K168)*O168), 0),2)</f>
      </c>
      <c r="N168" s="2">
        <f>TRUNC(IF((J168+K168), (K168/(J168+K168)*O168), 0),2)</f>
      </c>
      <c r="O168" s="2">
        <f>TRUNC(L168*E168,2)</f>
      </c>
      <c r="P168" s="4">
        <f>IF(O168&lt;=(Referencial!O168*1.05),"PREÇO VÁLIDO","PREÇO INVÁLIDO")</f>
      </c>
    </row>
    <row r="169" ht="25.0" customHeight="true">
      <c r="A169" t="s" s="4">
        <v>21</v>
      </c>
      <c r="B169" t="s" s="4">
        <v>227</v>
      </c>
      <c r="C169" t="s" s="4">
        <v>228</v>
      </c>
      <c r="D169" t="s" s="4">
        <v>25</v>
      </c>
      <c r="E169" t="n" s="4">
        <v>17.0</v>
      </c>
      <c r="F169" t="n" s="2">
        <v>59.0</v>
      </c>
      <c r="G169" t="n" s="2">
        <v>16.29</v>
      </c>
      <c r="H169" s="2">
        <f>F169+G169</f>
      </c>
      <c r="I169" t="n" s="5">
        <v>26.05</v>
      </c>
      <c r="J169" s="2">
        <f>F169+(I169/100*F169)</f>
      </c>
      <c r="K169" s="2">
        <f>G169+(I169/100*G169)</f>
      </c>
      <c r="L169" s="2">
        <f>TRUNC(J169+K169,2)</f>
      </c>
      <c r="M169" s="2">
        <f>TRUNC(IF((J169+K169), (J169/(J169+K169)*O169), 0),2)</f>
      </c>
      <c r="N169" s="2">
        <f>TRUNC(IF((J169+K169), (K169/(J169+K169)*O169), 0),2)</f>
      </c>
      <c r="O169" s="2">
        <f>TRUNC(L169*E169,2)</f>
      </c>
      <c r="P169" s="4">
        <f>IF(O169&lt;=(Referencial!O169*1.05),"PREÇO VÁLIDO","PREÇO INVÁLIDO")</f>
      </c>
    </row>
    <row r="170" ht="25.0" customHeight="true">
      <c r="A170" t="s" s="4">
        <v>21</v>
      </c>
      <c r="B170" t="s" s="4">
        <v>229</v>
      </c>
      <c r="C170" t="s" s="4">
        <v>230</v>
      </c>
      <c r="D170" t="s" s="4">
        <v>87</v>
      </c>
      <c r="E170" t="n" s="4">
        <v>4.68</v>
      </c>
      <c r="F170" t="n" s="2">
        <v>781.37</v>
      </c>
      <c r="G170" t="n" s="2">
        <v>0.0</v>
      </c>
      <c r="H170" s="2">
        <f>F170+G170</f>
      </c>
      <c r="I170" t="n" s="5">
        <v>26.05</v>
      </c>
      <c r="J170" s="2">
        <f>F170+(I170/100*F170)</f>
      </c>
      <c r="K170" s="2">
        <f>G170+(I170/100*G170)</f>
      </c>
      <c r="L170" s="2">
        <f>TRUNC(J170+K170,2)</f>
      </c>
      <c r="M170" s="2">
        <f>TRUNC(IF((J170+K170), (J170/(J170+K170)*O170), 0),2)</f>
      </c>
      <c r="N170" s="2">
        <f>TRUNC(IF((J170+K170), (K170/(J170+K170)*O170), 0),2)</f>
      </c>
      <c r="O170" s="2">
        <f>TRUNC(L170*E170,2)</f>
      </c>
      <c r="P170" s="4">
        <f>IF(O170&lt;=(Referencial!O170*1.05),"PREÇO VÁLIDO","PREÇO INVÁLIDO")</f>
      </c>
    </row>
    <row r="171" ht="25.0" customHeight="true">
      <c r="A171" t="s" s="4">
        <v>21</v>
      </c>
      <c r="B171" t="s" s="4">
        <v>231</v>
      </c>
      <c r="C171" t="s" s="4">
        <v>232</v>
      </c>
      <c r="D171" t="s" s="4">
        <v>25</v>
      </c>
      <c r="E171" t="n" s="4">
        <v>4.0</v>
      </c>
      <c r="F171" t="n" s="2">
        <v>202.69</v>
      </c>
      <c r="G171" t="n" s="2">
        <v>0.0</v>
      </c>
      <c r="H171" s="2">
        <f>F171+G171</f>
      </c>
      <c r="I171" t="n" s="5">
        <v>26.05</v>
      </c>
      <c r="J171" s="2">
        <f>F171+(I171/100*F171)</f>
      </c>
      <c r="K171" s="2">
        <f>G171+(I171/100*G171)</f>
      </c>
      <c r="L171" s="2">
        <f>TRUNC(J171+K171,2)</f>
      </c>
      <c r="M171" s="2">
        <f>TRUNC(IF((J171+K171), (J171/(J171+K171)*O171), 0),2)</f>
      </c>
      <c r="N171" s="2">
        <f>TRUNC(IF((J171+K171), (K171/(J171+K171)*O171), 0),2)</f>
      </c>
      <c r="O171" s="2">
        <f>TRUNC(L171*E171,2)</f>
      </c>
      <c r="P171" s="4">
        <f>IF(O171&lt;=(Referencial!O171*1.05),"PREÇO VÁLIDO","PREÇO INVÁLIDO")</f>
      </c>
    </row>
    <row r="172" ht="25.0" customHeight="true">
      <c r="A172" t="s" s="4">
        <v>21</v>
      </c>
      <c r="B172" t="s" s="4">
        <v>233</v>
      </c>
      <c r="C172" t="s" s="4">
        <v>234</v>
      </c>
      <c r="D172" t="s" s="4">
        <v>25</v>
      </c>
      <c r="E172" t="n" s="4">
        <v>1.0</v>
      </c>
      <c r="F172" t="n" s="2">
        <v>248.39</v>
      </c>
      <c r="G172" t="n" s="2">
        <v>0.0</v>
      </c>
      <c r="H172" s="2">
        <f>F172+G172</f>
      </c>
      <c r="I172" t="n" s="5">
        <v>26.05</v>
      </c>
      <c r="J172" s="2">
        <f>F172+(I172/100*F172)</f>
      </c>
      <c r="K172" s="2">
        <f>G172+(I172/100*G172)</f>
      </c>
      <c r="L172" s="2">
        <f>TRUNC(J172+K172,2)</f>
      </c>
      <c r="M172" s="2">
        <f>TRUNC(IF((J172+K172), (J172/(J172+K172)*O172), 0),2)</f>
      </c>
      <c r="N172" s="2">
        <f>TRUNC(IF((J172+K172), (K172/(J172+K172)*O172), 0),2)</f>
      </c>
      <c r="O172" s="2">
        <f>TRUNC(L172*E172,2)</f>
      </c>
      <c r="P172" s="4">
        <f>IF(O172&lt;=(Referencial!O172*1.05),"PREÇO VÁLIDO","PREÇO INVÁLIDO")</f>
      </c>
    </row>
    <row r="173" ht="25.0" customHeight="true">
      <c r="A173" t="s" s="4">
        <v>21</v>
      </c>
      <c r="B173" t="s" s="4">
        <v>235</v>
      </c>
      <c r="C173" t="s" s="4">
        <v>236</v>
      </c>
      <c r="D173" t="s" s="4">
        <v>25</v>
      </c>
      <c r="E173" t="n" s="4">
        <v>6.0</v>
      </c>
      <c r="F173" t="n" s="2">
        <v>225.35</v>
      </c>
      <c r="G173" t="n" s="2">
        <v>0.0</v>
      </c>
      <c r="H173" s="2">
        <f>F173+G173</f>
      </c>
      <c r="I173" t="n" s="5">
        <v>26.05</v>
      </c>
      <c r="J173" s="2">
        <f>F173+(I173/100*F173)</f>
      </c>
      <c r="K173" s="2">
        <f>G173+(I173/100*G173)</f>
      </c>
      <c r="L173" s="2">
        <f>TRUNC(J173+K173,2)</f>
      </c>
      <c r="M173" s="2">
        <f>TRUNC(IF((J173+K173), (J173/(J173+K173)*O173), 0),2)</f>
      </c>
      <c r="N173" s="2">
        <f>TRUNC(IF((J173+K173), (K173/(J173+K173)*O173), 0),2)</f>
      </c>
      <c r="O173" s="2">
        <f>TRUNC(L173*E173,2)</f>
      </c>
      <c r="P173" s="4">
        <f>IF(O173&lt;=(Referencial!O173*1.05),"PREÇO VÁLIDO","PREÇO INVÁLIDO")</f>
      </c>
    </row>
    <row r="174" ht="25.0" customHeight="true">
      <c r="A174" t="s" s="4">
        <v>21</v>
      </c>
      <c r="B174" t="s" s="4">
        <v>237</v>
      </c>
      <c r="C174" t="s" s="4">
        <v>238</v>
      </c>
      <c r="D174" t="s" s="4">
        <v>25</v>
      </c>
      <c r="E174" t="n" s="4">
        <v>10.0</v>
      </c>
      <c r="F174" t="n" s="2">
        <v>225.35</v>
      </c>
      <c r="G174" t="n" s="2">
        <v>0.0</v>
      </c>
      <c r="H174" s="2">
        <f>F174+G174</f>
      </c>
      <c r="I174" t="n" s="5">
        <v>26.05</v>
      </c>
      <c r="J174" s="2">
        <f>F174+(I174/100*F174)</f>
      </c>
      <c r="K174" s="2">
        <f>G174+(I174/100*G174)</f>
      </c>
      <c r="L174" s="2">
        <f>TRUNC(J174+K174,2)</f>
      </c>
      <c r="M174" s="2">
        <f>TRUNC(IF((J174+K174), (J174/(J174+K174)*O174), 0),2)</f>
      </c>
      <c r="N174" s="2">
        <f>TRUNC(IF((J174+K174), (K174/(J174+K174)*O174), 0),2)</f>
      </c>
      <c r="O174" s="2">
        <f>TRUNC(L174*E174,2)</f>
      </c>
      <c r="P174" s="4">
        <f>IF(O174&lt;=(Referencial!O174*1.05),"PREÇO VÁLIDO","PREÇO INVÁLIDO")</f>
      </c>
    </row>
    <row r="175" ht="25.0" customHeight="true">
      <c r="A175" t="s" s="4">
        <v>21</v>
      </c>
      <c r="B175" t="s" s="4">
        <v>239</v>
      </c>
      <c r="C175" t="s" s="4">
        <v>240</v>
      </c>
      <c r="D175" t="s" s="4">
        <v>25</v>
      </c>
      <c r="E175" t="n" s="4">
        <v>16.0</v>
      </c>
      <c r="F175" t="n" s="2">
        <v>69.15</v>
      </c>
      <c r="G175" t="n" s="2">
        <v>0.0</v>
      </c>
      <c r="H175" s="2">
        <f>F175+G175</f>
      </c>
      <c r="I175" t="n" s="5">
        <v>26.05</v>
      </c>
      <c r="J175" s="2">
        <f>F175+(I175/100*F175)</f>
      </c>
      <c r="K175" s="2">
        <f>G175+(I175/100*G175)</f>
      </c>
      <c r="L175" s="2">
        <f>TRUNC(J175+K175,2)</f>
      </c>
      <c r="M175" s="2">
        <f>TRUNC(IF((J175+K175), (J175/(J175+K175)*O175), 0),2)</f>
      </c>
      <c r="N175" s="2">
        <f>TRUNC(IF((J175+K175), (K175/(J175+K175)*O175), 0),2)</f>
      </c>
      <c r="O175" s="2">
        <f>TRUNC(L175*E175,2)</f>
      </c>
      <c r="P175" s="4">
        <f>IF(O175&lt;=(Referencial!O175*1.05),"PREÇO VÁLIDO","PREÇO INVÁLIDO")</f>
      </c>
    </row>
    <row r="176" ht="25.0" customHeight="true">
      <c r="A176" t="s" s="4">
        <v>21</v>
      </c>
      <c r="B176" t="s" s="4">
        <v>241</v>
      </c>
      <c r="C176" t="s" s="4">
        <v>242</v>
      </c>
      <c r="D176" t="s" s="4">
        <v>25</v>
      </c>
      <c r="E176" t="n" s="4">
        <v>7.0</v>
      </c>
      <c r="F176" t="n" s="2">
        <v>70.26</v>
      </c>
      <c r="G176" t="n" s="2">
        <v>0.0</v>
      </c>
      <c r="H176" s="2">
        <f>F176+G176</f>
      </c>
      <c r="I176" t="n" s="5">
        <v>26.05</v>
      </c>
      <c r="J176" s="2">
        <f>F176+(I176/100*F176)</f>
      </c>
      <c r="K176" s="2">
        <f>G176+(I176/100*G176)</f>
      </c>
      <c r="L176" s="2">
        <f>TRUNC(J176+K176,2)</f>
      </c>
      <c r="M176" s="2">
        <f>TRUNC(IF((J176+K176), (J176/(J176+K176)*O176), 0),2)</f>
      </c>
      <c r="N176" s="2">
        <f>TRUNC(IF((J176+K176), (K176/(J176+K176)*O176), 0),2)</f>
      </c>
      <c r="O176" s="2">
        <f>TRUNC(L176*E176,2)</f>
      </c>
      <c r="P176" s="4">
        <f>IF(O176&lt;=(Referencial!O176*1.05),"PREÇO VÁLIDO","PREÇO INVÁLIDO")</f>
      </c>
    </row>
    <row r="177" ht="25.0" customHeight="true">
      <c r="A177" t="s" s="4">
        <v>21</v>
      </c>
      <c r="B177" t="s" s="4">
        <v>243</v>
      </c>
      <c r="C177" t="s" s="4">
        <v>244</v>
      </c>
      <c r="D177" t="s" s="4">
        <v>25</v>
      </c>
      <c r="E177" t="n" s="4">
        <v>20.0</v>
      </c>
      <c r="F177" t="n" s="2">
        <v>192.61</v>
      </c>
      <c r="G177" t="n" s="2">
        <v>13.17</v>
      </c>
      <c r="H177" s="2">
        <f>F177+G177</f>
      </c>
      <c r="I177" t="n" s="5">
        <v>26.05</v>
      </c>
      <c r="J177" s="2">
        <f>F177+(I177/100*F177)</f>
      </c>
      <c r="K177" s="2">
        <f>G177+(I177/100*G177)</f>
      </c>
      <c r="L177" s="2">
        <f>TRUNC(J177+K177,2)</f>
      </c>
      <c r="M177" s="2">
        <f>TRUNC(IF((J177+K177), (J177/(J177+K177)*O177), 0),2)</f>
      </c>
      <c r="N177" s="2">
        <f>TRUNC(IF((J177+K177), (K177/(J177+K177)*O177), 0),2)</f>
      </c>
      <c r="O177" s="2">
        <f>TRUNC(L177*E177,2)</f>
      </c>
      <c r="P177" s="4">
        <f>IF(O177&lt;=(Referencial!O177*1.05),"PREÇO VÁLIDO","PREÇO INVÁLIDO")</f>
      </c>
    </row>
    <row r="178" ht="25.0" customHeight="true">
      <c r="A178" t="s" s="4">
        <v>21</v>
      </c>
      <c r="B178" t="s" s="4">
        <v>245</v>
      </c>
      <c r="C178" t="s" s="4">
        <v>246</v>
      </c>
      <c r="D178" t="s" s="4">
        <v>32</v>
      </c>
      <c r="E178" t="n" s="4">
        <v>2.52</v>
      </c>
      <c r="F178" t="n" s="2">
        <v>629.32</v>
      </c>
      <c r="G178" t="n" s="2">
        <v>0.0</v>
      </c>
      <c r="H178" s="2">
        <f>F178+G178</f>
      </c>
      <c r="I178" t="n" s="5">
        <v>26.05</v>
      </c>
      <c r="J178" s="2">
        <f>F178+(I178/100*F178)</f>
      </c>
      <c r="K178" s="2">
        <f>G178+(I178/100*G178)</f>
      </c>
      <c r="L178" s="2">
        <f>TRUNC(J178+K178,2)</f>
      </c>
      <c r="M178" s="2">
        <f>TRUNC(IF((J178+K178), (J178/(J178+K178)*O178), 0),2)</f>
      </c>
      <c r="N178" s="2">
        <f>TRUNC(IF((J178+K178), (K178/(J178+K178)*O178), 0),2)</f>
      </c>
      <c r="O178" s="2">
        <f>TRUNC(L178*E178,2)</f>
      </c>
      <c r="P178" s="4">
        <f>IF(O178&lt;=(Referencial!O178*1.05),"PREÇO VÁLIDO","PREÇO INVÁLIDO")</f>
      </c>
    </row>
    <row r="179" ht="25.0" customHeight="true">
      <c r="A179" t="s" s="4">
        <v>21</v>
      </c>
      <c r="B179" t="s" s="4">
        <v>247</v>
      </c>
      <c r="C179" t="s" s="4">
        <v>248</v>
      </c>
      <c r="D179" t="s" s="4">
        <v>87</v>
      </c>
      <c r="E179" t="n" s="4">
        <v>3.0</v>
      </c>
      <c r="F179" t="n" s="2">
        <v>1109.67</v>
      </c>
      <c r="G179" t="n" s="2">
        <v>0.0</v>
      </c>
      <c r="H179" s="2">
        <f>F179+G179</f>
      </c>
      <c r="I179" t="n" s="5">
        <v>26.05</v>
      </c>
      <c r="J179" s="2">
        <f>F179+(I179/100*F179)</f>
      </c>
      <c r="K179" s="2">
        <f>G179+(I179/100*G179)</f>
      </c>
      <c r="L179" s="2">
        <f>TRUNC(J179+K179,2)</f>
      </c>
      <c r="M179" s="2">
        <f>TRUNC(IF((J179+K179), (J179/(J179+K179)*O179), 0),2)</f>
      </c>
      <c r="N179" s="2">
        <f>TRUNC(IF((J179+K179), (K179/(J179+K179)*O179), 0),2)</f>
      </c>
      <c r="O179" s="2">
        <f>TRUNC(L179*E179,2)</f>
      </c>
      <c r="P179" s="4">
        <f>IF(O179&lt;=(Referencial!O179*1.05),"PREÇO VÁLIDO","PREÇO INVÁLIDO")</f>
      </c>
    </row>
    <row r="180" ht="25.0" customHeight="true">
      <c r="A180" t="s" s="4">
        <v>21</v>
      </c>
      <c r="B180" t="s" s="4">
        <v>249</v>
      </c>
      <c r="C180" t="s" s="4">
        <v>250</v>
      </c>
      <c r="D180" t="s" s="4">
        <v>32</v>
      </c>
      <c r="E180" t="n" s="4">
        <v>13.36</v>
      </c>
      <c r="F180" t="n" s="2">
        <v>989.33</v>
      </c>
      <c r="G180" t="n" s="2">
        <v>0.0</v>
      </c>
      <c r="H180" s="2">
        <f>F180+G180</f>
      </c>
      <c r="I180" t="n" s="5">
        <v>26.05</v>
      </c>
      <c r="J180" s="2">
        <f>F180+(I180/100*F180)</f>
      </c>
      <c r="K180" s="2">
        <f>G180+(I180/100*G180)</f>
      </c>
      <c r="L180" s="2">
        <f>TRUNC(J180+K180,2)</f>
      </c>
      <c r="M180" s="2">
        <f>TRUNC(IF((J180+K180), (J180/(J180+K180)*O180), 0),2)</f>
      </c>
      <c r="N180" s="2">
        <f>TRUNC(IF((J180+K180), (K180/(J180+K180)*O180), 0),2)</f>
      </c>
      <c r="O180" s="2">
        <f>TRUNC(L180*E180,2)</f>
      </c>
      <c r="P180" s="4">
        <f>IF(O180&lt;=(Referencial!O180*1.05),"PREÇO VÁLIDO","PREÇO INVÁLIDO")</f>
      </c>
    </row>
    <row r="181">
      <c r="N181" t="s" s="9">
        <v>27</v>
      </c>
      <c r="O181" s="10">
        <f>TRUNC(SUM(O154:O180),2)</f>
      </c>
    </row>
    <row r="183">
      <c r="A183" t="s" s="12">
        <v>251</v>
      </c>
    </row>
    <row r="184">
      <c r="A184" s="27" t="s">
        <v>4</v>
      </c>
      <c r="B184" s="27" t="s">
        <v>5</v>
      </c>
      <c r="C184" s="27" t="s">
        <v>6</v>
      </c>
      <c r="D184" s="27" t="s">
        <v>7</v>
      </c>
      <c r="E184" s="27" t="s">
        <v>8</v>
      </c>
      <c r="F184" s="27" t="s">
        <v>9</v>
      </c>
      <c r="G184" s="27" t="s">
        <v>10</v>
      </c>
      <c r="H184" s="27" t="s">
        <v>12</v>
      </c>
      <c r="I184" s="27" t="s">
        <v>13</v>
      </c>
      <c r="J184" s="27" t="s">
        <v>14</v>
      </c>
      <c r="K184" s="27" t="s">
        <v>15</v>
      </c>
      <c r="L184" s="27" t="s">
        <v>11</v>
      </c>
      <c r="M184" s="27" t="s">
        <v>16</v>
      </c>
      <c r="N184" s="27" t="s">
        <v>17</v>
      </c>
      <c r="O184" s="27" t="s">
        <v>18</v>
      </c>
      <c r="P184" s="27" t="s">
        <v>19</v>
      </c>
      <c r="Q184" s="27" t="s">
        <v>20</v>
      </c>
    </row>
    <row r="185" ht="25.0" customHeight="true">
      <c r="A185" t="s" s="4">
        <v>21</v>
      </c>
      <c r="B185" s="4"/>
      <c r="C185" t="s" s="4">
        <v>252</v>
      </c>
      <c r="D185" s="4"/>
      <c r="E185" t="n" s="4">
        <v>0.0</v>
      </c>
      <c r="F185" s="2"/>
      <c r="G185" s="2"/>
      <c r="H185" s="4"/>
      <c r="I185" s="5"/>
      <c r="J185" s="4"/>
      <c r="K185" s="4"/>
      <c r="L185" s="4"/>
      <c r="M185" s="4"/>
      <c r="N185" s="4"/>
      <c r="O185" s="4"/>
      <c r="P185" s="4"/>
    </row>
    <row r="186" ht="25.0" customHeight="true">
      <c r="A186" t="s" s="4">
        <v>21</v>
      </c>
      <c r="B186" s="4"/>
      <c r="C186" t="s" s="4">
        <v>253</v>
      </c>
      <c r="D186" s="4"/>
      <c r="E186" t="n" s="4">
        <v>0.0</v>
      </c>
      <c r="F186" s="2"/>
      <c r="G186" s="2"/>
      <c r="H186" s="4"/>
      <c r="I186" s="5"/>
      <c r="J186" s="4"/>
      <c r="K186" s="4"/>
      <c r="L186" s="4"/>
      <c r="M186" s="4"/>
      <c r="N186" s="4"/>
      <c r="O186" s="4"/>
      <c r="P186" s="4"/>
    </row>
    <row r="187" ht="25.0" customHeight="true">
      <c r="A187" t="s" s="4">
        <v>21</v>
      </c>
      <c r="B187" t="s" s="4">
        <v>254</v>
      </c>
      <c r="C187" t="s" s="4">
        <v>255</v>
      </c>
      <c r="D187" t="s" s="4">
        <v>25</v>
      </c>
      <c r="E187" t="n" s="4">
        <v>10.0</v>
      </c>
      <c r="F187" t="n" s="2">
        <v>4.64</v>
      </c>
      <c r="G187" t="n" s="2">
        <v>21.62</v>
      </c>
      <c r="H187" s="2">
        <f>F187+G187</f>
      </c>
      <c r="I187" t="n" s="5">
        <v>26.05</v>
      </c>
      <c r="J187" s="2">
        <f>F187+(I187/100*F187)</f>
      </c>
      <c r="K187" s="2">
        <f>G187+(I187/100*G187)</f>
      </c>
      <c r="L187" s="2">
        <f>TRUNC(J187+K187,2)</f>
      </c>
      <c r="M187" s="2">
        <f>TRUNC(IF((J187+K187), (J187/(J187+K187)*O187), 0),2)</f>
      </c>
      <c r="N187" s="2">
        <f>TRUNC(IF((J187+K187), (K187/(J187+K187)*O187), 0),2)</f>
      </c>
      <c r="O187" s="2">
        <f>TRUNC(L187*E187,2)</f>
      </c>
      <c r="P187" s="4">
        <f>IF(O187&lt;=(Referencial!O187*1.05),"PREÇO VÁLIDO","PREÇO INVÁLIDO")</f>
      </c>
    </row>
    <row r="188" ht="25.0" customHeight="true">
      <c r="A188" t="s" s="4">
        <v>21</v>
      </c>
      <c r="B188" t="s" s="4">
        <v>256</v>
      </c>
      <c r="C188" t="s" s="4">
        <v>257</v>
      </c>
      <c r="D188" t="s" s="4">
        <v>25</v>
      </c>
      <c r="E188" t="n" s="4">
        <v>27.0</v>
      </c>
      <c r="F188" t="n" s="2">
        <v>2.5</v>
      </c>
      <c r="G188" t="n" s="2">
        <v>20.85</v>
      </c>
      <c r="H188" s="2">
        <f>F188+G188</f>
      </c>
      <c r="I188" t="n" s="5">
        <v>26.05</v>
      </c>
      <c r="J188" s="2">
        <f>F188+(I188/100*F188)</f>
      </c>
      <c r="K188" s="2">
        <f>G188+(I188/100*G188)</f>
      </c>
      <c r="L188" s="2">
        <f>TRUNC(J188+K188,2)</f>
      </c>
      <c r="M188" s="2">
        <f>TRUNC(IF((J188+K188), (J188/(J188+K188)*O188), 0),2)</f>
      </c>
      <c r="N188" s="2">
        <f>TRUNC(IF((J188+K188), (K188/(J188+K188)*O188), 0),2)</f>
      </c>
      <c r="O188" s="2">
        <f>TRUNC(L188*E188,2)</f>
      </c>
      <c r="P188" s="4">
        <f>IF(O188&lt;=(Referencial!O188*1.05),"PREÇO VÁLIDO","PREÇO INVÁLIDO")</f>
      </c>
    </row>
    <row r="189" ht="25.0" customHeight="true">
      <c r="A189" t="s" s="4">
        <v>21</v>
      </c>
      <c r="B189" t="s" s="4">
        <v>258</v>
      </c>
      <c r="C189" t="s" s="4">
        <v>259</v>
      </c>
      <c r="D189" t="s" s="4">
        <v>25</v>
      </c>
      <c r="E189" t="n" s="4">
        <v>22.0</v>
      </c>
      <c r="F189" t="n" s="2">
        <v>5.13</v>
      </c>
      <c r="G189" t="n" s="2">
        <v>15.76</v>
      </c>
      <c r="H189" s="2">
        <f>F189+G189</f>
      </c>
      <c r="I189" t="n" s="5">
        <v>26.05</v>
      </c>
      <c r="J189" s="2">
        <f>F189+(I189/100*F189)</f>
      </c>
      <c r="K189" s="2">
        <f>G189+(I189/100*G189)</f>
      </c>
      <c r="L189" s="2">
        <f>TRUNC(J189+K189,2)</f>
      </c>
      <c r="M189" s="2">
        <f>TRUNC(IF((J189+K189), (J189/(J189+K189)*O189), 0),2)</f>
      </c>
      <c r="N189" s="2">
        <f>TRUNC(IF((J189+K189), (K189/(J189+K189)*O189), 0),2)</f>
      </c>
      <c r="O189" s="2">
        <f>TRUNC(L189*E189,2)</f>
      </c>
      <c r="P189" s="4">
        <f>IF(O189&lt;=(Referencial!O189*1.05),"PREÇO VÁLIDO","PREÇO INVÁLIDO")</f>
      </c>
    </row>
    <row r="190" ht="25.0" customHeight="true">
      <c r="A190" t="s" s="4">
        <v>21</v>
      </c>
      <c r="B190" t="s" s="4">
        <v>260</v>
      </c>
      <c r="C190" t="s" s="4">
        <v>261</v>
      </c>
      <c r="D190" t="s" s="4">
        <v>25</v>
      </c>
      <c r="E190" t="n" s="4">
        <v>12.0</v>
      </c>
      <c r="F190" t="n" s="2">
        <v>125.33</v>
      </c>
      <c r="G190" t="n" s="2">
        <v>0.0</v>
      </c>
      <c r="H190" s="2">
        <f>F190+G190</f>
      </c>
      <c r="I190" t="n" s="5">
        <v>26.05</v>
      </c>
      <c r="J190" s="2">
        <f>F190+(I190/100*F190)</f>
      </c>
      <c r="K190" s="2">
        <f>G190+(I190/100*G190)</f>
      </c>
      <c r="L190" s="2">
        <f>TRUNC(J190+K190,2)</f>
      </c>
      <c r="M190" s="2">
        <f>TRUNC(IF((J190+K190), (J190/(J190+K190)*O190), 0),2)</f>
      </c>
      <c r="N190" s="2">
        <f>TRUNC(IF((J190+K190), (K190/(J190+K190)*O190), 0),2)</f>
      </c>
      <c r="O190" s="2">
        <f>TRUNC(L190*E190,2)</f>
      </c>
      <c r="P190" s="4">
        <f>IF(O190&lt;=(Referencial!O190*1.05),"PREÇO VÁLIDO","PREÇO INVÁLIDO")</f>
      </c>
    </row>
    <row r="191" ht="25.0" customHeight="true">
      <c r="A191" t="s" s="4">
        <v>21</v>
      </c>
      <c r="B191" t="s" s="4">
        <v>262</v>
      </c>
      <c r="C191" t="s" s="4">
        <v>263</v>
      </c>
      <c r="D191" t="s" s="4">
        <v>25</v>
      </c>
      <c r="E191" t="n" s="4">
        <v>5.0</v>
      </c>
      <c r="F191" t="n" s="2">
        <v>476.72</v>
      </c>
      <c r="G191" t="n" s="2">
        <v>0.0</v>
      </c>
      <c r="H191" s="2">
        <f>F191+G191</f>
      </c>
      <c r="I191" t="n" s="5">
        <v>26.05</v>
      </c>
      <c r="J191" s="2">
        <f>F191+(I191/100*F191)</f>
      </c>
      <c r="K191" s="2">
        <f>G191+(I191/100*G191)</f>
      </c>
      <c r="L191" s="2">
        <f>TRUNC(J191+K191,2)</f>
      </c>
      <c r="M191" s="2">
        <f>TRUNC(IF((J191+K191), (J191/(J191+K191)*O191), 0),2)</f>
      </c>
      <c r="N191" s="2">
        <f>TRUNC(IF((J191+K191), (K191/(J191+K191)*O191), 0),2)</f>
      </c>
      <c r="O191" s="2">
        <f>TRUNC(L191*E191,2)</f>
      </c>
      <c r="P191" s="4">
        <f>IF(O191&lt;=(Referencial!O191*1.05),"PREÇO VÁLIDO","PREÇO INVÁLIDO")</f>
      </c>
    </row>
    <row r="192" ht="25.0" customHeight="true">
      <c r="A192" t="s" s="4">
        <v>21</v>
      </c>
      <c r="B192" t="s" s="4">
        <v>264</v>
      </c>
      <c r="C192" t="s" s="4">
        <v>265</v>
      </c>
      <c r="D192" t="s" s="4">
        <v>25</v>
      </c>
      <c r="E192" t="n" s="4">
        <v>2.0</v>
      </c>
      <c r="F192" t="n" s="2">
        <v>557.63</v>
      </c>
      <c r="G192" t="n" s="2">
        <v>0.0</v>
      </c>
      <c r="H192" s="2">
        <f>F192+G192</f>
      </c>
      <c r="I192" t="n" s="5">
        <v>26.05</v>
      </c>
      <c r="J192" s="2">
        <f>F192+(I192/100*F192)</f>
      </c>
      <c r="K192" s="2">
        <f>G192+(I192/100*G192)</f>
      </c>
      <c r="L192" s="2">
        <f>TRUNC(J192+K192,2)</f>
      </c>
      <c r="M192" s="2">
        <f>TRUNC(IF((J192+K192), (J192/(J192+K192)*O192), 0),2)</f>
      </c>
      <c r="N192" s="2">
        <f>TRUNC(IF((J192+K192), (K192/(J192+K192)*O192), 0),2)</f>
      </c>
      <c r="O192" s="2">
        <f>TRUNC(L192*E192,2)</f>
      </c>
      <c r="P192" s="4">
        <f>IF(O192&lt;=(Referencial!O192*1.05),"PREÇO VÁLIDO","PREÇO INVÁLIDO")</f>
      </c>
    </row>
    <row r="193" ht="25.0" customHeight="true">
      <c r="A193" t="s" s="4">
        <v>21</v>
      </c>
      <c r="B193" t="s" s="4">
        <v>266</v>
      </c>
      <c r="C193" t="s" s="4">
        <v>267</v>
      </c>
      <c r="D193" t="s" s="4">
        <v>25</v>
      </c>
      <c r="E193" t="n" s="4">
        <v>32.0</v>
      </c>
      <c r="F193" t="n" s="2">
        <v>37.3</v>
      </c>
      <c r="G193" t="n" s="2">
        <v>27.69</v>
      </c>
      <c r="H193" s="2">
        <f>F193+G193</f>
      </c>
      <c r="I193" t="n" s="5">
        <v>26.05</v>
      </c>
      <c r="J193" s="2">
        <f>F193+(I193/100*F193)</f>
      </c>
      <c r="K193" s="2">
        <f>G193+(I193/100*G193)</f>
      </c>
      <c r="L193" s="2">
        <f>TRUNC(J193+K193,2)</f>
      </c>
      <c r="M193" s="2">
        <f>TRUNC(IF((J193+K193), (J193/(J193+K193)*O193), 0),2)</f>
      </c>
      <c r="N193" s="2">
        <f>TRUNC(IF((J193+K193), (K193/(J193+K193)*O193), 0),2)</f>
      </c>
      <c r="O193" s="2">
        <f>TRUNC(L193*E193,2)</f>
      </c>
      <c r="P193" s="4">
        <f>IF(O193&lt;=(Referencial!O193*1.05),"PREÇO VÁLIDO","PREÇO INVÁLIDO")</f>
      </c>
    </row>
    <row r="194" ht="25.0" customHeight="true">
      <c r="A194" t="s" s="4">
        <v>21</v>
      </c>
      <c r="B194" t="s" s="4">
        <v>268</v>
      </c>
      <c r="C194" t="s" s="4">
        <v>269</v>
      </c>
      <c r="D194" t="s" s="4">
        <v>25</v>
      </c>
      <c r="E194" t="n" s="4">
        <v>19.0</v>
      </c>
      <c r="F194" t="n" s="2">
        <v>92.56</v>
      </c>
      <c r="G194" t="n" s="2">
        <v>0.0</v>
      </c>
      <c r="H194" s="2">
        <f>F194+G194</f>
      </c>
      <c r="I194" t="n" s="5">
        <v>26.05</v>
      </c>
      <c r="J194" s="2">
        <f>F194+(I194/100*F194)</f>
      </c>
      <c r="K194" s="2">
        <f>G194+(I194/100*G194)</f>
      </c>
      <c r="L194" s="2">
        <f>TRUNC(J194+K194,2)</f>
      </c>
      <c r="M194" s="2">
        <f>TRUNC(IF((J194+K194), (J194/(J194+K194)*O194), 0),2)</f>
      </c>
      <c r="N194" s="2">
        <f>TRUNC(IF((J194+K194), (K194/(J194+K194)*O194), 0),2)</f>
      </c>
      <c r="O194" s="2">
        <f>TRUNC(L194*E194,2)</f>
      </c>
      <c r="P194" s="4">
        <f>IF(O194&lt;=(Referencial!O194*1.05),"PREÇO VÁLIDO","PREÇO INVÁLIDO")</f>
      </c>
    </row>
    <row r="195" ht="25.0" customHeight="true">
      <c r="A195" t="s" s="4">
        <v>21</v>
      </c>
      <c r="B195" t="s" s="4">
        <v>270</v>
      </c>
      <c r="C195" t="s" s="4">
        <v>271</v>
      </c>
      <c r="D195" t="s" s="4">
        <v>25</v>
      </c>
      <c r="E195" t="n" s="4">
        <v>2.0</v>
      </c>
      <c r="F195" t="n" s="2">
        <v>8.89</v>
      </c>
      <c r="G195" t="n" s="2">
        <v>0.0</v>
      </c>
      <c r="H195" s="2">
        <f>F195+G195</f>
      </c>
      <c r="I195" t="n" s="5">
        <v>26.05</v>
      </c>
      <c r="J195" s="2">
        <f>F195+(I195/100*F195)</f>
      </c>
      <c r="K195" s="2">
        <f>G195+(I195/100*G195)</f>
      </c>
      <c r="L195" s="2">
        <f>TRUNC(J195+K195,2)</f>
      </c>
      <c r="M195" s="2">
        <f>TRUNC(IF((J195+K195), (J195/(J195+K195)*O195), 0),2)</f>
      </c>
      <c r="N195" s="2">
        <f>TRUNC(IF((J195+K195), (K195/(J195+K195)*O195), 0),2)</f>
      </c>
      <c r="O195" s="2">
        <f>TRUNC(L195*E195,2)</f>
      </c>
      <c r="P195" s="4">
        <f>IF(O195&lt;=(Referencial!O195*1.05),"PREÇO VÁLIDO","PREÇO INVÁLIDO")</f>
      </c>
    </row>
    <row r="196" ht="25.0" customHeight="true">
      <c r="A196" t="s" s="4">
        <v>21</v>
      </c>
      <c r="B196" t="s" s="4">
        <v>272</v>
      </c>
      <c r="C196" t="s" s="4">
        <v>273</v>
      </c>
      <c r="D196" t="s" s="4">
        <v>25</v>
      </c>
      <c r="E196" t="n" s="4">
        <v>10.0</v>
      </c>
      <c r="F196" t="n" s="2">
        <v>6.07</v>
      </c>
      <c r="G196" t="n" s="2">
        <v>0.0</v>
      </c>
      <c r="H196" s="2">
        <f>F196+G196</f>
      </c>
      <c r="I196" t="n" s="5">
        <v>26.05</v>
      </c>
      <c r="J196" s="2">
        <f>F196+(I196/100*F196)</f>
      </c>
      <c r="K196" s="2">
        <f>G196+(I196/100*G196)</f>
      </c>
      <c r="L196" s="2">
        <f>TRUNC(J196+K196,2)</f>
      </c>
      <c r="M196" s="2">
        <f>TRUNC(IF((J196+K196), (J196/(J196+K196)*O196), 0),2)</f>
      </c>
      <c r="N196" s="2">
        <f>TRUNC(IF((J196+K196), (K196/(J196+K196)*O196), 0),2)</f>
      </c>
      <c r="O196" s="2">
        <f>TRUNC(L196*E196,2)</f>
      </c>
      <c r="P196" s="4">
        <f>IF(O196&lt;=(Referencial!O196*1.05),"PREÇO VÁLIDO","PREÇO INVÁLIDO")</f>
      </c>
    </row>
    <row r="197" ht="25.0" customHeight="true">
      <c r="A197" t="s" s="4">
        <v>21</v>
      </c>
      <c r="B197" t="s" s="4">
        <v>274</v>
      </c>
      <c r="C197" t="s" s="4">
        <v>275</v>
      </c>
      <c r="D197" t="s" s="4">
        <v>25</v>
      </c>
      <c r="E197" t="n" s="4">
        <v>10.0</v>
      </c>
      <c r="F197" t="n" s="2">
        <v>301.41</v>
      </c>
      <c r="G197" t="n" s="2">
        <v>0.0</v>
      </c>
      <c r="H197" s="2">
        <f>F197+G197</f>
      </c>
      <c r="I197" t="n" s="5">
        <v>26.05</v>
      </c>
      <c r="J197" s="2">
        <f>F197+(I197/100*F197)</f>
      </c>
      <c r="K197" s="2">
        <f>G197+(I197/100*G197)</f>
      </c>
      <c r="L197" s="2">
        <f>TRUNC(J197+K197,2)</f>
      </c>
      <c r="M197" s="2">
        <f>TRUNC(IF((J197+K197), (J197/(J197+K197)*O197), 0),2)</f>
      </c>
      <c r="N197" s="2">
        <f>TRUNC(IF((J197+K197), (K197/(J197+K197)*O197), 0),2)</f>
      </c>
      <c r="O197" s="2">
        <f>TRUNC(L197*E197,2)</f>
      </c>
      <c r="P197" s="4">
        <f>IF(O197&lt;=(Referencial!O197*1.05),"PREÇO VÁLIDO","PREÇO INVÁLIDO")</f>
      </c>
    </row>
    <row r="198" ht="25.0" customHeight="true">
      <c r="A198" t="s" s="4">
        <v>21</v>
      </c>
      <c r="B198" t="s" s="4">
        <v>276</v>
      </c>
      <c r="C198" t="s" s="4">
        <v>277</v>
      </c>
      <c r="D198" t="s" s="4">
        <v>25</v>
      </c>
      <c r="E198" t="n" s="4">
        <v>17.0</v>
      </c>
      <c r="F198" t="n" s="2">
        <v>242.61</v>
      </c>
      <c r="G198" t="n" s="2">
        <v>0.0</v>
      </c>
      <c r="H198" s="2">
        <f>F198+G198</f>
      </c>
      <c r="I198" t="n" s="5">
        <v>26.05</v>
      </c>
      <c r="J198" s="2">
        <f>F198+(I198/100*F198)</f>
      </c>
      <c r="K198" s="2">
        <f>G198+(I198/100*G198)</f>
      </c>
      <c r="L198" s="2">
        <f>TRUNC(J198+K198,2)</f>
      </c>
      <c r="M198" s="2">
        <f>TRUNC(IF((J198+K198), (J198/(J198+K198)*O198), 0),2)</f>
      </c>
      <c r="N198" s="2">
        <f>TRUNC(IF((J198+K198), (K198/(J198+K198)*O198), 0),2)</f>
      </c>
      <c r="O198" s="2">
        <f>TRUNC(L198*E198,2)</f>
      </c>
      <c r="P198" s="4">
        <f>IF(O198&lt;=(Referencial!O198*1.05),"PREÇO VÁLIDO","PREÇO INVÁLIDO")</f>
      </c>
    </row>
    <row r="199" ht="25.0" customHeight="true">
      <c r="A199" t="s" s="4">
        <v>21</v>
      </c>
      <c r="B199" t="s" s="4">
        <v>278</v>
      </c>
      <c r="C199" t="s" s="4">
        <v>279</v>
      </c>
      <c r="D199" t="s" s="4">
        <v>87</v>
      </c>
      <c r="E199" t="n" s="4">
        <v>2800.0</v>
      </c>
      <c r="F199" t="n" s="2">
        <v>12.69</v>
      </c>
      <c r="G199" t="n" s="2">
        <v>0.0</v>
      </c>
      <c r="H199" s="2">
        <f>F199+G199</f>
      </c>
      <c r="I199" t="n" s="5">
        <v>26.05</v>
      </c>
      <c r="J199" s="2">
        <f>F199+(I199/100*F199)</f>
      </c>
      <c r="K199" s="2">
        <f>G199+(I199/100*G199)</f>
      </c>
      <c r="L199" s="2">
        <f>TRUNC(J199+K199,2)</f>
      </c>
      <c r="M199" s="2">
        <f>TRUNC(IF((J199+K199), (J199/(J199+K199)*O199), 0),2)</f>
      </c>
      <c r="N199" s="2">
        <f>TRUNC(IF((J199+K199), (K199/(J199+K199)*O199), 0),2)</f>
      </c>
      <c r="O199" s="2">
        <f>TRUNC(L199*E199,2)</f>
      </c>
      <c r="P199" s="4">
        <f>IF(O199&lt;=(Referencial!O199*1.05),"PREÇO VÁLIDO","PREÇO INVÁLIDO")</f>
      </c>
    </row>
    <row r="200" ht="25.0" customHeight="true">
      <c r="A200" t="s" s="4">
        <v>21</v>
      </c>
      <c r="B200" t="s" s="4">
        <v>280</v>
      </c>
      <c r="C200" t="s" s="4">
        <v>281</v>
      </c>
      <c r="D200" t="s" s="4">
        <v>87</v>
      </c>
      <c r="E200" t="n" s="4">
        <v>450.0</v>
      </c>
      <c r="F200" t="n" s="2">
        <v>1.65</v>
      </c>
      <c r="G200" t="n" s="2">
        <v>1.0</v>
      </c>
      <c r="H200" s="2">
        <f>F200+G200</f>
      </c>
      <c r="I200" t="n" s="5">
        <v>26.05</v>
      </c>
      <c r="J200" s="2">
        <f>F200+(I200/100*F200)</f>
      </c>
      <c r="K200" s="2">
        <f>G200+(I200/100*G200)</f>
      </c>
      <c r="L200" s="2">
        <f>TRUNC(J200+K200,2)</f>
      </c>
      <c r="M200" s="2">
        <f>TRUNC(IF((J200+K200), (J200/(J200+K200)*O200), 0),2)</f>
      </c>
      <c r="N200" s="2">
        <f>TRUNC(IF((J200+K200), (K200/(J200+K200)*O200), 0),2)</f>
      </c>
      <c r="O200" s="2">
        <f>TRUNC(L200*E200,2)</f>
      </c>
      <c r="P200" s="4">
        <f>IF(O200&lt;=(Referencial!O200*1.05),"PREÇO VÁLIDO","PREÇO INVÁLIDO")</f>
      </c>
    </row>
    <row r="201" ht="25.0" customHeight="true">
      <c r="A201" t="s" s="4">
        <v>21</v>
      </c>
      <c r="B201" t="s" s="4">
        <v>282</v>
      </c>
      <c r="C201" t="s" s="4">
        <v>283</v>
      </c>
      <c r="D201" t="s" s="4">
        <v>87</v>
      </c>
      <c r="E201" t="n" s="4">
        <v>200.0</v>
      </c>
      <c r="F201" t="n" s="2">
        <v>6.33</v>
      </c>
      <c r="G201" t="n" s="2">
        <v>15.84</v>
      </c>
      <c r="H201" s="2">
        <f>F201+G201</f>
      </c>
      <c r="I201" t="n" s="5">
        <v>26.05</v>
      </c>
      <c r="J201" s="2">
        <f>F201+(I201/100*F201)</f>
      </c>
      <c r="K201" s="2">
        <f>G201+(I201/100*G201)</f>
      </c>
      <c r="L201" s="2">
        <f>TRUNC(J201+K201,2)</f>
      </c>
      <c r="M201" s="2">
        <f>TRUNC(IF((J201+K201), (J201/(J201+K201)*O201), 0),2)</f>
      </c>
      <c r="N201" s="2">
        <f>TRUNC(IF((J201+K201), (K201/(J201+K201)*O201), 0),2)</f>
      </c>
      <c r="O201" s="2">
        <f>TRUNC(L201*E201,2)</f>
      </c>
      <c r="P201" s="4">
        <f>IF(O201&lt;=(Referencial!O201*1.05),"PREÇO VÁLIDO","PREÇO INVÁLIDO")</f>
      </c>
    </row>
    <row r="202" ht="25.0" customHeight="true">
      <c r="A202" t="s" s="4">
        <v>21</v>
      </c>
      <c r="B202" t="s" s="4">
        <v>284</v>
      </c>
      <c r="C202" t="s" s="4">
        <v>285</v>
      </c>
      <c r="D202" t="s" s="4">
        <v>87</v>
      </c>
      <c r="E202" t="n" s="4">
        <v>175.0</v>
      </c>
      <c r="F202" t="n" s="2">
        <v>4.29</v>
      </c>
      <c r="G202" t="n" s="2">
        <v>14.85</v>
      </c>
      <c r="H202" s="2">
        <f>F202+G202</f>
      </c>
      <c r="I202" t="n" s="5">
        <v>26.05</v>
      </c>
      <c r="J202" s="2">
        <f>F202+(I202/100*F202)</f>
      </c>
      <c r="K202" s="2">
        <f>G202+(I202/100*G202)</f>
      </c>
      <c r="L202" s="2">
        <f>TRUNC(J202+K202,2)</f>
      </c>
      <c r="M202" s="2">
        <f>TRUNC(IF((J202+K202), (J202/(J202+K202)*O202), 0),2)</f>
      </c>
      <c r="N202" s="2">
        <f>TRUNC(IF((J202+K202), (K202/(J202+K202)*O202), 0),2)</f>
      </c>
      <c r="O202" s="2">
        <f>TRUNC(L202*E202,2)</f>
      </c>
      <c r="P202" s="4">
        <f>IF(O202&lt;=(Referencial!O202*1.05),"PREÇO VÁLIDO","PREÇO INVÁLIDO")</f>
      </c>
    </row>
    <row r="203" ht="25.0" customHeight="true">
      <c r="A203" t="s" s="4">
        <v>21</v>
      </c>
      <c r="B203" t="s" s="4">
        <v>286</v>
      </c>
      <c r="C203" t="s" s="4">
        <v>287</v>
      </c>
      <c r="D203" t="s" s="4">
        <v>25</v>
      </c>
      <c r="E203" t="n" s="4">
        <v>30.0</v>
      </c>
      <c r="F203" t="n" s="2">
        <v>11.63</v>
      </c>
      <c r="G203" t="n" s="2">
        <v>0.0</v>
      </c>
      <c r="H203" s="2">
        <f>F203+G203</f>
      </c>
      <c r="I203" t="n" s="5">
        <v>26.05</v>
      </c>
      <c r="J203" s="2">
        <f>F203+(I203/100*F203)</f>
      </c>
      <c r="K203" s="2">
        <f>G203+(I203/100*G203)</f>
      </c>
      <c r="L203" s="2">
        <f>TRUNC(J203+K203,2)</f>
      </c>
      <c r="M203" s="2">
        <f>TRUNC(IF((J203+K203), (J203/(J203+K203)*O203), 0),2)</f>
      </c>
      <c r="N203" s="2">
        <f>TRUNC(IF((J203+K203), (K203/(J203+K203)*O203), 0),2)</f>
      </c>
      <c r="O203" s="2">
        <f>TRUNC(L203*E203,2)</f>
      </c>
      <c r="P203" s="4">
        <f>IF(O203&lt;=(Referencial!O203*1.05),"PREÇO VÁLIDO","PREÇO INVÁLIDO")</f>
      </c>
    </row>
    <row r="204" ht="25.0" customHeight="true">
      <c r="A204" t="s" s="4">
        <v>21</v>
      </c>
      <c r="B204" t="s" s="4">
        <v>288</v>
      </c>
      <c r="C204" t="s" s="4">
        <v>289</v>
      </c>
      <c r="D204" t="s" s="4">
        <v>87</v>
      </c>
      <c r="E204" t="n" s="4">
        <v>30.0</v>
      </c>
      <c r="F204" t="n" s="2">
        <v>31.61</v>
      </c>
      <c r="G204" t="n" s="2">
        <v>0.0</v>
      </c>
      <c r="H204" s="2">
        <f>F204+G204</f>
      </c>
      <c r="I204" t="n" s="5">
        <v>26.05</v>
      </c>
      <c r="J204" s="2">
        <f>F204+(I204/100*F204)</f>
      </c>
      <c r="K204" s="2">
        <f>G204+(I204/100*G204)</f>
      </c>
      <c r="L204" s="2">
        <f>TRUNC(J204+K204,2)</f>
      </c>
      <c r="M204" s="2">
        <f>TRUNC(IF((J204+K204), (J204/(J204+K204)*O204), 0),2)</f>
      </c>
      <c r="N204" s="2">
        <f>TRUNC(IF((J204+K204), (K204/(J204+K204)*O204), 0),2)</f>
      </c>
      <c r="O204" s="2">
        <f>TRUNC(L204*E204,2)</f>
      </c>
      <c r="P204" s="4">
        <f>IF(O204&lt;=(Referencial!O204*1.05),"PREÇO VÁLIDO","PREÇO INVÁLIDO")</f>
      </c>
    </row>
    <row r="205" ht="25.0" customHeight="true">
      <c r="A205" t="s" s="4">
        <v>21</v>
      </c>
      <c r="B205" t="s" s="4">
        <v>290</v>
      </c>
      <c r="C205" t="s" s="4">
        <v>291</v>
      </c>
      <c r="D205" t="s" s="4">
        <v>25</v>
      </c>
      <c r="E205" t="n" s="4">
        <v>10.0</v>
      </c>
      <c r="F205" t="n" s="2">
        <v>60.18</v>
      </c>
      <c r="G205" t="n" s="2">
        <v>0.0</v>
      </c>
      <c r="H205" s="2">
        <f>F205+G205</f>
      </c>
      <c r="I205" t="n" s="5">
        <v>26.05</v>
      </c>
      <c r="J205" s="2">
        <f>F205+(I205/100*F205)</f>
      </c>
      <c r="K205" s="2">
        <f>G205+(I205/100*G205)</f>
      </c>
      <c r="L205" s="2">
        <f>TRUNC(J205+K205,2)</f>
      </c>
      <c r="M205" s="2">
        <f>TRUNC(IF((J205+K205), (J205/(J205+K205)*O205), 0),2)</f>
      </c>
      <c r="N205" s="2">
        <f>TRUNC(IF((J205+K205), (K205/(J205+K205)*O205), 0),2)</f>
      </c>
      <c r="O205" s="2">
        <f>TRUNC(L205*E205,2)</f>
      </c>
      <c r="P205" s="4">
        <f>IF(O205&lt;=(Referencial!O205*1.05),"PREÇO VÁLIDO","PREÇO INVÁLIDO")</f>
      </c>
    </row>
    <row r="206" ht="25.0" customHeight="true">
      <c r="A206" t="s" s="4">
        <v>21</v>
      </c>
      <c r="B206" t="s" s="4">
        <v>292</v>
      </c>
      <c r="C206" t="s" s="4">
        <v>293</v>
      </c>
      <c r="D206" t="s" s="4">
        <v>25</v>
      </c>
      <c r="E206" t="n" s="4">
        <v>10.0</v>
      </c>
      <c r="F206" t="n" s="2">
        <v>18.59</v>
      </c>
      <c r="G206" t="n" s="2">
        <v>0.0</v>
      </c>
      <c r="H206" s="2">
        <f>F206+G206</f>
      </c>
      <c r="I206" t="n" s="5">
        <v>26.05</v>
      </c>
      <c r="J206" s="2">
        <f>F206+(I206/100*F206)</f>
      </c>
      <c r="K206" s="2">
        <f>G206+(I206/100*G206)</f>
      </c>
      <c r="L206" s="2">
        <f>TRUNC(J206+K206,2)</f>
      </c>
      <c r="M206" s="2">
        <f>TRUNC(IF((J206+K206), (J206/(J206+K206)*O206), 0),2)</f>
      </c>
      <c r="N206" s="2">
        <f>TRUNC(IF((J206+K206), (K206/(J206+K206)*O206), 0),2)</f>
      </c>
      <c r="O206" s="2">
        <f>TRUNC(L206*E206,2)</f>
      </c>
      <c r="P206" s="4">
        <f>IF(O206&lt;=(Referencial!O206*1.05),"PREÇO VÁLIDO","PREÇO INVÁLIDO")</f>
      </c>
    </row>
    <row r="207" ht="25.0" customHeight="true">
      <c r="A207" t="s" s="4">
        <v>21</v>
      </c>
      <c r="B207" t="s" s="4">
        <v>294</v>
      </c>
      <c r="C207" t="s" s="4">
        <v>295</v>
      </c>
      <c r="D207" t="s" s="4">
        <v>25</v>
      </c>
      <c r="E207" t="n" s="4">
        <v>1.0</v>
      </c>
      <c r="F207" t="n" s="2">
        <v>75.95</v>
      </c>
      <c r="G207" t="n" s="2">
        <v>0.0</v>
      </c>
      <c r="H207" s="2">
        <f>F207+G207</f>
      </c>
      <c r="I207" t="n" s="5">
        <v>26.05</v>
      </c>
      <c r="J207" s="2">
        <f>F207+(I207/100*F207)</f>
      </c>
      <c r="K207" s="2">
        <f>G207+(I207/100*G207)</f>
      </c>
      <c r="L207" s="2">
        <f>TRUNC(J207+K207,2)</f>
      </c>
      <c r="M207" s="2">
        <f>TRUNC(IF((J207+K207), (J207/(J207+K207)*O207), 0),2)</f>
      </c>
      <c r="N207" s="2">
        <f>TRUNC(IF((J207+K207), (K207/(J207+K207)*O207), 0),2)</f>
      </c>
      <c r="O207" s="2">
        <f>TRUNC(L207*E207,2)</f>
      </c>
      <c r="P207" s="4">
        <f>IF(O207&lt;=(Referencial!O207*1.05),"PREÇO VÁLIDO","PREÇO INVÁLIDO")</f>
      </c>
    </row>
    <row r="208" ht="25.0" customHeight="true">
      <c r="A208" t="s" s="4">
        <v>21</v>
      </c>
      <c r="B208" t="s" s="4">
        <v>296</v>
      </c>
      <c r="C208" t="s" s="4">
        <v>297</v>
      </c>
      <c r="D208" t="s" s="4">
        <v>25</v>
      </c>
      <c r="E208" t="n" s="4">
        <v>1.0</v>
      </c>
      <c r="F208" t="n" s="2">
        <v>43.5</v>
      </c>
      <c r="G208" t="n" s="2">
        <v>0.0</v>
      </c>
      <c r="H208" s="2">
        <f>F208+G208</f>
      </c>
      <c r="I208" t="n" s="5">
        <v>26.05</v>
      </c>
      <c r="J208" s="2">
        <f>F208+(I208/100*F208)</f>
      </c>
      <c r="K208" s="2">
        <f>G208+(I208/100*G208)</f>
      </c>
      <c r="L208" s="2">
        <f>TRUNC(J208+K208,2)</f>
      </c>
      <c r="M208" s="2">
        <f>TRUNC(IF((J208+K208), (J208/(J208+K208)*O208), 0),2)</f>
      </c>
      <c r="N208" s="2">
        <f>TRUNC(IF((J208+K208), (K208/(J208+K208)*O208), 0),2)</f>
      </c>
      <c r="O208" s="2">
        <f>TRUNC(L208*E208,2)</f>
      </c>
      <c r="P208" s="4">
        <f>IF(O208&lt;=(Referencial!O208*1.05),"PREÇO VÁLIDO","PREÇO INVÁLIDO")</f>
      </c>
    </row>
    <row r="209" ht="25.0" customHeight="true">
      <c r="A209" t="s" s="4">
        <v>21</v>
      </c>
      <c r="B209" t="s" s="4">
        <v>298</v>
      </c>
      <c r="C209" t="s" s="4">
        <v>299</v>
      </c>
      <c r="D209" t="s" s="4">
        <v>25</v>
      </c>
      <c r="E209" t="n" s="4">
        <v>12.0</v>
      </c>
      <c r="F209" t="n" s="2">
        <v>8.27</v>
      </c>
      <c r="G209" t="n" s="2">
        <v>0.0</v>
      </c>
      <c r="H209" s="2">
        <f>F209+G209</f>
      </c>
      <c r="I209" t="n" s="5">
        <v>26.05</v>
      </c>
      <c r="J209" s="2">
        <f>F209+(I209/100*F209)</f>
      </c>
      <c r="K209" s="2">
        <f>G209+(I209/100*G209)</f>
      </c>
      <c r="L209" s="2">
        <f>TRUNC(J209+K209,2)</f>
      </c>
      <c r="M209" s="2">
        <f>TRUNC(IF((J209+K209), (J209/(J209+K209)*O209), 0),2)</f>
      </c>
      <c r="N209" s="2">
        <f>TRUNC(IF((J209+K209), (K209/(J209+K209)*O209), 0),2)</f>
      </c>
      <c r="O209" s="2">
        <f>TRUNC(L209*E209,2)</f>
      </c>
      <c r="P209" s="4">
        <f>IF(O209&lt;=(Referencial!O209*1.05),"PREÇO VÁLIDO","PREÇO INVÁLIDO")</f>
      </c>
    </row>
    <row r="210" ht="25.0" customHeight="true">
      <c r="A210" t="s" s="4">
        <v>21</v>
      </c>
      <c r="B210" t="s" s="4">
        <v>300</v>
      </c>
      <c r="C210" t="s" s="4">
        <v>301</v>
      </c>
      <c r="D210" t="s" s="4">
        <v>25</v>
      </c>
      <c r="E210" t="n" s="4">
        <v>27.0</v>
      </c>
      <c r="F210" t="n" s="2">
        <v>7.92</v>
      </c>
      <c r="G210" t="n" s="2">
        <v>0.0</v>
      </c>
      <c r="H210" s="2">
        <f>F210+G210</f>
      </c>
      <c r="I210" t="n" s="5">
        <v>26.05</v>
      </c>
      <c r="J210" s="2">
        <f>F210+(I210/100*F210)</f>
      </c>
      <c r="K210" s="2">
        <f>G210+(I210/100*G210)</f>
      </c>
      <c r="L210" s="2">
        <f>TRUNC(J210+K210,2)</f>
      </c>
      <c r="M210" s="2">
        <f>TRUNC(IF((J210+K210), (J210/(J210+K210)*O210), 0),2)</f>
      </c>
      <c r="N210" s="2">
        <f>TRUNC(IF((J210+K210), (K210/(J210+K210)*O210), 0),2)</f>
      </c>
      <c r="O210" s="2">
        <f>TRUNC(L210*E210,2)</f>
      </c>
      <c r="P210" s="4">
        <f>IF(O210&lt;=(Referencial!O210*1.05),"PREÇO VÁLIDO","PREÇO INVÁLIDO")</f>
      </c>
    </row>
    <row r="211">
      <c r="N211" t="s" s="9">
        <v>27</v>
      </c>
      <c r="O211" s="10">
        <f>TRUNC(SUM(O183:O210),2)</f>
      </c>
    </row>
    <row r="213">
      <c r="A213" t="s" s="12">
        <v>302</v>
      </c>
    </row>
    <row r="214">
      <c r="A214" s="27" t="s">
        <v>4</v>
      </c>
      <c r="B214" s="27" t="s">
        <v>5</v>
      </c>
      <c r="C214" s="27" t="s">
        <v>6</v>
      </c>
      <c r="D214" s="27" t="s">
        <v>7</v>
      </c>
      <c r="E214" s="27" t="s">
        <v>8</v>
      </c>
      <c r="F214" s="27" t="s">
        <v>9</v>
      </c>
      <c r="G214" s="27" t="s">
        <v>10</v>
      </c>
      <c r="H214" s="27" t="s">
        <v>12</v>
      </c>
      <c r="I214" s="27" t="s">
        <v>13</v>
      </c>
      <c r="J214" s="27" t="s">
        <v>14</v>
      </c>
      <c r="K214" s="27" t="s">
        <v>15</v>
      </c>
      <c r="L214" s="27" t="s">
        <v>11</v>
      </c>
      <c r="M214" s="27" t="s">
        <v>16</v>
      </c>
      <c r="N214" s="27" t="s">
        <v>17</v>
      </c>
      <c r="O214" s="27" t="s">
        <v>18</v>
      </c>
      <c r="P214" s="27" t="s">
        <v>19</v>
      </c>
      <c r="Q214" s="27" t="s">
        <v>20</v>
      </c>
    </row>
    <row r="215" ht="25.0" customHeight="true">
      <c r="A215" t="s" s="4">
        <v>21</v>
      </c>
      <c r="B215" s="4"/>
      <c r="C215" t="s" s="4">
        <v>303</v>
      </c>
      <c r="D215" s="4"/>
      <c r="E215" t="n" s="4">
        <v>0.0</v>
      </c>
      <c r="F215" s="2"/>
      <c r="G215" s="2"/>
      <c r="H215" s="4"/>
      <c r="I215" s="5"/>
      <c r="J215" s="4"/>
      <c r="K215" s="4"/>
      <c r="L215" s="4"/>
      <c r="M215" s="4"/>
      <c r="N215" s="4"/>
      <c r="O215" s="4"/>
      <c r="P215" s="4"/>
    </row>
    <row r="216" ht="25.0" customHeight="true">
      <c r="A216" t="s" s="4">
        <v>21</v>
      </c>
      <c r="B216" s="4"/>
      <c r="C216" t="s" s="4">
        <v>304</v>
      </c>
      <c r="D216" s="4"/>
      <c r="E216" t="n" s="4">
        <v>0.0</v>
      </c>
      <c r="F216" s="2"/>
      <c r="G216" s="2"/>
      <c r="H216" s="4"/>
      <c r="I216" s="5"/>
      <c r="J216" s="4"/>
      <c r="K216" s="4"/>
      <c r="L216" s="4"/>
      <c r="M216" s="4"/>
      <c r="N216" s="4"/>
      <c r="O216" s="4"/>
      <c r="P216" s="4"/>
    </row>
    <row r="217" ht="25.0" customHeight="true">
      <c r="A217" t="s" s="4">
        <v>21</v>
      </c>
      <c r="B217" t="s" s="4">
        <v>305</v>
      </c>
      <c r="C217" t="s" s="4">
        <v>306</v>
      </c>
      <c r="D217" t="s" s="4">
        <v>25</v>
      </c>
      <c r="E217" t="n" s="4">
        <v>1.0</v>
      </c>
      <c r="F217" t="n" s="2">
        <v>2096.09</v>
      </c>
      <c r="G217" t="n" s="2">
        <v>0.0</v>
      </c>
      <c r="H217" s="2">
        <f>F217+G217</f>
      </c>
      <c r="I217" t="n" s="5">
        <v>26.05</v>
      </c>
      <c r="J217" s="2">
        <f>F217+(I217/100*F217)</f>
      </c>
      <c r="K217" s="2">
        <f>G217+(I217/100*G217)</f>
      </c>
      <c r="L217" s="2">
        <f>TRUNC(J217+K217,2)</f>
      </c>
      <c r="M217" s="2">
        <f>TRUNC(IF((J217+K217), (J217/(J217+K217)*O217), 0),2)</f>
      </c>
      <c r="N217" s="2">
        <f>TRUNC(IF((J217+K217), (K217/(J217+K217)*O217), 0),2)</f>
      </c>
      <c r="O217" s="2">
        <f>TRUNC(L217*E217,2)</f>
      </c>
      <c r="P217" s="4">
        <f>IF(O217&lt;=(Referencial!O217*1.05),"PREÇO VÁLIDO","PREÇO INVÁLIDO")</f>
      </c>
    </row>
    <row r="218" ht="25.0" customHeight="true">
      <c r="A218" t="s" s="4">
        <v>21</v>
      </c>
      <c r="B218" s="4"/>
      <c r="C218" t="s" s="4">
        <v>307</v>
      </c>
      <c r="D218" s="4"/>
      <c r="E218" t="n" s="4">
        <v>0.0</v>
      </c>
      <c r="F218" s="2"/>
      <c r="G218" s="2"/>
      <c r="H218" s="4"/>
      <c r="I218" s="5"/>
      <c r="J218" s="4"/>
      <c r="K218" s="4"/>
      <c r="L218" s="4"/>
      <c r="M218" s="4"/>
      <c r="N218" s="4"/>
      <c r="O218" s="4"/>
      <c r="P218" s="4"/>
    </row>
    <row r="219" ht="25.0" customHeight="true">
      <c r="A219" t="s" s="4">
        <v>21</v>
      </c>
      <c r="B219" t="s" s="4">
        <v>256</v>
      </c>
      <c r="C219" t="s" s="4">
        <v>257</v>
      </c>
      <c r="D219" t="s" s="4">
        <v>25</v>
      </c>
      <c r="E219" t="n" s="4">
        <v>257.0</v>
      </c>
      <c r="F219" t="n" s="2">
        <v>2.5</v>
      </c>
      <c r="G219" t="n" s="2">
        <v>20.85</v>
      </c>
      <c r="H219" s="2">
        <f>F219+G219</f>
      </c>
      <c r="I219" t="n" s="5">
        <v>26.05</v>
      </c>
      <c r="J219" s="2">
        <f>F219+(I219/100*F219)</f>
      </c>
      <c r="K219" s="2">
        <f>G219+(I219/100*G219)</f>
      </c>
      <c r="L219" s="2">
        <f>TRUNC(J219+K219,2)</f>
      </c>
      <c r="M219" s="2">
        <f>TRUNC(IF((J219+K219), (J219/(J219+K219)*O219), 0),2)</f>
      </c>
      <c r="N219" s="2">
        <f>TRUNC(IF((J219+K219), (K219/(J219+K219)*O219), 0),2)</f>
      </c>
      <c r="O219" s="2">
        <f>TRUNC(L219*E219,2)</f>
      </c>
      <c r="P219" s="4">
        <f>IF(O219&lt;=(Referencial!O219*1.05),"PREÇO VÁLIDO","PREÇO INVÁLIDO")</f>
      </c>
    </row>
    <row r="220" ht="25.0" customHeight="true">
      <c r="A220" t="s" s="4">
        <v>21</v>
      </c>
      <c r="B220" t="s" s="4">
        <v>254</v>
      </c>
      <c r="C220" t="s" s="4">
        <v>255</v>
      </c>
      <c r="D220" t="s" s="4">
        <v>25</v>
      </c>
      <c r="E220" t="n" s="4">
        <v>3.0</v>
      </c>
      <c r="F220" t="n" s="2">
        <v>4.64</v>
      </c>
      <c r="G220" t="n" s="2">
        <v>21.62</v>
      </c>
      <c r="H220" s="2">
        <f>F220+G220</f>
      </c>
      <c r="I220" t="n" s="5">
        <v>26.05</v>
      </c>
      <c r="J220" s="2">
        <f>F220+(I220/100*F220)</f>
      </c>
      <c r="K220" s="2">
        <f>G220+(I220/100*G220)</f>
      </c>
      <c r="L220" s="2">
        <f>TRUNC(J220+K220,2)</f>
      </c>
      <c r="M220" s="2">
        <f>TRUNC(IF((J220+K220), (J220/(J220+K220)*O220), 0),2)</f>
      </c>
      <c r="N220" s="2">
        <f>TRUNC(IF((J220+K220), (K220/(J220+K220)*O220), 0),2)</f>
      </c>
      <c r="O220" s="2">
        <f>TRUNC(L220*E220,2)</f>
      </c>
      <c r="P220" s="4">
        <f>IF(O220&lt;=(Referencial!O220*1.05),"PREÇO VÁLIDO","PREÇO INVÁLIDO")</f>
      </c>
    </row>
    <row r="221" ht="25.0" customHeight="true">
      <c r="A221" t="s" s="4">
        <v>21</v>
      </c>
      <c r="B221" t="s" s="4">
        <v>260</v>
      </c>
      <c r="C221" t="s" s="4">
        <v>261</v>
      </c>
      <c r="D221" t="s" s="4">
        <v>25</v>
      </c>
      <c r="E221" t="n" s="4">
        <v>20.0</v>
      </c>
      <c r="F221" t="n" s="2">
        <v>125.33</v>
      </c>
      <c r="G221" t="n" s="2">
        <v>0.0</v>
      </c>
      <c r="H221" s="2">
        <f>F221+G221</f>
      </c>
      <c r="I221" t="n" s="5">
        <v>26.05</v>
      </c>
      <c r="J221" s="2">
        <f>F221+(I221/100*F221)</f>
      </c>
      <c r="K221" s="2">
        <f>G221+(I221/100*G221)</f>
      </c>
      <c r="L221" s="2">
        <f>TRUNC(J221+K221,2)</f>
      </c>
      <c r="M221" s="2">
        <f>TRUNC(IF((J221+K221), (J221/(J221+K221)*O221), 0),2)</f>
      </c>
      <c r="N221" s="2">
        <f>TRUNC(IF((J221+K221), (K221/(J221+K221)*O221), 0),2)</f>
      </c>
      <c r="O221" s="2">
        <f>TRUNC(L221*E221,2)</f>
      </c>
      <c r="P221" s="4">
        <f>IF(O221&lt;=(Referencial!O221*1.05),"PREÇO VÁLIDO","PREÇO INVÁLIDO")</f>
      </c>
    </row>
    <row r="222" ht="25.0" customHeight="true">
      <c r="A222" t="s" s="4">
        <v>21</v>
      </c>
      <c r="B222" t="s" s="4">
        <v>308</v>
      </c>
      <c r="C222" t="s" s="4">
        <v>309</v>
      </c>
      <c r="D222" t="s" s="4">
        <v>25</v>
      </c>
      <c r="E222" t="n" s="4">
        <v>1.0</v>
      </c>
      <c r="F222" t="n" s="2">
        <v>83.18</v>
      </c>
      <c r="G222" t="n" s="2">
        <v>0.0</v>
      </c>
      <c r="H222" s="2">
        <f>F222+G222</f>
      </c>
      <c r="I222" t="n" s="5">
        <v>26.05</v>
      </c>
      <c r="J222" s="2">
        <f>F222+(I222/100*F222)</f>
      </c>
      <c r="K222" s="2">
        <f>G222+(I222/100*G222)</f>
      </c>
      <c r="L222" s="2">
        <f>TRUNC(J222+K222,2)</f>
      </c>
      <c r="M222" s="2">
        <f>TRUNC(IF((J222+K222), (J222/(J222+K222)*O222), 0),2)</f>
      </c>
      <c r="N222" s="2">
        <f>TRUNC(IF((J222+K222), (K222/(J222+K222)*O222), 0),2)</f>
      </c>
      <c r="O222" s="2">
        <f>TRUNC(L222*E222,2)</f>
      </c>
      <c r="P222" s="4">
        <f>IF(O222&lt;=(Referencial!O222*1.05),"PREÇO VÁLIDO","PREÇO INVÁLIDO")</f>
      </c>
    </row>
    <row r="223" ht="25.0" customHeight="true">
      <c r="A223" t="s" s="4">
        <v>21</v>
      </c>
      <c r="B223" t="s" s="4">
        <v>310</v>
      </c>
      <c r="C223" t="s" s="4">
        <v>311</v>
      </c>
      <c r="D223" t="s" s="4">
        <v>25</v>
      </c>
      <c r="E223" t="n" s="4">
        <v>14.0</v>
      </c>
      <c r="F223" t="n" s="2">
        <v>15.67</v>
      </c>
      <c r="G223" t="n" s="2">
        <v>22.95</v>
      </c>
      <c r="H223" s="2">
        <f>F223+G223</f>
      </c>
      <c r="I223" t="n" s="5">
        <v>26.05</v>
      </c>
      <c r="J223" s="2">
        <f>F223+(I223/100*F223)</f>
      </c>
      <c r="K223" s="2">
        <f>G223+(I223/100*G223)</f>
      </c>
      <c r="L223" s="2">
        <f>TRUNC(J223+K223,2)</f>
      </c>
      <c r="M223" s="2">
        <f>TRUNC(IF((J223+K223), (J223/(J223+K223)*O223), 0),2)</f>
      </c>
      <c r="N223" s="2">
        <f>TRUNC(IF((J223+K223), (K223/(J223+K223)*O223), 0),2)</f>
      </c>
      <c r="O223" s="2">
        <f>TRUNC(L223*E223,2)</f>
      </c>
      <c r="P223" s="4">
        <f>IF(O223&lt;=(Referencial!O223*1.05),"PREÇO VÁLIDO","PREÇO INVÁLIDO")</f>
      </c>
    </row>
    <row r="224" ht="25.0" customHeight="true">
      <c r="A224" t="s" s="4">
        <v>21</v>
      </c>
      <c r="B224" t="s" s="4">
        <v>312</v>
      </c>
      <c r="C224" t="s" s="4">
        <v>313</v>
      </c>
      <c r="D224" t="s" s="4">
        <v>25</v>
      </c>
      <c r="E224" t="n" s="4">
        <v>23.0</v>
      </c>
      <c r="F224" t="n" s="2">
        <v>7.44</v>
      </c>
      <c r="G224" t="n" s="2">
        <v>0.0</v>
      </c>
      <c r="H224" s="2">
        <f>F224+G224</f>
      </c>
      <c r="I224" t="n" s="5">
        <v>26.05</v>
      </c>
      <c r="J224" s="2">
        <f>F224+(I224/100*F224)</f>
      </c>
      <c r="K224" s="2">
        <f>G224+(I224/100*G224)</f>
      </c>
      <c r="L224" s="2">
        <f>TRUNC(J224+K224,2)</f>
      </c>
      <c r="M224" s="2">
        <f>TRUNC(IF((J224+K224), (J224/(J224+K224)*O224), 0),2)</f>
      </c>
      <c r="N224" s="2">
        <f>TRUNC(IF((J224+K224), (K224/(J224+K224)*O224), 0),2)</f>
      </c>
      <c r="O224" s="2">
        <f>TRUNC(L224*E224,2)</f>
      </c>
      <c r="P224" s="4">
        <f>IF(O224&lt;=(Referencial!O224*1.05),"PREÇO VÁLIDO","PREÇO INVÁLIDO")</f>
      </c>
    </row>
    <row r="225" ht="25.0" customHeight="true">
      <c r="A225" t="s" s="4">
        <v>21</v>
      </c>
      <c r="B225" t="s" s="4">
        <v>314</v>
      </c>
      <c r="C225" t="s" s="4">
        <v>315</v>
      </c>
      <c r="D225" t="s" s="4">
        <v>25</v>
      </c>
      <c r="E225" t="n" s="4">
        <v>5.0</v>
      </c>
      <c r="F225" t="n" s="2">
        <v>11.31</v>
      </c>
      <c r="G225" t="n" s="2">
        <v>21.47</v>
      </c>
      <c r="H225" s="2">
        <f>F225+G225</f>
      </c>
      <c r="I225" t="n" s="5">
        <v>26.05</v>
      </c>
      <c r="J225" s="2">
        <f>F225+(I225/100*F225)</f>
      </c>
      <c r="K225" s="2">
        <f>G225+(I225/100*G225)</f>
      </c>
      <c r="L225" s="2">
        <f>TRUNC(J225+K225,2)</f>
      </c>
      <c r="M225" s="2">
        <f>TRUNC(IF((J225+K225), (J225/(J225+K225)*O225), 0),2)</f>
      </c>
      <c r="N225" s="2">
        <f>TRUNC(IF((J225+K225), (K225/(J225+K225)*O225), 0),2)</f>
      </c>
      <c r="O225" s="2">
        <f>TRUNC(L225*E225,2)</f>
      </c>
      <c r="P225" s="4">
        <f>IF(O225&lt;=(Referencial!O225*1.05),"PREÇO VÁLIDO","PREÇO INVÁLIDO")</f>
      </c>
    </row>
    <row r="226" ht="25.0" customHeight="true">
      <c r="A226" t="s" s="4">
        <v>21</v>
      </c>
      <c r="B226" t="s" s="4">
        <v>316</v>
      </c>
      <c r="C226" t="s" s="4">
        <v>317</v>
      </c>
      <c r="D226" t="s" s="4">
        <v>25</v>
      </c>
      <c r="E226" t="n" s="4">
        <v>7.0</v>
      </c>
      <c r="F226" t="n" s="2">
        <v>6.84</v>
      </c>
      <c r="G226" t="n" s="2">
        <v>0.0</v>
      </c>
      <c r="H226" s="2">
        <f>F226+G226</f>
      </c>
      <c r="I226" t="n" s="5">
        <v>26.05</v>
      </c>
      <c r="J226" s="2">
        <f>F226+(I226/100*F226)</f>
      </c>
      <c r="K226" s="2">
        <f>G226+(I226/100*G226)</f>
      </c>
      <c r="L226" s="2">
        <f>TRUNC(J226+K226,2)</f>
      </c>
      <c r="M226" s="2">
        <f>TRUNC(IF((J226+K226), (J226/(J226+K226)*O226), 0),2)</f>
      </c>
      <c r="N226" s="2">
        <f>TRUNC(IF((J226+K226), (K226/(J226+K226)*O226), 0),2)</f>
      </c>
      <c r="O226" s="2">
        <f>TRUNC(L226*E226,2)</f>
      </c>
      <c r="P226" s="4">
        <f>IF(O226&lt;=(Referencial!O226*1.05),"PREÇO VÁLIDO","PREÇO INVÁLIDO")</f>
      </c>
    </row>
    <row r="227" ht="25.0" customHeight="true">
      <c r="A227" t="s" s="4">
        <v>21</v>
      </c>
      <c r="B227" t="s" s="4">
        <v>258</v>
      </c>
      <c r="C227" t="s" s="4">
        <v>259</v>
      </c>
      <c r="D227" t="s" s="4">
        <v>25</v>
      </c>
      <c r="E227" t="n" s="4">
        <v>70.0</v>
      </c>
      <c r="F227" t="n" s="2">
        <v>5.13</v>
      </c>
      <c r="G227" t="n" s="2">
        <v>15.76</v>
      </c>
      <c r="H227" s="2">
        <f>F227+G227</f>
      </c>
      <c r="I227" t="n" s="5">
        <v>26.05</v>
      </c>
      <c r="J227" s="2">
        <f>F227+(I227/100*F227)</f>
      </c>
      <c r="K227" s="2">
        <f>G227+(I227/100*G227)</f>
      </c>
      <c r="L227" s="2">
        <f>TRUNC(J227+K227,2)</f>
      </c>
      <c r="M227" s="2">
        <f>TRUNC(IF((J227+K227), (J227/(J227+K227)*O227), 0),2)</f>
      </c>
      <c r="N227" s="2">
        <f>TRUNC(IF((J227+K227), (K227/(J227+K227)*O227), 0),2)</f>
      </c>
      <c r="O227" s="2">
        <f>TRUNC(L227*E227,2)</f>
      </c>
      <c r="P227" s="4">
        <f>IF(O227&lt;=(Referencial!O227*1.05),"PREÇO VÁLIDO","PREÇO INVÁLIDO")</f>
      </c>
    </row>
    <row r="228" ht="25.0" customHeight="true">
      <c r="A228" t="s" s="4">
        <v>21</v>
      </c>
      <c r="B228" t="s" s="4">
        <v>318</v>
      </c>
      <c r="C228" t="s" s="4">
        <v>319</v>
      </c>
      <c r="D228" t="s" s="4">
        <v>25</v>
      </c>
      <c r="E228" t="n" s="4">
        <v>1.0</v>
      </c>
      <c r="F228" t="n" s="2">
        <v>23.84</v>
      </c>
      <c r="G228" t="n" s="2">
        <v>34.72</v>
      </c>
      <c r="H228" s="2">
        <f>F228+G228</f>
      </c>
      <c r="I228" t="n" s="5">
        <v>26.05</v>
      </c>
      <c r="J228" s="2">
        <f>F228+(I228/100*F228)</f>
      </c>
      <c r="K228" s="2">
        <f>G228+(I228/100*G228)</f>
      </c>
      <c r="L228" s="2">
        <f>TRUNC(J228+K228,2)</f>
      </c>
      <c r="M228" s="2">
        <f>TRUNC(IF((J228+K228), (J228/(J228+K228)*O228), 0),2)</f>
      </c>
      <c r="N228" s="2">
        <f>TRUNC(IF((J228+K228), (K228/(J228+K228)*O228), 0),2)</f>
      </c>
      <c r="O228" s="2">
        <f>TRUNC(L228*E228,2)</f>
      </c>
      <c r="P228" s="4">
        <f>IF(O228&lt;=(Referencial!O228*1.05),"PREÇO VÁLIDO","PREÇO INVÁLIDO")</f>
      </c>
    </row>
    <row r="229" ht="25.0" customHeight="true">
      <c r="A229" t="s" s="4">
        <v>21</v>
      </c>
      <c r="B229" t="s" s="4">
        <v>320</v>
      </c>
      <c r="C229" t="s" s="4">
        <v>321</v>
      </c>
      <c r="D229" t="s" s="4">
        <v>25</v>
      </c>
      <c r="E229" t="n" s="4">
        <v>1.0</v>
      </c>
      <c r="F229" t="n" s="2">
        <v>10.63</v>
      </c>
      <c r="G229" t="n" s="2">
        <v>25.56</v>
      </c>
      <c r="H229" s="2">
        <f>F229+G229</f>
      </c>
      <c r="I229" t="n" s="5">
        <v>26.05</v>
      </c>
      <c r="J229" s="2">
        <f>F229+(I229/100*F229)</f>
      </c>
      <c r="K229" s="2">
        <f>G229+(I229/100*G229)</f>
      </c>
      <c r="L229" s="2">
        <f>TRUNC(J229+K229,2)</f>
      </c>
      <c r="M229" s="2">
        <f>TRUNC(IF((J229+K229), (J229/(J229+K229)*O229), 0),2)</f>
      </c>
      <c r="N229" s="2">
        <f>TRUNC(IF((J229+K229), (K229/(J229+K229)*O229), 0),2)</f>
      </c>
      <c r="O229" s="2">
        <f>TRUNC(L229*E229,2)</f>
      </c>
      <c r="P229" s="4">
        <f>IF(O229&lt;=(Referencial!O229*1.05),"PREÇO VÁLIDO","PREÇO INVÁLIDO")</f>
      </c>
    </row>
    <row r="230" ht="25.0" customHeight="true">
      <c r="A230" t="s" s="4">
        <v>21</v>
      </c>
      <c r="B230" t="s" s="4">
        <v>322</v>
      </c>
      <c r="C230" t="s" s="4">
        <v>323</v>
      </c>
      <c r="D230" t="s" s="4">
        <v>25</v>
      </c>
      <c r="E230" t="n" s="4">
        <v>4.0</v>
      </c>
      <c r="F230" t="n" s="2">
        <v>13.96</v>
      </c>
      <c r="G230" t="n" s="2">
        <v>31.59</v>
      </c>
      <c r="H230" s="2">
        <f>F230+G230</f>
      </c>
      <c r="I230" t="n" s="5">
        <v>26.05</v>
      </c>
      <c r="J230" s="2">
        <f>F230+(I230/100*F230)</f>
      </c>
      <c r="K230" s="2">
        <f>G230+(I230/100*G230)</f>
      </c>
      <c r="L230" s="2">
        <f>TRUNC(J230+K230,2)</f>
      </c>
      <c r="M230" s="2">
        <f>TRUNC(IF((J230+K230), (J230/(J230+K230)*O230), 0),2)</f>
      </c>
      <c r="N230" s="2">
        <f>TRUNC(IF((J230+K230), (K230/(J230+K230)*O230), 0),2)</f>
      </c>
      <c r="O230" s="2">
        <f>TRUNC(L230*E230,2)</f>
      </c>
      <c r="P230" s="4">
        <f>IF(O230&lt;=(Referencial!O230*1.05),"PREÇO VÁLIDO","PREÇO INVÁLIDO")</f>
      </c>
    </row>
    <row r="231" ht="25.0" customHeight="true">
      <c r="A231" t="s" s="4">
        <v>21</v>
      </c>
      <c r="B231" t="s" s="4">
        <v>324</v>
      </c>
      <c r="C231" t="s" s="4">
        <v>325</v>
      </c>
      <c r="D231" t="s" s="4">
        <v>25</v>
      </c>
      <c r="E231" t="n" s="4">
        <v>1.0</v>
      </c>
      <c r="F231" t="n" s="2">
        <v>23.3</v>
      </c>
      <c r="G231" t="n" s="2">
        <v>49.71</v>
      </c>
      <c r="H231" s="2">
        <f>F231+G231</f>
      </c>
      <c r="I231" t="n" s="5">
        <v>26.05</v>
      </c>
      <c r="J231" s="2">
        <f>F231+(I231/100*F231)</f>
      </c>
      <c r="K231" s="2">
        <f>G231+(I231/100*G231)</f>
      </c>
      <c r="L231" s="2">
        <f>TRUNC(J231+K231,2)</f>
      </c>
      <c r="M231" s="2">
        <f>TRUNC(IF((J231+K231), (J231/(J231+K231)*O231), 0),2)</f>
      </c>
      <c r="N231" s="2">
        <f>TRUNC(IF((J231+K231), (K231/(J231+K231)*O231), 0),2)</f>
      </c>
      <c r="O231" s="2">
        <f>TRUNC(L231*E231,2)</f>
      </c>
      <c r="P231" s="4">
        <f>IF(O231&lt;=(Referencial!O231*1.05),"PREÇO VÁLIDO","PREÇO INVÁLIDO")</f>
      </c>
    </row>
    <row r="232" ht="25.0" customHeight="true">
      <c r="A232" t="s" s="4">
        <v>21</v>
      </c>
      <c r="B232" t="s" s="4">
        <v>326</v>
      </c>
      <c r="C232" t="s" s="4">
        <v>327</v>
      </c>
      <c r="D232" t="s" s="4">
        <v>25</v>
      </c>
      <c r="E232" t="n" s="4">
        <v>1.0</v>
      </c>
      <c r="F232" t="n" s="2">
        <v>30.47</v>
      </c>
      <c r="G232" t="n" s="2">
        <v>61.71</v>
      </c>
      <c r="H232" s="2">
        <f>F232+G232</f>
      </c>
      <c r="I232" t="n" s="5">
        <v>26.05</v>
      </c>
      <c r="J232" s="2">
        <f>F232+(I232/100*F232)</f>
      </c>
      <c r="K232" s="2">
        <f>G232+(I232/100*G232)</f>
      </c>
      <c r="L232" s="2">
        <f>TRUNC(J232+K232,2)</f>
      </c>
      <c r="M232" s="2">
        <f>TRUNC(IF((J232+K232), (J232/(J232+K232)*O232), 0),2)</f>
      </c>
      <c r="N232" s="2">
        <f>TRUNC(IF((J232+K232), (K232/(J232+K232)*O232), 0),2)</f>
      </c>
      <c r="O232" s="2">
        <f>TRUNC(L232*E232,2)</f>
      </c>
      <c r="P232" s="4">
        <f>IF(O232&lt;=(Referencial!O232*1.05),"PREÇO VÁLIDO","PREÇO INVÁLIDO")</f>
      </c>
    </row>
    <row r="233" ht="25.0" customHeight="true">
      <c r="A233" t="s" s="4">
        <v>21</v>
      </c>
      <c r="B233" t="s" s="4">
        <v>328</v>
      </c>
      <c r="C233" t="s" s="4">
        <v>329</v>
      </c>
      <c r="D233" t="s" s="4">
        <v>25</v>
      </c>
      <c r="E233" t="n" s="4">
        <v>8.0</v>
      </c>
      <c r="F233" t="n" s="2">
        <v>11.79</v>
      </c>
      <c r="G233" t="n" s="2">
        <v>25.56</v>
      </c>
      <c r="H233" s="2">
        <f>F233+G233</f>
      </c>
      <c r="I233" t="n" s="5">
        <v>26.05</v>
      </c>
      <c r="J233" s="2">
        <f>F233+(I233/100*F233)</f>
      </c>
      <c r="K233" s="2">
        <f>G233+(I233/100*G233)</f>
      </c>
      <c r="L233" s="2">
        <f>TRUNC(J233+K233,2)</f>
      </c>
      <c r="M233" s="2">
        <f>TRUNC(IF((J233+K233), (J233/(J233+K233)*O233), 0),2)</f>
      </c>
      <c r="N233" s="2">
        <f>TRUNC(IF((J233+K233), (K233/(J233+K233)*O233), 0),2)</f>
      </c>
      <c r="O233" s="2">
        <f>TRUNC(L233*E233,2)</f>
      </c>
      <c r="P233" s="4">
        <f>IF(O233&lt;=(Referencial!O233*1.05),"PREÇO VÁLIDO","PREÇO INVÁLIDO")</f>
      </c>
    </row>
    <row r="234" ht="25.0" customHeight="true">
      <c r="A234" t="s" s="4">
        <v>21</v>
      </c>
      <c r="B234" t="s" s="4">
        <v>330</v>
      </c>
      <c r="C234" t="s" s="4">
        <v>331</v>
      </c>
      <c r="D234" t="s" s="4">
        <v>25</v>
      </c>
      <c r="E234" t="n" s="4">
        <v>8.0</v>
      </c>
      <c r="F234" t="n" s="2">
        <v>18.96</v>
      </c>
      <c r="G234" t="n" s="2">
        <v>37.63</v>
      </c>
      <c r="H234" s="2">
        <f>F234+G234</f>
      </c>
      <c r="I234" t="n" s="5">
        <v>26.05</v>
      </c>
      <c r="J234" s="2">
        <f>F234+(I234/100*F234)</f>
      </c>
      <c r="K234" s="2">
        <f>G234+(I234/100*G234)</f>
      </c>
      <c r="L234" s="2">
        <f>TRUNC(J234+K234,2)</f>
      </c>
      <c r="M234" s="2">
        <f>TRUNC(IF((J234+K234), (J234/(J234+K234)*O234), 0),2)</f>
      </c>
      <c r="N234" s="2">
        <f>TRUNC(IF((J234+K234), (K234/(J234+K234)*O234), 0),2)</f>
      </c>
      <c r="O234" s="2">
        <f>TRUNC(L234*E234,2)</f>
      </c>
      <c r="P234" s="4">
        <f>IF(O234&lt;=(Referencial!O234*1.05),"PREÇO VÁLIDO","PREÇO INVÁLIDO")</f>
      </c>
    </row>
    <row r="235" ht="25.0" customHeight="true">
      <c r="A235" t="s" s="4">
        <v>21</v>
      </c>
      <c r="B235" t="s" s="4">
        <v>332</v>
      </c>
      <c r="C235" t="s" s="4">
        <v>333</v>
      </c>
      <c r="D235" t="s" s="4">
        <v>25</v>
      </c>
      <c r="E235" t="n" s="4">
        <v>1.0</v>
      </c>
      <c r="F235" t="n" s="2">
        <v>26.13</v>
      </c>
      <c r="G235" t="n" s="2">
        <v>49.71</v>
      </c>
      <c r="H235" s="2">
        <f>F235+G235</f>
      </c>
      <c r="I235" t="n" s="5">
        <v>26.05</v>
      </c>
      <c r="J235" s="2">
        <f>F235+(I235/100*F235)</f>
      </c>
      <c r="K235" s="2">
        <f>G235+(I235/100*G235)</f>
      </c>
      <c r="L235" s="2">
        <f>TRUNC(J235+K235,2)</f>
      </c>
      <c r="M235" s="2">
        <f>TRUNC(IF((J235+K235), (J235/(J235+K235)*O235), 0),2)</f>
      </c>
      <c r="N235" s="2">
        <f>TRUNC(IF((J235+K235), (K235/(J235+K235)*O235), 0),2)</f>
      </c>
      <c r="O235" s="2">
        <f>TRUNC(L235*E235,2)</f>
      </c>
      <c r="P235" s="4">
        <f>IF(O235&lt;=(Referencial!O235*1.05),"PREÇO VÁLIDO","PREÇO INVÁLIDO")</f>
      </c>
    </row>
    <row r="236" ht="25.0" customHeight="true">
      <c r="A236" t="s" s="4">
        <v>21</v>
      </c>
      <c r="B236" t="s" s="4">
        <v>334</v>
      </c>
      <c r="C236" t="s" s="4">
        <v>335</v>
      </c>
      <c r="D236" t="s" s="4">
        <v>25</v>
      </c>
      <c r="E236" t="n" s="4">
        <v>22.0</v>
      </c>
      <c r="F236" t="n" s="2">
        <v>19.95</v>
      </c>
      <c r="G236" t="n" s="2">
        <v>43.6</v>
      </c>
      <c r="H236" s="2">
        <f>F236+G236</f>
      </c>
      <c r="I236" t="n" s="5">
        <v>26.05</v>
      </c>
      <c r="J236" s="2">
        <f>F236+(I236/100*F236)</f>
      </c>
      <c r="K236" s="2">
        <f>G236+(I236/100*G236)</f>
      </c>
      <c r="L236" s="2">
        <f>TRUNC(J236+K236,2)</f>
      </c>
      <c r="M236" s="2">
        <f>TRUNC(IF((J236+K236), (J236/(J236+K236)*O236), 0),2)</f>
      </c>
      <c r="N236" s="2">
        <f>TRUNC(IF((J236+K236), (K236/(J236+K236)*O236), 0),2)</f>
      </c>
      <c r="O236" s="2">
        <f>TRUNC(L236*E236,2)</f>
      </c>
      <c r="P236" s="4">
        <f>IF(O236&lt;=(Referencial!O236*1.05),"PREÇO VÁLIDO","PREÇO INVÁLIDO")</f>
      </c>
    </row>
    <row r="237" ht="25.0" customHeight="true">
      <c r="A237" t="s" s="4">
        <v>21</v>
      </c>
      <c r="B237" t="s" s="4">
        <v>336</v>
      </c>
      <c r="C237" t="s" s="4">
        <v>337</v>
      </c>
      <c r="D237" t="s" s="4">
        <v>25</v>
      </c>
      <c r="E237" t="n" s="4">
        <v>138.0</v>
      </c>
      <c r="F237" t="n" s="2">
        <v>12.78</v>
      </c>
      <c r="G237" t="n" s="2">
        <v>31.59</v>
      </c>
      <c r="H237" s="2">
        <f>F237+G237</f>
      </c>
      <c r="I237" t="n" s="5">
        <v>26.05</v>
      </c>
      <c r="J237" s="2">
        <f>F237+(I237/100*F237)</f>
      </c>
      <c r="K237" s="2">
        <f>G237+(I237/100*G237)</f>
      </c>
      <c r="L237" s="2">
        <f>TRUNC(J237+K237,2)</f>
      </c>
      <c r="M237" s="2">
        <f>TRUNC(IF((J237+K237), (J237/(J237+K237)*O237), 0),2)</f>
      </c>
      <c r="N237" s="2">
        <f>TRUNC(IF((J237+K237), (K237/(J237+K237)*O237), 0),2)</f>
      </c>
      <c r="O237" s="2">
        <f>TRUNC(L237*E237,2)</f>
      </c>
      <c r="P237" s="4">
        <f>IF(O237&lt;=(Referencial!O237*1.05),"PREÇO VÁLIDO","PREÇO INVÁLIDO")</f>
      </c>
    </row>
    <row r="238" ht="25.0" customHeight="true">
      <c r="A238" t="s" s="4">
        <v>21</v>
      </c>
      <c r="B238" t="s" s="4">
        <v>338</v>
      </c>
      <c r="C238" t="s" s="4">
        <v>339</v>
      </c>
      <c r="D238" t="s" s="4">
        <v>25</v>
      </c>
      <c r="E238" t="n" s="4">
        <v>48.0</v>
      </c>
      <c r="F238" t="n" s="2">
        <v>20.94</v>
      </c>
      <c r="G238" t="n" s="2">
        <v>49.71</v>
      </c>
      <c r="H238" s="2">
        <f>F238+G238</f>
      </c>
      <c r="I238" t="n" s="5">
        <v>26.05</v>
      </c>
      <c r="J238" s="2">
        <f>F238+(I238/100*F238)</f>
      </c>
      <c r="K238" s="2">
        <f>G238+(I238/100*G238)</f>
      </c>
      <c r="L238" s="2">
        <f>TRUNC(J238+K238,2)</f>
      </c>
      <c r="M238" s="2">
        <f>TRUNC(IF((J238+K238), (J238/(J238+K238)*O238), 0),2)</f>
      </c>
      <c r="N238" s="2">
        <f>TRUNC(IF((J238+K238), (K238/(J238+K238)*O238), 0),2)</f>
      </c>
      <c r="O238" s="2">
        <f>TRUNC(L238*E238,2)</f>
      </c>
      <c r="P238" s="4">
        <f>IF(O238&lt;=(Referencial!O238*1.05),"PREÇO VÁLIDO","PREÇO INVÁLIDO")</f>
      </c>
    </row>
    <row r="239" ht="25.0" customHeight="true">
      <c r="A239" t="s" s="4">
        <v>21</v>
      </c>
      <c r="B239" t="s" s="4">
        <v>340</v>
      </c>
      <c r="C239" t="s" s="4">
        <v>341</v>
      </c>
      <c r="D239" t="s" s="4">
        <v>25</v>
      </c>
      <c r="E239" t="n" s="4">
        <v>14.0</v>
      </c>
      <c r="F239" t="n" s="2">
        <v>29.1</v>
      </c>
      <c r="G239" t="n" s="2">
        <v>67.75</v>
      </c>
      <c r="H239" s="2">
        <f>F239+G239</f>
      </c>
      <c r="I239" t="n" s="5">
        <v>26.05</v>
      </c>
      <c r="J239" s="2">
        <f>F239+(I239/100*F239)</f>
      </c>
      <c r="K239" s="2">
        <f>G239+(I239/100*G239)</f>
      </c>
      <c r="L239" s="2">
        <f>TRUNC(J239+K239,2)</f>
      </c>
      <c r="M239" s="2">
        <f>TRUNC(IF((J239+K239), (J239/(J239+K239)*O239), 0),2)</f>
      </c>
      <c r="N239" s="2">
        <f>TRUNC(IF((J239+K239), (K239/(J239+K239)*O239), 0),2)</f>
      </c>
      <c r="O239" s="2">
        <f>TRUNC(L239*E239,2)</f>
      </c>
      <c r="P239" s="4">
        <f>IF(O239&lt;=(Referencial!O239*1.05),"PREÇO VÁLIDO","PREÇO INVÁLIDO")</f>
      </c>
    </row>
    <row r="240" ht="25.0" customHeight="true">
      <c r="A240" t="s" s="4">
        <v>21</v>
      </c>
      <c r="B240" t="s" s="4">
        <v>342</v>
      </c>
      <c r="C240" t="s" s="4">
        <v>343</v>
      </c>
      <c r="D240" t="s" s="4">
        <v>25</v>
      </c>
      <c r="E240" t="n" s="4">
        <v>26.0</v>
      </c>
      <c r="F240" t="n" s="2">
        <v>103.43</v>
      </c>
      <c r="G240" t="n" s="2">
        <v>0.0</v>
      </c>
      <c r="H240" s="2">
        <f>F240+G240</f>
      </c>
      <c r="I240" t="n" s="5">
        <v>26.05</v>
      </c>
      <c r="J240" s="2">
        <f>F240+(I240/100*F240)</f>
      </c>
      <c r="K240" s="2">
        <f>G240+(I240/100*G240)</f>
      </c>
      <c r="L240" s="2">
        <f>TRUNC(J240+K240,2)</f>
      </c>
      <c r="M240" s="2">
        <f>TRUNC(IF((J240+K240), (J240/(J240+K240)*O240), 0),2)</f>
      </c>
      <c r="N240" s="2">
        <f>TRUNC(IF((J240+K240), (K240/(J240+K240)*O240), 0),2)</f>
      </c>
      <c r="O240" s="2">
        <f>TRUNC(L240*E240,2)</f>
      </c>
      <c r="P240" s="4">
        <f>IF(O240&lt;=(Referencial!O240*1.05),"PREÇO VÁLIDO","PREÇO INVÁLIDO")</f>
      </c>
    </row>
    <row r="241" ht="25.0" customHeight="true">
      <c r="A241" t="s" s="4">
        <v>21</v>
      </c>
      <c r="B241" t="s" s="4">
        <v>272</v>
      </c>
      <c r="C241" t="s" s="4">
        <v>273</v>
      </c>
      <c r="D241" t="s" s="4">
        <v>25</v>
      </c>
      <c r="E241" t="n" s="4">
        <v>4.0</v>
      </c>
      <c r="F241" t="n" s="2">
        <v>6.07</v>
      </c>
      <c r="G241" t="n" s="2">
        <v>0.0</v>
      </c>
      <c r="H241" s="2">
        <f>F241+G241</f>
      </c>
      <c r="I241" t="n" s="5">
        <v>26.05</v>
      </c>
      <c r="J241" s="2">
        <f>F241+(I241/100*F241)</f>
      </c>
      <c r="K241" s="2">
        <f>G241+(I241/100*G241)</f>
      </c>
      <c r="L241" s="2">
        <f>TRUNC(J241+K241,2)</f>
      </c>
      <c r="M241" s="2">
        <f>TRUNC(IF((J241+K241), (J241/(J241+K241)*O241), 0),2)</f>
      </c>
      <c r="N241" s="2">
        <f>TRUNC(IF((J241+K241), (K241/(J241+K241)*O241), 0),2)</f>
      </c>
      <c r="O241" s="2">
        <f>TRUNC(L241*E241,2)</f>
      </c>
      <c r="P241" s="4">
        <f>IF(O241&lt;=(Referencial!O241*1.05),"PREÇO VÁLIDO","PREÇO INVÁLIDO")</f>
      </c>
    </row>
    <row r="242" ht="25.0" customHeight="true">
      <c r="A242" t="s" s="4">
        <v>21</v>
      </c>
      <c r="B242" t="s" s="4">
        <v>270</v>
      </c>
      <c r="C242" t="s" s="4">
        <v>271</v>
      </c>
      <c r="D242" t="s" s="4">
        <v>25</v>
      </c>
      <c r="E242" t="n" s="4">
        <v>3.0</v>
      </c>
      <c r="F242" t="n" s="2">
        <v>8.89</v>
      </c>
      <c r="G242" t="n" s="2">
        <v>0.0</v>
      </c>
      <c r="H242" s="2">
        <f>F242+G242</f>
      </c>
      <c r="I242" t="n" s="5">
        <v>26.05</v>
      </c>
      <c r="J242" s="2">
        <f>F242+(I242/100*F242)</f>
      </c>
      <c r="K242" s="2">
        <f>G242+(I242/100*G242)</f>
      </c>
      <c r="L242" s="2">
        <f>TRUNC(J242+K242,2)</f>
      </c>
      <c r="M242" s="2">
        <f>TRUNC(IF((J242+K242), (J242/(J242+K242)*O242), 0),2)</f>
      </c>
      <c r="N242" s="2">
        <f>TRUNC(IF((J242+K242), (K242/(J242+K242)*O242), 0),2)</f>
      </c>
      <c r="O242" s="2">
        <f>TRUNC(L242*E242,2)</f>
      </c>
      <c r="P242" s="4">
        <f>IF(O242&lt;=(Referencial!O242*1.05),"PREÇO VÁLIDO","PREÇO INVÁLIDO")</f>
      </c>
    </row>
    <row r="243" ht="25.0" customHeight="true">
      <c r="A243" t="s" s="4">
        <v>21</v>
      </c>
      <c r="B243" s="4"/>
      <c r="C243" t="s" s="4">
        <v>344</v>
      </c>
      <c r="D243" s="4"/>
      <c r="E243" t="n" s="4">
        <v>0.0</v>
      </c>
      <c r="F243" s="2"/>
      <c r="G243" s="2"/>
      <c r="H243" s="4"/>
      <c r="I243" s="5"/>
      <c r="J243" s="4"/>
      <c r="K243" s="4"/>
      <c r="L243" s="4"/>
      <c r="M243" s="4"/>
      <c r="N243" s="4"/>
      <c r="O243" s="4"/>
      <c r="P243" s="4"/>
    </row>
    <row r="244" ht="25.0" customHeight="true">
      <c r="A244" t="s" s="4">
        <v>21</v>
      </c>
      <c r="B244" t="s" s="4">
        <v>282</v>
      </c>
      <c r="C244" t="s" s="4">
        <v>283</v>
      </c>
      <c r="D244" t="s" s="4">
        <v>87</v>
      </c>
      <c r="E244" t="n" s="4">
        <v>75.0</v>
      </c>
      <c r="F244" t="n" s="2">
        <v>6.33</v>
      </c>
      <c r="G244" t="n" s="2">
        <v>15.84</v>
      </c>
      <c r="H244" s="2">
        <f>F244+G244</f>
      </c>
      <c r="I244" t="n" s="5">
        <v>26.05</v>
      </c>
      <c r="J244" s="2">
        <f>F244+(I244/100*F244)</f>
      </c>
      <c r="K244" s="2">
        <f>G244+(I244/100*G244)</f>
      </c>
      <c r="L244" s="2">
        <f>TRUNC(J244+K244,2)</f>
      </c>
      <c r="M244" s="2">
        <f>TRUNC(IF((J244+K244), (J244/(J244+K244)*O244), 0),2)</f>
      </c>
      <c r="N244" s="2">
        <f>TRUNC(IF((J244+K244), (K244/(J244+K244)*O244), 0),2)</f>
      </c>
      <c r="O244" s="2">
        <f>TRUNC(L244*E244,2)</f>
      </c>
      <c r="P244" s="4">
        <f>IF(O244&lt;=(Referencial!O244*1.05),"PREÇO VÁLIDO","PREÇO INVÁLIDO")</f>
      </c>
    </row>
    <row r="245" ht="25.0" customHeight="true">
      <c r="A245" t="s" s="4">
        <v>21</v>
      </c>
      <c r="B245" t="s" s="4">
        <v>284</v>
      </c>
      <c r="C245" t="s" s="4">
        <v>285</v>
      </c>
      <c r="D245" t="s" s="4">
        <v>87</v>
      </c>
      <c r="E245" t="n" s="4">
        <v>575.0</v>
      </c>
      <c r="F245" t="n" s="2">
        <v>4.29</v>
      </c>
      <c r="G245" t="n" s="2">
        <v>14.85</v>
      </c>
      <c r="H245" s="2">
        <f>F245+G245</f>
      </c>
      <c r="I245" t="n" s="5">
        <v>26.05</v>
      </c>
      <c r="J245" s="2">
        <f>F245+(I245/100*F245)</f>
      </c>
      <c r="K245" s="2">
        <f>G245+(I245/100*G245)</f>
      </c>
      <c r="L245" s="2">
        <f>TRUNC(J245+K245,2)</f>
      </c>
      <c r="M245" s="2">
        <f>TRUNC(IF((J245+K245), (J245/(J245+K245)*O245), 0),2)</f>
      </c>
      <c r="N245" s="2">
        <f>TRUNC(IF((J245+K245), (K245/(J245+K245)*O245), 0),2)</f>
      </c>
      <c r="O245" s="2">
        <f>TRUNC(L245*E245,2)</f>
      </c>
      <c r="P245" s="4">
        <f>IF(O245&lt;=(Referencial!O245*1.05),"PREÇO VÁLIDO","PREÇO INVÁLIDO")</f>
      </c>
    </row>
    <row r="246" ht="25.0" customHeight="true">
      <c r="A246" t="s" s="4">
        <v>21</v>
      </c>
      <c r="B246" t="s" s="4">
        <v>345</v>
      </c>
      <c r="C246" t="s" s="4">
        <v>346</v>
      </c>
      <c r="D246" t="s" s="4">
        <v>87</v>
      </c>
      <c r="E246" t="n" s="4">
        <v>9.0</v>
      </c>
      <c r="F246" t="n" s="2">
        <v>7.91</v>
      </c>
      <c r="G246" t="n" s="2">
        <v>9.87</v>
      </c>
      <c r="H246" s="2">
        <f>F246+G246</f>
      </c>
      <c r="I246" t="n" s="5">
        <v>26.05</v>
      </c>
      <c r="J246" s="2">
        <f>F246+(I246/100*F246)</f>
      </c>
      <c r="K246" s="2">
        <f>G246+(I246/100*G246)</f>
      </c>
      <c r="L246" s="2">
        <f>TRUNC(J246+K246,2)</f>
      </c>
      <c r="M246" s="2">
        <f>TRUNC(IF((J246+K246), (J246/(J246+K246)*O246), 0),2)</f>
      </c>
      <c r="N246" s="2">
        <f>TRUNC(IF((J246+K246), (K246/(J246+K246)*O246), 0),2)</f>
      </c>
      <c r="O246" s="2">
        <f>TRUNC(L246*E246,2)</f>
      </c>
      <c r="P246" s="4">
        <f>IF(O246&lt;=(Referencial!O246*1.05),"PREÇO VÁLIDO","PREÇO INVÁLIDO")</f>
      </c>
    </row>
    <row r="247" ht="25.0" customHeight="true">
      <c r="A247" t="s" s="4">
        <v>21</v>
      </c>
      <c r="B247" t="s" s="4">
        <v>347</v>
      </c>
      <c r="C247" t="s" s="4">
        <v>348</v>
      </c>
      <c r="D247" t="s" s="4">
        <v>87</v>
      </c>
      <c r="E247" t="n" s="4">
        <v>3.0</v>
      </c>
      <c r="F247" t="n" s="2">
        <v>5.06</v>
      </c>
      <c r="G247" t="n" s="2">
        <v>8.45</v>
      </c>
      <c r="H247" s="2">
        <f>F247+G247</f>
      </c>
      <c r="I247" t="n" s="5">
        <v>26.05</v>
      </c>
      <c r="J247" s="2">
        <f>F247+(I247/100*F247)</f>
      </c>
      <c r="K247" s="2">
        <f>G247+(I247/100*G247)</f>
      </c>
      <c r="L247" s="2">
        <f>TRUNC(J247+K247,2)</f>
      </c>
      <c r="M247" s="2">
        <f>TRUNC(IF((J247+K247), (J247/(J247+K247)*O247), 0),2)</f>
      </c>
      <c r="N247" s="2">
        <f>TRUNC(IF((J247+K247), (K247/(J247+K247)*O247), 0),2)</f>
      </c>
      <c r="O247" s="2">
        <f>TRUNC(L247*E247,2)</f>
      </c>
      <c r="P247" s="4">
        <f>IF(O247&lt;=(Referencial!O247*1.05),"PREÇO VÁLIDO","PREÇO INVÁLIDO")</f>
      </c>
    </row>
    <row r="248" ht="25.0" customHeight="true">
      <c r="A248" t="s" s="4">
        <v>21</v>
      </c>
      <c r="B248" t="s" s="4">
        <v>349</v>
      </c>
      <c r="C248" t="s" s="4">
        <v>350</v>
      </c>
      <c r="D248" t="s" s="4">
        <v>25</v>
      </c>
      <c r="E248" t="n" s="4">
        <v>2.0</v>
      </c>
      <c r="F248" t="n" s="2">
        <v>3.48</v>
      </c>
      <c r="G248" t="n" s="2">
        <v>17.04</v>
      </c>
      <c r="H248" s="2">
        <f>F248+G248</f>
      </c>
      <c r="I248" t="n" s="5">
        <v>26.05</v>
      </c>
      <c r="J248" s="2">
        <f>F248+(I248/100*F248)</f>
      </c>
      <c r="K248" s="2">
        <f>G248+(I248/100*G248)</f>
      </c>
      <c r="L248" s="2">
        <f>TRUNC(J248+K248,2)</f>
      </c>
      <c r="M248" s="2">
        <f>TRUNC(IF((J248+K248), (J248/(J248+K248)*O248), 0),2)</f>
      </c>
      <c r="N248" s="2">
        <f>TRUNC(IF((J248+K248), (K248/(J248+K248)*O248), 0),2)</f>
      </c>
      <c r="O248" s="2">
        <f>TRUNC(L248*E248,2)</f>
      </c>
      <c r="P248" s="4">
        <f>IF(O248&lt;=(Referencial!O248*1.05),"PREÇO VÁLIDO","PREÇO INVÁLIDO")</f>
      </c>
    </row>
    <row r="249" ht="25.0" customHeight="true">
      <c r="A249" t="s" s="4">
        <v>21</v>
      </c>
      <c r="B249" t="s" s="4">
        <v>351</v>
      </c>
      <c r="C249" t="s" s="4">
        <v>352</v>
      </c>
      <c r="D249" t="s" s="4">
        <v>25</v>
      </c>
      <c r="E249" t="n" s="4">
        <v>1.0</v>
      </c>
      <c r="F249" t="n" s="2">
        <v>2.3</v>
      </c>
      <c r="G249" t="n" s="2">
        <v>14.62</v>
      </c>
      <c r="H249" s="2">
        <f>F249+G249</f>
      </c>
      <c r="I249" t="n" s="5">
        <v>26.05</v>
      </c>
      <c r="J249" s="2">
        <f>F249+(I249/100*F249)</f>
      </c>
      <c r="K249" s="2">
        <f>G249+(I249/100*G249)</f>
      </c>
      <c r="L249" s="2">
        <f>TRUNC(J249+K249,2)</f>
      </c>
      <c r="M249" s="2">
        <f>TRUNC(IF((J249+K249), (J249/(J249+K249)*O249), 0),2)</f>
      </c>
      <c r="N249" s="2">
        <f>TRUNC(IF((J249+K249), (K249/(J249+K249)*O249), 0),2)</f>
      </c>
      <c r="O249" s="2">
        <f>TRUNC(L249*E249,2)</f>
      </c>
      <c r="P249" s="4">
        <f>IF(O249&lt;=(Referencial!O249*1.05),"PREÇO VÁLIDO","PREÇO INVÁLIDO")</f>
      </c>
    </row>
    <row r="250" ht="25.0" customHeight="true">
      <c r="A250" t="s" s="4">
        <v>21</v>
      </c>
      <c r="B250" t="s" s="4">
        <v>353</v>
      </c>
      <c r="C250" t="s" s="4">
        <v>354</v>
      </c>
      <c r="D250" t="s" s="4">
        <v>25</v>
      </c>
      <c r="E250" t="n" s="4">
        <v>5.0</v>
      </c>
      <c r="F250" t="n" s="2">
        <v>1.39</v>
      </c>
      <c r="G250" t="n" s="2">
        <v>11.36</v>
      </c>
      <c r="H250" s="2">
        <f>F250+G250</f>
      </c>
      <c r="I250" t="n" s="5">
        <v>26.05</v>
      </c>
      <c r="J250" s="2">
        <f>F250+(I250/100*F250)</f>
      </c>
      <c r="K250" s="2">
        <f>G250+(I250/100*G250)</f>
      </c>
      <c r="L250" s="2">
        <f>TRUNC(J250+K250,2)</f>
      </c>
      <c r="M250" s="2">
        <f>TRUNC(IF((J250+K250), (J250/(J250+K250)*O250), 0),2)</f>
      </c>
      <c r="N250" s="2">
        <f>TRUNC(IF((J250+K250), (K250/(J250+K250)*O250), 0),2)</f>
      </c>
      <c r="O250" s="2">
        <f>TRUNC(L250*E250,2)</f>
      </c>
      <c r="P250" s="4">
        <f>IF(O250&lt;=(Referencial!O250*1.05),"PREÇO VÁLIDO","PREÇO INVÁLIDO")</f>
      </c>
    </row>
    <row r="251" ht="25.0" customHeight="true">
      <c r="A251" t="s" s="4">
        <v>21</v>
      </c>
      <c r="B251" t="s" s="4">
        <v>355</v>
      </c>
      <c r="C251" t="s" s="4">
        <v>356</v>
      </c>
      <c r="D251" t="s" s="4">
        <v>25</v>
      </c>
      <c r="E251" t="n" s="4">
        <v>2.0</v>
      </c>
      <c r="F251" t="n" s="2">
        <v>1.0</v>
      </c>
      <c r="G251" t="n" s="2">
        <v>9.72</v>
      </c>
      <c r="H251" s="2">
        <f>F251+G251</f>
      </c>
      <c r="I251" t="n" s="5">
        <v>26.05</v>
      </c>
      <c r="J251" s="2">
        <f>F251+(I251/100*F251)</f>
      </c>
      <c r="K251" s="2">
        <f>G251+(I251/100*G251)</f>
      </c>
      <c r="L251" s="2">
        <f>TRUNC(J251+K251,2)</f>
      </c>
      <c r="M251" s="2">
        <f>TRUNC(IF((J251+K251), (J251/(J251+K251)*O251), 0),2)</f>
      </c>
      <c r="N251" s="2">
        <f>TRUNC(IF((J251+K251), (K251/(J251+K251)*O251), 0),2)</f>
      </c>
      <c r="O251" s="2">
        <f>TRUNC(L251*E251,2)</f>
      </c>
      <c r="P251" s="4">
        <f>IF(O251&lt;=(Referencial!O251*1.05),"PREÇO VÁLIDO","PREÇO INVÁLIDO")</f>
      </c>
    </row>
    <row r="252" ht="25.0" customHeight="true">
      <c r="A252" t="s" s="4">
        <v>21</v>
      </c>
      <c r="B252" t="s" s="4">
        <v>286</v>
      </c>
      <c r="C252" t="s" s="4">
        <v>287</v>
      </c>
      <c r="D252" t="s" s="4">
        <v>25</v>
      </c>
      <c r="E252" t="n" s="4">
        <v>30.0</v>
      </c>
      <c r="F252" t="n" s="2">
        <v>11.63</v>
      </c>
      <c r="G252" t="n" s="2">
        <v>0.0</v>
      </c>
      <c r="H252" s="2">
        <f>F252+G252</f>
      </c>
      <c r="I252" t="n" s="5">
        <v>26.05</v>
      </c>
      <c r="J252" s="2">
        <f>F252+(I252/100*F252)</f>
      </c>
      <c r="K252" s="2">
        <f>G252+(I252/100*G252)</f>
      </c>
      <c r="L252" s="2">
        <f>TRUNC(J252+K252,2)</f>
      </c>
      <c r="M252" s="2">
        <f>TRUNC(IF((J252+K252), (J252/(J252+K252)*O252), 0),2)</f>
      </c>
      <c r="N252" s="2">
        <f>TRUNC(IF((J252+K252), (K252/(J252+K252)*O252), 0),2)</f>
      </c>
      <c r="O252" s="2">
        <f>TRUNC(L252*E252,2)</f>
      </c>
      <c r="P252" s="4">
        <f>IF(O252&lt;=(Referencial!O252*1.05),"PREÇO VÁLIDO","PREÇO INVÁLIDO")</f>
      </c>
    </row>
    <row r="253" ht="25.0" customHeight="true">
      <c r="A253" t="s" s="4">
        <v>21</v>
      </c>
      <c r="B253" t="s" s="4">
        <v>288</v>
      </c>
      <c r="C253" t="s" s="4">
        <v>289</v>
      </c>
      <c r="D253" t="s" s="4">
        <v>87</v>
      </c>
      <c r="E253" t="n" s="4">
        <v>30.0</v>
      </c>
      <c r="F253" t="n" s="2">
        <v>31.61</v>
      </c>
      <c r="G253" t="n" s="2">
        <v>0.0</v>
      </c>
      <c r="H253" s="2">
        <f>F253+G253</f>
      </c>
      <c r="I253" t="n" s="5">
        <v>26.05</v>
      </c>
      <c r="J253" s="2">
        <f>F253+(I253/100*F253)</f>
      </c>
      <c r="K253" s="2">
        <f>G253+(I253/100*G253)</f>
      </c>
      <c r="L253" s="2">
        <f>TRUNC(J253+K253,2)</f>
      </c>
      <c r="M253" s="2">
        <f>TRUNC(IF((J253+K253), (J253/(J253+K253)*O253), 0),2)</f>
      </c>
      <c r="N253" s="2">
        <f>TRUNC(IF((J253+K253), (K253/(J253+K253)*O253), 0),2)</f>
      </c>
      <c r="O253" s="2">
        <f>TRUNC(L253*E253,2)</f>
      </c>
      <c r="P253" s="4">
        <f>IF(O253&lt;=(Referencial!O253*1.05),"PREÇO VÁLIDO","PREÇO INVÁLIDO")</f>
      </c>
    </row>
    <row r="254" ht="25.0" customHeight="true">
      <c r="A254" t="s" s="4">
        <v>21</v>
      </c>
      <c r="B254" t="s" s="4">
        <v>290</v>
      </c>
      <c r="C254" t="s" s="4">
        <v>291</v>
      </c>
      <c r="D254" t="s" s="4">
        <v>25</v>
      </c>
      <c r="E254" t="n" s="4">
        <v>10.0</v>
      </c>
      <c r="F254" t="n" s="2">
        <v>60.18</v>
      </c>
      <c r="G254" t="n" s="2">
        <v>0.0</v>
      </c>
      <c r="H254" s="2">
        <f>F254+G254</f>
      </c>
      <c r="I254" t="n" s="5">
        <v>26.05</v>
      </c>
      <c r="J254" s="2">
        <f>F254+(I254/100*F254)</f>
      </c>
      <c r="K254" s="2">
        <f>G254+(I254/100*G254)</f>
      </c>
      <c r="L254" s="2">
        <f>TRUNC(J254+K254,2)</f>
      </c>
      <c r="M254" s="2">
        <f>TRUNC(IF((J254+K254), (J254/(J254+K254)*O254), 0),2)</f>
      </c>
      <c r="N254" s="2">
        <f>TRUNC(IF((J254+K254), (K254/(J254+K254)*O254), 0),2)</f>
      </c>
      <c r="O254" s="2">
        <f>TRUNC(L254*E254,2)</f>
      </c>
      <c r="P254" s="4">
        <f>IF(O254&lt;=(Referencial!O254*1.05),"PREÇO VÁLIDO","PREÇO INVÁLIDO")</f>
      </c>
    </row>
    <row r="255" ht="25.0" customHeight="true">
      <c r="A255" t="s" s="4">
        <v>21</v>
      </c>
      <c r="B255" t="s" s="4">
        <v>357</v>
      </c>
      <c r="C255" t="s" s="4">
        <v>358</v>
      </c>
      <c r="D255" t="s" s="4">
        <v>87</v>
      </c>
      <c r="E255" t="n" s="4">
        <v>30.0</v>
      </c>
      <c r="F255" t="n" s="2">
        <v>10.02</v>
      </c>
      <c r="G255" t="n" s="2">
        <v>0.0</v>
      </c>
      <c r="H255" s="2">
        <f>F255+G255</f>
      </c>
      <c r="I255" t="n" s="5">
        <v>26.05</v>
      </c>
      <c r="J255" s="2">
        <f>F255+(I255/100*F255)</f>
      </c>
      <c r="K255" s="2">
        <f>G255+(I255/100*G255)</f>
      </c>
      <c r="L255" s="2">
        <f>TRUNC(J255+K255,2)</f>
      </c>
      <c r="M255" s="2">
        <f>TRUNC(IF((J255+K255), (J255/(J255+K255)*O255), 0),2)</f>
      </c>
      <c r="N255" s="2">
        <f>TRUNC(IF((J255+K255), (K255/(J255+K255)*O255), 0),2)</f>
      </c>
      <c r="O255" s="2">
        <f>TRUNC(L255*E255,2)</f>
      </c>
      <c r="P255" s="4">
        <f>IF(O255&lt;=(Referencial!O255*1.05),"PREÇO VÁLIDO","PREÇO INVÁLIDO")</f>
      </c>
    </row>
    <row r="256" ht="25.0" customHeight="true">
      <c r="A256" t="s" s="4">
        <v>21</v>
      </c>
      <c r="B256" t="s" s="4">
        <v>292</v>
      </c>
      <c r="C256" t="s" s="4">
        <v>293</v>
      </c>
      <c r="D256" t="s" s="4">
        <v>25</v>
      </c>
      <c r="E256" t="n" s="4">
        <v>10.0</v>
      </c>
      <c r="F256" t="n" s="2">
        <v>18.59</v>
      </c>
      <c r="G256" t="n" s="2">
        <v>0.0</v>
      </c>
      <c r="H256" s="2">
        <f>F256+G256</f>
      </c>
      <c r="I256" t="n" s="5">
        <v>26.05</v>
      </c>
      <c r="J256" s="2">
        <f>F256+(I256/100*F256)</f>
      </c>
      <c r="K256" s="2">
        <f>G256+(I256/100*G256)</f>
      </c>
      <c r="L256" s="2">
        <f>TRUNC(J256+K256,2)</f>
      </c>
      <c r="M256" s="2">
        <f>TRUNC(IF((J256+K256), (J256/(J256+K256)*O256), 0),2)</f>
      </c>
      <c r="N256" s="2">
        <f>TRUNC(IF((J256+K256), (K256/(J256+K256)*O256), 0),2)</f>
      </c>
      <c r="O256" s="2">
        <f>TRUNC(L256*E256,2)</f>
      </c>
      <c r="P256" s="4">
        <f>IF(O256&lt;=(Referencial!O256*1.05),"PREÇO VÁLIDO","PREÇO INVÁLIDO")</f>
      </c>
    </row>
    <row r="257" ht="25.0" customHeight="true">
      <c r="A257" t="s" s="4">
        <v>21</v>
      </c>
      <c r="B257" t="s" s="4">
        <v>296</v>
      </c>
      <c r="C257" t="s" s="4">
        <v>297</v>
      </c>
      <c r="D257" t="s" s="4">
        <v>25</v>
      </c>
      <c r="E257" t="n" s="4">
        <v>1.0</v>
      </c>
      <c r="F257" t="n" s="2">
        <v>43.5</v>
      </c>
      <c r="G257" t="n" s="2">
        <v>0.0</v>
      </c>
      <c r="H257" s="2">
        <f>F257+G257</f>
      </c>
      <c r="I257" t="n" s="5">
        <v>26.05</v>
      </c>
      <c r="J257" s="2">
        <f>F257+(I257/100*F257)</f>
      </c>
      <c r="K257" s="2">
        <f>G257+(I257/100*G257)</f>
      </c>
      <c r="L257" s="2">
        <f>TRUNC(J257+K257,2)</f>
      </c>
      <c r="M257" s="2">
        <f>TRUNC(IF((J257+K257), (J257/(J257+K257)*O257), 0),2)</f>
      </c>
      <c r="N257" s="2">
        <f>TRUNC(IF((J257+K257), (K257/(J257+K257)*O257), 0),2)</f>
      </c>
      <c r="O257" s="2">
        <f>TRUNC(L257*E257,2)</f>
      </c>
      <c r="P257" s="4">
        <f>IF(O257&lt;=(Referencial!O257*1.05),"PREÇO VÁLIDO","PREÇO INVÁLIDO")</f>
      </c>
    </row>
    <row r="258" ht="25.0" customHeight="true">
      <c r="A258" t="s" s="4">
        <v>21</v>
      </c>
      <c r="B258" t="s" s="4">
        <v>298</v>
      </c>
      <c r="C258" t="s" s="4">
        <v>299</v>
      </c>
      <c r="D258" t="s" s="4">
        <v>25</v>
      </c>
      <c r="E258" t="n" s="4">
        <v>15.0</v>
      </c>
      <c r="F258" t="n" s="2">
        <v>8.27</v>
      </c>
      <c r="G258" t="n" s="2">
        <v>0.0</v>
      </c>
      <c r="H258" s="2">
        <f>F258+G258</f>
      </c>
      <c r="I258" t="n" s="5">
        <v>26.05</v>
      </c>
      <c r="J258" s="2">
        <f>F258+(I258/100*F258)</f>
      </c>
      <c r="K258" s="2">
        <f>G258+(I258/100*G258)</f>
      </c>
      <c r="L258" s="2">
        <f>TRUNC(J258+K258,2)</f>
      </c>
      <c r="M258" s="2">
        <f>TRUNC(IF((J258+K258), (J258/(J258+K258)*O258), 0),2)</f>
      </c>
      <c r="N258" s="2">
        <f>TRUNC(IF((J258+K258), (K258/(J258+K258)*O258), 0),2)</f>
      </c>
      <c r="O258" s="2">
        <f>TRUNC(L258*E258,2)</f>
      </c>
      <c r="P258" s="4">
        <f>IF(O258&lt;=(Referencial!O258*1.05),"PREÇO VÁLIDO","PREÇO INVÁLIDO")</f>
      </c>
    </row>
    <row r="259" ht="25.0" customHeight="true">
      <c r="A259" t="s" s="4">
        <v>21</v>
      </c>
      <c r="B259" t="s" s="4">
        <v>300</v>
      </c>
      <c r="C259" t="s" s="4">
        <v>301</v>
      </c>
      <c r="D259" t="s" s="4">
        <v>25</v>
      </c>
      <c r="E259" t="n" s="4">
        <v>33.0</v>
      </c>
      <c r="F259" t="n" s="2">
        <v>7.92</v>
      </c>
      <c r="G259" t="n" s="2">
        <v>0.0</v>
      </c>
      <c r="H259" s="2">
        <f>F259+G259</f>
      </c>
      <c r="I259" t="n" s="5">
        <v>26.05</v>
      </c>
      <c r="J259" s="2">
        <f>F259+(I259/100*F259)</f>
      </c>
      <c r="K259" s="2">
        <f>G259+(I259/100*G259)</f>
      </c>
      <c r="L259" s="2">
        <f>TRUNC(J259+K259,2)</f>
      </c>
      <c r="M259" s="2">
        <f>TRUNC(IF((J259+K259), (J259/(J259+K259)*O259), 0),2)</f>
      </c>
      <c r="N259" s="2">
        <f>TRUNC(IF((J259+K259), (K259/(J259+K259)*O259), 0),2)</f>
      </c>
      <c r="O259" s="2">
        <f>TRUNC(L259*E259,2)</f>
      </c>
      <c r="P259" s="4">
        <f>IF(O259&lt;=(Referencial!O259*1.05),"PREÇO VÁLIDO","PREÇO INVÁLIDO")</f>
      </c>
    </row>
    <row r="260" ht="25.0" customHeight="true">
      <c r="A260" t="s" s="4">
        <v>21</v>
      </c>
      <c r="B260" t="s" s="4">
        <v>359</v>
      </c>
      <c r="C260" t="s" s="4">
        <v>360</v>
      </c>
      <c r="D260" t="s" s="4">
        <v>25</v>
      </c>
      <c r="E260" t="n" s="4">
        <v>2.0</v>
      </c>
      <c r="F260" t="n" s="2">
        <v>17.34</v>
      </c>
      <c r="G260" t="n" s="2">
        <v>0.0</v>
      </c>
      <c r="H260" s="2">
        <f>F260+G260</f>
      </c>
      <c r="I260" t="n" s="5">
        <v>26.05</v>
      </c>
      <c r="J260" s="2">
        <f>F260+(I260/100*F260)</f>
      </c>
      <c r="K260" s="2">
        <f>G260+(I260/100*G260)</f>
      </c>
      <c r="L260" s="2">
        <f>TRUNC(J260+K260,2)</f>
      </c>
      <c r="M260" s="2">
        <f>TRUNC(IF((J260+K260), (J260/(J260+K260)*O260), 0),2)</f>
      </c>
      <c r="N260" s="2">
        <f>TRUNC(IF((J260+K260), (K260/(J260+K260)*O260), 0),2)</f>
      </c>
      <c r="O260" s="2">
        <f>TRUNC(L260*E260,2)</f>
      </c>
      <c r="P260" s="4">
        <f>IF(O260&lt;=(Referencial!O260*1.05),"PREÇO VÁLIDO","PREÇO INVÁLIDO")</f>
      </c>
    </row>
    <row r="261" ht="25.0" customHeight="true">
      <c r="A261" t="s" s="4">
        <v>21</v>
      </c>
      <c r="B261" t="s" s="4">
        <v>361</v>
      </c>
      <c r="C261" t="s" s="4">
        <v>362</v>
      </c>
      <c r="D261" t="s" s="4">
        <v>87</v>
      </c>
      <c r="E261" t="n" s="4">
        <v>18.9</v>
      </c>
      <c r="F261" t="n" s="2">
        <v>21.58</v>
      </c>
      <c r="G261" t="n" s="2">
        <v>0.0</v>
      </c>
      <c r="H261" s="2">
        <f>F261+G261</f>
      </c>
      <c r="I261" t="n" s="5">
        <v>26.05</v>
      </c>
      <c r="J261" s="2">
        <f>F261+(I261/100*F261)</f>
      </c>
      <c r="K261" s="2">
        <f>G261+(I261/100*G261)</f>
      </c>
      <c r="L261" s="2">
        <f>TRUNC(J261+K261,2)</f>
      </c>
      <c r="M261" s="2">
        <f>TRUNC(IF((J261+K261), (J261/(J261+K261)*O261), 0),2)</f>
      </c>
      <c r="N261" s="2">
        <f>TRUNC(IF((J261+K261), (K261/(J261+K261)*O261), 0),2)</f>
      </c>
      <c r="O261" s="2">
        <f>TRUNC(L261*E261,2)</f>
      </c>
      <c r="P261" s="4">
        <f>IF(O261&lt;=(Referencial!O261*1.05),"PREÇO VÁLIDO","PREÇO INVÁLIDO")</f>
      </c>
    </row>
    <row r="262" ht="25.0" customHeight="true">
      <c r="A262" t="s" s="4">
        <v>21</v>
      </c>
      <c r="B262" t="s" s="4">
        <v>363</v>
      </c>
      <c r="C262" t="s" s="4">
        <v>364</v>
      </c>
      <c r="D262" t="s" s="4">
        <v>25</v>
      </c>
      <c r="E262" t="n" s="4">
        <v>9.0</v>
      </c>
      <c r="F262" t="n" s="2">
        <v>20.14</v>
      </c>
      <c r="G262" t="n" s="2">
        <v>0.0</v>
      </c>
      <c r="H262" s="2">
        <f>F262+G262</f>
      </c>
      <c r="I262" t="n" s="5">
        <v>26.05</v>
      </c>
      <c r="J262" s="2">
        <f>F262+(I262/100*F262)</f>
      </c>
      <c r="K262" s="2">
        <f>G262+(I262/100*G262)</f>
      </c>
      <c r="L262" s="2">
        <f>TRUNC(J262+K262,2)</f>
      </c>
      <c r="M262" s="2">
        <f>TRUNC(IF((J262+K262), (J262/(J262+K262)*O262), 0),2)</f>
      </c>
      <c r="N262" s="2">
        <f>TRUNC(IF((J262+K262), (K262/(J262+K262)*O262), 0),2)</f>
      </c>
      <c r="O262" s="2">
        <f>TRUNC(L262*E262,2)</f>
      </c>
      <c r="P262" s="4">
        <f>IF(O262&lt;=(Referencial!O262*1.05),"PREÇO VÁLIDO","PREÇO INVÁLIDO")</f>
      </c>
    </row>
    <row r="263" ht="25.0" customHeight="true">
      <c r="A263" t="s" s="4">
        <v>21</v>
      </c>
      <c r="B263" t="s" s="4">
        <v>365</v>
      </c>
      <c r="C263" t="s" s="4">
        <v>366</v>
      </c>
      <c r="D263" t="s" s="4">
        <v>87</v>
      </c>
      <c r="E263" t="n" s="4">
        <v>5075.0</v>
      </c>
      <c r="F263" t="n" s="2">
        <v>3.35</v>
      </c>
      <c r="G263" t="n" s="2">
        <v>2.05</v>
      </c>
      <c r="H263" s="2">
        <f>F263+G263</f>
      </c>
      <c r="I263" t="n" s="5">
        <v>26.05</v>
      </c>
      <c r="J263" s="2">
        <f>F263+(I263/100*F263)</f>
      </c>
      <c r="K263" s="2">
        <f>G263+(I263/100*G263)</f>
      </c>
      <c r="L263" s="2">
        <f>TRUNC(J263+K263,2)</f>
      </c>
      <c r="M263" s="2">
        <f>TRUNC(IF((J263+K263), (J263/(J263+K263)*O263), 0),2)</f>
      </c>
      <c r="N263" s="2">
        <f>TRUNC(IF((J263+K263), (K263/(J263+K263)*O263), 0),2)</f>
      </c>
      <c r="O263" s="2">
        <f>TRUNC(L263*E263,2)</f>
      </c>
      <c r="P263" s="4">
        <f>IF(O263&lt;=(Referencial!O263*1.05),"PREÇO VÁLIDO","PREÇO INVÁLIDO")</f>
      </c>
    </row>
    <row r="264" ht="25.0" customHeight="true">
      <c r="A264" t="s" s="4">
        <v>21</v>
      </c>
      <c r="B264" t="s" s="4">
        <v>367</v>
      </c>
      <c r="C264" t="s" s="4">
        <v>368</v>
      </c>
      <c r="D264" t="s" s="4">
        <v>87</v>
      </c>
      <c r="E264" t="n" s="4">
        <v>425.0</v>
      </c>
      <c r="F264" t="n" s="2">
        <v>5.53</v>
      </c>
      <c r="G264" t="n" s="2">
        <v>2.76</v>
      </c>
      <c r="H264" s="2">
        <f>F264+G264</f>
      </c>
      <c r="I264" t="n" s="5">
        <v>26.05</v>
      </c>
      <c r="J264" s="2">
        <f>F264+(I264/100*F264)</f>
      </c>
      <c r="K264" s="2">
        <f>G264+(I264/100*G264)</f>
      </c>
      <c r="L264" s="2">
        <f>TRUNC(J264+K264,2)</f>
      </c>
      <c r="M264" s="2">
        <f>TRUNC(IF((J264+K264), (J264/(J264+K264)*O264), 0),2)</f>
      </c>
      <c r="N264" s="2">
        <f>TRUNC(IF((J264+K264), (K264/(J264+K264)*O264), 0),2)</f>
      </c>
      <c r="O264" s="2">
        <f>TRUNC(L264*E264,2)</f>
      </c>
      <c r="P264" s="4">
        <f>IF(O264&lt;=(Referencial!O264*1.05),"PREÇO VÁLIDO","PREÇO INVÁLIDO")</f>
      </c>
    </row>
    <row r="265" ht="25.0" customHeight="true">
      <c r="A265" t="s" s="4">
        <v>21</v>
      </c>
      <c r="B265" t="s" s="4">
        <v>369</v>
      </c>
      <c r="C265" t="s" s="4">
        <v>370</v>
      </c>
      <c r="D265" t="s" s="4">
        <v>87</v>
      </c>
      <c r="E265" t="n" s="4">
        <v>135.0</v>
      </c>
      <c r="F265" t="n" s="2">
        <v>7.91</v>
      </c>
      <c r="G265" t="n" s="2">
        <v>3.62</v>
      </c>
      <c r="H265" s="2">
        <f>F265+G265</f>
      </c>
      <c r="I265" t="n" s="5">
        <v>26.05</v>
      </c>
      <c r="J265" s="2">
        <f>F265+(I265/100*F265)</f>
      </c>
      <c r="K265" s="2">
        <f>G265+(I265/100*G265)</f>
      </c>
      <c r="L265" s="2">
        <f>TRUNC(J265+K265,2)</f>
      </c>
      <c r="M265" s="2">
        <f>TRUNC(IF((J265+K265), (J265/(J265+K265)*O265), 0),2)</f>
      </c>
      <c r="N265" s="2">
        <f>TRUNC(IF((J265+K265), (K265/(J265+K265)*O265), 0),2)</f>
      </c>
      <c r="O265" s="2">
        <f>TRUNC(L265*E265,2)</f>
      </c>
      <c r="P265" s="4">
        <f>IF(O265&lt;=(Referencial!O265*1.05),"PREÇO VÁLIDO","PREÇO INVÁLIDO")</f>
      </c>
    </row>
    <row r="266" ht="25.0" customHeight="true">
      <c r="A266" t="s" s="4">
        <v>21</v>
      </c>
      <c r="B266" s="4"/>
      <c r="C266" t="s" s="4">
        <v>371</v>
      </c>
      <c r="D266" s="4"/>
      <c r="E266" t="n" s="4">
        <v>0.0</v>
      </c>
      <c r="F266" s="2"/>
      <c r="G266" s="2"/>
      <c r="H266" s="4"/>
      <c r="I266" s="5"/>
      <c r="J266" s="4"/>
      <c r="K266" s="4"/>
      <c r="L266" s="4"/>
      <c r="M266" s="4"/>
      <c r="N266" s="4"/>
      <c r="O266" s="4"/>
      <c r="P266" s="4"/>
    </row>
    <row r="267" ht="25.0" customHeight="true">
      <c r="A267" t="s" s="4">
        <v>21</v>
      </c>
      <c r="B267" t="s" s="4">
        <v>372</v>
      </c>
      <c r="C267" t="s" s="4">
        <v>373</v>
      </c>
      <c r="D267" t="s" s="4">
        <v>25</v>
      </c>
      <c r="E267" t="n" s="4">
        <v>71.0</v>
      </c>
      <c r="F267" t="n" s="2">
        <v>142.5</v>
      </c>
      <c r="G267" t="n" s="2">
        <v>0.0</v>
      </c>
      <c r="H267" s="2">
        <f>F267+G267</f>
      </c>
      <c r="I267" t="n" s="5">
        <v>26.05</v>
      </c>
      <c r="J267" s="2">
        <f>F267+(I267/100*F267)</f>
      </c>
      <c r="K267" s="2">
        <f>G267+(I267/100*G267)</f>
      </c>
      <c r="L267" s="2">
        <f>TRUNC(J267+K267,2)</f>
      </c>
      <c r="M267" s="2">
        <f>TRUNC(IF((J267+K267), (J267/(J267+K267)*O267), 0),2)</f>
      </c>
      <c r="N267" s="2">
        <f>TRUNC(IF((J267+K267), (K267/(J267+K267)*O267), 0),2)</f>
      </c>
      <c r="O267" s="2">
        <f>TRUNC(L267*E267,2)</f>
      </c>
      <c r="P267" s="4">
        <f>IF(O267&lt;=(Referencial!O267*1.05),"PREÇO VÁLIDO","PREÇO INVÁLIDO")</f>
      </c>
    </row>
    <row r="268" ht="25.0" customHeight="true">
      <c r="A268" t="s" s="4">
        <v>21</v>
      </c>
      <c r="B268" t="s" s="4">
        <v>374</v>
      </c>
      <c r="C268" t="s" s="4">
        <v>375</v>
      </c>
      <c r="D268" t="s" s="4">
        <v>25</v>
      </c>
      <c r="E268" t="n" s="4">
        <v>22.0</v>
      </c>
      <c r="F268" t="n" s="2">
        <v>177.1</v>
      </c>
      <c r="G268" t="n" s="2">
        <v>0.0</v>
      </c>
      <c r="H268" s="2">
        <f>F268+G268</f>
      </c>
      <c r="I268" t="n" s="5">
        <v>26.05</v>
      </c>
      <c r="J268" s="2">
        <f>F268+(I268/100*F268)</f>
      </c>
      <c r="K268" s="2">
        <f>G268+(I268/100*G268)</f>
      </c>
      <c r="L268" s="2">
        <f>TRUNC(J268+K268,2)</f>
      </c>
      <c r="M268" s="2">
        <f>TRUNC(IF((J268+K268), (J268/(J268+K268)*O268), 0),2)</f>
      </c>
      <c r="N268" s="2">
        <f>TRUNC(IF((J268+K268), (K268/(J268+K268)*O268), 0),2)</f>
      </c>
      <c r="O268" s="2">
        <f>TRUNC(L268*E268,2)</f>
      </c>
      <c r="P268" s="4">
        <f>IF(O268&lt;=(Referencial!O268*1.05),"PREÇO VÁLIDO","PREÇO INVÁLIDO")</f>
      </c>
    </row>
    <row r="269" ht="25.0" customHeight="true">
      <c r="A269" t="s" s="4">
        <v>21</v>
      </c>
      <c r="B269" t="s" s="4">
        <v>376</v>
      </c>
      <c r="C269" t="s" s="4">
        <v>377</v>
      </c>
      <c r="D269" t="s" s="4">
        <v>25</v>
      </c>
      <c r="E269" t="n" s="4">
        <v>8.0</v>
      </c>
      <c r="F269" t="n" s="2">
        <v>314.63</v>
      </c>
      <c r="G269" t="n" s="2">
        <v>0.0</v>
      </c>
      <c r="H269" s="2">
        <f>F269+G269</f>
      </c>
      <c r="I269" t="n" s="5">
        <v>26.05</v>
      </c>
      <c r="J269" s="2">
        <f>F269+(I269/100*F269)</f>
      </c>
      <c r="K269" s="2">
        <f>G269+(I269/100*G269)</f>
      </c>
      <c r="L269" s="2">
        <f>TRUNC(J269+K269,2)</f>
      </c>
      <c r="M269" s="2">
        <f>TRUNC(IF((J269+K269), (J269/(J269+K269)*O269), 0),2)</f>
      </c>
      <c r="N269" s="2">
        <f>TRUNC(IF((J269+K269), (K269/(J269+K269)*O269), 0),2)</f>
      </c>
      <c r="O269" s="2">
        <f>TRUNC(L269*E269,2)</f>
      </c>
      <c r="P269" s="4">
        <f>IF(O269&lt;=(Referencial!O269*1.05),"PREÇO VÁLIDO","PREÇO INVÁLIDO")</f>
      </c>
    </row>
    <row r="270" ht="25.0" customHeight="true">
      <c r="A270" t="s" s="4">
        <v>21</v>
      </c>
      <c r="B270" t="s" s="4">
        <v>378</v>
      </c>
      <c r="C270" t="s" s="4">
        <v>379</v>
      </c>
      <c r="D270" t="s" s="4">
        <v>25</v>
      </c>
      <c r="E270" t="n" s="4">
        <v>2.0</v>
      </c>
      <c r="F270" t="n" s="2">
        <v>296.44</v>
      </c>
      <c r="G270" t="n" s="2">
        <v>0.0</v>
      </c>
      <c r="H270" s="2">
        <f>F270+G270</f>
      </c>
      <c r="I270" t="n" s="5">
        <v>26.05</v>
      </c>
      <c r="J270" s="2">
        <f>F270+(I270/100*F270)</f>
      </c>
      <c r="K270" s="2">
        <f>G270+(I270/100*G270)</f>
      </c>
      <c r="L270" s="2">
        <f>TRUNC(J270+K270,2)</f>
      </c>
      <c r="M270" s="2">
        <f>TRUNC(IF((J270+K270), (J270/(J270+K270)*O270), 0),2)</f>
      </c>
      <c r="N270" s="2">
        <f>TRUNC(IF((J270+K270), (K270/(J270+K270)*O270), 0),2)</f>
      </c>
      <c r="O270" s="2">
        <f>TRUNC(L270*E270,2)</f>
      </c>
      <c r="P270" s="4">
        <f>IF(O270&lt;=(Referencial!O270*1.05),"PREÇO VÁLIDO","PREÇO INVÁLIDO")</f>
      </c>
    </row>
    <row r="271" ht="25.0" customHeight="true">
      <c r="A271" t="s" s="4">
        <v>21</v>
      </c>
      <c r="B271" t="s" s="4">
        <v>380</v>
      </c>
      <c r="C271" t="s" s="4">
        <v>381</v>
      </c>
      <c r="D271" t="s" s="4">
        <v>25</v>
      </c>
      <c r="E271" t="n" s="4">
        <v>14.0</v>
      </c>
      <c r="F271" t="n" s="2">
        <v>306.44</v>
      </c>
      <c r="G271" t="n" s="2">
        <v>0.0</v>
      </c>
      <c r="H271" s="2">
        <f>F271+G271</f>
      </c>
      <c r="I271" t="n" s="5">
        <v>26.05</v>
      </c>
      <c r="J271" s="2">
        <f>F271+(I271/100*F271)</f>
      </c>
      <c r="K271" s="2">
        <f>G271+(I271/100*G271)</f>
      </c>
      <c r="L271" s="2">
        <f>TRUNC(J271+K271,2)</f>
      </c>
      <c r="M271" s="2">
        <f>TRUNC(IF((J271+K271), (J271/(J271+K271)*O271), 0),2)</f>
      </c>
      <c r="N271" s="2">
        <f>TRUNC(IF((J271+K271), (K271/(J271+K271)*O271), 0),2)</f>
      </c>
      <c r="O271" s="2">
        <f>TRUNC(L271*E271,2)</f>
      </c>
      <c r="P271" s="4">
        <f>IF(O271&lt;=(Referencial!O271*1.05),"PREÇO VÁLIDO","PREÇO INVÁLIDO")</f>
      </c>
    </row>
    <row r="272" ht="25.0" customHeight="true">
      <c r="A272" t="s" s="4">
        <v>21</v>
      </c>
      <c r="B272" t="s" s="4">
        <v>382</v>
      </c>
      <c r="C272" t="s" s="4">
        <v>383</v>
      </c>
      <c r="D272" t="s" s="4">
        <v>25</v>
      </c>
      <c r="E272" t="n" s="4">
        <v>6.0</v>
      </c>
      <c r="F272" t="n" s="2">
        <v>60.38</v>
      </c>
      <c r="G272" t="n" s="2">
        <v>19.97</v>
      </c>
      <c r="H272" s="2">
        <f>F272+G272</f>
      </c>
      <c r="I272" t="n" s="5">
        <v>26.05</v>
      </c>
      <c r="J272" s="2">
        <f>F272+(I272/100*F272)</f>
      </c>
      <c r="K272" s="2">
        <f>G272+(I272/100*G272)</f>
      </c>
      <c r="L272" s="2">
        <f>TRUNC(J272+K272,2)</f>
      </c>
      <c r="M272" s="2">
        <f>TRUNC(IF((J272+K272), (J272/(J272+K272)*O272), 0),2)</f>
      </c>
      <c r="N272" s="2">
        <f>TRUNC(IF((J272+K272), (K272/(J272+K272)*O272), 0),2)</f>
      </c>
      <c r="O272" s="2">
        <f>TRUNC(L272*E272,2)</f>
      </c>
      <c r="P272" s="4">
        <f>IF(O272&lt;=(Referencial!O272*1.05),"PREÇO VÁLIDO","PREÇO INVÁLIDO")</f>
      </c>
    </row>
    <row r="273">
      <c r="N273" t="s" s="9">
        <v>27</v>
      </c>
      <c r="O273" s="10">
        <f>TRUNC(SUM(O213:O272),2)</f>
      </c>
    </row>
    <row r="275">
      <c r="A275" t="s" s="12">
        <v>384</v>
      </c>
    </row>
    <row r="276">
      <c r="A276" s="27" t="s">
        <v>4</v>
      </c>
      <c r="B276" s="27" t="s">
        <v>5</v>
      </c>
      <c r="C276" s="27" t="s">
        <v>6</v>
      </c>
      <c r="D276" s="27" t="s">
        <v>7</v>
      </c>
      <c r="E276" s="27" t="s">
        <v>8</v>
      </c>
      <c r="F276" s="27" t="s">
        <v>9</v>
      </c>
      <c r="G276" s="27" t="s">
        <v>10</v>
      </c>
      <c r="H276" s="27" t="s">
        <v>12</v>
      </c>
      <c r="I276" s="27" t="s">
        <v>13</v>
      </c>
      <c r="J276" s="27" t="s">
        <v>14</v>
      </c>
      <c r="K276" s="27" t="s">
        <v>15</v>
      </c>
      <c r="L276" s="27" t="s">
        <v>11</v>
      </c>
      <c r="M276" s="27" t="s">
        <v>16</v>
      </c>
      <c r="N276" s="27" t="s">
        <v>17</v>
      </c>
      <c r="O276" s="27" t="s">
        <v>18</v>
      </c>
      <c r="P276" s="27" t="s">
        <v>19</v>
      </c>
      <c r="Q276" s="27" t="s">
        <v>20</v>
      </c>
    </row>
    <row r="277" ht="25.0" customHeight="true">
      <c r="A277" t="s" s="4">
        <v>21</v>
      </c>
      <c r="B277" s="4"/>
      <c r="C277" t="s" s="4">
        <v>385</v>
      </c>
      <c r="D277" s="4"/>
      <c r="E277" t="n" s="4">
        <v>0.0</v>
      </c>
      <c r="F277" s="2"/>
      <c r="G277" s="2"/>
      <c r="H277" s="4"/>
      <c r="I277" s="5"/>
      <c r="J277" s="4"/>
      <c r="K277" s="4"/>
      <c r="L277" s="4"/>
      <c r="M277" s="4"/>
      <c r="N277" s="4"/>
      <c r="O277" s="4"/>
      <c r="P277" s="4"/>
    </row>
    <row r="278" ht="25.0" customHeight="true">
      <c r="A278" t="s" s="4">
        <v>21</v>
      </c>
      <c r="B278" s="4"/>
      <c r="C278" t="s" s="4">
        <v>386</v>
      </c>
      <c r="D278" s="4"/>
      <c r="E278" t="n" s="4">
        <v>0.0</v>
      </c>
      <c r="F278" s="2"/>
      <c r="G278" s="2"/>
      <c r="H278" s="4"/>
      <c r="I278" s="5"/>
      <c r="J278" s="4"/>
      <c r="K278" s="4"/>
      <c r="L278" s="4"/>
      <c r="M278" s="4"/>
      <c r="N278" s="4"/>
      <c r="O278" s="4"/>
      <c r="P278" s="4"/>
    </row>
    <row r="279" ht="25.0" customHeight="true">
      <c r="A279" t="s" s="4">
        <v>21</v>
      </c>
      <c r="B279" t="s" s="4">
        <v>387</v>
      </c>
      <c r="C279" t="s" s="4">
        <v>388</v>
      </c>
      <c r="D279" t="s" s="4">
        <v>25</v>
      </c>
      <c r="E279" t="n" s="4">
        <v>4.0</v>
      </c>
      <c r="F279" t="n" s="2">
        <v>2128.14</v>
      </c>
      <c r="G279" t="n" s="2">
        <v>161.91</v>
      </c>
      <c r="H279" s="2">
        <f>F279+G279</f>
      </c>
      <c r="I279" t="n" s="5">
        <v>18.46</v>
      </c>
      <c r="J279" s="2">
        <f>F279+(I279/100*F279)</f>
      </c>
      <c r="K279" s="2">
        <f>G279+(I279/100*G279)</f>
      </c>
      <c r="L279" s="2">
        <f>TRUNC(J279+K279,2)</f>
      </c>
      <c r="M279" s="2">
        <f>TRUNC(IF((J279+K279), (J279/(J279+K279)*O279), 0),2)</f>
      </c>
      <c r="N279" s="2">
        <f>TRUNC(IF((J279+K279), (K279/(J279+K279)*O279), 0),2)</f>
      </c>
      <c r="O279" s="2">
        <f>TRUNC(L279*E279,2)</f>
      </c>
      <c r="P279" s="4">
        <f>IF(O279&lt;=(Referencial!O279*1.05),"PREÇO VÁLIDO","PREÇO INVÁLIDO")</f>
      </c>
    </row>
    <row r="280" ht="25.0" customHeight="true">
      <c r="A280" t="s" s="4">
        <v>21</v>
      </c>
      <c r="B280" t="s" s="4">
        <v>389</v>
      </c>
      <c r="C280" t="s" s="4">
        <v>390</v>
      </c>
      <c r="D280" t="s" s="4">
        <v>25</v>
      </c>
      <c r="E280" t="n" s="4">
        <v>2.0</v>
      </c>
      <c r="F280" t="n" s="2">
        <v>3573.84</v>
      </c>
      <c r="G280" t="n" s="2">
        <v>175.07</v>
      </c>
      <c r="H280" s="2">
        <f>F280+G280</f>
      </c>
      <c r="I280" t="n" s="5">
        <v>18.46</v>
      </c>
      <c r="J280" s="2">
        <f>F280+(I280/100*F280)</f>
      </c>
      <c r="K280" s="2">
        <f>G280+(I280/100*G280)</f>
      </c>
      <c r="L280" s="2">
        <f>TRUNC(J280+K280,2)</f>
      </c>
      <c r="M280" s="2">
        <f>TRUNC(IF((J280+K280), (J280/(J280+K280)*O280), 0),2)</f>
      </c>
      <c r="N280" s="2">
        <f>TRUNC(IF((J280+K280), (K280/(J280+K280)*O280), 0),2)</f>
      </c>
      <c r="O280" s="2">
        <f>TRUNC(L280*E280,2)</f>
      </c>
      <c r="P280" s="4">
        <f>IF(O280&lt;=(Referencial!O280*1.05),"PREÇO VÁLIDO","PREÇO INVÁLIDO")</f>
      </c>
    </row>
    <row r="281" ht="25.0" customHeight="true">
      <c r="A281" t="s" s="4">
        <v>21</v>
      </c>
      <c r="B281" t="s" s="4">
        <v>391</v>
      </c>
      <c r="C281" t="s" s="4">
        <v>392</v>
      </c>
      <c r="D281" t="s" s="4">
        <v>25</v>
      </c>
      <c r="E281" t="n" s="4">
        <v>3.0</v>
      </c>
      <c r="F281" t="n" s="2">
        <v>12320.7</v>
      </c>
      <c r="G281" t="n" s="2">
        <v>330.19</v>
      </c>
      <c r="H281" s="2">
        <f>F281+G281</f>
      </c>
      <c r="I281" t="n" s="5">
        <v>18.46</v>
      </c>
      <c r="J281" s="2">
        <f>F281+(I281/100*F281)</f>
      </c>
      <c r="K281" s="2">
        <f>G281+(I281/100*G281)</f>
      </c>
      <c r="L281" s="2">
        <f>TRUNC(J281+K281,2)</f>
      </c>
      <c r="M281" s="2">
        <f>TRUNC(IF((J281+K281), (J281/(J281+K281)*O281), 0),2)</f>
      </c>
      <c r="N281" s="2">
        <f>TRUNC(IF((J281+K281), (K281/(J281+K281)*O281), 0),2)</f>
      </c>
      <c r="O281" s="2">
        <f>TRUNC(L281*E281,2)</f>
      </c>
      <c r="P281" s="4">
        <f>IF(O281&lt;=(Referencial!O281*1.05),"PREÇO VÁLIDO","PREÇO INVÁLIDO")</f>
      </c>
    </row>
    <row r="282" ht="25.0" customHeight="true">
      <c r="A282" t="s" s="4">
        <v>21</v>
      </c>
      <c r="B282" t="s" s="4">
        <v>393</v>
      </c>
      <c r="C282" t="s" s="4">
        <v>394</v>
      </c>
      <c r="D282" t="s" s="4">
        <v>25</v>
      </c>
      <c r="E282" t="n" s="4">
        <v>1.0</v>
      </c>
      <c r="F282" t="n" s="2">
        <v>6451.5</v>
      </c>
      <c r="G282" t="n" s="2">
        <v>0.0</v>
      </c>
      <c r="H282" s="2">
        <f>F282+G282</f>
      </c>
      <c r="I282" t="n" s="5">
        <v>18.46</v>
      </c>
      <c r="J282" s="2">
        <f>F282+(I282/100*F282)</f>
      </c>
      <c r="K282" s="2">
        <f>G282+(I282/100*G282)</f>
      </c>
      <c r="L282" s="2">
        <f>TRUNC(J282+K282,2)</f>
      </c>
      <c r="M282" s="2">
        <f>TRUNC(IF((J282+K282), (J282/(J282+K282)*O282), 0),2)</f>
      </c>
      <c r="N282" s="2">
        <f>TRUNC(IF((J282+K282), (K282/(J282+K282)*O282), 0),2)</f>
      </c>
      <c r="O282" s="2">
        <f>TRUNC(L282*E282,2)</f>
      </c>
      <c r="P282" s="4">
        <f>IF(O282&lt;=(Referencial!O282*1.05),"PREÇO VÁLIDO","PREÇO INVÁLIDO")</f>
      </c>
    </row>
    <row r="283" ht="25.0" customHeight="true">
      <c r="A283" t="s" s="4">
        <v>21</v>
      </c>
      <c r="B283" t="s" s="4">
        <v>395</v>
      </c>
      <c r="C283" t="s" s="4">
        <v>396</v>
      </c>
      <c r="D283" t="s" s="4">
        <v>25</v>
      </c>
      <c r="E283" t="n" s="4">
        <v>4.0</v>
      </c>
      <c r="F283" t="n" s="2">
        <v>8855.0</v>
      </c>
      <c r="G283" t="n" s="2">
        <v>0.0</v>
      </c>
      <c r="H283" s="2">
        <f>F283+G283</f>
      </c>
      <c r="I283" t="n" s="5">
        <v>18.46</v>
      </c>
      <c r="J283" s="2">
        <f>F283+(I283/100*F283)</f>
      </c>
      <c r="K283" s="2">
        <f>G283+(I283/100*G283)</f>
      </c>
      <c r="L283" s="2">
        <f>TRUNC(J283+K283,2)</f>
      </c>
      <c r="M283" s="2">
        <f>TRUNC(IF((J283+K283), (J283/(J283+K283)*O283), 0),2)</f>
      </c>
      <c r="N283" s="2">
        <f>TRUNC(IF((J283+K283), (K283/(J283+K283)*O283), 0),2)</f>
      </c>
      <c r="O283" s="2">
        <f>TRUNC(L283*E283,2)</f>
      </c>
      <c r="P283" s="4">
        <f>IF(O283&lt;=(Referencial!O283*1.05),"PREÇO VÁLIDO","PREÇO INVÁLIDO")</f>
      </c>
    </row>
    <row r="284" ht="25.0" customHeight="true">
      <c r="A284" t="s" s="4">
        <v>21</v>
      </c>
      <c r="B284" t="s" s="4">
        <v>397</v>
      </c>
      <c r="C284" t="s" s="4">
        <v>398</v>
      </c>
      <c r="D284" t="s" s="4">
        <v>25</v>
      </c>
      <c r="E284" t="n" s="4">
        <v>2.0</v>
      </c>
      <c r="F284" t="n" s="2">
        <v>45540.0</v>
      </c>
      <c r="G284" t="n" s="2">
        <v>0.0</v>
      </c>
      <c r="H284" s="2">
        <f>F284+G284</f>
      </c>
      <c r="I284" t="n" s="5">
        <v>18.46</v>
      </c>
      <c r="J284" s="2">
        <f>F284+(I284/100*F284)</f>
      </c>
      <c r="K284" s="2">
        <f>G284+(I284/100*G284)</f>
      </c>
      <c r="L284" s="2">
        <f>TRUNC(J284+K284,2)</f>
      </c>
      <c r="M284" s="2">
        <f>TRUNC(IF((J284+K284), (J284/(J284+K284)*O284), 0),2)</f>
      </c>
      <c r="N284" s="2">
        <f>TRUNC(IF((J284+K284), (K284/(J284+K284)*O284), 0),2)</f>
      </c>
      <c r="O284" s="2">
        <f>TRUNC(L284*E284,2)</f>
      </c>
      <c r="P284" s="4">
        <f>IF(O284&lt;=(Referencial!O284*1.05),"PREÇO VÁLIDO","PREÇO INVÁLIDO")</f>
      </c>
    </row>
    <row r="285" ht="25.0" customHeight="true">
      <c r="A285" t="s" s="4">
        <v>21</v>
      </c>
      <c r="B285" s="4"/>
      <c r="C285" t="s" s="4">
        <v>399</v>
      </c>
      <c r="D285" s="4"/>
      <c r="E285" t="n" s="4">
        <v>0.0</v>
      </c>
      <c r="F285" s="2"/>
      <c r="G285" s="2"/>
      <c r="H285" s="4"/>
      <c r="I285" s="5"/>
      <c r="J285" s="4"/>
      <c r="K285" s="4"/>
      <c r="L285" s="4"/>
      <c r="M285" s="4"/>
      <c r="N285" s="4"/>
      <c r="O285" s="4"/>
      <c r="P285" s="4"/>
    </row>
    <row r="286" ht="25.0" customHeight="true">
      <c r="A286" t="s" s="4">
        <v>21</v>
      </c>
      <c r="B286" t="s" s="4">
        <v>400</v>
      </c>
      <c r="C286" t="s" s="4">
        <v>401</v>
      </c>
      <c r="D286" t="s" s="4">
        <v>87</v>
      </c>
      <c r="E286" t="n" s="4">
        <v>93.0</v>
      </c>
      <c r="F286" t="n" s="2">
        <v>17.43</v>
      </c>
      <c r="G286" t="n" s="2">
        <v>0.0</v>
      </c>
      <c r="H286" s="2">
        <f>F286+G286</f>
      </c>
      <c r="I286" t="n" s="5">
        <v>26.05</v>
      </c>
      <c r="J286" s="2">
        <f>F286+(I286/100*F286)</f>
      </c>
      <c r="K286" s="2">
        <f>G286+(I286/100*G286)</f>
      </c>
      <c r="L286" s="2">
        <f>TRUNC(J286+K286,2)</f>
      </c>
      <c r="M286" s="2">
        <f>TRUNC(IF((J286+K286), (J286/(J286+K286)*O286), 0),2)</f>
      </c>
      <c r="N286" s="2">
        <f>TRUNC(IF((J286+K286), (K286/(J286+K286)*O286), 0),2)</f>
      </c>
      <c r="O286" s="2">
        <f>TRUNC(L286*E286,2)</f>
      </c>
      <c r="P286" s="4">
        <f>IF(O286&lt;=(Referencial!O286*1.05),"PREÇO VÁLIDO","PREÇO INVÁLIDO")</f>
      </c>
    </row>
    <row r="287" ht="25.0" customHeight="true">
      <c r="A287" t="s" s="4">
        <v>21</v>
      </c>
      <c r="B287" t="s" s="4">
        <v>402</v>
      </c>
      <c r="C287" t="s" s="4">
        <v>403</v>
      </c>
      <c r="D287" t="s" s="4">
        <v>87</v>
      </c>
      <c r="E287" t="n" s="4">
        <v>118.0</v>
      </c>
      <c r="F287" t="n" s="2">
        <v>25.55</v>
      </c>
      <c r="G287" t="n" s="2">
        <v>0.0</v>
      </c>
      <c r="H287" s="2">
        <f>F287+G287</f>
      </c>
      <c r="I287" t="n" s="5">
        <v>26.05</v>
      </c>
      <c r="J287" s="2">
        <f>F287+(I287/100*F287)</f>
      </c>
      <c r="K287" s="2">
        <f>G287+(I287/100*G287)</f>
      </c>
      <c r="L287" s="2">
        <f>TRUNC(J287+K287,2)</f>
      </c>
      <c r="M287" s="2">
        <f>TRUNC(IF((J287+K287), (J287/(J287+K287)*O287), 0),2)</f>
      </c>
      <c r="N287" s="2">
        <f>TRUNC(IF((J287+K287), (K287/(J287+K287)*O287), 0),2)</f>
      </c>
      <c r="O287" s="2">
        <f>TRUNC(L287*E287,2)</f>
      </c>
      <c r="P287" s="4">
        <f>IF(O287&lt;=(Referencial!O287*1.05),"PREÇO VÁLIDO","PREÇO INVÁLIDO")</f>
      </c>
    </row>
    <row r="288" ht="25.0" customHeight="true">
      <c r="A288" t="s" s="4">
        <v>21</v>
      </c>
      <c r="B288" t="s" s="4">
        <v>404</v>
      </c>
      <c r="C288" t="s" s="4">
        <v>405</v>
      </c>
      <c r="D288" t="s" s="4">
        <v>87</v>
      </c>
      <c r="E288" t="n" s="4">
        <v>34.0</v>
      </c>
      <c r="F288" t="n" s="2">
        <v>33.77</v>
      </c>
      <c r="G288" t="n" s="2">
        <v>0.0</v>
      </c>
      <c r="H288" s="2">
        <f>F288+G288</f>
      </c>
      <c r="I288" t="n" s="5">
        <v>26.05</v>
      </c>
      <c r="J288" s="2">
        <f>F288+(I288/100*F288)</f>
      </c>
      <c r="K288" s="2">
        <f>G288+(I288/100*G288)</f>
      </c>
      <c r="L288" s="2">
        <f>TRUNC(J288+K288,2)</f>
      </c>
      <c r="M288" s="2">
        <f>TRUNC(IF((J288+K288), (J288/(J288+K288)*O288), 0),2)</f>
      </c>
      <c r="N288" s="2">
        <f>TRUNC(IF((J288+K288), (K288/(J288+K288)*O288), 0),2)</f>
      </c>
      <c r="O288" s="2">
        <f>TRUNC(L288*E288,2)</f>
      </c>
      <c r="P288" s="4">
        <f>IF(O288&lt;=(Referencial!O288*1.05),"PREÇO VÁLIDO","PREÇO INVÁLIDO")</f>
      </c>
    </row>
    <row r="289" ht="25.0" customHeight="true">
      <c r="A289" t="s" s="4">
        <v>21</v>
      </c>
      <c r="B289" t="s" s="4">
        <v>406</v>
      </c>
      <c r="C289" t="s" s="4">
        <v>407</v>
      </c>
      <c r="D289" t="s" s="4">
        <v>87</v>
      </c>
      <c r="E289" t="n" s="4">
        <v>57.0</v>
      </c>
      <c r="F289" t="n" s="2">
        <v>41.97</v>
      </c>
      <c r="G289" t="n" s="2">
        <v>0.0</v>
      </c>
      <c r="H289" s="2">
        <f>F289+G289</f>
      </c>
      <c r="I289" t="n" s="5">
        <v>26.05</v>
      </c>
      <c r="J289" s="2">
        <f>F289+(I289/100*F289)</f>
      </c>
      <c r="K289" s="2">
        <f>G289+(I289/100*G289)</f>
      </c>
      <c r="L289" s="2">
        <f>TRUNC(J289+K289,2)</f>
      </c>
      <c r="M289" s="2">
        <f>TRUNC(IF((J289+K289), (J289/(J289+K289)*O289), 0),2)</f>
      </c>
      <c r="N289" s="2">
        <f>TRUNC(IF((J289+K289), (K289/(J289+K289)*O289), 0),2)</f>
      </c>
      <c r="O289" s="2">
        <f>TRUNC(L289*E289,2)</f>
      </c>
      <c r="P289" s="4">
        <f>IF(O289&lt;=(Referencial!O289*1.05),"PREÇO VÁLIDO","PREÇO INVÁLIDO")</f>
      </c>
    </row>
    <row r="290" ht="25.0" customHeight="true">
      <c r="A290" t="s" s="4">
        <v>21</v>
      </c>
      <c r="B290" t="s" s="4">
        <v>408</v>
      </c>
      <c r="C290" t="s" s="4">
        <v>409</v>
      </c>
      <c r="D290" t="s" s="4">
        <v>87</v>
      </c>
      <c r="E290" t="n" s="4">
        <v>2.0</v>
      </c>
      <c r="F290" t="n" s="2">
        <v>50.19</v>
      </c>
      <c r="G290" t="n" s="2">
        <v>0.0</v>
      </c>
      <c r="H290" s="2">
        <f>F290+G290</f>
      </c>
      <c r="I290" t="n" s="5">
        <v>26.05</v>
      </c>
      <c r="J290" s="2">
        <f>F290+(I290/100*F290)</f>
      </c>
      <c r="K290" s="2">
        <f>G290+(I290/100*G290)</f>
      </c>
      <c r="L290" s="2">
        <f>TRUNC(J290+K290,2)</f>
      </c>
      <c r="M290" s="2">
        <f>TRUNC(IF((J290+K290), (J290/(J290+K290)*O290), 0),2)</f>
      </c>
      <c r="N290" s="2">
        <f>TRUNC(IF((J290+K290), (K290/(J290+K290)*O290), 0),2)</f>
      </c>
      <c r="O290" s="2">
        <f>TRUNC(L290*E290,2)</f>
      </c>
      <c r="P290" s="4">
        <f>IF(O290&lt;=(Referencial!O290*1.05),"PREÇO VÁLIDO","PREÇO INVÁLIDO")</f>
      </c>
    </row>
    <row r="291" ht="25.0" customHeight="true">
      <c r="A291" t="s" s="4">
        <v>21</v>
      </c>
      <c r="B291" t="s" s="4">
        <v>410</v>
      </c>
      <c r="C291" t="s" s="4">
        <v>411</v>
      </c>
      <c r="D291" t="s" s="4">
        <v>87</v>
      </c>
      <c r="E291" t="n" s="4">
        <v>5.0</v>
      </c>
      <c r="F291" t="n" s="2">
        <v>59.51</v>
      </c>
      <c r="G291" t="n" s="2">
        <v>0.0</v>
      </c>
      <c r="H291" s="2">
        <f>F291+G291</f>
      </c>
      <c r="I291" t="n" s="5">
        <v>26.05</v>
      </c>
      <c r="J291" s="2">
        <f>F291+(I291/100*F291)</f>
      </c>
      <c r="K291" s="2">
        <f>G291+(I291/100*G291)</f>
      </c>
      <c r="L291" s="2">
        <f>TRUNC(J291+K291,2)</f>
      </c>
      <c r="M291" s="2">
        <f>TRUNC(IF((J291+K291), (J291/(J291+K291)*O291), 0),2)</f>
      </c>
      <c r="N291" s="2">
        <f>TRUNC(IF((J291+K291), (K291/(J291+K291)*O291), 0),2)</f>
      </c>
      <c r="O291" s="2">
        <f>TRUNC(L291*E291,2)</f>
      </c>
      <c r="P291" s="4">
        <f>IF(O291&lt;=(Referencial!O291*1.05),"PREÇO VÁLIDO","PREÇO INVÁLIDO")</f>
      </c>
    </row>
    <row r="292" ht="25.0" customHeight="true">
      <c r="A292" t="s" s="4">
        <v>21</v>
      </c>
      <c r="B292" t="s" s="4">
        <v>412</v>
      </c>
      <c r="C292" t="s" s="4">
        <v>413</v>
      </c>
      <c r="D292" t="s" s="4">
        <v>87</v>
      </c>
      <c r="E292" t="n" s="4">
        <v>5.0</v>
      </c>
      <c r="F292" t="n" s="2">
        <v>75.93</v>
      </c>
      <c r="G292" t="n" s="2">
        <v>0.0</v>
      </c>
      <c r="H292" s="2">
        <f>F292+G292</f>
      </c>
      <c r="I292" t="n" s="5">
        <v>26.05</v>
      </c>
      <c r="J292" s="2">
        <f>F292+(I292/100*F292)</f>
      </c>
      <c r="K292" s="2">
        <f>G292+(I292/100*G292)</f>
      </c>
      <c r="L292" s="2">
        <f>TRUNC(J292+K292,2)</f>
      </c>
      <c r="M292" s="2">
        <f>TRUNC(IF((J292+K292), (J292/(J292+K292)*O292), 0),2)</f>
      </c>
      <c r="N292" s="2">
        <f>TRUNC(IF((J292+K292), (K292/(J292+K292)*O292), 0),2)</f>
      </c>
      <c r="O292" s="2">
        <f>TRUNC(L292*E292,2)</f>
      </c>
      <c r="P292" s="4">
        <f>IF(O292&lt;=(Referencial!O292*1.05),"PREÇO VÁLIDO","PREÇO INVÁLIDO")</f>
      </c>
    </row>
    <row r="293" ht="25.0" customHeight="true">
      <c r="A293" t="s" s="4">
        <v>21</v>
      </c>
      <c r="B293" s="4"/>
      <c r="C293" t="s" s="4">
        <v>414</v>
      </c>
      <c r="D293" s="4"/>
      <c r="E293" t="n" s="4">
        <v>0.0</v>
      </c>
      <c r="F293" s="2"/>
      <c r="G293" s="2"/>
      <c r="H293" s="4"/>
      <c r="I293" s="5"/>
      <c r="J293" s="4"/>
      <c r="K293" s="4"/>
      <c r="L293" s="4"/>
      <c r="M293" s="4"/>
      <c r="N293" s="4"/>
      <c r="O293" s="4"/>
      <c r="P293" s="4"/>
    </row>
    <row r="294" ht="25.0" customHeight="true">
      <c r="A294" t="s" s="4">
        <v>21</v>
      </c>
      <c r="B294" t="s" s="4">
        <v>415</v>
      </c>
      <c r="C294" t="s" s="4">
        <v>416</v>
      </c>
      <c r="D294" t="s" s="4">
        <v>87</v>
      </c>
      <c r="E294" t="n" s="4">
        <v>93.0</v>
      </c>
      <c r="F294" t="n" s="2">
        <v>5.12</v>
      </c>
      <c r="G294" t="n" s="2">
        <v>0.0</v>
      </c>
      <c r="H294" s="2">
        <f>F294+G294</f>
      </c>
      <c r="I294" t="n" s="5">
        <v>26.05</v>
      </c>
      <c r="J294" s="2">
        <f>F294+(I294/100*F294)</f>
      </c>
      <c r="K294" s="2">
        <f>G294+(I294/100*G294)</f>
      </c>
      <c r="L294" s="2">
        <f>TRUNC(J294+K294,2)</f>
      </c>
      <c r="M294" s="2">
        <f>TRUNC(IF((J294+K294), (J294/(J294+K294)*O294), 0),2)</f>
      </c>
      <c r="N294" s="2">
        <f>TRUNC(IF((J294+K294), (K294/(J294+K294)*O294), 0),2)</f>
      </c>
      <c r="O294" s="2">
        <f>TRUNC(L294*E294,2)</f>
      </c>
      <c r="P294" s="4">
        <f>IF(O294&lt;=(Referencial!O294*1.05),"PREÇO VÁLIDO","PREÇO INVÁLIDO")</f>
      </c>
    </row>
    <row r="295" ht="25.0" customHeight="true">
      <c r="A295" t="s" s="4">
        <v>21</v>
      </c>
      <c r="B295" t="s" s="4">
        <v>417</v>
      </c>
      <c r="C295" t="s" s="4">
        <v>418</v>
      </c>
      <c r="D295" t="s" s="4">
        <v>87</v>
      </c>
      <c r="E295" t="n" s="4">
        <v>118.0</v>
      </c>
      <c r="F295" t="n" s="2">
        <v>5.62</v>
      </c>
      <c r="G295" t="n" s="2">
        <v>0.0</v>
      </c>
      <c r="H295" s="2">
        <f>F295+G295</f>
      </c>
      <c r="I295" t="n" s="5">
        <v>26.05</v>
      </c>
      <c r="J295" s="2">
        <f>F295+(I295/100*F295)</f>
      </c>
      <c r="K295" s="2">
        <f>G295+(I295/100*G295)</f>
      </c>
      <c r="L295" s="2">
        <f>TRUNC(J295+K295,2)</f>
      </c>
      <c r="M295" s="2">
        <f>TRUNC(IF((J295+K295), (J295/(J295+K295)*O295), 0),2)</f>
      </c>
      <c r="N295" s="2">
        <f>TRUNC(IF((J295+K295), (K295/(J295+K295)*O295), 0),2)</f>
      </c>
      <c r="O295" s="2">
        <f>TRUNC(L295*E295,2)</f>
      </c>
      <c r="P295" s="4">
        <f>IF(O295&lt;=(Referencial!O295*1.05),"PREÇO VÁLIDO","PREÇO INVÁLIDO")</f>
      </c>
    </row>
    <row r="296" ht="25.0" customHeight="true">
      <c r="A296" t="s" s="4">
        <v>21</v>
      </c>
      <c r="B296" t="s" s="4">
        <v>419</v>
      </c>
      <c r="C296" t="s" s="4">
        <v>420</v>
      </c>
      <c r="D296" t="s" s="4">
        <v>87</v>
      </c>
      <c r="E296" t="n" s="4">
        <v>34.0</v>
      </c>
      <c r="F296" t="n" s="2">
        <v>5.69</v>
      </c>
      <c r="G296" t="n" s="2">
        <v>0.0</v>
      </c>
      <c r="H296" s="2">
        <f>F296+G296</f>
      </c>
      <c r="I296" t="n" s="5">
        <v>26.05</v>
      </c>
      <c r="J296" s="2">
        <f>F296+(I296/100*F296)</f>
      </c>
      <c r="K296" s="2">
        <f>G296+(I296/100*G296)</f>
      </c>
      <c r="L296" s="2">
        <f>TRUNC(J296+K296,2)</f>
      </c>
      <c r="M296" s="2">
        <f>TRUNC(IF((J296+K296), (J296/(J296+K296)*O296), 0),2)</f>
      </c>
      <c r="N296" s="2">
        <f>TRUNC(IF((J296+K296), (K296/(J296+K296)*O296), 0),2)</f>
      </c>
      <c r="O296" s="2">
        <f>TRUNC(L296*E296,2)</f>
      </c>
      <c r="P296" s="4">
        <f>IF(O296&lt;=(Referencial!O296*1.05),"PREÇO VÁLIDO","PREÇO INVÁLIDO")</f>
      </c>
    </row>
    <row r="297" ht="25.0" customHeight="true">
      <c r="A297" t="s" s="4">
        <v>21</v>
      </c>
      <c r="B297" t="s" s="4">
        <v>421</v>
      </c>
      <c r="C297" t="s" s="4">
        <v>422</v>
      </c>
      <c r="D297" t="s" s="4">
        <v>87</v>
      </c>
      <c r="E297" t="n" s="4">
        <v>57.0</v>
      </c>
      <c r="F297" t="n" s="2">
        <v>5.57</v>
      </c>
      <c r="G297" t="n" s="2">
        <v>0.0</v>
      </c>
      <c r="H297" s="2">
        <f>F297+G297</f>
      </c>
      <c r="I297" t="n" s="5">
        <v>26.05</v>
      </c>
      <c r="J297" s="2">
        <f>F297+(I297/100*F297)</f>
      </c>
      <c r="K297" s="2">
        <f>G297+(I297/100*G297)</f>
      </c>
      <c r="L297" s="2">
        <f>TRUNC(J297+K297,2)</f>
      </c>
      <c r="M297" s="2">
        <f>TRUNC(IF((J297+K297), (J297/(J297+K297)*O297), 0),2)</f>
      </c>
      <c r="N297" s="2">
        <f>TRUNC(IF((J297+K297), (K297/(J297+K297)*O297), 0),2)</f>
      </c>
      <c r="O297" s="2">
        <f>TRUNC(L297*E297,2)</f>
      </c>
      <c r="P297" s="4">
        <f>IF(O297&lt;=(Referencial!O297*1.05),"PREÇO VÁLIDO","PREÇO INVÁLIDO")</f>
      </c>
    </row>
    <row r="298" ht="25.0" customHeight="true">
      <c r="A298" t="s" s="4">
        <v>21</v>
      </c>
      <c r="B298" t="s" s="4">
        <v>423</v>
      </c>
      <c r="C298" t="s" s="4">
        <v>424</v>
      </c>
      <c r="D298" t="s" s="4">
        <v>87</v>
      </c>
      <c r="E298" t="n" s="4">
        <v>2.0</v>
      </c>
      <c r="F298" t="n" s="2">
        <v>6.47</v>
      </c>
      <c r="G298" t="n" s="2">
        <v>0.0</v>
      </c>
      <c r="H298" s="2">
        <f>F298+G298</f>
      </c>
      <c r="I298" t="n" s="5">
        <v>26.05</v>
      </c>
      <c r="J298" s="2">
        <f>F298+(I298/100*F298)</f>
      </c>
      <c r="K298" s="2">
        <f>G298+(I298/100*G298)</f>
      </c>
      <c r="L298" s="2">
        <f>TRUNC(J298+K298,2)</f>
      </c>
      <c r="M298" s="2">
        <f>TRUNC(IF((J298+K298), (J298/(J298+K298)*O298), 0),2)</f>
      </c>
      <c r="N298" s="2">
        <f>TRUNC(IF((J298+K298), (K298/(J298+K298)*O298), 0),2)</f>
      </c>
      <c r="O298" s="2">
        <f>TRUNC(L298*E298,2)</f>
      </c>
      <c r="P298" s="4">
        <f>IF(O298&lt;=(Referencial!O298*1.05),"PREÇO VÁLIDO","PREÇO INVÁLIDO")</f>
      </c>
    </row>
    <row r="299" ht="25.0" customHeight="true">
      <c r="A299" t="s" s="4">
        <v>21</v>
      </c>
      <c r="B299" t="s" s="4">
        <v>425</v>
      </c>
      <c r="C299" t="s" s="4">
        <v>426</v>
      </c>
      <c r="D299" t="s" s="4">
        <v>87</v>
      </c>
      <c r="E299" t="n" s="4">
        <v>5.0</v>
      </c>
      <c r="F299" t="n" s="2">
        <v>8.08</v>
      </c>
      <c r="G299" t="n" s="2">
        <v>0.0</v>
      </c>
      <c r="H299" s="2">
        <f>F299+G299</f>
      </c>
      <c r="I299" t="n" s="5">
        <v>26.05</v>
      </c>
      <c r="J299" s="2">
        <f>F299+(I299/100*F299)</f>
      </c>
      <c r="K299" s="2">
        <f>G299+(I299/100*G299)</f>
      </c>
      <c r="L299" s="2">
        <f>TRUNC(J299+K299,2)</f>
      </c>
      <c r="M299" s="2">
        <f>TRUNC(IF((J299+K299), (J299/(J299+K299)*O299), 0),2)</f>
      </c>
      <c r="N299" s="2">
        <f>TRUNC(IF((J299+K299), (K299/(J299+K299)*O299), 0),2)</f>
      </c>
      <c r="O299" s="2">
        <f>TRUNC(L299*E299,2)</f>
      </c>
      <c r="P299" s="4">
        <f>IF(O299&lt;=(Referencial!O299*1.05),"PREÇO VÁLIDO","PREÇO INVÁLIDO")</f>
      </c>
    </row>
    <row r="300" ht="25.0" customHeight="true">
      <c r="A300" t="s" s="4">
        <v>21</v>
      </c>
      <c r="B300" t="s" s="4">
        <v>427</v>
      </c>
      <c r="C300" t="s" s="4">
        <v>428</v>
      </c>
      <c r="D300" t="s" s="4">
        <v>87</v>
      </c>
      <c r="E300" t="n" s="4">
        <v>5.0</v>
      </c>
      <c r="F300" t="n" s="2">
        <v>7.54</v>
      </c>
      <c r="G300" t="n" s="2">
        <v>0.0</v>
      </c>
      <c r="H300" s="2">
        <f>F300+G300</f>
      </c>
      <c r="I300" t="n" s="5">
        <v>26.05</v>
      </c>
      <c r="J300" s="2">
        <f>F300+(I300/100*F300)</f>
      </c>
      <c r="K300" s="2">
        <f>G300+(I300/100*G300)</f>
      </c>
      <c r="L300" s="2">
        <f>TRUNC(J300+K300,2)</f>
      </c>
      <c r="M300" s="2">
        <f>TRUNC(IF((J300+K300), (J300/(J300+K300)*O300), 0),2)</f>
      </c>
      <c r="N300" s="2">
        <f>TRUNC(IF((J300+K300), (K300/(J300+K300)*O300), 0),2)</f>
      </c>
      <c r="O300" s="2">
        <f>TRUNC(L300*E300,2)</f>
      </c>
      <c r="P300" s="4">
        <f>IF(O300&lt;=(Referencial!O300*1.05),"PREÇO VÁLIDO","PREÇO INVÁLIDO")</f>
      </c>
    </row>
    <row r="301" ht="25.0" customHeight="true">
      <c r="A301" t="s" s="4">
        <v>21</v>
      </c>
      <c r="B301" s="4"/>
      <c r="C301" t="s" s="4">
        <v>429</v>
      </c>
      <c r="D301" s="4"/>
      <c r="E301" t="n" s="4">
        <v>0.0</v>
      </c>
      <c r="F301" s="2"/>
      <c r="G301" s="2"/>
      <c r="H301" s="4"/>
      <c r="I301" s="5"/>
      <c r="J301" s="4"/>
      <c r="K301" s="4"/>
      <c r="L301" s="4"/>
      <c r="M301" s="4"/>
      <c r="N301" s="4"/>
      <c r="O301" s="4"/>
      <c r="P301" s="4"/>
    </row>
    <row r="302" ht="25.0" customHeight="true">
      <c r="A302" t="s" s="4">
        <v>21</v>
      </c>
      <c r="B302" t="s" s="4">
        <v>430</v>
      </c>
      <c r="C302" t="s" s="4">
        <v>431</v>
      </c>
      <c r="D302" t="s" s="4">
        <v>25</v>
      </c>
      <c r="E302" t="n" s="4">
        <v>1.0</v>
      </c>
      <c r="F302" t="n" s="2">
        <v>607.2</v>
      </c>
      <c r="G302" t="n" s="2">
        <v>0.0</v>
      </c>
      <c r="H302" s="2">
        <f>F302+G302</f>
      </c>
      <c r="I302" t="n" s="5">
        <v>26.05</v>
      </c>
      <c r="J302" s="2">
        <f>F302+(I302/100*F302)</f>
      </c>
      <c r="K302" s="2">
        <f>G302+(I302/100*G302)</f>
      </c>
      <c r="L302" s="2">
        <f>TRUNC(J302+K302,2)</f>
      </c>
      <c r="M302" s="2">
        <f>TRUNC(IF((J302+K302), (J302/(J302+K302)*O302), 0),2)</f>
      </c>
      <c r="N302" s="2">
        <f>TRUNC(IF((J302+K302), (K302/(J302+K302)*O302), 0),2)</f>
      </c>
      <c r="O302" s="2">
        <f>TRUNC(L302*E302,2)</f>
      </c>
      <c r="P302" s="4">
        <f>IF(O302&lt;=(Referencial!O302*1.05),"PREÇO VÁLIDO","PREÇO INVÁLIDO")</f>
      </c>
    </row>
    <row r="303" ht="25.0" customHeight="true">
      <c r="A303" t="s" s="4">
        <v>21</v>
      </c>
      <c r="B303" t="s" s="4">
        <v>432</v>
      </c>
      <c r="C303" t="s" s="4">
        <v>433</v>
      </c>
      <c r="D303" t="s" s="4">
        <v>25</v>
      </c>
      <c r="E303" t="n" s="4">
        <v>2.0</v>
      </c>
      <c r="F303" t="n" s="2">
        <v>695.75</v>
      </c>
      <c r="G303" t="n" s="2">
        <v>0.0</v>
      </c>
      <c r="H303" s="2">
        <f>F303+G303</f>
      </c>
      <c r="I303" t="n" s="5">
        <v>26.05</v>
      </c>
      <c r="J303" s="2">
        <f>F303+(I303/100*F303)</f>
      </c>
      <c r="K303" s="2">
        <f>G303+(I303/100*G303)</f>
      </c>
      <c r="L303" s="2">
        <f>TRUNC(J303+K303,2)</f>
      </c>
      <c r="M303" s="2">
        <f>TRUNC(IF((J303+K303), (J303/(J303+K303)*O303), 0),2)</f>
      </c>
      <c r="N303" s="2">
        <f>TRUNC(IF((J303+K303), (K303/(J303+K303)*O303), 0),2)</f>
      </c>
      <c r="O303" s="2">
        <f>TRUNC(L303*E303,2)</f>
      </c>
      <c r="P303" s="4">
        <f>IF(O303&lt;=(Referencial!O303*1.05),"PREÇO VÁLIDO","PREÇO INVÁLIDO")</f>
      </c>
    </row>
    <row r="304" ht="25.0" customHeight="true">
      <c r="A304" t="s" s="4">
        <v>21</v>
      </c>
      <c r="B304" t="s" s="4">
        <v>434</v>
      </c>
      <c r="C304" t="s" s="4">
        <v>435</v>
      </c>
      <c r="D304" t="s" s="4">
        <v>25</v>
      </c>
      <c r="E304" t="n" s="4">
        <v>1.0</v>
      </c>
      <c r="F304" t="n" s="2">
        <v>695.75</v>
      </c>
      <c r="G304" t="n" s="2">
        <v>0.0</v>
      </c>
      <c r="H304" s="2">
        <f>F304+G304</f>
      </c>
      <c r="I304" t="n" s="5">
        <v>26.05</v>
      </c>
      <c r="J304" s="2">
        <f>F304+(I304/100*F304)</f>
      </c>
      <c r="K304" s="2">
        <f>G304+(I304/100*G304)</f>
      </c>
      <c r="L304" s="2">
        <f>TRUNC(J304+K304,2)</f>
      </c>
      <c r="M304" s="2">
        <f>TRUNC(IF((J304+K304), (J304/(J304+K304)*O304), 0),2)</f>
      </c>
      <c r="N304" s="2">
        <f>TRUNC(IF((J304+K304), (K304/(J304+K304)*O304), 0),2)</f>
      </c>
      <c r="O304" s="2">
        <f>TRUNC(L304*E304,2)</f>
      </c>
      <c r="P304" s="4">
        <f>IF(O304&lt;=(Referencial!O304*1.05),"PREÇO VÁLIDO","PREÇO INVÁLIDO")</f>
      </c>
    </row>
    <row r="305" ht="25.0" customHeight="true">
      <c r="A305" t="s" s="4">
        <v>21</v>
      </c>
      <c r="B305" t="s" s="4">
        <v>436</v>
      </c>
      <c r="C305" t="s" s="4">
        <v>437</v>
      </c>
      <c r="D305" t="s" s="4">
        <v>25</v>
      </c>
      <c r="E305" t="n" s="4">
        <v>1.0</v>
      </c>
      <c r="F305" t="n" s="2">
        <v>822.25</v>
      </c>
      <c r="G305" t="n" s="2">
        <v>0.0</v>
      </c>
      <c r="H305" s="2">
        <f>F305+G305</f>
      </c>
      <c r="I305" t="n" s="5">
        <v>26.05</v>
      </c>
      <c r="J305" s="2">
        <f>F305+(I305/100*F305)</f>
      </c>
      <c r="K305" s="2">
        <f>G305+(I305/100*G305)</f>
      </c>
      <c r="L305" s="2">
        <f>TRUNC(J305+K305,2)</f>
      </c>
      <c r="M305" s="2">
        <f>TRUNC(IF((J305+K305), (J305/(J305+K305)*O305), 0),2)</f>
      </c>
      <c r="N305" s="2">
        <f>TRUNC(IF((J305+K305), (K305/(J305+K305)*O305), 0),2)</f>
      </c>
      <c r="O305" s="2">
        <f>TRUNC(L305*E305,2)</f>
      </c>
      <c r="P305" s="4">
        <f>IF(O305&lt;=(Referencial!O305*1.05),"PREÇO VÁLIDO","PREÇO INVÁLIDO")</f>
      </c>
    </row>
    <row r="306" ht="25.0" customHeight="true">
      <c r="A306" t="s" s="4">
        <v>21</v>
      </c>
      <c r="B306" s="4"/>
      <c r="C306" t="s" s="4">
        <v>438</v>
      </c>
      <c r="D306" s="4"/>
      <c r="E306" t="n" s="4">
        <v>0.0</v>
      </c>
      <c r="F306" s="2"/>
      <c r="G306" s="2"/>
      <c r="H306" s="4"/>
      <c r="I306" s="5"/>
      <c r="J306" s="4"/>
      <c r="K306" s="4"/>
      <c r="L306" s="4"/>
      <c r="M306" s="4"/>
      <c r="N306" s="4"/>
      <c r="O306" s="4"/>
      <c r="P306" s="4"/>
    </row>
    <row r="307" ht="25.0" customHeight="true">
      <c r="A307" t="s" s="4">
        <v>21</v>
      </c>
      <c r="B307" t="s" s="4">
        <v>439</v>
      </c>
      <c r="C307" t="s" s="4">
        <v>440</v>
      </c>
      <c r="D307" t="s" s="4">
        <v>87</v>
      </c>
      <c r="E307" t="n" s="4">
        <v>157.0</v>
      </c>
      <c r="F307" t="n" s="2">
        <v>15.7</v>
      </c>
      <c r="G307" t="n" s="2">
        <v>0.0</v>
      </c>
      <c r="H307" s="2">
        <f>F307+G307</f>
      </c>
      <c r="I307" t="n" s="5">
        <v>26.05</v>
      </c>
      <c r="J307" s="2">
        <f>F307+(I307/100*F307)</f>
      </c>
      <c r="K307" s="2">
        <f>G307+(I307/100*G307)</f>
      </c>
      <c r="L307" s="2">
        <f>TRUNC(J307+K307,2)</f>
      </c>
      <c r="M307" s="2">
        <f>TRUNC(IF((J307+K307), (J307/(J307+K307)*O307), 0),2)</f>
      </c>
      <c r="N307" s="2">
        <f>TRUNC(IF((J307+K307), (K307/(J307+K307)*O307), 0),2)</f>
      </c>
      <c r="O307" s="2">
        <f>TRUNC(L307*E307,2)</f>
      </c>
      <c r="P307" s="4">
        <f>IF(O307&lt;=(Referencial!O307*1.05),"PREÇO VÁLIDO","PREÇO INVÁLIDO")</f>
      </c>
    </row>
    <row r="308" ht="25.0" customHeight="true">
      <c r="A308" t="s" s="4">
        <v>21</v>
      </c>
      <c r="B308" t="s" s="4">
        <v>441</v>
      </c>
      <c r="C308" t="s" s="4">
        <v>442</v>
      </c>
      <c r="D308" t="s" s="4">
        <v>25</v>
      </c>
      <c r="E308" t="n" s="4">
        <v>1.0</v>
      </c>
      <c r="F308" t="n" s="2">
        <v>9487.5</v>
      </c>
      <c r="G308" t="n" s="2">
        <v>0.0</v>
      </c>
      <c r="H308" s="2">
        <f>F308+G308</f>
      </c>
      <c r="I308" t="n" s="5">
        <v>26.05</v>
      </c>
      <c r="J308" s="2">
        <f>F308+(I308/100*F308)</f>
      </c>
      <c r="K308" s="2">
        <f>G308+(I308/100*G308)</f>
      </c>
      <c r="L308" s="2">
        <f>TRUNC(J308+K308,2)</f>
      </c>
      <c r="M308" s="2">
        <f>TRUNC(IF((J308+K308), (J308/(J308+K308)*O308), 0),2)</f>
      </c>
      <c r="N308" s="2">
        <f>TRUNC(IF((J308+K308), (K308/(J308+K308)*O308), 0),2)</f>
      </c>
      <c r="O308" s="2">
        <f>TRUNC(L308*E308,2)</f>
      </c>
      <c r="P308" s="4">
        <f>IF(O308&lt;=(Referencial!O308*1.05),"PREÇO VÁLIDO","PREÇO INVÁLIDO")</f>
      </c>
    </row>
    <row r="309" ht="25.0" customHeight="true">
      <c r="A309" t="s" s="4">
        <v>21</v>
      </c>
      <c r="B309" t="s" s="4">
        <v>443</v>
      </c>
      <c r="C309" t="s" s="4">
        <v>444</v>
      </c>
      <c r="D309" t="s" s="4">
        <v>25</v>
      </c>
      <c r="E309" t="n" s="4">
        <v>6.0</v>
      </c>
      <c r="F309" t="n" s="2">
        <v>27.2</v>
      </c>
      <c r="G309" t="n" s="2">
        <v>0.0</v>
      </c>
      <c r="H309" s="2">
        <f>F309+G309</f>
      </c>
      <c r="I309" t="n" s="5">
        <v>26.05</v>
      </c>
      <c r="J309" s="2">
        <f>F309+(I309/100*F309)</f>
      </c>
      <c r="K309" s="2">
        <f>G309+(I309/100*G309)</f>
      </c>
      <c r="L309" s="2">
        <f>TRUNC(J309+K309,2)</f>
      </c>
      <c r="M309" s="2">
        <f>TRUNC(IF((J309+K309), (J309/(J309+K309)*O309), 0),2)</f>
      </c>
      <c r="N309" s="2">
        <f>TRUNC(IF((J309+K309), (K309/(J309+K309)*O309), 0),2)</f>
      </c>
      <c r="O309" s="2">
        <f>TRUNC(L309*E309,2)</f>
      </c>
      <c r="P309" s="4">
        <f>IF(O309&lt;=(Referencial!O309*1.05),"PREÇO VÁLIDO","PREÇO INVÁLIDO")</f>
      </c>
    </row>
    <row r="310" ht="25.0" customHeight="true">
      <c r="A310" t="s" s="4">
        <v>21</v>
      </c>
      <c r="B310" t="s" s="4">
        <v>445</v>
      </c>
      <c r="C310" t="s" s="4">
        <v>446</v>
      </c>
      <c r="D310" t="s" s="4">
        <v>25</v>
      </c>
      <c r="E310" t="n" s="4">
        <v>10.0</v>
      </c>
      <c r="F310" t="n" s="2">
        <v>10.37</v>
      </c>
      <c r="G310" t="n" s="2">
        <v>0.0</v>
      </c>
      <c r="H310" s="2">
        <f>F310+G310</f>
      </c>
      <c r="I310" t="n" s="5">
        <v>26.05</v>
      </c>
      <c r="J310" s="2">
        <f>F310+(I310/100*F310)</f>
      </c>
      <c r="K310" s="2">
        <f>G310+(I310/100*G310)</f>
      </c>
      <c r="L310" s="2">
        <f>TRUNC(J310+K310,2)</f>
      </c>
      <c r="M310" s="2">
        <f>TRUNC(IF((J310+K310), (J310/(J310+K310)*O310), 0),2)</f>
      </c>
      <c r="N310" s="2">
        <f>TRUNC(IF((J310+K310), (K310/(J310+K310)*O310), 0),2)</f>
      </c>
      <c r="O310" s="2">
        <f>TRUNC(L310*E310,2)</f>
      </c>
      <c r="P310" s="4">
        <f>IF(O310&lt;=(Referencial!O310*1.05),"PREÇO VÁLIDO","PREÇO INVÁLIDO")</f>
      </c>
    </row>
    <row r="311" ht="25.0" customHeight="true">
      <c r="A311" t="s" s="4">
        <v>21</v>
      </c>
      <c r="B311" s="4"/>
      <c r="C311" t="s" s="4">
        <v>447</v>
      </c>
      <c r="D311" s="4"/>
      <c r="E311" t="n" s="4">
        <v>0.0</v>
      </c>
      <c r="F311" s="2"/>
      <c r="G311" s="2"/>
      <c r="H311" s="4"/>
      <c r="I311" s="5"/>
      <c r="J311" s="4"/>
      <c r="K311" s="4"/>
      <c r="L311" s="4"/>
      <c r="M311" s="4"/>
      <c r="N311" s="4"/>
      <c r="O311" s="4"/>
      <c r="P311" s="4"/>
    </row>
    <row r="312" ht="25.0" customHeight="true">
      <c r="A312" t="s" s="4">
        <v>21</v>
      </c>
      <c r="B312" t="s" s="4">
        <v>448</v>
      </c>
      <c r="C312" t="s" s="4">
        <v>449</v>
      </c>
      <c r="D312" t="s" s="4">
        <v>25</v>
      </c>
      <c r="E312" t="n" s="4">
        <v>1.0</v>
      </c>
      <c r="F312" t="n" s="2">
        <v>205.56</v>
      </c>
      <c r="G312" t="n" s="2">
        <v>0.0</v>
      </c>
      <c r="H312" s="2">
        <f>F312+G312</f>
      </c>
      <c r="I312" t="n" s="5">
        <v>26.05</v>
      </c>
      <c r="J312" s="2">
        <f>F312+(I312/100*F312)</f>
      </c>
      <c r="K312" s="2">
        <f>G312+(I312/100*G312)</f>
      </c>
      <c r="L312" s="2">
        <f>TRUNC(J312+K312,2)</f>
      </c>
      <c r="M312" s="2">
        <f>TRUNC(IF((J312+K312), (J312/(J312+K312)*O312), 0),2)</f>
      </c>
      <c r="N312" s="2">
        <f>TRUNC(IF((J312+K312), (K312/(J312+K312)*O312), 0),2)</f>
      </c>
      <c r="O312" s="2">
        <f>TRUNC(L312*E312,2)</f>
      </c>
      <c r="P312" s="4">
        <f>IF(O312&lt;=(Referencial!O312*1.05),"PREÇO VÁLIDO","PREÇO INVÁLIDO")</f>
      </c>
    </row>
    <row r="313" ht="25.0" customHeight="true">
      <c r="A313" t="s" s="4">
        <v>21</v>
      </c>
      <c r="B313" t="s" s="4">
        <v>450</v>
      </c>
      <c r="C313" t="s" s="4">
        <v>451</v>
      </c>
      <c r="D313" t="s" s="4">
        <v>25</v>
      </c>
      <c r="E313" t="n" s="4">
        <v>4.0</v>
      </c>
      <c r="F313" t="n" s="2">
        <v>234.03</v>
      </c>
      <c r="G313" t="n" s="2">
        <v>0.0</v>
      </c>
      <c r="H313" s="2">
        <f>F313+G313</f>
      </c>
      <c r="I313" t="n" s="5">
        <v>26.05</v>
      </c>
      <c r="J313" s="2">
        <f>F313+(I313/100*F313)</f>
      </c>
      <c r="K313" s="2">
        <f>G313+(I313/100*G313)</f>
      </c>
      <c r="L313" s="2">
        <f>TRUNC(J313+K313,2)</f>
      </c>
      <c r="M313" s="2">
        <f>TRUNC(IF((J313+K313), (J313/(J313+K313)*O313), 0),2)</f>
      </c>
      <c r="N313" s="2">
        <f>TRUNC(IF((J313+K313), (K313/(J313+K313)*O313), 0),2)</f>
      </c>
      <c r="O313" s="2">
        <f>TRUNC(L313*E313,2)</f>
      </c>
      <c r="P313" s="4">
        <f>IF(O313&lt;=(Referencial!O313*1.05),"PREÇO VÁLIDO","PREÇO INVÁLIDO")</f>
      </c>
    </row>
    <row r="314" ht="25.0" customHeight="true">
      <c r="A314" t="s" s="4">
        <v>21</v>
      </c>
      <c r="B314" t="s" s="4">
        <v>452</v>
      </c>
      <c r="C314" t="s" s="4">
        <v>453</v>
      </c>
      <c r="D314" t="s" s="4">
        <v>25</v>
      </c>
      <c r="E314" t="n" s="4">
        <v>1.0</v>
      </c>
      <c r="F314" t="n" s="2">
        <v>208.73</v>
      </c>
      <c r="G314" t="n" s="2">
        <v>0.0</v>
      </c>
      <c r="H314" s="2">
        <f>F314+G314</f>
      </c>
      <c r="I314" t="n" s="5">
        <v>26.05</v>
      </c>
      <c r="J314" s="2">
        <f>F314+(I314/100*F314)</f>
      </c>
      <c r="K314" s="2">
        <f>G314+(I314/100*G314)</f>
      </c>
      <c r="L314" s="2">
        <f>TRUNC(J314+K314,2)</f>
      </c>
      <c r="M314" s="2">
        <f>TRUNC(IF((J314+K314), (J314/(J314+K314)*O314), 0),2)</f>
      </c>
      <c r="N314" s="2">
        <f>TRUNC(IF((J314+K314), (K314/(J314+K314)*O314), 0),2)</f>
      </c>
      <c r="O314" s="2">
        <f>TRUNC(L314*E314,2)</f>
      </c>
      <c r="P314" s="4">
        <f>IF(O314&lt;=(Referencial!O314*1.05),"PREÇO VÁLIDO","PREÇO INVÁLIDO")</f>
      </c>
    </row>
    <row r="315" ht="25.0" customHeight="true">
      <c r="A315" t="s" s="4">
        <v>21</v>
      </c>
      <c r="B315" t="s" s="4">
        <v>454</v>
      </c>
      <c r="C315" t="s" s="4">
        <v>455</v>
      </c>
      <c r="D315" t="s" s="4">
        <v>25</v>
      </c>
      <c r="E315" t="n" s="4">
        <v>4.0</v>
      </c>
      <c r="F315" t="n" s="2">
        <v>442.75</v>
      </c>
      <c r="G315" t="n" s="2">
        <v>0.0</v>
      </c>
      <c r="H315" s="2">
        <f>F315+G315</f>
      </c>
      <c r="I315" t="n" s="5">
        <v>26.05</v>
      </c>
      <c r="J315" s="2">
        <f>F315+(I315/100*F315)</f>
      </c>
      <c r="K315" s="2">
        <f>G315+(I315/100*G315)</f>
      </c>
      <c r="L315" s="2">
        <f>TRUNC(J315+K315,2)</f>
      </c>
      <c r="M315" s="2">
        <f>TRUNC(IF((J315+K315), (J315/(J315+K315)*O315), 0),2)</f>
      </c>
      <c r="N315" s="2">
        <f>TRUNC(IF((J315+K315), (K315/(J315+K315)*O315), 0),2)</f>
      </c>
      <c r="O315" s="2">
        <f>TRUNC(L315*E315,2)</f>
      </c>
      <c r="P315" s="4">
        <f>IF(O315&lt;=(Referencial!O315*1.05),"PREÇO VÁLIDO","PREÇO INVÁLIDO")</f>
      </c>
    </row>
    <row r="316" ht="25.0" customHeight="true">
      <c r="A316" t="s" s="4">
        <v>21</v>
      </c>
      <c r="B316" t="s" s="4">
        <v>456</v>
      </c>
      <c r="C316" t="s" s="4">
        <v>457</v>
      </c>
      <c r="D316" t="s" s="4">
        <v>25</v>
      </c>
      <c r="E316" t="n" s="4">
        <v>5.0</v>
      </c>
      <c r="F316" t="n" s="2">
        <v>316.25</v>
      </c>
      <c r="G316" t="n" s="2">
        <v>0.0</v>
      </c>
      <c r="H316" s="2">
        <f>F316+G316</f>
      </c>
      <c r="I316" t="n" s="5">
        <v>26.05</v>
      </c>
      <c r="J316" s="2">
        <f>F316+(I316/100*F316)</f>
      </c>
      <c r="K316" s="2">
        <f>G316+(I316/100*G316)</f>
      </c>
      <c r="L316" s="2">
        <f>TRUNC(J316+K316,2)</f>
      </c>
      <c r="M316" s="2">
        <f>TRUNC(IF((J316+K316), (J316/(J316+K316)*O316), 0),2)</f>
      </c>
      <c r="N316" s="2">
        <f>TRUNC(IF((J316+K316), (K316/(J316+K316)*O316), 0),2)</f>
      </c>
      <c r="O316" s="2">
        <f>TRUNC(L316*E316,2)</f>
      </c>
      <c r="P316" s="4">
        <f>IF(O316&lt;=(Referencial!O316*1.05),"PREÇO VÁLIDO","PREÇO INVÁLIDO")</f>
      </c>
    </row>
    <row r="317" ht="25.0" customHeight="true">
      <c r="A317" t="s" s="4">
        <v>21</v>
      </c>
      <c r="B317" s="4"/>
      <c r="C317" t="s" s="4">
        <v>458</v>
      </c>
      <c r="D317" s="4"/>
      <c r="E317" t="n" s="4">
        <v>0.0</v>
      </c>
      <c r="F317" s="2"/>
      <c r="G317" s="2"/>
      <c r="H317" s="4"/>
      <c r="I317" s="5"/>
      <c r="J317" s="4"/>
      <c r="K317" s="4"/>
      <c r="L317" s="4"/>
      <c r="M317" s="4"/>
      <c r="N317" s="4"/>
      <c r="O317" s="4"/>
      <c r="P317" s="4"/>
    </row>
    <row r="318" ht="25.0" customHeight="true">
      <c r="A318" t="s" s="4">
        <v>21</v>
      </c>
      <c r="B318" t="s" s="4">
        <v>459</v>
      </c>
      <c r="C318" t="s" s="4">
        <v>460</v>
      </c>
      <c r="D318" t="s" s="4">
        <v>25</v>
      </c>
      <c r="E318" t="n" s="4">
        <v>1.0</v>
      </c>
      <c r="F318" t="n" s="2">
        <v>1391.5</v>
      </c>
      <c r="G318" t="n" s="2">
        <v>0.0</v>
      </c>
      <c r="H318" s="2">
        <f>F318+G318</f>
      </c>
      <c r="I318" t="n" s="5">
        <v>26.05</v>
      </c>
      <c r="J318" s="2">
        <f>F318+(I318/100*F318)</f>
      </c>
      <c r="K318" s="2">
        <f>G318+(I318/100*G318)</f>
      </c>
      <c r="L318" s="2">
        <f>TRUNC(J318+K318,2)</f>
      </c>
      <c r="M318" s="2">
        <f>TRUNC(IF((J318+K318), (J318/(J318+K318)*O318), 0),2)</f>
      </c>
      <c r="N318" s="2">
        <f>TRUNC(IF((J318+K318), (K318/(J318+K318)*O318), 0),2)</f>
      </c>
      <c r="O318" s="2">
        <f>TRUNC(L318*E318,2)</f>
      </c>
      <c r="P318" s="4">
        <f>IF(O318&lt;=(Referencial!O318*1.05),"PREÇO VÁLIDO","PREÇO INVÁLIDO")</f>
      </c>
    </row>
    <row r="319" ht="25.0" customHeight="true">
      <c r="A319" t="s" s="4">
        <v>21</v>
      </c>
      <c r="B319" t="s" s="4">
        <v>461</v>
      </c>
      <c r="C319" t="s" s="4">
        <v>462</v>
      </c>
      <c r="D319" t="s" s="4">
        <v>25</v>
      </c>
      <c r="E319" t="n" s="4">
        <v>4.0</v>
      </c>
      <c r="F319" t="n" s="2">
        <v>1138.5</v>
      </c>
      <c r="G319" t="n" s="2">
        <v>0.0</v>
      </c>
      <c r="H319" s="2">
        <f>F319+G319</f>
      </c>
      <c r="I319" t="n" s="5">
        <v>26.05</v>
      </c>
      <c r="J319" s="2">
        <f>F319+(I319/100*F319)</f>
      </c>
      <c r="K319" s="2">
        <f>G319+(I319/100*G319)</f>
      </c>
      <c r="L319" s="2">
        <f>TRUNC(J319+K319,2)</f>
      </c>
      <c r="M319" s="2">
        <f>TRUNC(IF((J319+K319), (J319/(J319+K319)*O319), 0),2)</f>
      </c>
      <c r="N319" s="2">
        <f>TRUNC(IF((J319+K319), (K319/(J319+K319)*O319), 0),2)</f>
      </c>
      <c r="O319" s="2">
        <f>TRUNC(L319*E319,2)</f>
      </c>
      <c r="P319" s="4">
        <f>IF(O319&lt;=(Referencial!O319*1.05),"PREÇO VÁLIDO","PREÇO INVÁLIDO")</f>
      </c>
    </row>
    <row r="320" ht="25.0" customHeight="true">
      <c r="A320" t="s" s="4">
        <v>21</v>
      </c>
      <c r="B320" t="s" s="4">
        <v>463</v>
      </c>
      <c r="C320" t="s" s="4">
        <v>464</v>
      </c>
      <c r="D320" t="s" s="4">
        <v>25</v>
      </c>
      <c r="E320" t="n" s="4">
        <v>5.0</v>
      </c>
      <c r="F320" t="n" s="2">
        <v>3162.5</v>
      </c>
      <c r="G320" t="n" s="2">
        <v>0.0</v>
      </c>
      <c r="H320" s="2">
        <f>F320+G320</f>
      </c>
      <c r="I320" t="n" s="5">
        <v>26.05</v>
      </c>
      <c r="J320" s="2">
        <f>F320+(I320/100*F320)</f>
      </c>
      <c r="K320" s="2">
        <f>G320+(I320/100*G320)</f>
      </c>
      <c r="L320" s="2">
        <f>TRUNC(J320+K320,2)</f>
      </c>
      <c r="M320" s="2">
        <f>TRUNC(IF((J320+K320), (J320/(J320+K320)*O320), 0),2)</f>
      </c>
      <c r="N320" s="2">
        <f>TRUNC(IF((J320+K320), (K320/(J320+K320)*O320), 0),2)</f>
      </c>
      <c r="O320" s="2">
        <f>TRUNC(L320*E320,2)</f>
      </c>
      <c r="P320" s="4">
        <f>IF(O320&lt;=(Referencial!O320*1.05),"PREÇO VÁLIDO","PREÇO INVÁLIDO")</f>
      </c>
    </row>
    <row r="321" ht="25.0" customHeight="true">
      <c r="A321" t="s" s="4">
        <v>21</v>
      </c>
      <c r="B321" t="s" s="4">
        <v>465</v>
      </c>
      <c r="C321" t="s" s="4">
        <v>466</v>
      </c>
      <c r="D321" t="s" s="4">
        <v>25</v>
      </c>
      <c r="E321" t="n" s="4">
        <v>5.0</v>
      </c>
      <c r="F321" t="n" s="2">
        <v>822.25</v>
      </c>
      <c r="G321" t="n" s="2">
        <v>0.0</v>
      </c>
      <c r="H321" s="2">
        <f>F321+G321</f>
      </c>
      <c r="I321" t="n" s="5">
        <v>26.05</v>
      </c>
      <c r="J321" s="2">
        <f>F321+(I321/100*F321)</f>
      </c>
      <c r="K321" s="2">
        <f>G321+(I321/100*G321)</f>
      </c>
      <c r="L321" s="2">
        <f>TRUNC(J321+K321,2)</f>
      </c>
      <c r="M321" s="2">
        <f>TRUNC(IF((J321+K321), (J321/(J321+K321)*O321), 0),2)</f>
      </c>
      <c r="N321" s="2">
        <f>TRUNC(IF((J321+K321), (K321/(J321+K321)*O321), 0),2)</f>
      </c>
      <c r="O321" s="2">
        <f>TRUNC(L321*E321,2)</f>
      </c>
      <c r="P321" s="4">
        <f>IF(O321&lt;=(Referencial!O321*1.05),"PREÇO VÁLIDO","PREÇO INVÁLIDO")</f>
      </c>
    </row>
    <row r="322" ht="25.0" customHeight="true">
      <c r="A322" t="s" s="4">
        <v>21</v>
      </c>
      <c r="B322" s="4"/>
      <c r="C322" t="s" s="4">
        <v>467</v>
      </c>
      <c r="D322" s="4"/>
      <c r="E322" t="n" s="4">
        <v>0.0</v>
      </c>
      <c r="F322" s="2"/>
      <c r="G322" s="2"/>
      <c r="H322" s="4"/>
      <c r="I322" s="5"/>
      <c r="J322" s="4"/>
      <c r="K322" s="4"/>
      <c r="L322" s="4"/>
      <c r="M322" s="4"/>
      <c r="N322" s="4"/>
      <c r="O322" s="4"/>
      <c r="P322" s="4"/>
    </row>
    <row r="323" ht="25.0" customHeight="true">
      <c r="A323" t="s" s="4">
        <v>21</v>
      </c>
      <c r="B323" t="s" s="4">
        <v>468</v>
      </c>
      <c r="C323" t="s" s="4">
        <v>469</v>
      </c>
      <c r="D323" t="s" s="4">
        <v>25</v>
      </c>
      <c r="E323" t="n" s="4">
        <v>9.0</v>
      </c>
      <c r="F323" t="n" s="2">
        <v>1138.5</v>
      </c>
      <c r="G323" t="n" s="2">
        <v>0.0</v>
      </c>
      <c r="H323" s="2">
        <f>F323+G323</f>
      </c>
      <c r="I323" t="n" s="5">
        <v>18.46</v>
      </c>
      <c r="J323" s="2">
        <f>F323+(I323/100*F323)</f>
      </c>
      <c r="K323" s="2">
        <f>G323+(I323/100*G323)</f>
      </c>
      <c r="L323" s="2">
        <f>TRUNC(J323+K323,2)</f>
      </c>
      <c r="M323" s="2">
        <f>TRUNC(IF((J323+K323), (J323/(J323+K323)*O323), 0),2)</f>
      </c>
      <c r="N323" s="2">
        <f>TRUNC(IF((J323+K323), (K323/(J323+K323)*O323), 0),2)</f>
      </c>
      <c r="O323" s="2">
        <f>TRUNC(L323*E323,2)</f>
      </c>
      <c r="P323" s="4">
        <f>IF(O323&lt;=(Referencial!O323*1.05),"PREÇO VÁLIDO","PREÇO INVÁLIDO")</f>
      </c>
    </row>
    <row r="324" ht="25.0" customHeight="true">
      <c r="A324" t="s" s="4">
        <v>21</v>
      </c>
      <c r="B324" s="4"/>
      <c r="C324" t="s" s="4">
        <v>470</v>
      </c>
      <c r="D324" s="4"/>
      <c r="E324" t="n" s="4">
        <v>0.0</v>
      </c>
      <c r="F324" s="2"/>
      <c r="G324" s="2"/>
      <c r="H324" s="4"/>
      <c r="I324" s="5"/>
      <c r="J324" s="4"/>
      <c r="K324" s="4"/>
      <c r="L324" s="4"/>
      <c r="M324" s="4"/>
      <c r="N324" s="4"/>
      <c r="O324" s="4"/>
      <c r="P324" s="4"/>
    </row>
    <row r="325" ht="25.0" customHeight="true">
      <c r="A325" t="s" s="4">
        <v>21</v>
      </c>
      <c r="B325" t="s" s="4">
        <v>471</v>
      </c>
      <c r="C325" t="s" s="4">
        <v>472</v>
      </c>
      <c r="D325" t="s" s="4">
        <v>87</v>
      </c>
      <c r="E325" t="n" s="4">
        <v>33.0</v>
      </c>
      <c r="F325" t="n" s="2">
        <v>15.86</v>
      </c>
      <c r="G325" t="n" s="2">
        <v>26.73</v>
      </c>
      <c r="H325" s="2">
        <f>F325+G325</f>
      </c>
      <c r="I325" t="n" s="5">
        <v>26.05</v>
      </c>
      <c r="J325" s="2">
        <f>F325+(I325/100*F325)</f>
      </c>
      <c r="K325" s="2">
        <f>G325+(I325/100*G325)</f>
      </c>
      <c r="L325" s="2">
        <f>TRUNC(J325+K325,2)</f>
      </c>
      <c r="M325" s="2">
        <f>TRUNC(IF((J325+K325), (J325/(J325+K325)*O325), 0),2)</f>
      </c>
      <c r="N325" s="2">
        <f>TRUNC(IF((J325+K325), (K325/(J325+K325)*O325), 0),2)</f>
      </c>
      <c r="O325" s="2">
        <f>TRUNC(L325*E325,2)</f>
      </c>
      <c r="P325" s="4">
        <f>IF(O325&lt;=(Referencial!O325*1.05),"PREÇO VÁLIDO","PREÇO INVÁLIDO")</f>
      </c>
    </row>
    <row r="326" ht="25.0" customHeight="true">
      <c r="A326" t="s" s="4">
        <v>21</v>
      </c>
      <c r="B326" t="s" s="4">
        <v>473</v>
      </c>
      <c r="C326" t="s" s="4">
        <v>474</v>
      </c>
      <c r="D326" t="s" s="4">
        <v>25</v>
      </c>
      <c r="E326" t="n" s="4">
        <v>3.0</v>
      </c>
      <c r="F326" t="n" s="2">
        <v>32.91</v>
      </c>
      <c r="G326" t="n" s="2">
        <v>11.58</v>
      </c>
      <c r="H326" s="2">
        <f>F326+G326</f>
      </c>
      <c r="I326" t="n" s="5">
        <v>26.05</v>
      </c>
      <c r="J326" s="2">
        <f>F326+(I326/100*F326)</f>
      </c>
      <c r="K326" s="2">
        <f>G326+(I326/100*G326)</f>
      </c>
      <c r="L326" s="2">
        <f>TRUNC(J326+K326,2)</f>
      </c>
      <c r="M326" s="2">
        <f>TRUNC(IF((J326+K326), (J326/(J326+K326)*O326), 0),2)</f>
      </c>
      <c r="N326" s="2">
        <f>TRUNC(IF((J326+K326), (K326/(J326+K326)*O326), 0),2)</f>
      </c>
      <c r="O326" s="2">
        <f>TRUNC(L326*E326,2)</f>
      </c>
      <c r="P326" s="4">
        <f>IF(O326&lt;=(Referencial!O326*1.05),"PREÇO VÁLIDO","PREÇO INVÁLIDO")</f>
      </c>
    </row>
    <row r="327" ht="25.0" customHeight="true">
      <c r="A327" t="s" s="4">
        <v>21</v>
      </c>
      <c r="B327" t="s" s="4">
        <v>475</v>
      </c>
      <c r="C327" t="s" s="4">
        <v>476</v>
      </c>
      <c r="D327" t="s" s="4">
        <v>25</v>
      </c>
      <c r="E327" t="n" s="4">
        <v>3.0</v>
      </c>
      <c r="F327" t="n" s="2">
        <v>30.97</v>
      </c>
      <c r="G327" t="n" s="2">
        <v>16.41</v>
      </c>
      <c r="H327" s="2">
        <f>F327+G327</f>
      </c>
      <c r="I327" t="n" s="5">
        <v>26.05</v>
      </c>
      <c r="J327" s="2">
        <f>F327+(I327/100*F327)</f>
      </c>
      <c r="K327" s="2">
        <f>G327+(I327/100*G327)</f>
      </c>
      <c r="L327" s="2">
        <f>TRUNC(J327+K327,2)</f>
      </c>
      <c r="M327" s="2">
        <f>TRUNC(IF((J327+K327), (J327/(J327+K327)*O327), 0),2)</f>
      </c>
      <c r="N327" s="2">
        <f>TRUNC(IF((J327+K327), (K327/(J327+K327)*O327), 0),2)</f>
      </c>
      <c r="O327" s="2">
        <f>TRUNC(L327*E327,2)</f>
      </c>
      <c r="P327" s="4">
        <f>IF(O327&lt;=(Referencial!O327*1.05),"PREÇO VÁLIDO","PREÇO INVÁLIDO")</f>
      </c>
    </row>
    <row r="328" ht="25.0" customHeight="true">
      <c r="A328" t="s" s="4">
        <v>21</v>
      </c>
      <c r="B328" t="s" s="4">
        <v>477</v>
      </c>
      <c r="C328" t="s" s="4">
        <v>478</v>
      </c>
      <c r="D328" t="s" s="4">
        <v>25</v>
      </c>
      <c r="E328" t="n" s="4">
        <v>3.0</v>
      </c>
      <c r="F328" t="n" s="2">
        <v>70.13</v>
      </c>
      <c r="G328" t="n" s="2">
        <v>10.32</v>
      </c>
      <c r="H328" s="2">
        <f>F328+G328</f>
      </c>
      <c r="I328" t="n" s="5">
        <v>26.05</v>
      </c>
      <c r="J328" s="2">
        <f>F328+(I328/100*F328)</f>
      </c>
      <c r="K328" s="2">
        <f>G328+(I328/100*G328)</f>
      </c>
      <c r="L328" s="2">
        <f>TRUNC(J328+K328,2)</f>
      </c>
      <c r="M328" s="2">
        <f>TRUNC(IF((J328+K328), (J328/(J328+K328)*O328), 0),2)</f>
      </c>
      <c r="N328" s="2">
        <f>TRUNC(IF((J328+K328), (K328/(J328+K328)*O328), 0),2)</f>
      </c>
      <c r="O328" s="2">
        <f>TRUNC(L328*E328,2)</f>
      </c>
      <c r="P328" s="4">
        <f>IF(O328&lt;=(Referencial!O328*1.05),"PREÇO VÁLIDO","PREÇO INVÁLIDO")</f>
      </c>
    </row>
    <row r="329" ht="25.0" customHeight="true">
      <c r="A329" t="s" s="4">
        <v>21</v>
      </c>
      <c r="B329" t="s" s="4">
        <v>479</v>
      </c>
      <c r="C329" t="s" s="4">
        <v>480</v>
      </c>
      <c r="D329" t="s" s="4">
        <v>87</v>
      </c>
      <c r="E329" t="n" s="4">
        <v>7.0</v>
      </c>
      <c r="F329" t="n" s="2">
        <v>20.87</v>
      </c>
      <c r="G329" t="n" s="2">
        <v>0.0</v>
      </c>
      <c r="H329" s="2">
        <f>F329+G329</f>
      </c>
      <c r="I329" t="n" s="5">
        <v>26.05</v>
      </c>
      <c r="J329" s="2">
        <f>F329+(I329/100*F329)</f>
      </c>
      <c r="K329" s="2">
        <f>G329+(I329/100*G329)</f>
      </c>
      <c r="L329" s="2">
        <f>TRUNC(J329+K329,2)</f>
      </c>
      <c r="M329" s="2">
        <f>TRUNC(IF((J329+K329), (J329/(J329+K329)*O329), 0),2)</f>
      </c>
      <c r="N329" s="2">
        <f>TRUNC(IF((J329+K329), (K329/(J329+K329)*O329), 0),2)</f>
      </c>
      <c r="O329" s="2">
        <f>TRUNC(L329*E329,2)</f>
      </c>
      <c r="P329" s="4">
        <f>IF(O329&lt;=(Referencial!O329*1.05),"PREÇO VÁLIDO","PREÇO INVÁLIDO")</f>
      </c>
    </row>
    <row r="330" ht="25.0" customHeight="true">
      <c r="A330" t="s" s="4">
        <v>21</v>
      </c>
      <c r="B330" s="4"/>
      <c r="C330" t="s" s="4">
        <v>481</v>
      </c>
      <c r="D330" s="4"/>
      <c r="E330" t="n" s="4">
        <v>0.0</v>
      </c>
      <c r="F330" s="2"/>
      <c r="G330" s="2"/>
      <c r="H330" s="4"/>
      <c r="I330" s="5"/>
      <c r="J330" s="4"/>
      <c r="K330" s="4"/>
      <c r="L330" s="4"/>
      <c r="M330" s="4"/>
      <c r="N330" s="4"/>
      <c r="O330" s="4"/>
      <c r="P330" s="4"/>
    </row>
    <row r="331" ht="25.0" customHeight="true">
      <c r="A331" t="s" s="4">
        <v>21</v>
      </c>
      <c r="B331" t="s" s="4">
        <v>482</v>
      </c>
      <c r="C331" t="s" s="4">
        <v>483</v>
      </c>
      <c r="D331" t="s" s="4">
        <v>25</v>
      </c>
      <c r="E331" t="n" s="4">
        <v>9.0</v>
      </c>
      <c r="F331" t="n" s="2">
        <v>48.7</v>
      </c>
      <c r="G331" t="n" s="2">
        <v>0.0</v>
      </c>
      <c r="H331" s="2">
        <f>F331+G331</f>
      </c>
      <c r="I331" t="n" s="5">
        <v>26.05</v>
      </c>
      <c r="J331" s="2">
        <f>F331+(I331/100*F331)</f>
      </c>
      <c r="K331" s="2">
        <f>G331+(I331/100*G331)</f>
      </c>
      <c r="L331" s="2">
        <f>TRUNC(J331+K331,2)</f>
      </c>
      <c r="M331" s="2">
        <f>TRUNC(IF((J331+K331), (J331/(J331+K331)*O331), 0),2)</f>
      </c>
      <c r="N331" s="2">
        <f>TRUNC(IF((J331+K331), (K331/(J331+K331)*O331), 0),2)</f>
      </c>
      <c r="O331" s="2">
        <f>TRUNC(L331*E331,2)</f>
      </c>
      <c r="P331" s="4">
        <f>IF(O331&lt;=(Referencial!O331*1.05),"PREÇO VÁLIDO","PREÇO INVÁLIDO")</f>
      </c>
    </row>
    <row r="332" ht="25.0" customHeight="true">
      <c r="A332" t="s" s="4">
        <v>21</v>
      </c>
      <c r="B332" t="s" s="4">
        <v>484</v>
      </c>
      <c r="C332" t="s" s="4">
        <v>485</v>
      </c>
      <c r="D332" t="s" s="4">
        <v>25</v>
      </c>
      <c r="E332" t="n" s="4">
        <v>8.0</v>
      </c>
      <c r="F332" t="n" s="2">
        <v>19.61</v>
      </c>
      <c r="G332" t="n" s="2">
        <v>0.0</v>
      </c>
      <c r="H332" s="2">
        <f>F332+G332</f>
      </c>
      <c r="I332" t="n" s="5">
        <v>26.05</v>
      </c>
      <c r="J332" s="2">
        <f>F332+(I332/100*F332)</f>
      </c>
      <c r="K332" s="2">
        <f>G332+(I332/100*G332)</f>
      </c>
      <c r="L332" s="2">
        <f>TRUNC(J332+K332,2)</f>
      </c>
      <c r="M332" s="2">
        <f>TRUNC(IF((J332+K332), (J332/(J332+K332)*O332), 0),2)</f>
      </c>
      <c r="N332" s="2">
        <f>TRUNC(IF((J332+K332), (K332/(J332+K332)*O332), 0),2)</f>
      </c>
      <c r="O332" s="2">
        <f>TRUNC(L332*E332,2)</f>
      </c>
      <c r="P332" s="4">
        <f>IF(O332&lt;=(Referencial!O332*1.05),"PREÇO VÁLIDO","PREÇO INVÁLIDO")</f>
      </c>
    </row>
    <row r="333" ht="25.0" customHeight="true">
      <c r="A333" t="s" s="4">
        <v>21</v>
      </c>
      <c r="B333" t="s" s="4">
        <v>486</v>
      </c>
      <c r="C333" t="s" s="4">
        <v>487</v>
      </c>
      <c r="D333" t="s" s="4">
        <v>25</v>
      </c>
      <c r="E333" t="n" s="4">
        <v>6.0</v>
      </c>
      <c r="F333" t="n" s="2">
        <v>506.0</v>
      </c>
      <c r="G333" t="n" s="2">
        <v>0.0</v>
      </c>
      <c r="H333" s="2">
        <f>F333+G333</f>
      </c>
      <c r="I333" t="n" s="5">
        <v>26.05</v>
      </c>
      <c r="J333" s="2">
        <f>F333+(I333/100*F333)</f>
      </c>
      <c r="K333" s="2">
        <f>G333+(I333/100*G333)</f>
      </c>
      <c r="L333" s="2">
        <f>TRUNC(J333+K333,2)</f>
      </c>
      <c r="M333" s="2">
        <f>TRUNC(IF((J333+K333), (J333/(J333+K333)*O333), 0),2)</f>
      </c>
      <c r="N333" s="2">
        <f>TRUNC(IF((J333+K333), (K333/(J333+K333)*O333), 0),2)</f>
      </c>
      <c r="O333" s="2">
        <f>TRUNC(L333*E333,2)</f>
      </c>
      <c r="P333" s="4">
        <f>IF(O333&lt;=(Referencial!O333*1.05),"PREÇO VÁLIDO","PREÇO INVÁLIDO")</f>
      </c>
    </row>
    <row r="334" ht="25.0" customHeight="true">
      <c r="A334" t="s" s="4">
        <v>21</v>
      </c>
      <c r="B334" s="4"/>
      <c r="C334" t="s" s="4">
        <v>488</v>
      </c>
      <c r="D334" s="4"/>
      <c r="E334" t="n" s="4">
        <v>0.0</v>
      </c>
      <c r="F334" s="2"/>
      <c r="G334" s="2"/>
      <c r="H334" s="4"/>
      <c r="I334" s="5"/>
      <c r="J334" s="4"/>
      <c r="K334" s="4"/>
      <c r="L334" s="4"/>
      <c r="M334" s="4"/>
      <c r="N334" s="4"/>
      <c r="O334" s="4"/>
      <c r="P334" s="4"/>
    </row>
    <row r="335" ht="25.0" customHeight="true">
      <c r="A335" t="s" s="4">
        <v>21</v>
      </c>
      <c r="B335" t="s" s="4">
        <v>489</v>
      </c>
      <c r="C335" t="s" s="4">
        <v>490</v>
      </c>
      <c r="D335" t="s" s="4">
        <v>25</v>
      </c>
      <c r="E335" t="n" s="4">
        <v>1.0</v>
      </c>
      <c r="F335" t="n" s="2">
        <v>2783.0</v>
      </c>
      <c r="G335" t="n" s="2">
        <v>0.0</v>
      </c>
      <c r="H335" s="2">
        <f>F335+G335</f>
      </c>
      <c r="I335" t="n" s="5">
        <v>18.46</v>
      </c>
      <c r="J335" s="2">
        <f>F335+(I335/100*F335)</f>
      </c>
      <c r="K335" s="2">
        <f>G335+(I335/100*G335)</f>
      </c>
      <c r="L335" s="2">
        <f>TRUNC(J335+K335,2)</f>
      </c>
      <c r="M335" s="2">
        <f>TRUNC(IF((J335+K335), (J335/(J335+K335)*O335), 0),2)</f>
      </c>
      <c r="N335" s="2">
        <f>TRUNC(IF((J335+K335), (K335/(J335+K335)*O335), 0),2)</f>
      </c>
      <c r="O335" s="2">
        <f>TRUNC(L335*E335,2)</f>
      </c>
      <c r="P335" s="4">
        <f>IF(O335&lt;=(Referencial!O335*1.05),"PREÇO VÁLIDO","PREÇO INVÁLIDO")</f>
      </c>
    </row>
    <row r="336" ht="25.0" customHeight="true">
      <c r="A336" t="s" s="4">
        <v>21</v>
      </c>
      <c r="B336" t="s" s="4">
        <v>468</v>
      </c>
      <c r="C336" t="s" s="4">
        <v>469</v>
      </c>
      <c r="D336" t="s" s="4">
        <v>25</v>
      </c>
      <c r="E336" t="n" s="4">
        <v>6.0</v>
      </c>
      <c r="F336" t="n" s="2">
        <v>1138.5</v>
      </c>
      <c r="G336" t="n" s="2">
        <v>0.0</v>
      </c>
      <c r="H336" s="2">
        <f>F336+G336</f>
      </c>
      <c r="I336" t="n" s="5">
        <v>18.46</v>
      </c>
      <c r="J336" s="2">
        <f>F336+(I336/100*F336)</f>
      </c>
      <c r="K336" s="2">
        <f>G336+(I336/100*G336)</f>
      </c>
      <c r="L336" s="2">
        <f>TRUNC(J336+K336,2)</f>
      </c>
      <c r="M336" s="2">
        <f>TRUNC(IF((J336+K336), (J336/(J336+K336)*O336), 0),2)</f>
      </c>
      <c r="N336" s="2">
        <f>TRUNC(IF((J336+K336), (K336/(J336+K336)*O336), 0),2)</f>
      </c>
      <c r="O336" s="2">
        <f>TRUNC(L336*E336,2)</f>
      </c>
      <c r="P336" s="4">
        <f>IF(O336&lt;=(Referencial!O336*1.05),"PREÇO VÁLIDO","PREÇO INVÁLIDO")</f>
      </c>
    </row>
    <row r="337" ht="25.0" customHeight="true">
      <c r="A337" t="s" s="4">
        <v>21</v>
      </c>
      <c r="B337" t="s" s="4">
        <v>491</v>
      </c>
      <c r="C337" t="s" s="4">
        <v>492</v>
      </c>
      <c r="D337" t="s" s="4">
        <v>25</v>
      </c>
      <c r="E337" t="n" s="4">
        <v>6.0</v>
      </c>
      <c r="F337" t="n" s="2">
        <v>759.0</v>
      </c>
      <c r="G337" t="n" s="2">
        <v>0.0</v>
      </c>
      <c r="H337" s="2">
        <f>F337+G337</f>
      </c>
      <c r="I337" t="n" s="5">
        <v>26.05</v>
      </c>
      <c r="J337" s="2">
        <f>F337+(I337/100*F337)</f>
      </c>
      <c r="K337" s="2">
        <f>G337+(I337/100*G337)</f>
      </c>
      <c r="L337" s="2">
        <f>TRUNC(J337+K337,2)</f>
      </c>
      <c r="M337" s="2">
        <f>TRUNC(IF((J337+K337), (J337/(J337+K337)*O337), 0),2)</f>
      </c>
      <c r="N337" s="2">
        <f>TRUNC(IF((J337+K337), (K337/(J337+K337)*O337), 0),2)</f>
      </c>
      <c r="O337" s="2">
        <f>TRUNC(L337*E337,2)</f>
      </c>
      <c r="P337" s="4">
        <f>IF(O337&lt;=(Referencial!O337*1.05),"PREÇO VÁLIDO","PREÇO INVÁLIDO")</f>
      </c>
    </row>
    <row r="338" ht="25.0" customHeight="true">
      <c r="A338" t="s" s="4">
        <v>21</v>
      </c>
      <c r="B338" s="4"/>
      <c r="C338" t="s" s="4">
        <v>493</v>
      </c>
      <c r="D338" s="4"/>
      <c r="E338" t="n" s="4">
        <v>0.0</v>
      </c>
      <c r="F338" s="2"/>
      <c r="G338" s="2"/>
      <c r="H338" s="4"/>
      <c r="I338" s="5"/>
      <c r="J338" s="4"/>
      <c r="K338" s="4"/>
      <c r="L338" s="4"/>
      <c r="M338" s="4"/>
      <c r="N338" s="4"/>
      <c r="O338" s="4"/>
      <c r="P338" s="4"/>
    </row>
    <row r="339" ht="25.0" customHeight="true">
      <c r="A339" t="s" s="4">
        <v>21</v>
      </c>
      <c r="B339" t="s" s="4">
        <v>494</v>
      </c>
      <c r="C339" t="s" s="4">
        <v>495</v>
      </c>
      <c r="D339" t="s" s="4">
        <v>94</v>
      </c>
      <c r="E339" t="n" s="4">
        <v>434.0</v>
      </c>
      <c r="F339" t="n" s="2">
        <v>23.87</v>
      </c>
      <c r="G339" t="n" s="2">
        <v>0.0</v>
      </c>
      <c r="H339" s="2">
        <f>F339+G339</f>
      </c>
      <c r="I339" t="n" s="5">
        <v>26.05</v>
      </c>
      <c r="J339" s="2">
        <f>F339+(I339/100*F339)</f>
      </c>
      <c r="K339" s="2">
        <f>G339+(I339/100*G339)</f>
      </c>
      <c r="L339" s="2">
        <f>TRUNC(J339+K339,2)</f>
      </c>
      <c r="M339" s="2">
        <f>TRUNC(IF((J339+K339), (J339/(J339+K339)*O339), 0),2)</f>
      </c>
      <c r="N339" s="2">
        <f>TRUNC(IF((J339+K339), (K339/(J339+K339)*O339), 0),2)</f>
      </c>
      <c r="O339" s="2">
        <f>TRUNC(L339*E339,2)</f>
      </c>
      <c r="P339" s="4">
        <f>IF(O339&lt;=(Referencial!O339*1.05),"PREÇO VÁLIDO","PREÇO INVÁLIDO")</f>
      </c>
    </row>
    <row r="340" ht="25.0" customHeight="true">
      <c r="A340" t="s" s="4">
        <v>21</v>
      </c>
      <c r="B340" t="s" s="4">
        <v>496</v>
      </c>
      <c r="C340" t="s" s="4">
        <v>497</v>
      </c>
      <c r="D340" t="s" s="4">
        <v>94</v>
      </c>
      <c r="E340" t="n" s="4">
        <v>18.0</v>
      </c>
      <c r="F340" t="n" s="2">
        <v>28.19</v>
      </c>
      <c r="G340" t="n" s="2">
        <v>0.0</v>
      </c>
      <c r="H340" s="2">
        <f>F340+G340</f>
      </c>
      <c r="I340" t="n" s="5">
        <v>26.05</v>
      </c>
      <c r="J340" s="2">
        <f>F340+(I340/100*F340)</f>
      </c>
      <c r="K340" s="2">
        <f>G340+(I340/100*G340)</f>
      </c>
      <c r="L340" s="2">
        <f>TRUNC(J340+K340,2)</f>
      </c>
      <c r="M340" s="2">
        <f>TRUNC(IF((J340+K340), (J340/(J340+K340)*O340), 0),2)</f>
      </c>
      <c r="N340" s="2">
        <f>TRUNC(IF((J340+K340), (K340/(J340+K340)*O340), 0),2)</f>
      </c>
      <c r="O340" s="2">
        <f>TRUNC(L340*E340,2)</f>
      </c>
      <c r="P340" s="4">
        <f>IF(O340&lt;=(Referencial!O340*1.05),"PREÇO VÁLIDO","PREÇO INVÁLIDO")</f>
      </c>
    </row>
    <row r="341" ht="25.0" customHeight="true">
      <c r="A341" t="s" s="4">
        <v>21</v>
      </c>
      <c r="B341" t="s" s="4">
        <v>471</v>
      </c>
      <c r="C341" t="s" s="4">
        <v>472</v>
      </c>
      <c r="D341" t="s" s="4">
        <v>87</v>
      </c>
      <c r="E341" t="n" s="4">
        <v>9.0</v>
      </c>
      <c r="F341" t="n" s="2">
        <v>15.86</v>
      </c>
      <c r="G341" t="n" s="2">
        <v>26.73</v>
      </c>
      <c r="H341" s="2">
        <f>F341+G341</f>
      </c>
      <c r="I341" t="n" s="5">
        <v>26.05</v>
      </c>
      <c r="J341" s="2">
        <f>F341+(I341/100*F341)</f>
      </c>
      <c r="K341" s="2">
        <f>G341+(I341/100*G341)</f>
      </c>
      <c r="L341" s="2">
        <f>TRUNC(J341+K341,2)</f>
      </c>
      <c r="M341" s="2">
        <f>TRUNC(IF((J341+K341), (J341/(J341+K341)*O341), 0),2)</f>
      </c>
      <c r="N341" s="2">
        <f>TRUNC(IF((J341+K341), (K341/(J341+K341)*O341), 0),2)</f>
      </c>
      <c r="O341" s="2">
        <f>TRUNC(L341*E341,2)</f>
      </c>
      <c r="P341" s="4">
        <f>IF(O341&lt;=(Referencial!O341*1.05),"PREÇO VÁLIDO","PREÇO INVÁLIDO")</f>
      </c>
    </row>
    <row r="342" ht="25.0" customHeight="true">
      <c r="A342" t="s" s="4">
        <v>21</v>
      </c>
      <c r="B342" t="s" s="4">
        <v>479</v>
      </c>
      <c r="C342" t="s" s="4">
        <v>480</v>
      </c>
      <c r="D342" t="s" s="4">
        <v>87</v>
      </c>
      <c r="E342" t="n" s="4">
        <v>5.0</v>
      </c>
      <c r="F342" t="n" s="2">
        <v>20.87</v>
      </c>
      <c r="G342" t="n" s="2">
        <v>0.0</v>
      </c>
      <c r="H342" s="2">
        <f>F342+G342</f>
      </c>
      <c r="I342" t="n" s="5">
        <v>26.05</v>
      </c>
      <c r="J342" s="2">
        <f>F342+(I342/100*F342)</f>
      </c>
      <c r="K342" s="2">
        <f>G342+(I342/100*G342)</f>
      </c>
      <c r="L342" s="2">
        <f>TRUNC(J342+K342,2)</f>
      </c>
      <c r="M342" s="2">
        <f>TRUNC(IF((J342+K342), (J342/(J342+K342)*O342), 0),2)</f>
      </c>
      <c r="N342" s="2">
        <f>TRUNC(IF((J342+K342), (K342/(J342+K342)*O342), 0),2)</f>
      </c>
      <c r="O342" s="2">
        <f>TRUNC(L342*E342,2)</f>
      </c>
      <c r="P342" s="4">
        <f>IF(O342&lt;=(Referencial!O342*1.05),"PREÇO VÁLIDO","PREÇO INVÁLIDO")</f>
      </c>
    </row>
    <row r="343" ht="25.0" customHeight="true">
      <c r="A343" t="s" s="4">
        <v>21</v>
      </c>
      <c r="B343" s="4"/>
      <c r="C343" t="s" s="4">
        <v>498</v>
      </c>
      <c r="D343" s="4"/>
      <c r="E343" t="n" s="4">
        <v>0.0</v>
      </c>
      <c r="F343" s="2"/>
      <c r="G343" s="2"/>
      <c r="H343" s="4"/>
      <c r="I343" s="5"/>
      <c r="J343" s="4"/>
      <c r="K343" s="4"/>
      <c r="L343" s="4"/>
      <c r="M343" s="4"/>
      <c r="N343" s="4"/>
      <c r="O343" s="4"/>
      <c r="P343" s="4"/>
    </row>
    <row r="344" ht="25.0" customHeight="true">
      <c r="A344" t="s" s="4">
        <v>21</v>
      </c>
      <c r="B344" t="s" s="4">
        <v>482</v>
      </c>
      <c r="C344" t="s" s="4">
        <v>483</v>
      </c>
      <c r="D344" t="s" s="4">
        <v>25</v>
      </c>
      <c r="E344" t="n" s="4">
        <v>6.0</v>
      </c>
      <c r="F344" t="n" s="2">
        <v>48.7</v>
      </c>
      <c r="G344" t="n" s="2">
        <v>0.0</v>
      </c>
      <c r="H344" s="2">
        <f>F344+G344</f>
      </c>
      <c r="I344" t="n" s="5">
        <v>26.05</v>
      </c>
      <c r="J344" s="2">
        <f>F344+(I344/100*F344)</f>
      </c>
      <c r="K344" s="2">
        <f>G344+(I344/100*G344)</f>
      </c>
      <c r="L344" s="2">
        <f>TRUNC(J344+K344,2)</f>
      </c>
      <c r="M344" s="2">
        <f>TRUNC(IF((J344+K344), (J344/(J344+K344)*O344), 0),2)</f>
      </c>
      <c r="N344" s="2">
        <f>TRUNC(IF((J344+K344), (K344/(J344+K344)*O344), 0),2)</f>
      </c>
      <c r="O344" s="2">
        <f>TRUNC(L344*E344,2)</f>
      </c>
      <c r="P344" s="4">
        <f>IF(O344&lt;=(Referencial!O344*1.05),"PREÇO VÁLIDO","PREÇO INVÁLIDO")</f>
      </c>
    </row>
    <row r="345" ht="25.0" customHeight="true">
      <c r="A345" t="s" s="4">
        <v>21</v>
      </c>
      <c r="B345" t="s" s="4">
        <v>499</v>
      </c>
      <c r="C345" t="s" s="4">
        <v>500</v>
      </c>
      <c r="D345" t="s" s="4">
        <v>25</v>
      </c>
      <c r="E345" t="n" s="4">
        <v>6.0</v>
      </c>
      <c r="F345" t="n" s="2">
        <v>18.34</v>
      </c>
      <c r="G345" t="n" s="2">
        <v>0.0</v>
      </c>
      <c r="H345" s="2">
        <f>F345+G345</f>
      </c>
      <c r="I345" t="n" s="5">
        <v>26.05</v>
      </c>
      <c r="J345" s="2">
        <f>F345+(I345/100*F345)</f>
      </c>
      <c r="K345" s="2">
        <f>G345+(I345/100*G345)</f>
      </c>
      <c r="L345" s="2">
        <f>TRUNC(J345+K345,2)</f>
      </c>
      <c r="M345" s="2">
        <f>TRUNC(IF((J345+K345), (J345/(J345+K345)*O345), 0),2)</f>
      </c>
      <c r="N345" s="2">
        <f>TRUNC(IF((J345+K345), (K345/(J345+K345)*O345), 0),2)</f>
      </c>
      <c r="O345" s="2">
        <f>TRUNC(L345*E345,2)</f>
      </c>
      <c r="P345" s="4">
        <f>IF(O345&lt;=(Referencial!O345*1.05),"PREÇO VÁLIDO","PREÇO INVÁLIDO")</f>
      </c>
    </row>
    <row r="346" ht="25.0" customHeight="true">
      <c r="A346" t="s" s="4">
        <v>21</v>
      </c>
      <c r="B346" t="s" s="4">
        <v>501</v>
      </c>
      <c r="C346" t="s" s="4">
        <v>502</v>
      </c>
      <c r="D346" t="s" s="4">
        <v>25</v>
      </c>
      <c r="E346" t="n" s="4">
        <v>6.0</v>
      </c>
      <c r="F346" t="n" s="2">
        <v>271.98</v>
      </c>
      <c r="G346" t="n" s="2">
        <v>0.0</v>
      </c>
      <c r="H346" s="2">
        <f>F346+G346</f>
      </c>
      <c r="I346" t="n" s="5">
        <v>26.05</v>
      </c>
      <c r="J346" s="2">
        <f>F346+(I346/100*F346)</f>
      </c>
      <c r="K346" s="2">
        <f>G346+(I346/100*G346)</f>
      </c>
      <c r="L346" s="2">
        <f>TRUNC(J346+K346,2)</f>
      </c>
      <c r="M346" s="2">
        <f>TRUNC(IF((J346+K346), (J346/(J346+K346)*O346), 0),2)</f>
      </c>
      <c r="N346" s="2">
        <f>TRUNC(IF((J346+K346), (K346/(J346+K346)*O346), 0),2)</f>
      </c>
      <c r="O346" s="2">
        <f>TRUNC(L346*E346,2)</f>
      </c>
      <c r="P346" s="4">
        <f>IF(O346&lt;=(Referencial!O346*1.05),"PREÇO VÁLIDO","PREÇO INVÁLIDO")</f>
      </c>
    </row>
    <row r="347">
      <c r="N347" t="s" s="9">
        <v>27</v>
      </c>
      <c r="O347" s="10">
        <f>TRUNC(SUM(O275:O346),2)</f>
      </c>
    </row>
    <row r="349">
      <c r="A349" t="s" s="12">
        <v>503</v>
      </c>
    </row>
    <row r="350">
      <c r="A350" s="27" t="s">
        <v>4</v>
      </c>
      <c r="B350" s="27" t="s">
        <v>5</v>
      </c>
      <c r="C350" s="27" t="s">
        <v>6</v>
      </c>
      <c r="D350" s="27" t="s">
        <v>7</v>
      </c>
      <c r="E350" s="27" t="s">
        <v>8</v>
      </c>
      <c r="F350" s="27" t="s">
        <v>9</v>
      </c>
      <c r="G350" s="27" t="s">
        <v>10</v>
      </c>
      <c r="H350" s="27" t="s">
        <v>12</v>
      </c>
      <c r="I350" s="27" t="s">
        <v>13</v>
      </c>
      <c r="J350" s="27" t="s">
        <v>14</v>
      </c>
      <c r="K350" s="27" t="s">
        <v>15</v>
      </c>
      <c r="L350" s="27" t="s">
        <v>11</v>
      </c>
      <c r="M350" s="27" t="s">
        <v>16</v>
      </c>
      <c r="N350" s="27" t="s">
        <v>17</v>
      </c>
      <c r="O350" s="27" t="s">
        <v>18</v>
      </c>
      <c r="P350" s="27" t="s">
        <v>19</v>
      </c>
      <c r="Q350" s="27" t="s">
        <v>20</v>
      </c>
    </row>
    <row r="351" ht="25.0" customHeight="true">
      <c r="A351" t="s" s="4">
        <v>21</v>
      </c>
      <c r="B351" s="4"/>
      <c r="C351" t="s" s="4">
        <v>504</v>
      </c>
      <c r="D351" s="4"/>
      <c r="E351" t="n" s="4">
        <v>0.0</v>
      </c>
      <c r="F351" s="2"/>
      <c r="G351" s="2"/>
      <c r="H351" s="4"/>
      <c r="I351" s="5"/>
      <c r="J351" s="4"/>
      <c r="K351" s="4"/>
      <c r="L351" s="4"/>
      <c r="M351" s="4"/>
      <c r="N351" s="4"/>
      <c r="O351" s="4"/>
      <c r="P351" s="4"/>
    </row>
    <row r="352" ht="25.0" customHeight="true">
      <c r="A352" t="s" s="4">
        <v>21</v>
      </c>
      <c r="B352" s="4"/>
      <c r="C352" t="s" s="4">
        <v>505</v>
      </c>
      <c r="D352" s="4"/>
      <c r="E352" t="n" s="4">
        <v>0.0</v>
      </c>
      <c r="F352" s="2"/>
      <c r="G352" s="2"/>
      <c r="H352" s="4"/>
      <c r="I352" s="5"/>
      <c r="J352" s="4"/>
      <c r="K352" s="4"/>
      <c r="L352" s="4"/>
      <c r="M352" s="4"/>
      <c r="N352" s="4"/>
      <c r="O352" s="4"/>
      <c r="P352" s="4"/>
    </row>
    <row r="353" ht="25.0" customHeight="true">
      <c r="A353" t="s" s="4">
        <v>21</v>
      </c>
      <c r="B353" t="s" s="4">
        <v>506</v>
      </c>
      <c r="C353" t="s" s="4">
        <v>507</v>
      </c>
      <c r="D353" t="s" s="4">
        <v>25</v>
      </c>
      <c r="E353" t="n" s="4">
        <v>34.0</v>
      </c>
      <c r="F353" t="n" s="2">
        <v>2.06</v>
      </c>
      <c r="G353" t="n" s="2">
        <v>5.67</v>
      </c>
      <c r="H353" s="2">
        <f>F353+G353</f>
      </c>
      <c r="I353" t="n" s="5">
        <v>26.05</v>
      </c>
      <c r="J353" s="2">
        <f>F353+(I353/100*F353)</f>
      </c>
      <c r="K353" s="2">
        <f>G353+(I353/100*G353)</f>
      </c>
      <c r="L353" s="2">
        <f>TRUNC(J353+K353,2)</f>
      </c>
      <c r="M353" s="2">
        <f>TRUNC(IF((J353+K353), (J353/(J353+K353)*O353), 0),2)</f>
      </c>
      <c r="N353" s="2">
        <f>TRUNC(IF((J353+K353), (K353/(J353+K353)*O353), 0),2)</f>
      </c>
      <c r="O353" s="2">
        <f>TRUNC(L353*E353,2)</f>
      </c>
      <c r="P353" s="4">
        <f>IF(O353&lt;=(Referencial!O353*1.05),"PREÇO VÁLIDO","PREÇO INVÁLIDO")</f>
      </c>
    </row>
    <row r="354" ht="25.0" customHeight="true">
      <c r="A354" t="s" s="4">
        <v>21</v>
      </c>
      <c r="B354" t="s" s="4">
        <v>508</v>
      </c>
      <c r="C354" t="s" s="4">
        <v>509</v>
      </c>
      <c r="D354" t="s" s="4">
        <v>25</v>
      </c>
      <c r="E354" t="n" s="4">
        <v>5.0</v>
      </c>
      <c r="F354" t="n" s="2">
        <v>9.74</v>
      </c>
      <c r="G354" t="n" s="2">
        <v>0.0</v>
      </c>
      <c r="H354" s="2">
        <f>F354+G354</f>
      </c>
      <c r="I354" t="n" s="5">
        <v>26.05</v>
      </c>
      <c r="J354" s="2">
        <f>F354+(I354/100*F354)</f>
      </c>
      <c r="K354" s="2">
        <f>G354+(I354/100*G354)</f>
      </c>
      <c r="L354" s="2">
        <f>TRUNC(J354+K354,2)</f>
      </c>
      <c r="M354" s="2">
        <f>TRUNC(IF((J354+K354), (J354/(J354+K354)*O354), 0),2)</f>
      </c>
      <c r="N354" s="2">
        <f>TRUNC(IF((J354+K354), (K354/(J354+K354)*O354), 0),2)</f>
      </c>
      <c r="O354" s="2">
        <f>TRUNC(L354*E354,2)</f>
      </c>
      <c r="P354" s="4">
        <f>IF(O354&lt;=(Referencial!O354*1.05),"PREÇO VÁLIDO","PREÇO INVÁLIDO")</f>
      </c>
    </row>
    <row r="355" ht="25.0" customHeight="true">
      <c r="A355" t="s" s="4">
        <v>21</v>
      </c>
      <c r="B355" t="s" s="4">
        <v>510</v>
      </c>
      <c r="C355" t="s" s="4">
        <v>511</v>
      </c>
      <c r="D355" t="s" s="4">
        <v>25</v>
      </c>
      <c r="E355" t="n" s="4">
        <v>7.0</v>
      </c>
      <c r="F355" t="n" s="2">
        <v>2.86</v>
      </c>
      <c r="G355" t="n" s="2">
        <v>9.14</v>
      </c>
      <c r="H355" s="2">
        <f>F355+G355</f>
      </c>
      <c r="I355" t="n" s="5">
        <v>26.05</v>
      </c>
      <c r="J355" s="2">
        <f>F355+(I355/100*F355)</f>
      </c>
      <c r="K355" s="2">
        <f>G355+(I355/100*G355)</f>
      </c>
      <c r="L355" s="2">
        <f>TRUNC(J355+K355,2)</f>
      </c>
      <c r="M355" s="2">
        <f>TRUNC(IF((J355+K355), (J355/(J355+K355)*O355), 0),2)</f>
      </c>
      <c r="N355" s="2">
        <f>TRUNC(IF((J355+K355), (K355/(J355+K355)*O355), 0),2)</f>
      </c>
      <c r="O355" s="2">
        <f>TRUNC(L355*E355,2)</f>
      </c>
      <c r="P355" s="4">
        <f>IF(O355&lt;=(Referencial!O355*1.05),"PREÇO VÁLIDO","PREÇO INVÁLIDO")</f>
      </c>
    </row>
    <row r="356" ht="25.0" customHeight="true">
      <c r="A356" t="s" s="4">
        <v>21</v>
      </c>
      <c r="B356" t="s" s="4">
        <v>512</v>
      </c>
      <c r="C356" t="s" s="4">
        <v>513</v>
      </c>
      <c r="D356" t="s" s="4">
        <v>25</v>
      </c>
      <c r="E356" t="n" s="4">
        <v>55.0</v>
      </c>
      <c r="F356" t="n" s="2">
        <v>2.1</v>
      </c>
      <c r="G356" t="n" s="2">
        <v>9.14</v>
      </c>
      <c r="H356" s="2">
        <f>F356+G356</f>
      </c>
      <c r="I356" t="n" s="5">
        <v>26.05</v>
      </c>
      <c r="J356" s="2">
        <f>F356+(I356/100*F356)</f>
      </c>
      <c r="K356" s="2">
        <f>G356+(I356/100*G356)</f>
      </c>
      <c r="L356" s="2">
        <f>TRUNC(J356+K356,2)</f>
      </c>
      <c r="M356" s="2">
        <f>TRUNC(IF((J356+K356), (J356/(J356+K356)*O356), 0),2)</f>
      </c>
      <c r="N356" s="2">
        <f>TRUNC(IF((J356+K356), (K356/(J356+K356)*O356), 0),2)</f>
      </c>
      <c r="O356" s="2">
        <f>TRUNC(L356*E356,2)</f>
      </c>
      <c r="P356" s="4">
        <f>IF(O356&lt;=(Referencial!O356*1.05),"PREÇO VÁLIDO","PREÇO INVÁLIDO")</f>
      </c>
    </row>
    <row r="357" ht="25.0" customHeight="true">
      <c r="A357" t="s" s="4">
        <v>21</v>
      </c>
      <c r="B357" t="s" s="4">
        <v>514</v>
      </c>
      <c r="C357" t="s" s="4">
        <v>515</v>
      </c>
      <c r="D357" t="s" s="4">
        <v>25</v>
      </c>
      <c r="E357" t="n" s="4">
        <v>25.0</v>
      </c>
      <c r="F357" t="n" s="2">
        <v>6.44</v>
      </c>
      <c r="G357" t="n" s="2">
        <v>7.89</v>
      </c>
      <c r="H357" s="2">
        <f>F357+G357</f>
      </c>
      <c r="I357" t="n" s="5">
        <v>26.05</v>
      </c>
      <c r="J357" s="2">
        <f>F357+(I357/100*F357)</f>
      </c>
      <c r="K357" s="2">
        <f>G357+(I357/100*G357)</f>
      </c>
      <c r="L357" s="2">
        <f>TRUNC(J357+K357,2)</f>
      </c>
      <c r="M357" s="2">
        <f>TRUNC(IF((J357+K357), (J357/(J357+K357)*O357), 0),2)</f>
      </c>
      <c r="N357" s="2">
        <f>TRUNC(IF((J357+K357), (K357/(J357+K357)*O357), 0),2)</f>
      </c>
      <c r="O357" s="2">
        <f>TRUNC(L357*E357,2)</f>
      </c>
      <c r="P357" s="4">
        <f>IF(O357&lt;=(Referencial!O357*1.05),"PREÇO VÁLIDO","PREÇO INVÁLIDO")</f>
      </c>
    </row>
    <row r="358" ht="25.0" customHeight="true">
      <c r="A358" t="s" s="4">
        <v>21</v>
      </c>
      <c r="B358" t="s" s="4">
        <v>516</v>
      </c>
      <c r="C358" t="s" s="4">
        <v>517</v>
      </c>
      <c r="D358" t="s" s="4">
        <v>25</v>
      </c>
      <c r="E358" t="n" s="4">
        <v>12.0</v>
      </c>
      <c r="F358" t="n" s="2">
        <v>9.01</v>
      </c>
      <c r="G358" t="n" s="2">
        <v>13.35</v>
      </c>
      <c r="H358" s="2">
        <f>F358+G358</f>
      </c>
      <c r="I358" t="n" s="5">
        <v>26.05</v>
      </c>
      <c r="J358" s="2">
        <f>F358+(I358/100*F358)</f>
      </c>
      <c r="K358" s="2">
        <f>G358+(I358/100*G358)</f>
      </c>
      <c r="L358" s="2">
        <f>TRUNC(J358+K358,2)</f>
      </c>
      <c r="M358" s="2">
        <f>TRUNC(IF((J358+K358), (J358/(J358+K358)*O358), 0),2)</f>
      </c>
      <c r="N358" s="2">
        <f>TRUNC(IF((J358+K358), (K358/(J358+K358)*O358), 0),2)</f>
      </c>
      <c r="O358" s="2">
        <f>TRUNC(L358*E358,2)</f>
      </c>
      <c r="P358" s="4">
        <f>IF(O358&lt;=(Referencial!O358*1.05),"PREÇO VÁLIDO","PREÇO INVÁLIDO")</f>
      </c>
    </row>
    <row r="359" ht="25.0" customHeight="true">
      <c r="A359" t="s" s="4">
        <v>21</v>
      </c>
      <c r="B359" t="s" s="4">
        <v>518</v>
      </c>
      <c r="C359" t="s" s="4">
        <v>519</v>
      </c>
      <c r="D359" t="s" s="4">
        <v>25</v>
      </c>
      <c r="E359" t="n" s="4">
        <v>8.0</v>
      </c>
      <c r="F359" t="n" s="2">
        <v>3.26</v>
      </c>
      <c r="G359" t="n" s="2">
        <v>12.18</v>
      </c>
      <c r="H359" s="2">
        <f>F359+G359</f>
      </c>
      <c r="I359" t="n" s="5">
        <v>26.05</v>
      </c>
      <c r="J359" s="2">
        <f>F359+(I359/100*F359)</f>
      </c>
      <c r="K359" s="2">
        <f>G359+(I359/100*G359)</f>
      </c>
      <c r="L359" s="2">
        <f>TRUNC(J359+K359,2)</f>
      </c>
      <c r="M359" s="2">
        <f>TRUNC(IF((J359+K359), (J359/(J359+K359)*O359), 0),2)</f>
      </c>
      <c r="N359" s="2">
        <f>TRUNC(IF((J359+K359), (K359/(J359+K359)*O359), 0),2)</f>
      </c>
      <c r="O359" s="2">
        <f>TRUNC(L359*E359,2)</f>
      </c>
      <c r="P359" s="4">
        <f>IF(O359&lt;=(Referencial!O359*1.05),"PREÇO VÁLIDO","PREÇO INVÁLIDO")</f>
      </c>
    </row>
    <row r="360" ht="25.0" customHeight="true">
      <c r="A360" t="s" s="4">
        <v>21</v>
      </c>
      <c r="B360" t="s" s="4">
        <v>520</v>
      </c>
      <c r="C360" t="s" s="4">
        <v>521</v>
      </c>
      <c r="D360" t="s" s="4">
        <v>25</v>
      </c>
      <c r="E360" t="n" s="4">
        <v>4.0</v>
      </c>
      <c r="F360" t="n" s="2">
        <v>6.51</v>
      </c>
      <c r="G360" t="n" s="2">
        <v>14.53</v>
      </c>
      <c r="H360" s="2">
        <f>F360+G360</f>
      </c>
      <c r="I360" t="n" s="5">
        <v>26.05</v>
      </c>
      <c r="J360" s="2">
        <f>F360+(I360/100*F360)</f>
      </c>
      <c r="K360" s="2">
        <f>G360+(I360/100*G360)</f>
      </c>
      <c r="L360" s="2">
        <f>TRUNC(J360+K360,2)</f>
      </c>
      <c r="M360" s="2">
        <f>TRUNC(IF((J360+K360), (J360/(J360+K360)*O360), 0),2)</f>
      </c>
      <c r="N360" s="2">
        <f>TRUNC(IF((J360+K360), (K360/(J360+K360)*O360), 0),2)</f>
      </c>
      <c r="O360" s="2">
        <f>TRUNC(L360*E360,2)</f>
      </c>
      <c r="P360" s="4">
        <f>IF(O360&lt;=(Referencial!O360*1.05),"PREÇO VÁLIDO","PREÇO INVÁLIDO")</f>
      </c>
    </row>
    <row r="361" ht="25.0" customHeight="true">
      <c r="A361" t="s" s="4">
        <v>21</v>
      </c>
      <c r="B361" t="s" s="4">
        <v>522</v>
      </c>
      <c r="C361" t="s" s="4">
        <v>523</v>
      </c>
      <c r="D361" t="s" s="4">
        <v>25</v>
      </c>
      <c r="E361" t="n" s="4">
        <v>3.0</v>
      </c>
      <c r="F361" t="n" s="2">
        <v>11.6</v>
      </c>
      <c r="G361" t="n" s="2">
        <v>10.51</v>
      </c>
      <c r="H361" s="2">
        <f>F361+G361</f>
      </c>
      <c r="I361" t="n" s="5">
        <v>26.05</v>
      </c>
      <c r="J361" s="2">
        <f>F361+(I361/100*F361)</f>
      </c>
      <c r="K361" s="2">
        <f>G361+(I361/100*G361)</f>
      </c>
      <c r="L361" s="2">
        <f>TRUNC(J361+K361,2)</f>
      </c>
      <c r="M361" s="2">
        <f>TRUNC(IF((J361+K361), (J361/(J361+K361)*O361), 0),2)</f>
      </c>
      <c r="N361" s="2">
        <f>TRUNC(IF((J361+K361), (K361/(J361+K361)*O361), 0),2)</f>
      </c>
      <c r="O361" s="2">
        <f>TRUNC(L361*E361,2)</f>
      </c>
      <c r="P361" s="4">
        <f>IF(O361&lt;=(Referencial!O361*1.05),"PREÇO VÁLIDO","PREÇO INVÁLIDO")</f>
      </c>
    </row>
    <row r="362" ht="25.0" customHeight="true">
      <c r="A362" t="s" s="4">
        <v>21</v>
      </c>
      <c r="B362" t="s" s="4">
        <v>524</v>
      </c>
      <c r="C362" t="s" s="4">
        <v>525</v>
      </c>
      <c r="D362" t="s" s="4">
        <v>25</v>
      </c>
      <c r="E362" t="n" s="4">
        <v>17.0</v>
      </c>
      <c r="F362" t="n" s="2">
        <v>86.62</v>
      </c>
      <c r="G362" t="n" s="2">
        <v>13.3</v>
      </c>
      <c r="H362" s="2">
        <f>F362+G362</f>
      </c>
      <c r="I362" t="n" s="5">
        <v>26.05</v>
      </c>
      <c r="J362" s="2">
        <f>F362+(I362/100*F362)</f>
      </c>
      <c r="K362" s="2">
        <f>G362+(I362/100*G362)</f>
      </c>
      <c r="L362" s="2">
        <f>TRUNC(J362+K362,2)</f>
      </c>
      <c r="M362" s="2">
        <f>TRUNC(IF((J362+K362), (J362/(J362+K362)*O362), 0),2)</f>
      </c>
      <c r="N362" s="2">
        <f>TRUNC(IF((J362+K362), (K362/(J362+K362)*O362), 0),2)</f>
      </c>
      <c r="O362" s="2">
        <f>TRUNC(L362*E362,2)</f>
      </c>
      <c r="P362" s="4">
        <f>IF(O362&lt;=(Referencial!O362*1.05),"PREÇO VÁLIDO","PREÇO INVÁLIDO")</f>
      </c>
    </row>
    <row r="363" ht="25.0" customHeight="true">
      <c r="A363" t="s" s="4">
        <v>21</v>
      </c>
      <c r="B363" t="s" s="4">
        <v>526</v>
      </c>
      <c r="C363" t="s" s="4">
        <v>527</v>
      </c>
      <c r="D363" t="s" s="4">
        <v>87</v>
      </c>
      <c r="E363" t="n" s="4">
        <v>114.0</v>
      </c>
      <c r="F363" t="n" s="2">
        <v>4.47</v>
      </c>
      <c r="G363" t="n" s="2">
        <v>22.85</v>
      </c>
      <c r="H363" s="2">
        <f>F363+G363</f>
      </c>
      <c r="I363" t="n" s="5">
        <v>26.05</v>
      </c>
      <c r="J363" s="2">
        <f>F363+(I363/100*F363)</f>
      </c>
      <c r="K363" s="2">
        <f>G363+(I363/100*G363)</f>
      </c>
      <c r="L363" s="2">
        <f>TRUNC(J363+K363,2)</f>
      </c>
      <c r="M363" s="2">
        <f>TRUNC(IF((J363+K363), (J363/(J363+K363)*O363), 0),2)</f>
      </c>
      <c r="N363" s="2">
        <f>TRUNC(IF((J363+K363), (K363/(J363+K363)*O363), 0),2)</f>
      </c>
      <c r="O363" s="2">
        <f>TRUNC(L363*E363,2)</f>
      </c>
      <c r="P363" s="4">
        <f>IF(O363&lt;=(Referencial!O363*1.05),"PREÇO VÁLIDO","PREÇO INVÁLIDO")</f>
      </c>
    </row>
    <row r="364" ht="25.0" customHeight="true">
      <c r="A364" t="s" s="4">
        <v>21</v>
      </c>
      <c r="B364" t="s" s="4">
        <v>528</v>
      </c>
      <c r="C364" t="s" s="4">
        <v>529</v>
      </c>
      <c r="D364" t="s" s="4">
        <v>87</v>
      </c>
      <c r="E364" t="n" s="4">
        <v>48.0</v>
      </c>
      <c r="F364" t="n" s="2">
        <v>9.45</v>
      </c>
      <c r="G364" t="n" s="2">
        <v>27.25</v>
      </c>
      <c r="H364" s="2">
        <f>F364+G364</f>
      </c>
      <c r="I364" t="n" s="5">
        <v>26.05</v>
      </c>
      <c r="J364" s="2">
        <f>F364+(I364/100*F364)</f>
      </c>
      <c r="K364" s="2">
        <f>G364+(I364/100*G364)</f>
      </c>
      <c r="L364" s="2">
        <f>TRUNC(J364+K364,2)</f>
      </c>
      <c r="M364" s="2">
        <f>TRUNC(IF((J364+K364), (J364/(J364+K364)*O364), 0),2)</f>
      </c>
      <c r="N364" s="2">
        <f>TRUNC(IF((J364+K364), (K364/(J364+K364)*O364), 0),2)</f>
      </c>
      <c r="O364" s="2">
        <f>TRUNC(L364*E364,2)</f>
      </c>
      <c r="P364" s="4">
        <f>IF(O364&lt;=(Referencial!O364*1.05),"PREÇO VÁLIDO","PREÇO INVÁLIDO")</f>
      </c>
    </row>
    <row r="365" ht="25.0" customHeight="true">
      <c r="A365" t="s" s="4">
        <v>21</v>
      </c>
      <c r="B365" s="4"/>
      <c r="C365" t="s" s="4">
        <v>530</v>
      </c>
      <c r="D365" s="4"/>
      <c r="E365" t="n" s="4">
        <v>0.0</v>
      </c>
      <c r="F365" s="2"/>
      <c r="G365" s="2"/>
      <c r="H365" s="4"/>
      <c r="I365" s="5"/>
      <c r="J365" s="4"/>
      <c r="K365" s="4"/>
      <c r="L365" s="4"/>
      <c r="M365" s="4"/>
      <c r="N365" s="4"/>
      <c r="O365" s="4"/>
      <c r="P365" s="4"/>
    </row>
    <row r="366" ht="25.0" customHeight="true">
      <c r="A366" t="s" s="4">
        <v>21</v>
      </c>
      <c r="B366" t="s" s="4">
        <v>531</v>
      </c>
      <c r="C366" t="s" s="4">
        <v>532</v>
      </c>
      <c r="D366" t="s" s="4">
        <v>25</v>
      </c>
      <c r="E366" t="n" s="4">
        <v>1.0</v>
      </c>
      <c r="F366" t="n" s="2">
        <v>16.9</v>
      </c>
      <c r="G366" t="n" s="2">
        <v>0.0</v>
      </c>
      <c r="H366" s="2">
        <f>F366+G366</f>
      </c>
      <c r="I366" t="n" s="5">
        <v>26.05</v>
      </c>
      <c r="J366" s="2">
        <f>F366+(I366/100*F366)</f>
      </c>
      <c r="K366" s="2">
        <f>G366+(I366/100*G366)</f>
      </c>
      <c r="L366" s="2">
        <f>TRUNC(J366+K366,2)</f>
      </c>
      <c r="M366" s="2">
        <f>TRUNC(IF((J366+K366), (J366/(J366+K366)*O366), 0),2)</f>
      </c>
      <c r="N366" s="2">
        <f>TRUNC(IF((J366+K366), (K366/(J366+K366)*O366), 0),2)</f>
      </c>
      <c r="O366" s="2">
        <f>TRUNC(L366*E366,2)</f>
      </c>
      <c r="P366" s="4">
        <f>IF(O366&lt;=(Referencial!O366*1.05),"PREÇO VÁLIDO","PREÇO INVÁLIDO")</f>
      </c>
    </row>
    <row r="367" ht="25.0" customHeight="true">
      <c r="A367" t="s" s="4">
        <v>21</v>
      </c>
      <c r="B367" t="s" s="4">
        <v>533</v>
      </c>
      <c r="C367" t="s" s="4">
        <v>534</v>
      </c>
      <c r="D367" t="s" s="4">
        <v>25</v>
      </c>
      <c r="E367" t="n" s="4">
        <v>18.0</v>
      </c>
      <c r="F367" t="n" s="2">
        <v>4.56</v>
      </c>
      <c r="G367" t="n" s="2">
        <v>7.63</v>
      </c>
      <c r="H367" s="2">
        <f>F367+G367</f>
      </c>
      <c r="I367" t="n" s="5">
        <v>26.05</v>
      </c>
      <c r="J367" s="2">
        <f>F367+(I367/100*F367)</f>
      </c>
      <c r="K367" s="2">
        <f>G367+(I367/100*G367)</f>
      </c>
      <c r="L367" s="2">
        <f>TRUNC(J367+K367,2)</f>
      </c>
      <c r="M367" s="2">
        <f>TRUNC(IF((J367+K367), (J367/(J367+K367)*O367), 0),2)</f>
      </c>
      <c r="N367" s="2">
        <f>TRUNC(IF((J367+K367), (K367/(J367+K367)*O367), 0),2)</f>
      </c>
      <c r="O367" s="2">
        <f>TRUNC(L367*E367,2)</f>
      </c>
      <c r="P367" s="4">
        <f>IF(O367&lt;=(Referencial!O367*1.05),"PREÇO VÁLIDO","PREÇO INVÁLIDO")</f>
      </c>
    </row>
    <row r="368" ht="25.0" customHeight="true">
      <c r="A368" t="s" s="4">
        <v>21</v>
      </c>
      <c r="B368" t="s" s="4">
        <v>535</v>
      </c>
      <c r="C368" t="s" s="4">
        <v>536</v>
      </c>
      <c r="D368" t="s" s="4">
        <v>25</v>
      </c>
      <c r="E368" t="n" s="4">
        <v>16.0</v>
      </c>
      <c r="F368" t="n" s="2">
        <v>8.64</v>
      </c>
      <c r="G368" t="n" s="2">
        <v>8.29</v>
      </c>
      <c r="H368" s="2">
        <f>F368+G368</f>
      </c>
      <c r="I368" t="n" s="5">
        <v>26.05</v>
      </c>
      <c r="J368" s="2">
        <f>F368+(I368/100*F368)</f>
      </c>
      <c r="K368" s="2">
        <f>G368+(I368/100*G368)</f>
      </c>
      <c r="L368" s="2">
        <f>TRUNC(J368+K368,2)</f>
      </c>
      <c r="M368" s="2">
        <f>TRUNC(IF((J368+K368), (J368/(J368+K368)*O368), 0),2)</f>
      </c>
      <c r="N368" s="2">
        <f>TRUNC(IF((J368+K368), (K368/(J368+K368)*O368), 0),2)</f>
      </c>
      <c r="O368" s="2">
        <f>TRUNC(L368*E368,2)</f>
      </c>
      <c r="P368" s="4">
        <f>IF(O368&lt;=(Referencial!O368*1.05),"PREÇO VÁLIDO","PREÇO INVÁLIDO")</f>
      </c>
    </row>
    <row r="369" ht="25.0" customHeight="true">
      <c r="A369" t="s" s="4">
        <v>21</v>
      </c>
      <c r="B369" t="s" s="4">
        <v>537</v>
      </c>
      <c r="C369" t="s" s="4">
        <v>538</v>
      </c>
      <c r="D369" t="s" s="4">
        <v>25</v>
      </c>
      <c r="E369" t="n" s="4">
        <v>12.0</v>
      </c>
      <c r="F369" t="n" s="2">
        <v>18.66</v>
      </c>
      <c r="G369" t="n" s="2">
        <v>11.58</v>
      </c>
      <c r="H369" s="2">
        <f>F369+G369</f>
      </c>
      <c r="I369" t="n" s="5">
        <v>26.05</v>
      </c>
      <c r="J369" s="2">
        <f>F369+(I369/100*F369)</f>
      </c>
      <c r="K369" s="2">
        <f>G369+(I369/100*G369)</f>
      </c>
      <c r="L369" s="2">
        <f>TRUNC(J369+K369,2)</f>
      </c>
      <c r="M369" s="2">
        <f>TRUNC(IF((J369+K369), (J369/(J369+K369)*O369), 0),2)</f>
      </c>
      <c r="N369" s="2">
        <f>TRUNC(IF((J369+K369), (K369/(J369+K369)*O369), 0),2)</f>
      </c>
      <c r="O369" s="2">
        <f>TRUNC(L369*E369,2)</f>
      </c>
      <c r="P369" s="4">
        <f>IF(O369&lt;=(Referencial!O369*1.05),"PREÇO VÁLIDO","PREÇO INVÁLIDO")</f>
      </c>
    </row>
    <row r="370" ht="25.0" customHeight="true">
      <c r="A370" t="s" s="4">
        <v>21</v>
      </c>
      <c r="B370" t="s" s="4">
        <v>539</v>
      </c>
      <c r="C370" t="s" s="4">
        <v>540</v>
      </c>
      <c r="D370" t="s" s="4">
        <v>25</v>
      </c>
      <c r="E370" t="n" s="4">
        <v>36.0</v>
      </c>
      <c r="F370" t="n" s="2">
        <v>4.33</v>
      </c>
      <c r="G370" t="n" s="2">
        <v>7.63</v>
      </c>
      <c r="H370" s="2">
        <f>F370+G370</f>
      </c>
      <c r="I370" t="n" s="5">
        <v>26.05</v>
      </c>
      <c r="J370" s="2">
        <f>F370+(I370/100*F370)</f>
      </c>
      <c r="K370" s="2">
        <f>G370+(I370/100*G370)</f>
      </c>
      <c r="L370" s="2">
        <f>TRUNC(J370+K370,2)</f>
      </c>
      <c r="M370" s="2">
        <f>TRUNC(IF((J370+K370), (J370/(J370+K370)*O370), 0),2)</f>
      </c>
      <c r="N370" s="2">
        <f>TRUNC(IF((J370+K370), (K370/(J370+K370)*O370), 0),2)</f>
      </c>
      <c r="O370" s="2">
        <f>TRUNC(L370*E370,2)</f>
      </c>
      <c r="P370" s="4">
        <f>IF(O370&lt;=(Referencial!O370*1.05),"PREÇO VÁLIDO","PREÇO INVÁLIDO")</f>
      </c>
    </row>
    <row r="371" ht="25.0" customHeight="true">
      <c r="A371" t="s" s="4">
        <v>21</v>
      </c>
      <c r="B371" t="s" s="4">
        <v>541</v>
      </c>
      <c r="C371" t="s" s="4">
        <v>542</v>
      </c>
      <c r="D371" t="s" s="4">
        <v>25</v>
      </c>
      <c r="E371" t="n" s="4">
        <v>14.0</v>
      </c>
      <c r="F371" t="n" s="2">
        <v>7.91</v>
      </c>
      <c r="G371" t="n" s="2">
        <v>8.29</v>
      </c>
      <c r="H371" s="2">
        <f>F371+G371</f>
      </c>
      <c r="I371" t="n" s="5">
        <v>26.05</v>
      </c>
      <c r="J371" s="2">
        <f>F371+(I371/100*F371)</f>
      </c>
      <c r="K371" s="2">
        <f>G371+(I371/100*G371)</f>
      </c>
      <c r="L371" s="2">
        <f>TRUNC(J371+K371,2)</f>
      </c>
      <c r="M371" s="2">
        <f>TRUNC(IF((J371+K371), (J371/(J371+K371)*O371), 0),2)</f>
      </c>
      <c r="N371" s="2">
        <f>TRUNC(IF((J371+K371), (K371/(J371+K371)*O371), 0),2)</f>
      </c>
      <c r="O371" s="2">
        <f>TRUNC(L371*E371,2)</f>
      </c>
      <c r="P371" s="4">
        <f>IF(O371&lt;=(Referencial!O371*1.05),"PREÇO VÁLIDO","PREÇO INVÁLIDO")</f>
      </c>
    </row>
    <row r="372" ht="25.0" customHeight="true">
      <c r="A372" t="s" s="4">
        <v>21</v>
      </c>
      <c r="B372" t="s" s="4">
        <v>543</v>
      </c>
      <c r="C372" t="s" s="4">
        <v>544</v>
      </c>
      <c r="D372" t="s" s="4">
        <v>25</v>
      </c>
      <c r="E372" t="n" s="4">
        <v>7.0</v>
      </c>
      <c r="F372" t="n" s="2">
        <v>17.82</v>
      </c>
      <c r="G372" t="n" s="2">
        <v>11.58</v>
      </c>
      <c r="H372" s="2">
        <f>F372+G372</f>
      </c>
      <c r="I372" t="n" s="5">
        <v>26.05</v>
      </c>
      <c r="J372" s="2">
        <f>F372+(I372/100*F372)</f>
      </c>
      <c r="K372" s="2">
        <f>G372+(I372/100*G372)</f>
      </c>
      <c r="L372" s="2">
        <f>TRUNC(J372+K372,2)</f>
      </c>
      <c r="M372" s="2">
        <f>TRUNC(IF((J372+K372), (J372/(J372+K372)*O372), 0),2)</f>
      </c>
      <c r="N372" s="2">
        <f>TRUNC(IF((J372+K372), (K372/(J372+K372)*O372), 0),2)</f>
      </c>
      <c r="O372" s="2">
        <f>TRUNC(L372*E372,2)</f>
      </c>
      <c r="P372" s="4">
        <f>IF(O372&lt;=(Referencial!O372*1.05),"PREÇO VÁLIDO","PREÇO INVÁLIDO")</f>
      </c>
    </row>
    <row r="373" ht="25.0" customHeight="true">
      <c r="A373" t="s" s="4">
        <v>21</v>
      </c>
      <c r="B373" t="s" s="4">
        <v>545</v>
      </c>
      <c r="C373" t="s" s="4">
        <v>546</v>
      </c>
      <c r="D373" t="s" s="4">
        <v>25</v>
      </c>
      <c r="E373" t="n" s="4">
        <v>5.0</v>
      </c>
      <c r="F373" t="n" s="2">
        <v>7.11</v>
      </c>
      <c r="G373" t="n" s="2">
        <v>10.18</v>
      </c>
      <c r="H373" s="2">
        <f>F373+G373</f>
      </c>
      <c r="I373" t="n" s="5">
        <v>26.05</v>
      </c>
      <c r="J373" s="2">
        <f>F373+(I373/100*F373)</f>
      </c>
      <c r="K373" s="2">
        <f>G373+(I373/100*G373)</f>
      </c>
      <c r="L373" s="2">
        <f>TRUNC(J373+K373,2)</f>
      </c>
      <c r="M373" s="2">
        <f>TRUNC(IF((J373+K373), (J373/(J373+K373)*O373), 0),2)</f>
      </c>
      <c r="N373" s="2">
        <f>TRUNC(IF((J373+K373), (K373/(J373+K373)*O373), 0),2)</f>
      </c>
      <c r="O373" s="2">
        <f>TRUNC(L373*E373,2)</f>
      </c>
      <c r="P373" s="4">
        <f>IF(O373&lt;=(Referencial!O373*1.05),"PREÇO VÁLIDO","PREÇO INVÁLIDO")</f>
      </c>
    </row>
    <row r="374" ht="25.0" customHeight="true">
      <c r="A374" t="s" s="4">
        <v>21</v>
      </c>
      <c r="B374" t="s" s="4">
        <v>547</v>
      </c>
      <c r="C374" t="s" s="4">
        <v>548</v>
      </c>
      <c r="D374" t="s" s="4">
        <v>25</v>
      </c>
      <c r="E374" t="n" s="4">
        <v>1.0</v>
      </c>
      <c r="F374" t="n" s="2">
        <v>17.15</v>
      </c>
      <c r="G374" t="n" s="2">
        <v>11.05</v>
      </c>
      <c r="H374" s="2">
        <f>F374+G374</f>
      </c>
      <c r="I374" t="n" s="5">
        <v>26.05</v>
      </c>
      <c r="J374" s="2">
        <f>F374+(I374/100*F374)</f>
      </c>
      <c r="K374" s="2">
        <f>G374+(I374/100*G374)</f>
      </c>
      <c r="L374" s="2">
        <f>TRUNC(J374+K374,2)</f>
      </c>
      <c r="M374" s="2">
        <f>TRUNC(IF((J374+K374), (J374/(J374+K374)*O374), 0),2)</f>
      </c>
      <c r="N374" s="2">
        <f>TRUNC(IF((J374+K374), (K374/(J374+K374)*O374), 0),2)</f>
      </c>
      <c r="O374" s="2">
        <f>TRUNC(L374*E374,2)</f>
      </c>
      <c r="P374" s="4">
        <f>IF(O374&lt;=(Referencial!O374*1.05),"PREÇO VÁLIDO","PREÇO INVÁLIDO")</f>
      </c>
    </row>
    <row r="375" ht="25.0" customHeight="true">
      <c r="A375" t="s" s="4">
        <v>21</v>
      </c>
      <c r="B375" t="s" s="4">
        <v>549</v>
      </c>
      <c r="C375" t="s" s="4">
        <v>550</v>
      </c>
      <c r="D375" t="s" s="4">
        <v>25</v>
      </c>
      <c r="E375" t="n" s="4">
        <v>1.0</v>
      </c>
      <c r="F375" t="n" s="2">
        <v>25.46</v>
      </c>
      <c r="G375" t="n" s="2">
        <v>0.0</v>
      </c>
      <c r="H375" s="2">
        <f>F375+G375</f>
      </c>
      <c r="I375" t="n" s="5">
        <v>26.05</v>
      </c>
      <c r="J375" s="2">
        <f>F375+(I375/100*F375)</f>
      </c>
      <c r="K375" s="2">
        <f>G375+(I375/100*G375)</f>
      </c>
      <c r="L375" s="2">
        <f>TRUNC(J375+K375,2)</f>
      </c>
      <c r="M375" s="2">
        <f>TRUNC(IF((J375+K375), (J375/(J375+K375)*O375), 0),2)</f>
      </c>
      <c r="N375" s="2">
        <f>TRUNC(IF((J375+K375), (K375/(J375+K375)*O375), 0),2)</f>
      </c>
      <c r="O375" s="2">
        <f>TRUNC(L375*E375,2)</f>
      </c>
      <c r="P375" s="4">
        <f>IF(O375&lt;=(Referencial!O375*1.05),"PREÇO VÁLIDO","PREÇO INVÁLIDO")</f>
      </c>
    </row>
    <row r="376" ht="25.0" customHeight="true">
      <c r="A376" t="s" s="4">
        <v>21</v>
      </c>
      <c r="B376" t="s" s="4">
        <v>551</v>
      </c>
      <c r="C376" t="s" s="4">
        <v>552</v>
      </c>
      <c r="D376" t="s" s="4">
        <v>25</v>
      </c>
      <c r="E376" t="n" s="4">
        <v>7.0</v>
      </c>
      <c r="F376" t="n" s="2">
        <v>30.57</v>
      </c>
      <c r="G376" t="n" s="2">
        <v>0.0</v>
      </c>
      <c r="H376" s="2">
        <f>F376+G376</f>
      </c>
      <c r="I376" t="n" s="5">
        <v>26.05</v>
      </c>
      <c r="J376" s="2">
        <f>F376+(I376/100*F376)</f>
      </c>
      <c r="K376" s="2">
        <f>G376+(I376/100*G376)</f>
      </c>
      <c r="L376" s="2">
        <f>TRUNC(J376+K376,2)</f>
      </c>
      <c r="M376" s="2">
        <f>TRUNC(IF((J376+K376), (J376/(J376+K376)*O376), 0),2)</f>
      </c>
      <c r="N376" s="2">
        <f>TRUNC(IF((J376+K376), (K376/(J376+K376)*O376), 0),2)</f>
      </c>
      <c r="O376" s="2">
        <f>TRUNC(L376*E376,2)</f>
      </c>
      <c r="P376" s="4">
        <f>IF(O376&lt;=(Referencial!O376*1.05),"PREÇO VÁLIDO","PREÇO INVÁLIDO")</f>
      </c>
    </row>
    <row r="377" ht="25.0" customHeight="true">
      <c r="A377" t="s" s="4">
        <v>21</v>
      </c>
      <c r="B377" t="s" s="4">
        <v>553</v>
      </c>
      <c r="C377" t="s" s="4">
        <v>554</v>
      </c>
      <c r="D377" t="s" s="4">
        <v>25</v>
      </c>
      <c r="E377" t="n" s="4">
        <v>5.0</v>
      </c>
      <c r="F377" t="n" s="2">
        <v>38.36</v>
      </c>
      <c r="G377" t="n" s="2">
        <v>15.44</v>
      </c>
      <c r="H377" s="2">
        <f>F377+G377</f>
      </c>
      <c r="I377" t="n" s="5">
        <v>26.05</v>
      </c>
      <c r="J377" s="2">
        <f>F377+(I377/100*F377)</f>
      </c>
      <c r="K377" s="2">
        <f>G377+(I377/100*G377)</f>
      </c>
      <c r="L377" s="2">
        <f>TRUNC(J377+K377,2)</f>
      </c>
      <c r="M377" s="2">
        <f>TRUNC(IF((J377+K377), (J377/(J377+K377)*O377), 0),2)</f>
      </c>
      <c r="N377" s="2">
        <f>TRUNC(IF((J377+K377), (K377/(J377+K377)*O377), 0),2)</f>
      </c>
      <c r="O377" s="2">
        <f>TRUNC(L377*E377,2)</f>
      </c>
      <c r="P377" s="4">
        <f>IF(O377&lt;=(Referencial!O377*1.05),"PREÇO VÁLIDO","PREÇO INVÁLIDO")</f>
      </c>
    </row>
    <row r="378" ht="25.0" customHeight="true">
      <c r="A378" t="s" s="4">
        <v>21</v>
      </c>
      <c r="B378" t="s" s="4">
        <v>555</v>
      </c>
      <c r="C378" t="s" s="4">
        <v>556</v>
      </c>
      <c r="D378" t="s" s="4">
        <v>25</v>
      </c>
      <c r="E378" t="n" s="4">
        <v>39.0</v>
      </c>
      <c r="F378" t="n" s="2">
        <v>5.02</v>
      </c>
      <c r="G378" t="n" s="2">
        <v>5.52</v>
      </c>
      <c r="H378" s="2">
        <f>F378+G378</f>
      </c>
      <c r="I378" t="n" s="5">
        <v>26.05</v>
      </c>
      <c r="J378" s="2">
        <f>F378+(I378/100*F378)</f>
      </c>
      <c r="K378" s="2">
        <f>G378+(I378/100*G378)</f>
      </c>
      <c r="L378" s="2">
        <f>TRUNC(J378+K378,2)</f>
      </c>
      <c r="M378" s="2">
        <f>TRUNC(IF((J378+K378), (J378/(J378+K378)*O378), 0),2)</f>
      </c>
      <c r="N378" s="2">
        <f>TRUNC(IF((J378+K378), (K378/(J378+K378)*O378), 0),2)</f>
      </c>
      <c r="O378" s="2">
        <f>TRUNC(L378*E378,2)</f>
      </c>
      <c r="P378" s="4">
        <f>IF(O378&lt;=(Referencial!O378*1.05),"PREÇO VÁLIDO","PREÇO INVÁLIDO")</f>
      </c>
    </row>
    <row r="379" ht="25.0" customHeight="true">
      <c r="A379" t="s" s="4">
        <v>21</v>
      </c>
      <c r="B379" t="s" s="4">
        <v>557</v>
      </c>
      <c r="C379" t="s" s="4">
        <v>558</v>
      </c>
      <c r="D379" t="s" s="4">
        <v>25</v>
      </c>
      <c r="E379" t="n" s="4">
        <v>5.0</v>
      </c>
      <c r="F379" t="n" s="2">
        <v>10.62</v>
      </c>
      <c r="G379" t="n" s="2">
        <v>6.62</v>
      </c>
      <c r="H379" s="2">
        <f>F379+G379</f>
      </c>
      <c r="I379" t="n" s="5">
        <v>26.05</v>
      </c>
      <c r="J379" s="2">
        <f>F379+(I379/100*F379)</f>
      </c>
      <c r="K379" s="2">
        <f>G379+(I379/100*G379)</f>
      </c>
      <c r="L379" s="2">
        <f>TRUNC(J379+K379,2)</f>
      </c>
      <c r="M379" s="2">
        <f>TRUNC(IF((J379+K379), (J379/(J379+K379)*O379), 0),2)</f>
      </c>
      <c r="N379" s="2">
        <f>TRUNC(IF((J379+K379), (K379/(J379+K379)*O379), 0),2)</f>
      </c>
      <c r="O379" s="2">
        <f>TRUNC(L379*E379,2)</f>
      </c>
      <c r="P379" s="4">
        <f>IF(O379&lt;=(Referencial!O379*1.05),"PREÇO VÁLIDO","PREÇO INVÁLIDO")</f>
      </c>
    </row>
    <row r="380" ht="25.0" customHeight="true">
      <c r="A380" t="s" s="4">
        <v>21</v>
      </c>
      <c r="B380" t="s" s="4">
        <v>559</v>
      </c>
      <c r="C380" t="s" s="4">
        <v>560</v>
      </c>
      <c r="D380" t="s" s="4">
        <v>25</v>
      </c>
      <c r="E380" t="n" s="4">
        <v>25.0</v>
      </c>
      <c r="F380" t="n" s="2">
        <v>12.31</v>
      </c>
      <c r="G380" t="n" s="2">
        <v>7.71</v>
      </c>
      <c r="H380" s="2">
        <f>F380+G380</f>
      </c>
      <c r="I380" t="n" s="5">
        <v>26.05</v>
      </c>
      <c r="J380" s="2">
        <f>F380+(I380/100*F380)</f>
      </c>
      <c r="K380" s="2">
        <f>G380+(I380/100*G380)</f>
      </c>
      <c r="L380" s="2">
        <f>TRUNC(J380+K380,2)</f>
      </c>
      <c r="M380" s="2">
        <f>TRUNC(IF((J380+K380), (J380/(J380+K380)*O380), 0),2)</f>
      </c>
      <c r="N380" s="2">
        <f>TRUNC(IF((J380+K380), (K380/(J380+K380)*O380), 0),2)</f>
      </c>
      <c r="O380" s="2">
        <f>TRUNC(L380*E380,2)</f>
      </c>
      <c r="P380" s="4">
        <f>IF(O380&lt;=(Referencial!O380*1.05),"PREÇO VÁLIDO","PREÇO INVÁLIDO")</f>
      </c>
    </row>
    <row r="381" ht="25.0" customHeight="true">
      <c r="A381" t="s" s="4">
        <v>21</v>
      </c>
      <c r="B381" t="s" s="4">
        <v>561</v>
      </c>
      <c r="C381" t="s" s="4">
        <v>562</v>
      </c>
      <c r="D381" t="s" s="4">
        <v>25</v>
      </c>
      <c r="E381" t="n" s="4">
        <v>10.0</v>
      </c>
      <c r="F381" t="n" s="2">
        <v>14.8</v>
      </c>
      <c r="G381" t="n" s="2">
        <v>11.05</v>
      </c>
      <c r="H381" s="2">
        <f>F381+G381</f>
      </c>
      <c r="I381" t="n" s="5">
        <v>26.05</v>
      </c>
      <c r="J381" s="2">
        <f>F381+(I381/100*F381)</f>
      </c>
      <c r="K381" s="2">
        <f>G381+(I381/100*G381)</f>
      </c>
      <c r="L381" s="2">
        <f>TRUNC(J381+K381,2)</f>
      </c>
      <c r="M381" s="2">
        <f>TRUNC(IF((J381+K381), (J381/(J381+K381)*O381), 0),2)</f>
      </c>
      <c r="N381" s="2">
        <f>TRUNC(IF((J381+K381), (K381/(J381+K381)*O381), 0),2)</f>
      </c>
      <c r="O381" s="2">
        <f>TRUNC(L381*E381,2)</f>
      </c>
      <c r="P381" s="4">
        <f>IF(O381&lt;=(Referencial!O381*1.05),"PREÇO VÁLIDO","PREÇO INVÁLIDO")</f>
      </c>
    </row>
    <row r="382" ht="25.0" customHeight="true">
      <c r="A382" t="s" s="4">
        <v>21</v>
      </c>
      <c r="B382" t="s" s="4">
        <v>563</v>
      </c>
      <c r="C382" t="s" s="4">
        <v>564</v>
      </c>
      <c r="D382" t="s" s="4">
        <v>25</v>
      </c>
      <c r="E382" t="n" s="4">
        <v>5.0</v>
      </c>
      <c r="F382" t="n" s="2">
        <v>31.25</v>
      </c>
      <c r="G382" t="n" s="2">
        <v>0.0</v>
      </c>
      <c r="H382" s="2">
        <f>F382+G382</f>
      </c>
      <c r="I382" t="n" s="5">
        <v>26.05</v>
      </c>
      <c r="J382" s="2">
        <f>F382+(I382/100*F382)</f>
      </c>
      <c r="K382" s="2">
        <f>G382+(I382/100*G382)</f>
      </c>
      <c r="L382" s="2">
        <f>TRUNC(J382+K382,2)</f>
      </c>
      <c r="M382" s="2">
        <f>TRUNC(IF((J382+K382), (J382/(J382+K382)*O382), 0),2)</f>
      </c>
      <c r="N382" s="2">
        <f>TRUNC(IF((J382+K382), (K382/(J382+K382)*O382), 0),2)</f>
      </c>
      <c r="O382" s="2">
        <f>TRUNC(L382*E382,2)</f>
      </c>
      <c r="P382" s="4">
        <f>IF(O382&lt;=(Referencial!O382*1.05),"PREÇO VÁLIDO","PREÇO INVÁLIDO")</f>
      </c>
    </row>
    <row r="383" ht="25.0" customHeight="true">
      <c r="A383" t="s" s="4">
        <v>21</v>
      </c>
      <c r="B383" t="s" s="4">
        <v>565</v>
      </c>
      <c r="C383" t="s" s="4">
        <v>566</v>
      </c>
      <c r="D383" t="s" s="4">
        <v>25</v>
      </c>
      <c r="E383" t="n" s="4">
        <v>2.0</v>
      </c>
      <c r="F383" t="n" s="2">
        <v>28.86</v>
      </c>
      <c r="G383" t="n" s="2">
        <v>0.0</v>
      </c>
      <c r="H383" s="2">
        <f>F383+G383</f>
      </c>
      <c r="I383" t="n" s="5">
        <v>26.05</v>
      </c>
      <c r="J383" s="2">
        <f>F383+(I383/100*F383)</f>
      </c>
      <c r="K383" s="2">
        <f>G383+(I383/100*G383)</f>
      </c>
      <c r="L383" s="2">
        <f>TRUNC(J383+K383,2)</f>
      </c>
      <c r="M383" s="2">
        <f>TRUNC(IF((J383+K383), (J383/(J383+K383)*O383), 0),2)</f>
      </c>
      <c r="N383" s="2">
        <f>TRUNC(IF((J383+K383), (K383/(J383+K383)*O383), 0),2)</f>
      </c>
      <c r="O383" s="2">
        <f>TRUNC(L383*E383,2)</f>
      </c>
      <c r="P383" s="4">
        <f>IF(O383&lt;=(Referencial!O383*1.05),"PREÇO VÁLIDO","PREÇO INVÁLIDO")</f>
      </c>
    </row>
    <row r="384" ht="25.0" customHeight="true">
      <c r="A384" t="s" s="4">
        <v>21</v>
      </c>
      <c r="B384" t="s" s="4">
        <v>567</v>
      </c>
      <c r="C384" t="s" s="4">
        <v>568</v>
      </c>
      <c r="D384" t="s" s="4">
        <v>25</v>
      </c>
      <c r="E384" t="n" s="4">
        <v>8.0</v>
      </c>
      <c r="F384" t="n" s="2">
        <v>31.42</v>
      </c>
      <c r="G384" t="n" s="2">
        <v>23.98</v>
      </c>
      <c r="H384" s="2">
        <f>F384+G384</f>
      </c>
      <c r="I384" t="n" s="5">
        <v>26.05</v>
      </c>
      <c r="J384" s="2">
        <f>F384+(I384/100*F384)</f>
      </c>
      <c r="K384" s="2">
        <f>G384+(I384/100*G384)</f>
      </c>
      <c r="L384" s="2">
        <f>TRUNC(J384+K384,2)</f>
      </c>
      <c r="M384" s="2">
        <f>TRUNC(IF((J384+K384), (J384/(J384+K384)*O384), 0),2)</f>
      </c>
      <c r="N384" s="2">
        <f>TRUNC(IF((J384+K384), (K384/(J384+K384)*O384), 0),2)</f>
      </c>
      <c r="O384" s="2">
        <f>TRUNC(L384*E384,2)</f>
      </c>
      <c r="P384" s="4">
        <f>IF(O384&lt;=(Referencial!O384*1.05),"PREÇO VÁLIDO","PREÇO INVÁLIDO")</f>
      </c>
    </row>
    <row r="385" ht="25.0" customHeight="true">
      <c r="A385" t="s" s="4">
        <v>21</v>
      </c>
      <c r="B385" t="s" s="4">
        <v>569</v>
      </c>
      <c r="C385" t="s" s="4">
        <v>570</v>
      </c>
      <c r="D385" t="s" s="4">
        <v>25</v>
      </c>
      <c r="E385" t="n" s="4">
        <v>3.0</v>
      </c>
      <c r="F385" t="n" s="2">
        <v>272.61</v>
      </c>
      <c r="G385" t="n" s="2">
        <v>386.18</v>
      </c>
      <c r="H385" s="2">
        <f>F385+G385</f>
      </c>
      <c r="I385" t="n" s="5">
        <v>26.05</v>
      </c>
      <c r="J385" s="2">
        <f>F385+(I385/100*F385)</f>
      </c>
      <c r="K385" s="2">
        <f>G385+(I385/100*G385)</f>
      </c>
      <c r="L385" s="2">
        <f>TRUNC(J385+K385,2)</f>
      </c>
      <c r="M385" s="2">
        <f>TRUNC(IF((J385+K385), (J385/(J385+K385)*O385), 0),2)</f>
      </c>
      <c r="N385" s="2">
        <f>TRUNC(IF((J385+K385), (K385/(J385+K385)*O385), 0),2)</f>
      </c>
      <c r="O385" s="2">
        <f>TRUNC(L385*E385,2)</f>
      </c>
      <c r="P385" s="4">
        <f>IF(O385&lt;=(Referencial!O385*1.05),"PREÇO VÁLIDO","PREÇO INVÁLIDO")</f>
      </c>
    </row>
    <row r="386" ht="25.0" customHeight="true">
      <c r="A386" t="s" s="4">
        <v>21</v>
      </c>
      <c r="B386" t="s" s="4">
        <v>571</v>
      </c>
      <c r="C386" t="s" s="4">
        <v>572</v>
      </c>
      <c r="D386" t="s" s="4">
        <v>25</v>
      </c>
      <c r="E386" t="n" s="4">
        <v>1.0</v>
      </c>
      <c r="F386" t="n" s="2">
        <v>197.69</v>
      </c>
      <c r="G386" t="n" s="2">
        <v>6.73</v>
      </c>
      <c r="H386" s="2">
        <f>F386+G386</f>
      </c>
      <c r="I386" t="n" s="5">
        <v>26.05</v>
      </c>
      <c r="J386" s="2">
        <f>F386+(I386/100*F386)</f>
      </c>
      <c r="K386" s="2">
        <f>G386+(I386/100*G386)</f>
      </c>
      <c r="L386" s="2">
        <f>TRUNC(J386+K386,2)</f>
      </c>
      <c r="M386" s="2">
        <f>TRUNC(IF((J386+K386), (J386/(J386+K386)*O386), 0),2)</f>
      </c>
      <c r="N386" s="2">
        <f>TRUNC(IF((J386+K386), (K386/(J386+K386)*O386), 0),2)</f>
      </c>
      <c r="O386" s="2">
        <f>TRUNC(L386*E386,2)</f>
      </c>
      <c r="P386" s="4">
        <f>IF(O386&lt;=(Referencial!O386*1.05),"PREÇO VÁLIDO","PREÇO INVÁLIDO")</f>
      </c>
    </row>
    <row r="387" ht="25.0" customHeight="true">
      <c r="A387" t="s" s="4">
        <v>21</v>
      </c>
      <c r="B387" t="s" s="4">
        <v>573</v>
      </c>
      <c r="C387" t="s" s="4">
        <v>574</v>
      </c>
      <c r="D387" t="s" s="4">
        <v>87</v>
      </c>
      <c r="E387" t="n" s="4">
        <v>48.0</v>
      </c>
      <c r="F387" t="n" s="2">
        <v>6.93</v>
      </c>
      <c r="G387" t="n" s="2">
        <v>17.62</v>
      </c>
      <c r="H387" s="2">
        <f>F387+G387</f>
      </c>
      <c r="I387" t="n" s="5">
        <v>26.05</v>
      </c>
      <c r="J387" s="2">
        <f>F387+(I387/100*F387)</f>
      </c>
      <c r="K387" s="2">
        <f>G387+(I387/100*G387)</f>
      </c>
      <c r="L387" s="2">
        <f>TRUNC(J387+K387,2)</f>
      </c>
      <c r="M387" s="2">
        <f>TRUNC(IF((J387+K387), (J387/(J387+K387)*O387), 0),2)</f>
      </c>
      <c r="N387" s="2">
        <f>TRUNC(IF((J387+K387), (K387/(J387+K387)*O387), 0),2)</f>
      </c>
      <c r="O387" s="2">
        <f>TRUNC(L387*E387,2)</f>
      </c>
      <c r="P387" s="4">
        <f>IF(O387&lt;=(Referencial!O387*1.05),"PREÇO VÁLIDO","PREÇO INVÁLIDO")</f>
      </c>
    </row>
    <row r="388" ht="25.0" customHeight="true">
      <c r="A388" t="s" s="4">
        <v>21</v>
      </c>
      <c r="B388" t="s" s="4">
        <v>575</v>
      </c>
      <c r="C388" t="s" s="4">
        <v>576</v>
      </c>
      <c r="D388" t="s" s="4">
        <v>87</v>
      </c>
      <c r="E388" t="n" s="4">
        <v>60.0</v>
      </c>
      <c r="F388" t="n" s="2">
        <v>11.44</v>
      </c>
      <c r="G388" t="n" s="2">
        <v>19.14</v>
      </c>
      <c r="H388" s="2">
        <f>F388+G388</f>
      </c>
      <c r="I388" t="n" s="5">
        <v>26.05</v>
      </c>
      <c r="J388" s="2">
        <f>F388+(I388/100*F388)</f>
      </c>
      <c r="K388" s="2">
        <f>G388+(I388/100*G388)</f>
      </c>
      <c r="L388" s="2">
        <f>TRUNC(J388+K388,2)</f>
      </c>
      <c r="M388" s="2">
        <f>TRUNC(IF((J388+K388), (J388/(J388+K388)*O388), 0),2)</f>
      </c>
      <c r="N388" s="2">
        <f>TRUNC(IF((J388+K388), (K388/(J388+K388)*O388), 0),2)</f>
      </c>
      <c r="O388" s="2">
        <f>TRUNC(L388*E388,2)</f>
      </c>
      <c r="P388" s="4">
        <f>IF(O388&lt;=(Referencial!O388*1.05),"PREÇO VÁLIDO","PREÇO INVÁLIDO")</f>
      </c>
    </row>
    <row r="389" ht="25.0" customHeight="true">
      <c r="A389" t="s" s="4">
        <v>21</v>
      </c>
      <c r="B389" t="s" s="4">
        <v>577</v>
      </c>
      <c r="C389" t="s" s="4">
        <v>578</v>
      </c>
      <c r="D389" t="s" s="4">
        <v>87</v>
      </c>
      <c r="E389" t="n" s="4">
        <v>18.0</v>
      </c>
      <c r="F389" t="n" s="2">
        <v>15.0</v>
      </c>
      <c r="G389" t="n" s="2">
        <v>22.93</v>
      </c>
      <c r="H389" s="2">
        <f>F389+G389</f>
      </c>
      <c r="I389" t="n" s="5">
        <v>26.05</v>
      </c>
      <c r="J389" s="2">
        <f>F389+(I389/100*F389)</f>
      </c>
      <c r="K389" s="2">
        <f>G389+(I389/100*G389)</f>
      </c>
      <c r="L389" s="2">
        <f>TRUNC(J389+K389,2)</f>
      </c>
      <c r="M389" s="2">
        <f>TRUNC(IF((J389+K389), (J389/(J389+K389)*O389), 0),2)</f>
      </c>
      <c r="N389" s="2">
        <f>TRUNC(IF((J389+K389), (K389/(J389+K389)*O389), 0),2)</f>
      </c>
      <c r="O389" s="2">
        <f>TRUNC(L389*E389,2)</f>
      </c>
      <c r="P389" s="4">
        <f>IF(O389&lt;=(Referencial!O389*1.05),"PREÇO VÁLIDO","PREÇO INVÁLIDO")</f>
      </c>
    </row>
    <row r="390" ht="25.0" customHeight="true">
      <c r="A390" t="s" s="4">
        <v>21</v>
      </c>
      <c r="B390" t="s" s="4">
        <v>471</v>
      </c>
      <c r="C390" t="s" s="4">
        <v>472</v>
      </c>
      <c r="D390" t="s" s="4">
        <v>87</v>
      </c>
      <c r="E390" t="n" s="4">
        <v>84.0</v>
      </c>
      <c r="F390" t="n" s="2">
        <v>15.86</v>
      </c>
      <c r="G390" t="n" s="2">
        <v>26.73</v>
      </c>
      <c r="H390" s="2">
        <f>F390+G390</f>
      </c>
      <c r="I390" t="n" s="5">
        <v>26.05</v>
      </c>
      <c r="J390" s="2">
        <f>F390+(I390/100*F390)</f>
      </c>
      <c r="K390" s="2">
        <f>G390+(I390/100*G390)</f>
      </c>
      <c r="L390" s="2">
        <f>TRUNC(J390+K390,2)</f>
      </c>
      <c r="M390" s="2">
        <f>TRUNC(IF((J390+K390), (J390/(J390+K390)*O390), 0),2)</f>
      </c>
      <c r="N390" s="2">
        <f>TRUNC(IF((J390+K390), (K390/(J390+K390)*O390), 0),2)</f>
      </c>
      <c r="O390" s="2">
        <f>TRUNC(L390*E390,2)</f>
      </c>
      <c r="P390" s="4">
        <f>IF(O390&lt;=(Referencial!O390*1.05),"PREÇO VÁLIDO","PREÇO INVÁLIDO")</f>
      </c>
    </row>
    <row r="391" ht="25.0" customHeight="true">
      <c r="A391" t="s" s="4">
        <v>21</v>
      </c>
      <c r="B391" s="4"/>
      <c r="C391" t="s" s="4">
        <v>579</v>
      </c>
      <c r="D391" s="4"/>
      <c r="E391" t="n" s="4">
        <v>0.0</v>
      </c>
      <c r="F391" s="2"/>
      <c r="G391" s="2"/>
      <c r="H391" s="4"/>
      <c r="I391" s="5"/>
      <c r="J391" s="4"/>
      <c r="K391" s="4"/>
      <c r="L391" s="4"/>
      <c r="M391" s="4"/>
      <c r="N391" s="4"/>
      <c r="O391" s="4"/>
      <c r="P391" s="4"/>
    </row>
    <row r="392" ht="25.0" customHeight="true">
      <c r="A392" t="s" s="4">
        <v>21</v>
      </c>
      <c r="B392" t="s" s="4">
        <v>580</v>
      </c>
      <c r="C392" t="s" s="4">
        <v>509</v>
      </c>
      <c r="D392" t="s" s="4">
        <v>25</v>
      </c>
      <c r="E392" t="n" s="4">
        <v>1.0</v>
      </c>
      <c r="F392" t="n" s="2">
        <v>9.74</v>
      </c>
      <c r="G392" t="n" s="2">
        <v>0.0</v>
      </c>
      <c r="H392" s="2">
        <f>F392+G392</f>
      </c>
      <c r="I392" t="n" s="5">
        <v>26.05</v>
      </c>
      <c r="J392" s="2">
        <f>F392+(I392/100*F392)</f>
      </c>
      <c r="K392" s="2">
        <f>G392+(I392/100*G392)</f>
      </c>
      <c r="L392" s="2">
        <f>TRUNC(J392+K392,2)</f>
      </c>
      <c r="M392" s="2">
        <f>TRUNC(IF((J392+K392), (J392/(J392+K392)*O392), 0),2)</f>
      </c>
      <c r="N392" s="2">
        <f>TRUNC(IF((J392+K392), (K392/(J392+K392)*O392), 0),2)</f>
      </c>
      <c r="O392" s="2">
        <f>TRUNC(L392*E392,2)</f>
      </c>
      <c r="P392" s="4">
        <f>IF(O392&lt;=(Referencial!O392*1.05),"PREÇO VÁLIDO","PREÇO INVÁLIDO")</f>
      </c>
    </row>
    <row r="393" ht="25.0" customHeight="true">
      <c r="A393" t="s" s="4">
        <v>21</v>
      </c>
      <c r="B393" t="s" s="4">
        <v>581</v>
      </c>
      <c r="C393" t="s" s="4">
        <v>582</v>
      </c>
      <c r="D393" t="s" s="4">
        <v>25</v>
      </c>
      <c r="E393" t="n" s="4">
        <v>2.0</v>
      </c>
      <c r="F393" t="n" s="2">
        <v>12.0</v>
      </c>
      <c r="G393" t="n" s="2">
        <v>0.0</v>
      </c>
      <c r="H393" s="2">
        <f>F393+G393</f>
      </c>
      <c r="I393" t="n" s="5">
        <v>26.05</v>
      </c>
      <c r="J393" s="2">
        <f>F393+(I393/100*F393)</f>
      </c>
      <c r="K393" s="2">
        <f>G393+(I393/100*G393)</f>
      </c>
      <c r="L393" s="2">
        <f>TRUNC(J393+K393,2)</f>
      </c>
      <c r="M393" s="2">
        <f>TRUNC(IF((J393+K393), (J393/(J393+K393)*O393), 0),2)</f>
      </c>
      <c r="N393" s="2">
        <f>TRUNC(IF((J393+K393), (K393/(J393+K393)*O393), 0),2)</f>
      </c>
      <c r="O393" s="2">
        <f>TRUNC(L393*E393,2)</f>
      </c>
      <c r="P393" s="4">
        <f>IF(O393&lt;=(Referencial!O393*1.05),"PREÇO VÁLIDO","PREÇO INVÁLIDO")</f>
      </c>
    </row>
    <row r="394" ht="25.0" customHeight="true">
      <c r="A394" t="s" s="4">
        <v>21</v>
      </c>
      <c r="B394" t="s" s="4">
        <v>510</v>
      </c>
      <c r="C394" t="s" s="4">
        <v>511</v>
      </c>
      <c r="D394" t="s" s="4">
        <v>25</v>
      </c>
      <c r="E394" t="n" s="4">
        <v>4.0</v>
      </c>
      <c r="F394" t="n" s="2">
        <v>2.86</v>
      </c>
      <c r="G394" t="n" s="2">
        <v>9.14</v>
      </c>
      <c r="H394" s="2">
        <f>F394+G394</f>
      </c>
      <c r="I394" t="n" s="5">
        <v>26.05</v>
      </c>
      <c r="J394" s="2">
        <f>F394+(I394/100*F394)</f>
      </c>
      <c r="K394" s="2">
        <f>G394+(I394/100*G394)</f>
      </c>
      <c r="L394" s="2">
        <f>TRUNC(J394+K394,2)</f>
      </c>
      <c r="M394" s="2">
        <f>TRUNC(IF((J394+K394), (J394/(J394+K394)*O394), 0),2)</f>
      </c>
      <c r="N394" s="2">
        <f>TRUNC(IF((J394+K394), (K394/(J394+K394)*O394), 0),2)</f>
      </c>
      <c r="O394" s="2">
        <f>TRUNC(L394*E394,2)</f>
      </c>
      <c r="P394" s="4">
        <f>IF(O394&lt;=(Referencial!O394*1.05),"PREÇO VÁLIDO","PREÇO INVÁLIDO")</f>
      </c>
    </row>
    <row r="395" ht="25.0" customHeight="true">
      <c r="A395" t="s" s="4">
        <v>21</v>
      </c>
      <c r="B395" t="s" s="4">
        <v>583</v>
      </c>
      <c r="C395" t="s" s="4">
        <v>584</v>
      </c>
      <c r="D395" t="s" s="4">
        <v>25</v>
      </c>
      <c r="E395" t="n" s="4">
        <v>2.0</v>
      </c>
      <c r="F395" t="n" s="2">
        <v>5.94</v>
      </c>
      <c r="G395" t="n" s="2">
        <v>10.89</v>
      </c>
      <c r="H395" s="2">
        <f>F395+G395</f>
      </c>
      <c r="I395" t="n" s="5">
        <v>26.05</v>
      </c>
      <c r="J395" s="2">
        <f>F395+(I395/100*F395)</f>
      </c>
      <c r="K395" s="2">
        <f>G395+(I395/100*G395)</f>
      </c>
      <c r="L395" s="2">
        <f>TRUNC(J395+K395,2)</f>
      </c>
      <c r="M395" s="2">
        <f>TRUNC(IF((J395+K395), (J395/(J395+K395)*O395), 0),2)</f>
      </c>
      <c r="N395" s="2">
        <f>TRUNC(IF((J395+K395), (K395/(J395+K395)*O395), 0),2)</f>
      </c>
      <c r="O395" s="2">
        <f>TRUNC(L395*E395,2)</f>
      </c>
      <c r="P395" s="4">
        <f>IF(O395&lt;=(Referencial!O395*1.05),"PREÇO VÁLIDO","PREÇO INVÁLIDO")</f>
      </c>
    </row>
    <row r="396" ht="25.0" customHeight="true">
      <c r="A396" t="s" s="4">
        <v>21</v>
      </c>
      <c r="B396" t="s" s="4">
        <v>512</v>
      </c>
      <c r="C396" t="s" s="4">
        <v>513</v>
      </c>
      <c r="D396" t="s" s="4">
        <v>25</v>
      </c>
      <c r="E396" t="n" s="4">
        <v>36.0</v>
      </c>
      <c r="F396" t="n" s="2">
        <v>2.1</v>
      </c>
      <c r="G396" t="n" s="2">
        <v>9.14</v>
      </c>
      <c r="H396" s="2">
        <f>F396+G396</f>
      </c>
      <c r="I396" t="n" s="5">
        <v>26.05</v>
      </c>
      <c r="J396" s="2">
        <f>F396+(I396/100*F396)</f>
      </c>
      <c r="K396" s="2">
        <f>G396+(I396/100*G396)</f>
      </c>
      <c r="L396" s="2">
        <f>TRUNC(J396+K396,2)</f>
      </c>
      <c r="M396" s="2">
        <f>TRUNC(IF((J396+K396), (J396/(J396+K396)*O396), 0),2)</f>
      </c>
      <c r="N396" s="2">
        <f>TRUNC(IF((J396+K396), (K396/(J396+K396)*O396), 0),2)</f>
      </c>
      <c r="O396" s="2">
        <f>TRUNC(L396*E396,2)</f>
      </c>
      <c r="P396" s="4">
        <f>IF(O396&lt;=(Referencial!O396*1.05),"PREÇO VÁLIDO","PREÇO INVÁLIDO")</f>
      </c>
    </row>
    <row r="397" ht="25.0" customHeight="true">
      <c r="A397" t="s" s="4">
        <v>21</v>
      </c>
      <c r="B397" t="s" s="4">
        <v>585</v>
      </c>
      <c r="C397" t="s" s="4">
        <v>586</v>
      </c>
      <c r="D397" t="s" s="4">
        <v>25</v>
      </c>
      <c r="E397" t="n" s="4">
        <v>14.0</v>
      </c>
      <c r="F397" t="n" s="2">
        <v>4.25</v>
      </c>
      <c r="G397" t="n" s="2">
        <v>10.89</v>
      </c>
      <c r="H397" s="2">
        <f>F397+G397</f>
      </c>
      <c r="I397" t="n" s="5">
        <v>26.05</v>
      </c>
      <c r="J397" s="2">
        <f>F397+(I397/100*F397)</f>
      </c>
      <c r="K397" s="2">
        <f>G397+(I397/100*G397)</f>
      </c>
      <c r="L397" s="2">
        <f>TRUNC(J397+K397,2)</f>
      </c>
      <c r="M397" s="2">
        <f>TRUNC(IF((J397+K397), (J397/(J397+K397)*O397), 0),2)</f>
      </c>
      <c r="N397" s="2">
        <f>TRUNC(IF((J397+K397), (K397/(J397+K397)*O397), 0),2)</f>
      </c>
      <c r="O397" s="2">
        <f>TRUNC(L397*E397,2)</f>
      </c>
      <c r="P397" s="4">
        <f>IF(O397&lt;=(Referencial!O397*1.05),"PREÇO VÁLIDO","PREÇO INVÁLIDO")</f>
      </c>
    </row>
    <row r="398" ht="25.0" customHeight="true">
      <c r="A398" t="s" s="4">
        <v>21</v>
      </c>
      <c r="B398" t="s" s="4">
        <v>516</v>
      </c>
      <c r="C398" t="s" s="4">
        <v>517</v>
      </c>
      <c r="D398" t="s" s="4">
        <v>25</v>
      </c>
      <c r="E398" t="n" s="4">
        <v>16.0</v>
      </c>
      <c r="F398" t="n" s="2">
        <v>9.01</v>
      </c>
      <c r="G398" t="n" s="2">
        <v>13.35</v>
      </c>
      <c r="H398" s="2">
        <f>F398+G398</f>
      </c>
      <c r="I398" t="n" s="5">
        <v>26.05</v>
      </c>
      <c r="J398" s="2">
        <f>F398+(I398/100*F398)</f>
      </c>
      <c r="K398" s="2">
        <f>G398+(I398/100*G398)</f>
      </c>
      <c r="L398" s="2">
        <f>TRUNC(J398+K398,2)</f>
      </c>
      <c r="M398" s="2">
        <f>TRUNC(IF((J398+K398), (J398/(J398+K398)*O398), 0),2)</f>
      </c>
      <c r="N398" s="2">
        <f>TRUNC(IF((J398+K398), (K398/(J398+K398)*O398), 0),2)</f>
      </c>
      <c r="O398" s="2">
        <f>TRUNC(L398*E398,2)</f>
      </c>
      <c r="P398" s="4">
        <f>IF(O398&lt;=(Referencial!O398*1.05),"PREÇO VÁLIDO","PREÇO INVÁLIDO")</f>
      </c>
    </row>
    <row r="399" ht="25.0" customHeight="true">
      <c r="A399" t="s" s="4">
        <v>21</v>
      </c>
      <c r="B399" t="s" s="4">
        <v>518</v>
      </c>
      <c r="C399" t="s" s="4">
        <v>519</v>
      </c>
      <c r="D399" t="s" s="4">
        <v>25</v>
      </c>
      <c r="E399" t="n" s="4">
        <v>2.0</v>
      </c>
      <c r="F399" t="n" s="2">
        <v>3.26</v>
      </c>
      <c r="G399" t="n" s="2">
        <v>12.18</v>
      </c>
      <c r="H399" s="2">
        <f>F399+G399</f>
      </c>
      <c r="I399" t="n" s="5">
        <v>26.05</v>
      </c>
      <c r="J399" s="2">
        <f>F399+(I399/100*F399)</f>
      </c>
      <c r="K399" s="2">
        <f>G399+(I399/100*G399)</f>
      </c>
      <c r="L399" s="2">
        <f>TRUNC(J399+K399,2)</f>
      </c>
      <c r="M399" s="2">
        <f>TRUNC(IF((J399+K399), (J399/(J399+K399)*O399), 0),2)</f>
      </c>
      <c r="N399" s="2">
        <f>TRUNC(IF((J399+K399), (K399/(J399+K399)*O399), 0),2)</f>
      </c>
      <c r="O399" s="2">
        <f>TRUNC(L399*E399,2)</f>
      </c>
      <c r="P399" s="4">
        <f>IF(O399&lt;=(Referencial!O399*1.05),"PREÇO VÁLIDO","PREÇO INVÁLIDO")</f>
      </c>
    </row>
    <row r="400" ht="25.0" customHeight="true">
      <c r="A400" t="s" s="4">
        <v>21</v>
      </c>
      <c r="B400" t="s" s="4">
        <v>520</v>
      </c>
      <c r="C400" t="s" s="4">
        <v>521</v>
      </c>
      <c r="D400" t="s" s="4">
        <v>25</v>
      </c>
      <c r="E400" t="n" s="4">
        <v>2.0</v>
      </c>
      <c r="F400" t="n" s="2">
        <v>6.51</v>
      </c>
      <c r="G400" t="n" s="2">
        <v>14.53</v>
      </c>
      <c r="H400" s="2">
        <f>F400+G400</f>
      </c>
      <c r="I400" t="n" s="5">
        <v>26.05</v>
      </c>
      <c r="J400" s="2">
        <f>F400+(I400/100*F400)</f>
      </c>
      <c r="K400" s="2">
        <f>G400+(I400/100*G400)</f>
      </c>
      <c r="L400" s="2">
        <f>TRUNC(J400+K400,2)</f>
      </c>
      <c r="M400" s="2">
        <f>TRUNC(IF((J400+K400), (J400/(J400+K400)*O400), 0),2)</f>
      </c>
      <c r="N400" s="2">
        <f>TRUNC(IF((J400+K400), (K400/(J400+K400)*O400), 0),2)</f>
      </c>
      <c r="O400" s="2">
        <f>TRUNC(L400*E400,2)</f>
      </c>
      <c r="P400" s="4">
        <f>IF(O400&lt;=(Referencial!O400*1.05),"PREÇO VÁLIDO","PREÇO INVÁLIDO")</f>
      </c>
    </row>
    <row r="401" ht="25.0" customHeight="true">
      <c r="A401" t="s" s="4">
        <v>21</v>
      </c>
      <c r="B401" t="s" s="4">
        <v>587</v>
      </c>
      <c r="C401" t="s" s="4">
        <v>588</v>
      </c>
      <c r="D401" t="s" s="4">
        <v>87</v>
      </c>
      <c r="E401" t="n" s="4">
        <v>38.28</v>
      </c>
      <c r="F401" t="n" s="2">
        <v>80.65</v>
      </c>
      <c r="G401" t="n" s="2">
        <v>0.0</v>
      </c>
      <c r="H401" s="2">
        <f>F401+G401</f>
      </c>
      <c r="I401" t="n" s="5">
        <v>26.05</v>
      </c>
      <c r="J401" s="2">
        <f>F401+(I401/100*F401)</f>
      </c>
      <c r="K401" s="2">
        <f>G401+(I401/100*G401)</f>
      </c>
      <c r="L401" s="2">
        <f>TRUNC(J401+K401,2)</f>
      </c>
      <c r="M401" s="2">
        <f>TRUNC(IF((J401+K401), (J401/(J401+K401)*O401), 0),2)</f>
      </c>
      <c r="N401" s="2">
        <f>TRUNC(IF((J401+K401), (K401/(J401+K401)*O401), 0),2)</f>
      </c>
      <c r="O401" s="2">
        <f>TRUNC(L401*E401,2)</f>
      </c>
      <c r="P401" s="4">
        <f>IF(O401&lt;=(Referencial!O401*1.05),"PREÇO VÁLIDO","PREÇO INVÁLIDO")</f>
      </c>
    </row>
    <row r="402" ht="25.0" customHeight="true">
      <c r="A402" t="s" s="4">
        <v>21</v>
      </c>
      <c r="B402" t="s" s="4">
        <v>589</v>
      </c>
      <c r="C402" t="s" s="4">
        <v>590</v>
      </c>
      <c r="D402" t="s" s="4">
        <v>87</v>
      </c>
      <c r="E402" t="n" s="4">
        <v>56.48</v>
      </c>
      <c r="F402" t="n" s="2">
        <v>83.86</v>
      </c>
      <c r="G402" t="n" s="2">
        <v>0.0</v>
      </c>
      <c r="H402" s="2">
        <f>F402+G402</f>
      </c>
      <c r="I402" t="n" s="5">
        <v>26.05</v>
      </c>
      <c r="J402" s="2">
        <f>F402+(I402/100*F402)</f>
      </c>
      <c r="K402" s="2">
        <f>G402+(I402/100*G402)</f>
      </c>
      <c r="L402" s="2">
        <f>TRUNC(J402+K402,2)</f>
      </c>
      <c r="M402" s="2">
        <f>TRUNC(IF((J402+K402), (J402/(J402+K402)*O402), 0),2)</f>
      </c>
      <c r="N402" s="2">
        <f>TRUNC(IF((J402+K402), (K402/(J402+K402)*O402), 0),2)</f>
      </c>
      <c r="O402" s="2">
        <f>TRUNC(L402*E402,2)</f>
      </c>
      <c r="P402" s="4">
        <f>IF(O402&lt;=(Referencial!O402*1.05),"PREÇO VÁLIDO","PREÇO INVÁLIDO")</f>
      </c>
    </row>
    <row r="403" ht="25.0" customHeight="true">
      <c r="A403" t="s" s="4">
        <v>21</v>
      </c>
      <c r="B403" t="s" s="4">
        <v>526</v>
      </c>
      <c r="C403" t="s" s="4">
        <v>527</v>
      </c>
      <c r="D403" t="s" s="4">
        <v>87</v>
      </c>
      <c r="E403" t="n" s="4">
        <v>42.0</v>
      </c>
      <c r="F403" t="n" s="2">
        <v>4.47</v>
      </c>
      <c r="G403" t="n" s="2">
        <v>22.85</v>
      </c>
      <c r="H403" s="2">
        <f>F403+G403</f>
      </c>
      <c r="I403" t="n" s="5">
        <v>26.05</v>
      </c>
      <c r="J403" s="2">
        <f>F403+(I403/100*F403)</f>
      </c>
      <c r="K403" s="2">
        <f>G403+(I403/100*G403)</f>
      </c>
      <c r="L403" s="2">
        <f>TRUNC(J403+K403,2)</f>
      </c>
      <c r="M403" s="2">
        <f>TRUNC(IF((J403+K403), (J403/(J403+K403)*O403), 0),2)</f>
      </c>
      <c r="N403" s="2">
        <f>TRUNC(IF((J403+K403), (K403/(J403+K403)*O403), 0),2)</f>
      </c>
      <c r="O403" s="2">
        <f>TRUNC(L403*E403,2)</f>
      </c>
      <c r="P403" s="4">
        <f>IF(O403&lt;=(Referencial!O403*1.05),"PREÇO VÁLIDO","PREÇO INVÁLIDO")</f>
      </c>
    </row>
    <row r="404" ht="25.0" customHeight="true">
      <c r="A404" t="s" s="4">
        <v>21</v>
      </c>
      <c r="B404" t="s" s="4">
        <v>528</v>
      </c>
      <c r="C404" t="s" s="4">
        <v>529</v>
      </c>
      <c r="D404" t="s" s="4">
        <v>87</v>
      </c>
      <c r="E404" t="n" s="4">
        <v>60.0</v>
      </c>
      <c r="F404" t="n" s="2">
        <v>9.45</v>
      </c>
      <c r="G404" t="n" s="2">
        <v>27.25</v>
      </c>
      <c r="H404" s="2">
        <f>F404+G404</f>
      </c>
      <c r="I404" t="n" s="5">
        <v>26.05</v>
      </c>
      <c r="J404" s="2">
        <f>F404+(I404/100*F404)</f>
      </c>
      <c r="K404" s="2">
        <f>G404+(I404/100*G404)</f>
      </c>
      <c r="L404" s="2">
        <f>TRUNC(J404+K404,2)</f>
      </c>
      <c r="M404" s="2">
        <f>TRUNC(IF((J404+K404), (J404/(J404+K404)*O404), 0),2)</f>
      </c>
      <c r="N404" s="2">
        <f>TRUNC(IF((J404+K404), (K404/(J404+K404)*O404), 0),2)</f>
      </c>
      <c r="O404" s="2">
        <f>TRUNC(L404*E404,2)</f>
      </c>
      <c r="P404" s="4">
        <f>IF(O404&lt;=(Referencial!O404*1.05),"PREÇO VÁLIDO","PREÇO INVÁLIDO")</f>
      </c>
    </row>
    <row r="405">
      <c r="N405" t="s" s="9">
        <v>27</v>
      </c>
      <c r="O405" s="10">
        <f>TRUNC(SUM(O349:O404),2)</f>
      </c>
    </row>
    <row r="407">
      <c r="A407" t="s" s="12">
        <v>591</v>
      </c>
    </row>
    <row r="408">
      <c r="A408" s="27" t="s">
        <v>4</v>
      </c>
      <c r="B408" s="27" t="s">
        <v>5</v>
      </c>
      <c r="C408" s="27" t="s">
        <v>6</v>
      </c>
      <c r="D408" s="27" t="s">
        <v>7</v>
      </c>
      <c r="E408" s="27" t="s">
        <v>8</v>
      </c>
      <c r="F408" s="27" t="s">
        <v>9</v>
      </c>
      <c r="G408" s="27" t="s">
        <v>10</v>
      </c>
      <c r="H408" s="27" t="s">
        <v>12</v>
      </c>
      <c r="I408" s="27" t="s">
        <v>13</v>
      </c>
      <c r="J408" s="27" t="s">
        <v>14</v>
      </c>
      <c r="K408" s="27" t="s">
        <v>15</v>
      </c>
      <c r="L408" s="27" t="s">
        <v>11</v>
      </c>
      <c r="M408" s="27" t="s">
        <v>16</v>
      </c>
      <c r="N408" s="27" t="s">
        <v>17</v>
      </c>
      <c r="O408" s="27" t="s">
        <v>18</v>
      </c>
      <c r="P408" s="27" t="s">
        <v>19</v>
      </c>
      <c r="Q408" s="27" t="s">
        <v>20</v>
      </c>
    </row>
    <row r="409" ht="25.0" customHeight="true">
      <c r="A409" t="s" s="4">
        <v>21</v>
      </c>
      <c r="B409" s="4"/>
      <c r="C409" t="s" s="4">
        <v>592</v>
      </c>
      <c r="D409" s="4"/>
      <c r="E409" t="n" s="4">
        <v>0.0</v>
      </c>
      <c r="F409" s="2"/>
      <c r="G409" s="2"/>
      <c r="H409" s="4"/>
      <c r="I409" s="5"/>
      <c r="J409" s="4"/>
      <c r="K409" s="4"/>
      <c r="L409" s="4"/>
      <c r="M409" s="4"/>
      <c r="N409" s="4"/>
      <c r="O409" s="4"/>
      <c r="P409" s="4"/>
    </row>
    <row r="410" ht="25.0" customHeight="true">
      <c r="A410" t="s" s="4">
        <v>21</v>
      </c>
      <c r="B410" s="4"/>
      <c r="C410" t="s" s="4">
        <v>593</v>
      </c>
      <c r="D410" s="4"/>
      <c r="E410" t="n" s="4">
        <v>0.0</v>
      </c>
      <c r="F410" s="2"/>
      <c r="G410" s="2"/>
      <c r="H410" s="4"/>
      <c r="I410" s="5"/>
      <c r="J410" s="4"/>
      <c r="K410" s="4"/>
      <c r="L410" s="4"/>
      <c r="M410" s="4"/>
      <c r="N410" s="4"/>
      <c r="O410" s="4"/>
      <c r="P410" s="4"/>
    </row>
    <row r="411" ht="25.0" customHeight="true">
      <c r="A411" t="s" s="4">
        <v>21</v>
      </c>
      <c r="B411" t="s" s="4">
        <v>594</v>
      </c>
      <c r="C411" t="s" s="4">
        <v>595</v>
      </c>
      <c r="D411" t="s" s="4">
        <v>25</v>
      </c>
      <c r="E411" t="n" s="4">
        <v>1.0</v>
      </c>
      <c r="F411" t="n" s="2">
        <v>132.53</v>
      </c>
      <c r="G411" t="n" s="2">
        <v>86.17</v>
      </c>
      <c r="H411" s="2">
        <f>F411+G411</f>
      </c>
      <c r="I411" t="n" s="5">
        <v>26.05</v>
      </c>
      <c r="J411" s="2">
        <f>F411+(I411/100*F411)</f>
      </c>
      <c r="K411" s="2">
        <f>G411+(I411/100*G411)</f>
      </c>
      <c r="L411" s="2">
        <f>TRUNC(J411+K411,2)</f>
      </c>
      <c r="M411" s="2">
        <f>TRUNC(IF((J411+K411), (J411/(J411+K411)*O411), 0),2)</f>
      </c>
      <c r="N411" s="2">
        <f>TRUNC(IF((J411+K411), (K411/(J411+K411)*O411), 0),2)</f>
      </c>
      <c r="O411" s="2">
        <f>TRUNC(L411*E411,2)</f>
      </c>
      <c r="P411" s="4">
        <f>IF(O411&lt;=(Referencial!O411*1.05),"PREÇO VÁLIDO","PREÇO INVÁLIDO")</f>
      </c>
    </row>
    <row r="412" ht="25.0" customHeight="true">
      <c r="A412" t="s" s="4">
        <v>21</v>
      </c>
      <c r="B412" t="s" s="4">
        <v>596</v>
      </c>
      <c r="C412" t="s" s="4">
        <v>597</v>
      </c>
      <c r="D412" t="s" s="4">
        <v>25</v>
      </c>
      <c r="E412" t="n" s="4">
        <v>3.0</v>
      </c>
      <c r="F412" t="n" s="2">
        <v>95.48</v>
      </c>
      <c r="G412" t="n" s="2">
        <v>64.61</v>
      </c>
      <c r="H412" s="2">
        <f>F412+G412</f>
      </c>
      <c r="I412" t="n" s="5">
        <v>26.05</v>
      </c>
      <c r="J412" s="2">
        <f>F412+(I412/100*F412)</f>
      </c>
      <c r="K412" s="2">
        <f>G412+(I412/100*G412)</f>
      </c>
      <c r="L412" s="2">
        <f>TRUNC(J412+K412,2)</f>
      </c>
      <c r="M412" s="2">
        <f>TRUNC(IF((J412+K412), (J412/(J412+K412)*O412), 0),2)</f>
      </c>
      <c r="N412" s="2">
        <f>TRUNC(IF((J412+K412), (K412/(J412+K412)*O412), 0),2)</f>
      </c>
      <c r="O412" s="2">
        <f>TRUNC(L412*E412,2)</f>
      </c>
      <c r="P412" s="4">
        <f>IF(O412&lt;=(Referencial!O412*1.05),"PREÇO VÁLIDO","PREÇO INVÁLIDO")</f>
      </c>
    </row>
    <row r="413" ht="25.0" customHeight="true">
      <c r="A413" t="s" s="4">
        <v>21</v>
      </c>
      <c r="B413" t="s" s="4">
        <v>598</v>
      </c>
      <c r="C413" t="s" s="4">
        <v>599</v>
      </c>
      <c r="D413" t="s" s="4">
        <v>25</v>
      </c>
      <c r="E413" t="n" s="4">
        <v>1.0</v>
      </c>
      <c r="F413" t="n" s="2">
        <v>72.05</v>
      </c>
      <c r="G413" t="n" s="2">
        <v>39.9</v>
      </c>
      <c r="H413" s="2">
        <f>F413+G413</f>
      </c>
      <c r="I413" t="n" s="5">
        <v>26.05</v>
      </c>
      <c r="J413" s="2">
        <f>F413+(I413/100*F413)</f>
      </c>
      <c r="K413" s="2">
        <f>G413+(I413/100*G413)</f>
      </c>
      <c r="L413" s="2">
        <f>TRUNC(J413+K413,2)</f>
      </c>
      <c r="M413" s="2">
        <f>TRUNC(IF((J413+K413), (J413/(J413+K413)*O413), 0),2)</f>
      </c>
      <c r="N413" s="2">
        <f>TRUNC(IF((J413+K413), (K413/(J413+K413)*O413), 0),2)</f>
      </c>
      <c r="O413" s="2">
        <f>TRUNC(L413*E413,2)</f>
      </c>
      <c r="P413" s="4">
        <f>IF(O413&lt;=(Referencial!O413*1.05),"PREÇO VÁLIDO","PREÇO INVÁLIDO")</f>
      </c>
    </row>
    <row r="414" ht="25.0" customHeight="true">
      <c r="A414" t="s" s="4">
        <v>21</v>
      </c>
      <c r="B414" t="s" s="4">
        <v>600</v>
      </c>
      <c r="C414" t="s" s="4">
        <v>601</v>
      </c>
      <c r="D414" t="s" s="4">
        <v>87</v>
      </c>
      <c r="E414" t="n" s="4">
        <v>24.0</v>
      </c>
      <c r="F414" t="n" s="2">
        <v>88.86</v>
      </c>
      <c r="G414" t="n" s="2">
        <v>15.71</v>
      </c>
      <c r="H414" s="2">
        <f>F414+G414</f>
      </c>
      <c r="I414" t="n" s="5">
        <v>26.05</v>
      </c>
      <c r="J414" s="2">
        <f>F414+(I414/100*F414)</f>
      </c>
      <c r="K414" s="2">
        <f>G414+(I414/100*G414)</f>
      </c>
      <c r="L414" s="2">
        <f>TRUNC(J414+K414,2)</f>
      </c>
      <c r="M414" s="2">
        <f>TRUNC(IF((J414+K414), (J414/(J414+K414)*O414), 0),2)</f>
      </c>
      <c r="N414" s="2">
        <f>TRUNC(IF((J414+K414), (K414/(J414+K414)*O414), 0),2)</f>
      </c>
      <c r="O414" s="2">
        <f>TRUNC(L414*E414,2)</f>
      </c>
      <c r="P414" s="4">
        <f>IF(O414&lt;=(Referencial!O414*1.05),"PREÇO VÁLIDO","PREÇO INVÁLIDO")</f>
      </c>
    </row>
    <row r="415" ht="25.0" customHeight="true">
      <c r="A415" t="s" s="4">
        <v>21</v>
      </c>
      <c r="B415" s="4"/>
      <c r="C415" t="s" s="4">
        <v>602</v>
      </c>
      <c r="D415" s="4"/>
      <c r="E415" t="n" s="4">
        <v>0.0</v>
      </c>
      <c r="F415" s="2"/>
      <c r="G415" s="2"/>
      <c r="H415" s="4"/>
      <c r="I415" s="5"/>
      <c r="J415" s="4"/>
      <c r="K415" s="4"/>
      <c r="L415" s="4"/>
      <c r="M415" s="4"/>
      <c r="N415" s="4"/>
      <c r="O415" s="4"/>
      <c r="P415" s="4"/>
    </row>
    <row r="416" ht="25.0" customHeight="true">
      <c r="A416" t="s" s="4">
        <v>21</v>
      </c>
      <c r="B416" t="s" s="4">
        <v>603</v>
      </c>
      <c r="C416" t="s" s="4">
        <v>604</v>
      </c>
      <c r="D416" t="s" s="4">
        <v>25</v>
      </c>
      <c r="E416" t="n" s="4">
        <v>1.0</v>
      </c>
      <c r="F416" t="n" s="2">
        <v>107.21</v>
      </c>
      <c r="G416" t="n" s="2">
        <v>0.0</v>
      </c>
      <c r="H416" s="2">
        <f>F416+G416</f>
      </c>
      <c r="I416" t="n" s="5">
        <v>26.05</v>
      </c>
      <c r="J416" s="2">
        <f>F416+(I416/100*F416)</f>
      </c>
      <c r="K416" s="2">
        <f>G416+(I416/100*G416)</f>
      </c>
      <c r="L416" s="2">
        <f>TRUNC(J416+K416,2)</f>
      </c>
      <c r="M416" s="2">
        <f>TRUNC(IF((J416+K416), (J416/(J416+K416)*O416), 0),2)</f>
      </c>
      <c r="N416" s="2">
        <f>TRUNC(IF((J416+K416), (K416/(J416+K416)*O416), 0),2)</f>
      </c>
      <c r="O416" s="2">
        <f>TRUNC(L416*E416,2)</f>
      </c>
      <c r="P416" s="4">
        <f>IF(O416&lt;=(Referencial!O416*1.05),"PREÇO VÁLIDO","PREÇO INVÁLIDO")</f>
      </c>
    </row>
    <row r="417" ht="25.0" customHeight="true">
      <c r="A417" t="s" s="4">
        <v>21</v>
      </c>
      <c r="B417" t="s" s="4">
        <v>605</v>
      </c>
      <c r="C417" t="s" s="4">
        <v>606</v>
      </c>
      <c r="D417" t="s" s="4">
        <v>25</v>
      </c>
      <c r="E417" t="n" s="4">
        <v>2.0</v>
      </c>
      <c r="F417" t="n" s="2">
        <v>170.41</v>
      </c>
      <c r="G417" t="n" s="2">
        <v>0.0</v>
      </c>
      <c r="H417" s="2">
        <f>F417+G417</f>
      </c>
      <c r="I417" t="n" s="5">
        <v>26.05</v>
      </c>
      <c r="J417" s="2">
        <f>F417+(I417/100*F417)</f>
      </c>
      <c r="K417" s="2">
        <f>G417+(I417/100*G417)</f>
      </c>
      <c r="L417" s="2">
        <f>TRUNC(J417+K417,2)</f>
      </c>
      <c r="M417" s="2">
        <f>TRUNC(IF((J417+K417), (J417/(J417+K417)*O417), 0),2)</f>
      </c>
      <c r="N417" s="2">
        <f>TRUNC(IF((J417+K417), (K417/(J417+K417)*O417), 0),2)</f>
      </c>
      <c r="O417" s="2">
        <f>TRUNC(L417*E417,2)</f>
      </c>
      <c r="P417" s="4">
        <f>IF(O417&lt;=(Referencial!O417*1.05),"PREÇO VÁLIDO","PREÇO INVÁLIDO")</f>
      </c>
    </row>
    <row r="418" ht="25.0" customHeight="true">
      <c r="A418" t="s" s="4">
        <v>21</v>
      </c>
      <c r="B418" t="s" s="4">
        <v>314</v>
      </c>
      <c r="C418" t="s" s="4">
        <v>315</v>
      </c>
      <c r="D418" t="s" s="4">
        <v>25</v>
      </c>
      <c r="E418" t="n" s="4">
        <v>9.0</v>
      </c>
      <c r="F418" t="n" s="2">
        <v>11.31</v>
      </c>
      <c r="G418" t="n" s="2">
        <v>21.47</v>
      </c>
      <c r="H418" s="2">
        <f>F418+G418</f>
      </c>
      <c r="I418" t="n" s="5">
        <v>26.05</v>
      </c>
      <c r="J418" s="2">
        <f>F418+(I418/100*F418)</f>
      </c>
      <c r="K418" s="2">
        <f>G418+(I418/100*G418)</f>
      </c>
      <c r="L418" s="2">
        <f>TRUNC(J418+K418,2)</f>
      </c>
      <c r="M418" s="2">
        <f>TRUNC(IF((J418+K418), (J418/(J418+K418)*O418), 0),2)</f>
      </c>
      <c r="N418" s="2">
        <f>TRUNC(IF((J418+K418), (K418/(J418+K418)*O418), 0),2)</f>
      </c>
      <c r="O418" s="2">
        <f>TRUNC(L418*E418,2)</f>
      </c>
      <c r="P418" s="4">
        <f>IF(O418&lt;=(Referencial!O418*1.05),"PREÇO VÁLIDO","PREÇO INVÁLIDO")</f>
      </c>
    </row>
    <row r="419" ht="25.0" customHeight="true">
      <c r="A419" t="s" s="4">
        <v>21</v>
      </c>
      <c r="B419" t="s" s="4">
        <v>347</v>
      </c>
      <c r="C419" t="s" s="4">
        <v>348</v>
      </c>
      <c r="D419" t="s" s="4">
        <v>87</v>
      </c>
      <c r="E419" t="n" s="4">
        <v>30.0</v>
      </c>
      <c r="F419" t="n" s="2">
        <v>5.06</v>
      </c>
      <c r="G419" t="n" s="2">
        <v>8.45</v>
      </c>
      <c r="H419" s="2">
        <f>F419+G419</f>
      </c>
      <c r="I419" t="n" s="5">
        <v>26.05</v>
      </c>
      <c r="J419" s="2">
        <f>F419+(I419/100*F419)</f>
      </c>
      <c r="K419" s="2">
        <f>G419+(I419/100*G419)</f>
      </c>
      <c r="L419" s="2">
        <f>TRUNC(J419+K419,2)</f>
      </c>
      <c r="M419" s="2">
        <f>TRUNC(IF((J419+K419), (J419/(J419+K419)*O419), 0),2)</f>
      </c>
      <c r="N419" s="2">
        <f>TRUNC(IF((J419+K419), (K419/(J419+K419)*O419), 0),2)</f>
      </c>
      <c r="O419" s="2">
        <f>TRUNC(L419*E419,2)</f>
      </c>
      <c r="P419" s="4">
        <f>IF(O419&lt;=(Referencial!O419*1.05),"PREÇO VÁLIDO","PREÇO INVÁLIDO")</f>
      </c>
    </row>
    <row r="420" ht="25.0" customHeight="true">
      <c r="A420" t="s" s="4">
        <v>21</v>
      </c>
      <c r="B420" s="4"/>
      <c r="C420" t="s" s="4">
        <v>607</v>
      </c>
      <c r="D420" s="4"/>
      <c r="E420" t="n" s="4">
        <v>0.0</v>
      </c>
      <c r="F420" s="2"/>
      <c r="G420" s="2"/>
      <c r="H420" s="4"/>
      <c r="I420" s="5"/>
      <c r="J420" s="4"/>
      <c r="K420" s="4"/>
      <c r="L420" s="4"/>
      <c r="M420" s="4"/>
      <c r="N420" s="4"/>
      <c r="O420" s="4"/>
      <c r="P420" s="4"/>
    </row>
    <row r="421" ht="25.0" customHeight="true">
      <c r="A421" t="s" s="4">
        <v>21</v>
      </c>
      <c r="B421" t="s" s="4">
        <v>608</v>
      </c>
      <c r="C421" t="s" s="4">
        <v>609</v>
      </c>
      <c r="D421" t="s" s="4">
        <v>25</v>
      </c>
      <c r="E421" t="n" s="4">
        <v>17.0</v>
      </c>
      <c r="F421" t="n" s="2">
        <v>134.43</v>
      </c>
      <c r="G421" t="n" s="2">
        <v>0.0</v>
      </c>
      <c r="H421" s="2">
        <f>F421+G421</f>
      </c>
      <c r="I421" t="n" s="5">
        <v>26.05</v>
      </c>
      <c r="J421" s="2">
        <f>F421+(I421/100*F421)</f>
      </c>
      <c r="K421" s="2">
        <f>G421+(I421/100*G421)</f>
      </c>
      <c r="L421" s="2">
        <f>TRUNC(J421+K421,2)</f>
      </c>
      <c r="M421" s="2">
        <f>TRUNC(IF((J421+K421), (J421/(J421+K421)*O421), 0),2)</f>
      </c>
      <c r="N421" s="2">
        <f>TRUNC(IF((J421+K421), (K421/(J421+K421)*O421), 0),2)</f>
      </c>
      <c r="O421" s="2">
        <f>TRUNC(L421*E421,2)</f>
      </c>
      <c r="P421" s="4">
        <f>IF(O421&lt;=(Referencial!O421*1.05),"PREÇO VÁLIDO","PREÇO INVÁLIDO")</f>
      </c>
    </row>
    <row r="422" ht="25.0" customHeight="true">
      <c r="A422" t="s" s="4">
        <v>21</v>
      </c>
      <c r="B422" t="s" s="4">
        <v>610</v>
      </c>
      <c r="C422" t="s" s="4">
        <v>611</v>
      </c>
      <c r="D422" t="s" s="4">
        <v>25</v>
      </c>
      <c r="E422" t="n" s="4">
        <v>6.0</v>
      </c>
      <c r="F422" t="n" s="2">
        <v>278.41</v>
      </c>
      <c r="G422" t="n" s="2">
        <v>0.0</v>
      </c>
      <c r="H422" s="2">
        <f>F422+G422</f>
      </c>
      <c r="I422" t="n" s="5">
        <v>26.05</v>
      </c>
      <c r="J422" s="2">
        <f>F422+(I422/100*F422)</f>
      </c>
      <c r="K422" s="2">
        <f>G422+(I422/100*G422)</f>
      </c>
      <c r="L422" s="2">
        <f>TRUNC(J422+K422,2)</f>
      </c>
      <c r="M422" s="2">
        <f>TRUNC(IF((J422+K422), (J422/(J422+K422)*O422), 0),2)</f>
      </c>
      <c r="N422" s="2">
        <f>TRUNC(IF((J422+K422), (K422/(J422+K422)*O422), 0),2)</f>
      </c>
      <c r="O422" s="2">
        <f>TRUNC(L422*E422,2)</f>
      </c>
      <c r="P422" s="4">
        <f>IF(O422&lt;=(Referencial!O422*1.05),"PREÇO VÁLIDO","PREÇO INVÁLIDO")</f>
      </c>
    </row>
    <row r="423" ht="25.0" customHeight="true">
      <c r="A423" t="s" s="4">
        <v>21</v>
      </c>
      <c r="B423" t="s" s="4">
        <v>612</v>
      </c>
      <c r="C423" t="s" s="4">
        <v>613</v>
      </c>
      <c r="D423" t="s" s="4">
        <v>25</v>
      </c>
      <c r="E423" t="n" s="4">
        <v>4.0</v>
      </c>
      <c r="F423" t="n" s="2">
        <v>293.37</v>
      </c>
      <c r="G423" t="n" s="2">
        <v>0.0</v>
      </c>
      <c r="H423" s="2">
        <f>F423+G423</f>
      </c>
      <c r="I423" t="n" s="5">
        <v>26.05</v>
      </c>
      <c r="J423" s="2">
        <f>F423+(I423/100*F423)</f>
      </c>
      <c r="K423" s="2">
        <f>G423+(I423/100*G423)</f>
      </c>
      <c r="L423" s="2">
        <f>TRUNC(J423+K423,2)</f>
      </c>
      <c r="M423" s="2">
        <f>TRUNC(IF((J423+K423), (J423/(J423+K423)*O423), 0),2)</f>
      </c>
      <c r="N423" s="2">
        <f>TRUNC(IF((J423+K423), (K423/(J423+K423)*O423), 0),2)</f>
      </c>
      <c r="O423" s="2">
        <f>TRUNC(L423*E423,2)</f>
      </c>
      <c r="P423" s="4">
        <f>IF(O423&lt;=(Referencial!O423*1.05),"PREÇO VÁLIDO","PREÇO INVÁLIDO")</f>
      </c>
    </row>
    <row r="424" ht="25.0" customHeight="true">
      <c r="A424" t="s" s="4">
        <v>21</v>
      </c>
      <c r="B424" s="4"/>
      <c r="C424" t="s" s="4">
        <v>614</v>
      </c>
      <c r="D424" s="4"/>
      <c r="E424" t="n" s="4">
        <v>0.0</v>
      </c>
      <c r="F424" s="2"/>
      <c r="G424" s="2"/>
      <c r="H424" s="4"/>
      <c r="I424" s="5"/>
      <c r="J424" s="4"/>
      <c r="K424" s="4"/>
      <c r="L424" s="4"/>
      <c r="M424" s="4"/>
      <c r="N424" s="4"/>
      <c r="O424" s="4"/>
      <c r="P424" s="4"/>
    </row>
    <row r="425" ht="25.0" customHeight="true">
      <c r="A425" t="s" s="4">
        <v>21</v>
      </c>
      <c r="B425" t="s" s="4">
        <v>615</v>
      </c>
      <c r="C425" t="s" s="4">
        <v>616</v>
      </c>
      <c r="D425" t="s" s="4">
        <v>25</v>
      </c>
      <c r="E425" t="n" s="4">
        <v>2.0</v>
      </c>
      <c r="F425" t="n" s="2">
        <v>183.62</v>
      </c>
      <c r="G425" t="n" s="2">
        <v>25.92</v>
      </c>
      <c r="H425" s="2">
        <f>F425+G425</f>
      </c>
      <c r="I425" t="n" s="5">
        <v>26.05</v>
      </c>
      <c r="J425" s="2">
        <f>F425+(I425/100*F425)</f>
      </c>
      <c r="K425" s="2">
        <f>G425+(I425/100*G425)</f>
      </c>
      <c r="L425" s="2">
        <f>TRUNC(J425+K425,2)</f>
      </c>
      <c r="M425" s="2">
        <f>TRUNC(IF((J425+K425), (J425/(J425+K425)*O425), 0),2)</f>
      </c>
      <c r="N425" s="2">
        <f>TRUNC(IF((J425+K425), (K425/(J425+K425)*O425), 0),2)</f>
      </c>
      <c r="O425" s="2">
        <f>TRUNC(L425*E425,2)</f>
      </c>
      <c r="P425" s="4">
        <f>IF(O425&lt;=(Referencial!O425*1.05),"PREÇO VÁLIDO","PREÇO INVÁLIDO")</f>
      </c>
    </row>
    <row r="426" ht="25.0" customHeight="true">
      <c r="A426" t="s" s="4">
        <v>21</v>
      </c>
      <c r="B426" t="s" s="4">
        <v>617</v>
      </c>
      <c r="C426" t="s" s="4">
        <v>618</v>
      </c>
      <c r="D426" t="s" s="4">
        <v>25</v>
      </c>
      <c r="E426" t="n" s="4">
        <v>2.0</v>
      </c>
      <c r="F426" t="n" s="2">
        <v>597.45</v>
      </c>
      <c r="G426" t="n" s="2">
        <v>25.93</v>
      </c>
      <c r="H426" s="2">
        <f>F426+G426</f>
      </c>
      <c r="I426" t="n" s="5">
        <v>26.05</v>
      </c>
      <c r="J426" s="2">
        <f>F426+(I426/100*F426)</f>
      </c>
      <c r="K426" s="2">
        <f>G426+(I426/100*G426)</f>
      </c>
      <c r="L426" s="2">
        <f>TRUNC(J426+K426,2)</f>
      </c>
      <c r="M426" s="2">
        <f>TRUNC(IF((J426+K426), (J426/(J426+K426)*O426), 0),2)</f>
      </c>
      <c r="N426" s="2">
        <f>TRUNC(IF((J426+K426), (K426/(J426+K426)*O426), 0),2)</f>
      </c>
      <c r="O426" s="2">
        <f>TRUNC(L426*E426,2)</f>
      </c>
      <c r="P426" s="4">
        <f>IF(O426&lt;=(Referencial!O426*1.05),"PREÇO VÁLIDO","PREÇO INVÁLIDO")</f>
      </c>
    </row>
    <row r="427">
      <c r="N427" t="s" s="9">
        <v>27</v>
      </c>
      <c r="O427" s="10">
        <f>TRUNC(SUM(O407:O426),2)</f>
      </c>
    </row>
    <row r="429">
      <c r="A429" t="s" s="12">
        <v>619</v>
      </c>
    </row>
    <row r="430">
      <c r="A430" s="27" t="s">
        <v>4</v>
      </c>
      <c r="B430" s="27" t="s">
        <v>5</v>
      </c>
      <c r="C430" s="27" t="s">
        <v>6</v>
      </c>
      <c r="D430" s="27" t="s">
        <v>7</v>
      </c>
      <c r="E430" s="27" t="s">
        <v>8</v>
      </c>
      <c r="F430" s="27" t="s">
        <v>9</v>
      </c>
      <c r="G430" s="27" t="s">
        <v>10</v>
      </c>
      <c r="H430" s="27" t="s">
        <v>12</v>
      </c>
      <c r="I430" s="27" t="s">
        <v>13</v>
      </c>
      <c r="J430" s="27" t="s">
        <v>14</v>
      </c>
      <c r="K430" s="27" t="s">
        <v>15</v>
      </c>
      <c r="L430" s="27" t="s">
        <v>11</v>
      </c>
      <c r="M430" s="27" t="s">
        <v>16</v>
      </c>
      <c r="N430" s="27" t="s">
        <v>17</v>
      </c>
      <c r="O430" s="27" t="s">
        <v>18</v>
      </c>
      <c r="P430" s="27" t="s">
        <v>19</v>
      </c>
      <c r="Q430" s="27" t="s">
        <v>20</v>
      </c>
    </row>
    <row r="431" ht="25.0" customHeight="true">
      <c r="A431" t="s" s="4">
        <v>21</v>
      </c>
      <c r="B431" s="4"/>
      <c r="C431" t="s" s="4">
        <v>620</v>
      </c>
      <c r="D431" s="4"/>
      <c r="E431" t="n" s="4">
        <v>0.0</v>
      </c>
      <c r="F431" s="2"/>
      <c r="G431" s="2"/>
      <c r="H431" s="4"/>
      <c r="I431" s="5"/>
      <c r="J431" s="4"/>
      <c r="K431" s="4"/>
      <c r="L431" s="4"/>
      <c r="M431" s="4"/>
      <c r="N431" s="4"/>
      <c r="O431" s="4"/>
      <c r="P431" s="4"/>
    </row>
    <row r="432" ht="25.0" customHeight="true">
      <c r="A432" t="s" s="4">
        <v>21</v>
      </c>
      <c r="B432" s="4"/>
      <c r="C432" t="s" s="4">
        <v>621</v>
      </c>
      <c r="D432" s="4"/>
      <c r="E432" t="n" s="4">
        <v>0.0</v>
      </c>
      <c r="F432" s="2"/>
      <c r="G432" s="2"/>
      <c r="H432" s="4"/>
      <c r="I432" s="5"/>
      <c r="J432" s="4"/>
      <c r="K432" s="4"/>
      <c r="L432" s="4"/>
      <c r="M432" s="4"/>
      <c r="N432" s="4"/>
      <c r="O432" s="4"/>
      <c r="P432" s="4"/>
    </row>
    <row r="433" ht="25.0" customHeight="true">
      <c r="A433" t="s" s="4">
        <v>21</v>
      </c>
      <c r="B433" t="s" s="4">
        <v>622</v>
      </c>
      <c r="C433" t="s" s="4">
        <v>623</v>
      </c>
      <c r="D433" t="s" s="4">
        <v>32</v>
      </c>
      <c r="E433" t="n" s="4">
        <v>414.01</v>
      </c>
      <c r="F433" t="n" s="2">
        <v>9.82</v>
      </c>
      <c r="G433" t="n" s="2">
        <v>27.46</v>
      </c>
      <c r="H433" s="2">
        <f>F433+G433</f>
      </c>
      <c r="I433" t="n" s="5">
        <v>26.05</v>
      </c>
      <c r="J433" s="2">
        <f>F433+(I433/100*F433)</f>
      </c>
      <c r="K433" s="2">
        <f>G433+(I433/100*G433)</f>
      </c>
      <c r="L433" s="2">
        <f>TRUNC(J433+K433,2)</f>
      </c>
      <c r="M433" s="2">
        <f>TRUNC(IF((J433+K433), (J433/(J433+K433)*O433), 0),2)</f>
      </c>
      <c r="N433" s="2">
        <f>TRUNC(IF((J433+K433), (K433/(J433+K433)*O433), 0),2)</f>
      </c>
      <c r="O433" s="2">
        <f>TRUNC(L433*E433,2)</f>
      </c>
      <c r="P433" s="4">
        <f>IF(O433&lt;=(Referencial!O433*1.05),"PREÇO VÁLIDO","PREÇO INVÁLIDO")</f>
      </c>
    </row>
    <row r="434" ht="25.0" customHeight="true">
      <c r="A434" t="s" s="4">
        <v>21</v>
      </c>
      <c r="B434" s="4"/>
      <c r="C434" t="s" s="4">
        <v>624</v>
      </c>
      <c r="D434" s="4"/>
      <c r="E434" t="n" s="4">
        <v>0.0</v>
      </c>
      <c r="F434" s="2"/>
      <c r="G434" s="2"/>
      <c r="H434" s="4"/>
      <c r="I434" s="5"/>
      <c r="J434" s="4"/>
      <c r="K434" s="4"/>
      <c r="L434" s="4"/>
      <c r="M434" s="4"/>
      <c r="N434" s="4"/>
      <c r="O434" s="4"/>
      <c r="P434" s="4"/>
    </row>
    <row r="435" ht="25.0" customHeight="true">
      <c r="A435" t="s" s="4">
        <v>21</v>
      </c>
      <c r="B435" t="s" s="4">
        <v>625</v>
      </c>
      <c r="C435" t="s" s="4">
        <v>626</v>
      </c>
      <c r="D435" t="s" s="4">
        <v>32</v>
      </c>
      <c r="E435" t="n" s="4">
        <v>82.0</v>
      </c>
      <c r="F435" t="n" s="2">
        <v>116.74</v>
      </c>
      <c r="G435" t="n" s="2">
        <v>15.47</v>
      </c>
      <c r="H435" s="2">
        <f>F435+G435</f>
      </c>
      <c r="I435" t="n" s="5">
        <v>26.05</v>
      </c>
      <c r="J435" s="2">
        <f>F435+(I435/100*F435)</f>
      </c>
      <c r="K435" s="2">
        <f>G435+(I435/100*G435)</f>
      </c>
      <c r="L435" s="2">
        <f>TRUNC(J435+K435,2)</f>
      </c>
      <c r="M435" s="2">
        <f>TRUNC(IF((J435+K435), (J435/(J435+K435)*O435), 0),2)</f>
      </c>
      <c r="N435" s="2">
        <f>TRUNC(IF((J435+K435), (K435/(J435+K435)*O435), 0),2)</f>
      </c>
      <c r="O435" s="2">
        <f>TRUNC(L435*E435,2)</f>
      </c>
      <c r="P435" s="4">
        <f>IF(O435&lt;=(Referencial!O435*1.05),"PREÇO VÁLIDO","PREÇO INVÁLIDO")</f>
      </c>
    </row>
    <row r="436">
      <c r="N436" t="s" s="9">
        <v>27</v>
      </c>
      <c r="O436" s="10">
        <f>TRUNC(SUM(O429:O435),2)</f>
      </c>
    </row>
    <row r="438">
      <c r="A438" t="s" s="12">
        <v>627</v>
      </c>
    </row>
    <row r="439">
      <c r="A439" s="27" t="s">
        <v>4</v>
      </c>
      <c r="B439" s="27" t="s">
        <v>5</v>
      </c>
      <c r="C439" s="27" t="s">
        <v>6</v>
      </c>
      <c r="D439" s="27" t="s">
        <v>7</v>
      </c>
      <c r="E439" s="27" t="s">
        <v>8</v>
      </c>
      <c r="F439" s="27" t="s">
        <v>9</v>
      </c>
      <c r="G439" s="27" t="s">
        <v>10</v>
      </c>
      <c r="H439" s="27" t="s">
        <v>12</v>
      </c>
      <c r="I439" s="27" t="s">
        <v>13</v>
      </c>
      <c r="J439" s="27" t="s">
        <v>14</v>
      </c>
      <c r="K439" s="27" t="s">
        <v>15</v>
      </c>
      <c r="L439" s="27" t="s">
        <v>11</v>
      </c>
      <c r="M439" s="27" t="s">
        <v>16</v>
      </c>
      <c r="N439" s="27" t="s">
        <v>17</v>
      </c>
      <c r="O439" s="27" t="s">
        <v>18</v>
      </c>
      <c r="P439" s="27" t="s">
        <v>19</v>
      </c>
      <c r="Q439" s="27" t="s">
        <v>20</v>
      </c>
    </row>
    <row r="440" ht="25.0" customHeight="true">
      <c r="A440" t="s" s="4">
        <v>21</v>
      </c>
      <c r="B440" s="4"/>
      <c r="C440" t="s" s="4">
        <v>628</v>
      </c>
      <c r="D440" s="4"/>
      <c r="E440" t="n" s="4">
        <v>0.0</v>
      </c>
      <c r="F440" s="2"/>
      <c r="G440" s="2"/>
      <c r="H440" s="4"/>
      <c r="I440" s="5"/>
      <c r="J440" s="4"/>
      <c r="K440" s="4"/>
      <c r="L440" s="4"/>
      <c r="M440" s="4"/>
      <c r="N440" s="4"/>
      <c r="O440" s="4"/>
      <c r="P440" s="4"/>
    </row>
    <row r="441" ht="25.0" customHeight="true">
      <c r="A441" t="s" s="4">
        <v>21</v>
      </c>
      <c r="B441" s="4"/>
      <c r="C441" t="s" s="4">
        <v>629</v>
      </c>
      <c r="D441" s="4"/>
      <c r="E441" t="n" s="4">
        <v>0.0</v>
      </c>
      <c r="F441" s="2"/>
      <c r="G441" s="2"/>
      <c r="H441" s="4"/>
      <c r="I441" s="5"/>
      <c r="J441" s="4"/>
      <c r="K441" s="4"/>
      <c r="L441" s="4"/>
      <c r="M441" s="4"/>
      <c r="N441" s="4"/>
      <c r="O441" s="4"/>
      <c r="P441" s="4"/>
    </row>
    <row r="442" ht="25.0" customHeight="true">
      <c r="A442" t="s" s="4">
        <v>21</v>
      </c>
      <c r="B442" t="s" s="4">
        <v>630</v>
      </c>
      <c r="C442" t="s" s="4">
        <v>631</v>
      </c>
      <c r="D442" t="s" s="4">
        <v>87</v>
      </c>
      <c r="E442" t="n" s="4">
        <v>7.2</v>
      </c>
      <c r="F442" t="n" s="2">
        <v>300.5</v>
      </c>
      <c r="G442" t="n" s="2">
        <v>0.0</v>
      </c>
      <c r="H442" s="2">
        <f>F442+G442</f>
      </c>
      <c r="I442" t="n" s="5">
        <v>26.05</v>
      </c>
      <c r="J442" s="2">
        <f>F442+(I442/100*F442)</f>
      </c>
      <c r="K442" s="2">
        <f>G442+(I442/100*G442)</f>
      </c>
      <c r="L442" s="2">
        <f>TRUNC(J442+K442,2)</f>
      </c>
      <c r="M442" s="2">
        <f>TRUNC(IF((J442+K442), (J442/(J442+K442)*O442), 0),2)</f>
      </c>
      <c r="N442" s="2">
        <f>TRUNC(IF((J442+K442), (K442/(J442+K442)*O442), 0),2)</f>
      </c>
      <c r="O442" s="2">
        <f>TRUNC(L442*E442,2)</f>
      </c>
      <c r="P442" s="4">
        <f>IF(O442&lt;=(Referencial!O442*1.05),"PREÇO VÁLIDO","PREÇO INVÁLIDO")</f>
      </c>
    </row>
    <row r="443" ht="25.0" customHeight="true">
      <c r="A443" t="s" s="4">
        <v>21</v>
      </c>
      <c r="B443" t="s" s="4">
        <v>632</v>
      </c>
      <c r="C443" t="s" s="4">
        <v>633</v>
      </c>
      <c r="D443" t="s" s="4">
        <v>87</v>
      </c>
      <c r="E443" t="n" s="4">
        <v>35.57</v>
      </c>
      <c r="F443" t="n" s="2">
        <v>720.49</v>
      </c>
      <c r="G443" t="n" s="2">
        <v>0.0</v>
      </c>
      <c r="H443" s="2">
        <f>F443+G443</f>
      </c>
      <c r="I443" t="n" s="5">
        <v>26.05</v>
      </c>
      <c r="J443" s="2">
        <f>F443+(I443/100*F443)</f>
      </c>
      <c r="K443" s="2">
        <f>G443+(I443/100*G443)</f>
      </c>
      <c r="L443" s="2">
        <f>TRUNC(J443+K443,2)</f>
      </c>
      <c r="M443" s="2">
        <f>TRUNC(IF((J443+K443), (J443/(J443+K443)*O443), 0),2)</f>
      </c>
      <c r="N443" s="2">
        <f>TRUNC(IF((J443+K443), (K443/(J443+K443)*O443), 0),2)</f>
      </c>
      <c r="O443" s="2">
        <f>TRUNC(L443*E443,2)</f>
      </c>
      <c r="P443" s="4">
        <f>IF(O443&lt;=(Referencial!O443*1.05),"PREÇO VÁLIDO","PREÇO INVÁLIDO")</f>
      </c>
    </row>
    <row r="444" ht="25.0" customHeight="true">
      <c r="A444" t="s" s="4">
        <v>21</v>
      </c>
      <c r="B444" t="s" s="4">
        <v>634</v>
      </c>
      <c r="C444" t="s" s="4">
        <v>635</v>
      </c>
      <c r="D444" t="s" s="4">
        <v>25</v>
      </c>
      <c r="E444" t="n" s="4">
        <v>25.0</v>
      </c>
      <c r="F444" t="n" s="2">
        <v>140.64</v>
      </c>
      <c r="G444" t="n" s="2">
        <v>0.0</v>
      </c>
      <c r="H444" s="2">
        <f>F444+G444</f>
      </c>
      <c r="I444" t="n" s="5">
        <v>26.05</v>
      </c>
      <c r="J444" s="2">
        <f>F444+(I444/100*F444)</f>
      </c>
      <c r="K444" s="2">
        <f>G444+(I444/100*G444)</f>
      </c>
      <c r="L444" s="2">
        <f>TRUNC(J444+K444,2)</f>
      </c>
      <c r="M444" s="2">
        <f>TRUNC(IF((J444+K444), (J444/(J444+K444)*O444), 0),2)</f>
      </c>
      <c r="N444" s="2">
        <f>TRUNC(IF((J444+K444), (K444/(J444+K444)*O444), 0),2)</f>
      </c>
      <c r="O444" s="2">
        <f>TRUNC(L444*E444,2)</f>
      </c>
      <c r="P444" s="4">
        <f>IF(O444&lt;=(Referencial!O444*1.05),"PREÇO VÁLIDO","PREÇO INVÁLIDO")</f>
      </c>
    </row>
    <row r="445" ht="25.0" customHeight="true">
      <c r="A445" t="s" s="4">
        <v>21</v>
      </c>
      <c r="B445" t="s" s="4">
        <v>636</v>
      </c>
      <c r="C445" t="s" s="4">
        <v>637</v>
      </c>
      <c r="D445" t="s" s="4">
        <v>32</v>
      </c>
      <c r="E445" t="n" s="4">
        <v>36.08</v>
      </c>
      <c r="F445" t="n" s="2">
        <v>122.33</v>
      </c>
      <c r="G445" t="n" s="2">
        <v>0.0</v>
      </c>
      <c r="H445" s="2">
        <f>F445+G445</f>
      </c>
      <c r="I445" t="n" s="5">
        <v>26.05</v>
      </c>
      <c r="J445" s="2">
        <f>F445+(I445/100*F445)</f>
      </c>
      <c r="K445" s="2">
        <f>G445+(I445/100*G445)</f>
      </c>
      <c r="L445" s="2">
        <f>TRUNC(J445+K445,2)</f>
      </c>
      <c r="M445" s="2">
        <f>TRUNC(IF((J445+K445), (J445/(J445+K445)*O445), 0),2)</f>
      </c>
      <c r="N445" s="2">
        <f>TRUNC(IF((J445+K445), (K445/(J445+K445)*O445), 0),2)</f>
      </c>
      <c r="O445" s="2">
        <f>TRUNC(L445*E445,2)</f>
      </c>
      <c r="P445" s="4">
        <f>IF(O445&lt;=(Referencial!O445*1.05),"PREÇO VÁLIDO","PREÇO INVÁLIDO")</f>
      </c>
    </row>
    <row r="446" ht="25.0" customHeight="true">
      <c r="A446" t="s" s="4">
        <v>21</v>
      </c>
      <c r="B446" t="s" s="4">
        <v>638</v>
      </c>
      <c r="C446" t="s" s="4">
        <v>639</v>
      </c>
      <c r="D446" t="s" s="4">
        <v>32</v>
      </c>
      <c r="E446" t="n" s="4">
        <v>2.39</v>
      </c>
      <c r="F446" t="n" s="2">
        <v>268.1</v>
      </c>
      <c r="G446" t="n" s="2">
        <v>0.0</v>
      </c>
      <c r="H446" s="2">
        <f>F446+G446</f>
      </c>
      <c r="I446" t="n" s="5">
        <v>26.05</v>
      </c>
      <c r="J446" s="2">
        <f>F446+(I446/100*F446)</f>
      </c>
      <c r="K446" s="2">
        <f>G446+(I446/100*G446)</f>
      </c>
      <c r="L446" s="2">
        <f>TRUNC(J446+K446,2)</f>
      </c>
      <c r="M446" s="2">
        <f>TRUNC(IF((J446+K446), (J446/(J446+K446)*O446), 0),2)</f>
      </c>
      <c r="N446" s="2">
        <f>TRUNC(IF((J446+K446), (K446/(J446+K446)*O446), 0),2)</f>
      </c>
      <c r="O446" s="2">
        <f>TRUNC(L446*E446,2)</f>
      </c>
      <c r="P446" s="4">
        <f>IF(O446&lt;=(Referencial!O446*1.05),"PREÇO VÁLIDO","PREÇO INVÁLIDO")</f>
      </c>
    </row>
    <row r="447" ht="25.0" customHeight="true">
      <c r="A447" t="s" s="4">
        <v>21</v>
      </c>
      <c r="B447" s="4"/>
      <c r="C447" t="s" s="4">
        <v>640</v>
      </c>
      <c r="D447" s="4"/>
      <c r="E447" t="n" s="4">
        <v>0.0</v>
      </c>
      <c r="F447" s="2"/>
      <c r="G447" s="2"/>
      <c r="H447" s="4"/>
      <c r="I447" s="5"/>
      <c r="J447" s="4"/>
      <c r="K447" s="4"/>
      <c r="L447" s="4"/>
      <c r="M447" s="4"/>
      <c r="N447" s="4"/>
      <c r="O447" s="4"/>
      <c r="P447" s="4"/>
    </row>
    <row r="448" ht="25.0" customHeight="true">
      <c r="A448" t="s" s="4">
        <v>21</v>
      </c>
      <c r="B448" t="s" s="4">
        <v>641</v>
      </c>
      <c r="C448" t="s" s="4">
        <v>642</v>
      </c>
      <c r="D448" t="s" s="4">
        <v>32</v>
      </c>
      <c r="E448" t="n" s="4">
        <v>400.0</v>
      </c>
      <c r="F448" t="n" s="2">
        <v>7.44</v>
      </c>
      <c r="G448" t="n" s="2">
        <v>0.0</v>
      </c>
      <c r="H448" s="2">
        <f>F448+G448</f>
      </c>
      <c r="I448" t="n" s="5">
        <v>26.05</v>
      </c>
      <c r="J448" s="2">
        <f>F448+(I448/100*F448)</f>
      </c>
      <c r="K448" s="2">
        <f>G448+(I448/100*G448)</f>
      </c>
      <c r="L448" s="2">
        <f>TRUNC(J448+K448,2)</f>
      </c>
      <c r="M448" s="2">
        <f>TRUNC(IF((J448+K448), (J448/(J448+K448)*O448), 0),2)</f>
      </c>
      <c r="N448" s="2">
        <f>TRUNC(IF((J448+K448), (K448/(J448+K448)*O448), 0),2)</f>
      </c>
      <c r="O448" s="2">
        <f>TRUNC(L448*E448,2)</f>
      </c>
      <c r="P448" s="4">
        <f>IF(O448&lt;=(Referencial!O448*1.05),"PREÇO VÁLIDO","PREÇO INVÁLIDO")</f>
      </c>
    </row>
    <row r="449" ht="25.0" customHeight="true">
      <c r="A449" t="s" s="4">
        <v>21</v>
      </c>
      <c r="B449" t="s" s="4">
        <v>72</v>
      </c>
      <c r="C449" t="s" s="4">
        <v>73</v>
      </c>
      <c r="D449" t="s" s="4">
        <v>49</v>
      </c>
      <c r="E449" t="n" s="4">
        <v>45.0</v>
      </c>
      <c r="F449" t="n" s="2">
        <v>7.61</v>
      </c>
      <c r="G449" t="n" s="2">
        <v>1.95</v>
      </c>
      <c r="H449" s="2">
        <f>F449+G449</f>
      </c>
      <c r="I449" t="n" s="5">
        <v>26.05</v>
      </c>
      <c r="J449" s="2">
        <f>F449+(I449/100*F449)</f>
      </c>
      <c r="K449" s="2">
        <f>G449+(I449/100*G449)</f>
      </c>
      <c r="L449" s="2">
        <f>TRUNC(J449+K449,2)</f>
      </c>
      <c r="M449" s="2">
        <f>TRUNC(IF((J449+K449), (J449/(J449+K449)*O449), 0),2)</f>
      </c>
      <c r="N449" s="2">
        <f>TRUNC(IF((J449+K449), (K449/(J449+K449)*O449), 0),2)</f>
      </c>
      <c r="O449" s="2">
        <f>TRUNC(L449*E449,2)</f>
      </c>
      <c r="P449" s="4">
        <f>IF(O449&lt;=(Referencial!O449*1.05),"PREÇO VÁLIDO","PREÇO INVÁLIDO")</f>
      </c>
    </row>
    <row r="450" ht="25.0" customHeight="true">
      <c r="A450" t="s" s="4">
        <v>21</v>
      </c>
      <c r="B450" t="s" s="4">
        <v>74</v>
      </c>
      <c r="C450" t="s" s="4">
        <v>75</v>
      </c>
      <c r="D450" t="s" s="4">
        <v>76</v>
      </c>
      <c r="E450" t="n" s="4">
        <v>1350.0</v>
      </c>
      <c r="F450" t="n" s="2">
        <v>2.43</v>
      </c>
      <c r="G450" t="n" s="2">
        <v>0.77</v>
      </c>
      <c r="H450" s="2">
        <f>F450+G450</f>
      </c>
      <c r="I450" t="n" s="5">
        <v>26.05</v>
      </c>
      <c r="J450" s="2">
        <f>F450+(I450/100*F450)</f>
      </c>
      <c r="K450" s="2">
        <f>G450+(I450/100*G450)</f>
      </c>
      <c r="L450" s="2">
        <f>TRUNC(J450+K450,2)</f>
      </c>
      <c r="M450" s="2">
        <f>TRUNC(IF((J450+K450), (J450/(J450+K450)*O450), 0),2)</f>
      </c>
      <c r="N450" s="2">
        <f>TRUNC(IF((J450+K450), (K450/(J450+K450)*O450), 0),2)</f>
      </c>
      <c r="O450" s="2">
        <f>TRUNC(L450*E450,2)</f>
      </c>
      <c r="P450" s="4">
        <f>IF(O450&lt;=(Referencial!O450*1.05),"PREÇO VÁLIDO","PREÇO INVÁLIDO")</f>
      </c>
    </row>
    <row r="451">
      <c r="N451" t="s" s="9">
        <v>27</v>
      </c>
      <c r="O451" s="10">
        <f>TRUNC(SUM(O438:O450),2)</f>
      </c>
    </row>
    <row r="453">
      <c r="A453" t="s" s="12">
        <v>38</v>
      </c>
    </row>
    <row r="454">
      <c r="A454" s="27" t="s">
        <v>4</v>
      </c>
      <c r="B454" s="27" t="s">
        <v>5</v>
      </c>
      <c r="C454" s="27" t="s">
        <v>6</v>
      </c>
      <c r="D454" s="27" t="s">
        <v>7</v>
      </c>
      <c r="E454" s="27" t="s">
        <v>8</v>
      </c>
      <c r="F454" s="27" t="s">
        <v>9</v>
      </c>
      <c r="G454" s="27" t="s">
        <v>10</v>
      </c>
      <c r="H454" s="27" t="s">
        <v>12</v>
      </c>
      <c r="I454" s="27" t="s">
        <v>13</v>
      </c>
      <c r="J454" s="27" t="s">
        <v>14</v>
      </c>
      <c r="K454" s="27" t="s">
        <v>15</v>
      </c>
      <c r="L454" s="27" t="s">
        <v>11</v>
      </c>
      <c r="M454" s="27" t="s">
        <v>16</v>
      </c>
      <c r="N454" s="27" t="s">
        <v>17</v>
      </c>
      <c r="O454" s="27" t="s">
        <v>18</v>
      </c>
      <c r="P454" s="27" t="s">
        <v>19</v>
      </c>
      <c r="Q454" s="27" t="s">
        <v>20</v>
      </c>
    </row>
    <row r="455" ht="25.0" customHeight="true">
      <c r="A455" t="s" s="4">
        <v>21</v>
      </c>
      <c r="B455" s="4"/>
      <c r="C455" t="s" s="4">
        <v>39</v>
      </c>
      <c r="D455" s="4"/>
      <c r="E455" t="n" s="4">
        <v>0.0</v>
      </c>
      <c r="F455" s="2"/>
      <c r="G455" s="2"/>
      <c r="H455" s="4"/>
      <c r="I455" s="5"/>
      <c r="J455" s="4"/>
      <c r="K455" s="4"/>
      <c r="L455" s="4"/>
      <c r="M455" s="4"/>
      <c r="N455" s="4"/>
      <c r="O455" s="4"/>
      <c r="P455" s="4"/>
    </row>
    <row r="456" ht="25.0" customHeight="true">
      <c r="A456" t="s" s="4">
        <v>21</v>
      </c>
      <c r="B456" s="4"/>
      <c r="C456" t="s" s="4">
        <v>643</v>
      </c>
      <c r="D456" s="4"/>
      <c r="E456" t="n" s="4">
        <v>0.0</v>
      </c>
      <c r="F456" s="2"/>
      <c r="G456" s="2"/>
      <c r="H456" s="4"/>
      <c r="I456" s="5"/>
      <c r="J456" s="4"/>
      <c r="K456" s="4"/>
      <c r="L456" s="4"/>
      <c r="M456" s="4"/>
      <c r="N456" s="4"/>
      <c r="O456" s="4"/>
      <c r="P456" s="4"/>
    </row>
    <row r="457" ht="25.0" customHeight="true">
      <c r="A457" t="s" s="4">
        <v>21</v>
      </c>
      <c r="B457" t="s" s="4">
        <v>85</v>
      </c>
      <c r="C457" t="s" s="4">
        <v>86</v>
      </c>
      <c r="D457" t="s" s="4">
        <v>87</v>
      </c>
      <c r="E457" t="n" s="4">
        <v>31.43</v>
      </c>
      <c r="F457" t="n" s="2">
        <v>47.3</v>
      </c>
      <c r="G457" t="n" s="2">
        <v>46.63</v>
      </c>
      <c r="H457" s="2">
        <f>F457+G457</f>
      </c>
      <c r="I457" t="n" s="5">
        <v>26.05</v>
      </c>
      <c r="J457" s="2">
        <f>F457+(I457/100*F457)</f>
      </c>
      <c r="K457" s="2">
        <f>G457+(I457/100*G457)</f>
      </c>
      <c r="L457" s="2">
        <f>TRUNC(J457+K457,2)</f>
      </c>
      <c r="M457" s="2">
        <f>TRUNC(IF((J457+K457), (J457/(J457+K457)*O457), 0),2)</f>
      </c>
      <c r="N457" s="2">
        <f>TRUNC(IF((J457+K457), (K457/(J457+K457)*O457), 0),2)</f>
      </c>
      <c r="O457" s="2">
        <f>TRUNC(L457*E457,2)</f>
      </c>
      <c r="P457" s="4">
        <f>IF(O457&lt;=(Referencial!O457*1.05),"PREÇO VÁLIDO","PREÇO INVÁLIDO")</f>
      </c>
    </row>
    <row r="458" ht="25.0" customHeight="true">
      <c r="A458" t="s" s="4">
        <v>21</v>
      </c>
      <c r="B458" t="s" s="4">
        <v>44</v>
      </c>
      <c r="C458" t="s" s="4">
        <v>45</v>
      </c>
      <c r="D458" t="s" s="4">
        <v>32</v>
      </c>
      <c r="E458" t="n" s="4">
        <v>44.8</v>
      </c>
      <c r="F458" t="n" s="2">
        <v>50.36</v>
      </c>
      <c r="G458" t="n" s="2">
        <v>41.08</v>
      </c>
      <c r="H458" s="2">
        <f>F458+G458</f>
      </c>
      <c r="I458" t="n" s="5">
        <v>26.05</v>
      </c>
      <c r="J458" s="2">
        <f>F458+(I458/100*F458)</f>
      </c>
      <c r="K458" s="2">
        <f>G458+(I458/100*G458)</f>
      </c>
      <c r="L458" s="2">
        <f>TRUNC(J458+K458,2)</f>
      </c>
      <c r="M458" s="2">
        <f>TRUNC(IF((J458+K458), (J458/(J458+K458)*O458), 0),2)</f>
      </c>
      <c r="N458" s="2">
        <f>TRUNC(IF((J458+K458), (K458/(J458+K458)*O458), 0),2)</f>
      </c>
      <c r="O458" s="2">
        <f>TRUNC(L458*E458,2)</f>
      </c>
      <c r="P458" s="4">
        <f>IF(O458&lt;=(Referencial!O458*1.05),"PREÇO VÁLIDO","PREÇO INVÁLIDO")</f>
      </c>
    </row>
    <row r="459" ht="25.0" customHeight="true">
      <c r="A459" t="s" s="4">
        <v>21</v>
      </c>
      <c r="B459" s="4"/>
      <c r="C459" t="s" s="4">
        <v>644</v>
      </c>
      <c r="D459" s="4"/>
      <c r="E459" t="n" s="4">
        <v>0.0</v>
      </c>
      <c r="F459" s="2"/>
      <c r="G459" s="2"/>
      <c r="H459" s="4"/>
      <c r="I459" s="5"/>
      <c r="J459" s="4"/>
      <c r="K459" s="4"/>
      <c r="L459" s="4"/>
      <c r="M459" s="4"/>
      <c r="N459" s="4"/>
      <c r="O459" s="4"/>
      <c r="P459" s="4"/>
    </row>
    <row r="460" ht="25.0" customHeight="true">
      <c r="A460" t="s" s="4">
        <v>21</v>
      </c>
      <c r="B460" t="s" s="4">
        <v>645</v>
      </c>
      <c r="C460" t="s" s="4">
        <v>646</v>
      </c>
      <c r="D460" t="s" s="4">
        <v>32</v>
      </c>
      <c r="E460" t="n" s="4">
        <v>3.6</v>
      </c>
      <c r="F460" t="n" s="2">
        <v>375.76</v>
      </c>
      <c r="G460" t="n" s="2">
        <v>0.0</v>
      </c>
      <c r="H460" s="2">
        <f>F460+G460</f>
      </c>
      <c r="I460" t="n" s="5">
        <v>26.05</v>
      </c>
      <c r="J460" s="2">
        <f>F460+(I460/100*F460)</f>
      </c>
      <c r="K460" s="2">
        <f>G460+(I460/100*G460)</f>
      </c>
      <c r="L460" s="2">
        <f>TRUNC(J460+K460,2)</f>
      </c>
      <c r="M460" s="2">
        <f>TRUNC(IF((J460+K460), (J460/(J460+K460)*O460), 0),2)</f>
      </c>
      <c r="N460" s="2">
        <f>TRUNC(IF((J460+K460), (K460/(J460+K460)*O460), 0),2)</f>
      </c>
      <c r="O460" s="2">
        <f>TRUNC(L460*E460,2)</f>
      </c>
      <c r="P460" s="4">
        <f>IF(O460&lt;=(Referencial!O460*1.05),"PREÇO VÁLIDO","PREÇO INVÁLIDO")</f>
      </c>
    </row>
    <row r="461" ht="25.0" customHeight="true">
      <c r="A461" t="s" s="4">
        <v>21</v>
      </c>
      <c r="B461" t="s" s="4">
        <v>47</v>
      </c>
      <c r="C461" t="s" s="4">
        <v>48</v>
      </c>
      <c r="D461" t="s" s="4">
        <v>49</v>
      </c>
      <c r="E461" t="n" s="4">
        <v>1.84</v>
      </c>
      <c r="F461" t="n" s="2">
        <v>0.0</v>
      </c>
      <c r="G461" t="n" s="2">
        <v>67.08</v>
      </c>
      <c r="H461" s="2">
        <f>F461+G461</f>
      </c>
      <c r="I461" t="n" s="5">
        <v>26.05</v>
      </c>
      <c r="J461" s="2">
        <f>F461+(I461/100*F461)</f>
      </c>
      <c r="K461" s="2">
        <f>G461+(I461/100*G461)</f>
      </c>
      <c r="L461" s="2">
        <f>TRUNC(J461+K461,2)</f>
      </c>
      <c r="M461" s="2">
        <f>TRUNC(IF((J461+K461), (J461/(J461+K461)*O461), 0),2)</f>
      </c>
      <c r="N461" s="2">
        <f>TRUNC(IF((J461+K461), (K461/(J461+K461)*O461), 0),2)</f>
      </c>
      <c r="O461" s="2">
        <f>TRUNC(L461*E461,2)</f>
      </c>
      <c r="P461" s="4">
        <f>IF(O461&lt;=(Referencial!O461*1.05),"PREÇO VÁLIDO","PREÇO INVÁLIDO")</f>
      </c>
    </row>
    <row r="462" ht="25.0" customHeight="true">
      <c r="A462" t="s" s="4">
        <v>21</v>
      </c>
      <c r="B462" t="s" s="4">
        <v>72</v>
      </c>
      <c r="C462" t="s" s="4">
        <v>73</v>
      </c>
      <c r="D462" t="s" s="4">
        <v>49</v>
      </c>
      <c r="E462" t="n" s="4">
        <v>1.84</v>
      </c>
      <c r="F462" t="n" s="2">
        <v>7.61</v>
      </c>
      <c r="G462" t="n" s="2">
        <v>1.95</v>
      </c>
      <c r="H462" s="2">
        <f>F462+G462</f>
      </c>
      <c r="I462" t="n" s="5">
        <v>26.05</v>
      </c>
      <c r="J462" s="2">
        <f>F462+(I462/100*F462)</f>
      </c>
      <c r="K462" s="2">
        <f>G462+(I462/100*G462)</f>
      </c>
      <c r="L462" s="2">
        <f>TRUNC(J462+K462,2)</f>
      </c>
      <c r="M462" s="2">
        <f>TRUNC(IF((J462+K462), (J462/(J462+K462)*O462), 0),2)</f>
      </c>
      <c r="N462" s="2">
        <f>TRUNC(IF((J462+K462), (K462/(J462+K462)*O462), 0),2)</f>
      </c>
      <c r="O462" s="2">
        <f>TRUNC(L462*E462,2)</f>
      </c>
      <c r="P462" s="4">
        <f>IF(O462&lt;=(Referencial!O462*1.05),"PREÇO VÁLIDO","PREÇO INVÁLIDO")</f>
      </c>
    </row>
    <row r="463" ht="25.0" customHeight="true">
      <c r="A463" t="s" s="4">
        <v>21</v>
      </c>
      <c r="B463" t="s" s="4">
        <v>74</v>
      </c>
      <c r="C463" t="s" s="4">
        <v>75</v>
      </c>
      <c r="D463" t="s" s="4">
        <v>76</v>
      </c>
      <c r="E463" t="n" s="4">
        <v>55.08</v>
      </c>
      <c r="F463" t="n" s="2">
        <v>2.43</v>
      </c>
      <c r="G463" t="n" s="2">
        <v>0.77</v>
      </c>
      <c r="H463" s="2">
        <f>F463+G463</f>
      </c>
      <c r="I463" t="n" s="5">
        <v>26.05</v>
      </c>
      <c r="J463" s="2">
        <f>F463+(I463/100*F463)</f>
      </c>
      <c r="K463" s="2">
        <f>G463+(I463/100*G463)</f>
      </c>
      <c r="L463" s="2">
        <f>TRUNC(J463+K463,2)</f>
      </c>
      <c r="M463" s="2">
        <f>TRUNC(IF((J463+K463), (J463/(J463+K463)*O463), 0),2)</f>
      </c>
      <c r="N463" s="2">
        <f>TRUNC(IF((J463+K463), (K463/(J463+K463)*O463), 0),2)</f>
      </c>
      <c r="O463" s="2">
        <f>TRUNC(L463*E463,2)</f>
      </c>
      <c r="P463" s="4">
        <f>IF(O463&lt;=(Referencial!O463*1.05),"PREÇO VÁLIDO","PREÇO INVÁLIDO")</f>
      </c>
    </row>
    <row r="464" ht="25.0" customHeight="true">
      <c r="A464" t="s" s="4">
        <v>21</v>
      </c>
      <c r="B464" s="4"/>
      <c r="C464" t="s" s="4">
        <v>647</v>
      </c>
      <c r="D464" s="4"/>
      <c r="E464" t="n" s="4">
        <v>0.0</v>
      </c>
      <c r="F464" s="2"/>
      <c r="G464" s="2"/>
      <c r="H464" s="4"/>
      <c r="I464" s="5"/>
      <c r="J464" s="4"/>
      <c r="K464" s="4"/>
      <c r="L464" s="4"/>
      <c r="M464" s="4"/>
      <c r="N464" s="4"/>
      <c r="O464" s="4"/>
      <c r="P464" s="4"/>
    </row>
    <row r="465" ht="25.0" customHeight="true">
      <c r="A465" t="s" s="4">
        <v>21</v>
      </c>
      <c r="B465" t="s" s="4">
        <v>78</v>
      </c>
      <c r="C465" t="s" s="4">
        <v>79</v>
      </c>
      <c r="D465" t="s" s="4">
        <v>49</v>
      </c>
      <c r="E465" t="n" s="4">
        <v>17.51</v>
      </c>
      <c r="F465" t="n" s="2">
        <v>0.0</v>
      </c>
      <c r="G465" t="n" s="2">
        <v>111.14</v>
      </c>
      <c r="H465" s="2">
        <f>F465+G465</f>
      </c>
      <c r="I465" t="n" s="5">
        <v>26.05</v>
      </c>
      <c r="J465" s="2">
        <f>F465+(I465/100*F465)</f>
      </c>
      <c r="K465" s="2">
        <f>G465+(I465/100*G465)</f>
      </c>
      <c r="L465" s="2">
        <f>TRUNC(J465+K465,2)</f>
      </c>
      <c r="M465" s="2">
        <f>TRUNC(IF((J465+K465), (J465/(J465+K465)*O465), 0),2)</f>
      </c>
      <c r="N465" s="2">
        <f>TRUNC(IF((J465+K465), (K465/(J465+K465)*O465), 0),2)</f>
      </c>
      <c r="O465" s="2">
        <f>TRUNC(L465*E465,2)</f>
      </c>
      <c r="P465" s="4">
        <f>IF(O465&lt;=(Referencial!O465*1.05),"PREÇO VÁLIDO","PREÇO INVÁLIDO")</f>
      </c>
    </row>
    <row r="466" ht="25.0" customHeight="true">
      <c r="A466" t="s" s="4">
        <v>21</v>
      </c>
      <c r="B466" t="s" s="4">
        <v>80</v>
      </c>
      <c r="C466" t="s" s="4">
        <v>81</v>
      </c>
      <c r="D466" t="s" s="4">
        <v>49</v>
      </c>
      <c r="E466" t="n" s="4">
        <v>12.34</v>
      </c>
      <c r="F466" t="n" s="2">
        <v>3.32</v>
      </c>
      <c r="G466" t="n" s="2">
        <v>27.35</v>
      </c>
      <c r="H466" s="2">
        <f>F466+G466</f>
      </c>
      <c r="I466" t="n" s="5">
        <v>26.05</v>
      </c>
      <c r="J466" s="2">
        <f>F466+(I466/100*F466)</f>
      </c>
      <c r="K466" s="2">
        <f>G466+(I466/100*G466)</f>
      </c>
      <c r="L466" s="2">
        <f>TRUNC(J466+K466,2)</f>
      </c>
      <c r="M466" s="2">
        <f>TRUNC(IF((J466+K466), (J466/(J466+K466)*O466), 0),2)</f>
      </c>
      <c r="N466" s="2">
        <f>TRUNC(IF((J466+K466), (K466/(J466+K466)*O466), 0),2)</f>
      </c>
      <c r="O466" s="2">
        <f>TRUNC(L466*E466,2)</f>
      </c>
      <c r="P466" s="4">
        <f>IF(O466&lt;=(Referencial!O466*1.05),"PREÇO VÁLIDO","PREÇO INVÁLIDO")</f>
      </c>
    </row>
    <row r="467" ht="25.0" customHeight="true">
      <c r="A467" t="s" s="4">
        <v>21</v>
      </c>
      <c r="B467" t="s" s="4">
        <v>72</v>
      </c>
      <c r="C467" t="s" s="4">
        <v>73</v>
      </c>
      <c r="D467" t="s" s="4">
        <v>49</v>
      </c>
      <c r="E467" t="n" s="4">
        <v>5.17</v>
      </c>
      <c r="F467" t="n" s="2">
        <v>7.61</v>
      </c>
      <c r="G467" t="n" s="2">
        <v>1.95</v>
      </c>
      <c r="H467" s="2">
        <f>F467+G467</f>
      </c>
      <c r="I467" t="n" s="5">
        <v>26.05</v>
      </c>
      <c r="J467" s="2">
        <f>F467+(I467/100*F467)</f>
      </c>
      <c r="K467" s="2">
        <f>G467+(I467/100*G467)</f>
      </c>
      <c r="L467" s="2">
        <f>TRUNC(J467+K467,2)</f>
      </c>
      <c r="M467" s="2">
        <f>TRUNC(IF((J467+K467), (J467/(J467+K467)*O467), 0),2)</f>
      </c>
      <c r="N467" s="2">
        <f>TRUNC(IF((J467+K467), (K467/(J467+K467)*O467), 0),2)</f>
      </c>
      <c r="O467" s="2">
        <f>TRUNC(L467*E467,2)</f>
      </c>
      <c r="P467" s="4">
        <f>IF(O467&lt;=(Referencial!O467*1.05),"PREÇO VÁLIDO","PREÇO INVÁLIDO")</f>
      </c>
    </row>
    <row r="468" ht="25.0" customHeight="true">
      <c r="A468" t="s" s="4">
        <v>21</v>
      </c>
      <c r="B468" t="s" s="4">
        <v>74</v>
      </c>
      <c r="C468" t="s" s="4">
        <v>75</v>
      </c>
      <c r="D468" t="s" s="4">
        <v>76</v>
      </c>
      <c r="E468" t="n" s="4">
        <v>155.1</v>
      </c>
      <c r="F468" t="n" s="2">
        <v>2.43</v>
      </c>
      <c r="G468" t="n" s="2">
        <v>0.77</v>
      </c>
      <c r="H468" s="2">
        <f>F468+G468</f>
      </c>
      <c r="I468" t="n" s="5">
        <v>26.05</v>
      </c>
      <c r="J468" s="2">
        <f>F468+(I468/100*F468)</f>
      </c>
      <c r="K468" s="2">
        <f>G468+(I468/100*G468)</f>
      </c>
      <c r="L468" s="2">
        <f>TRUNC(J468+K468,2)</f>
      </c>
      <c r="M468" s="2">
        <f>TRUNC(IF((J468+K468), (J468/(J468+K468)*O468), 0),2)</f>
      </c>
      <c r="N468" s="2">
        <f>TRUNC(IF((J468+K468), (K468/(J468+K468)*O468), 0),2)</f>
      </c>
      <c r="O468" s="2">
        <f>TRUNC(L468*E468,2)</f>
      </c>
      <c r="P468" s="4">
        <f>IF(O468&lt;=(Referencial!O468*1.05),"PREÇO VÁLIDO","PREÇO INVÁLIDO")</f>
      </c>
    </row>
    <row r="469">
      <c r="N469" t="s" s="9">
        <v>27</v>
      </c>
      <c r="O469" s="10">
        <f>TRUNC(SUM(O453:O468),2)</f>
      </c>
    </row>
    <row r="471">
      <c r="A471" t="s" s="12">
        <v>82</v>
      </c>
    </row>
    <row r="472">
      <c r="A472" s="27" t="s">
        <v>4</v>
      </c>
      <c r="B472" s="27" t="s">
        <v>5</v>
      </c>
      <c r="C472" s="27" t="s">
        <v>6</v>
      </c>
      <c r="D472" s="27" t="s">
        <v>7</v>
      </c>
      <c r="E472" s="27" t="s">
        <v>8</v>
      </c>
      <c r="F472" s="27" t="s">
        <v>9</v>
      </c>
      <c r="G472" s="27" t="s">
        <v>10</v>
      </c>
      <c r="H472" s="27" t="s">
        <v>12</v>
      </c>
      <c r="I472" s="27" t="s">
        <v>13</v>
      </c>
      <c r="J472" s="27" t="s">
        <v>14</v>
      </c>
      <c r="K472" s="27" t="s">
        <v>15</v>
      </c>
      <c r="L472" s="27" t="s">
        <v>11</v>
      </c>
      <c r="M472" s="27" t="s">
        <v>16</v>
      </c>
      <c r="N472" s="27" t="s">
        <v>17</v>
      </c>
      <c r="O472" s="27" t="s">
        <v>18</v>
      </c>
      <c r="P472" s="27" t="s">
        <v>19</v>
      </c>
      <c r="Q472" s="27" t="s">
        <v>20</v>
      </c>
    </row>
    <row r="473" ht="25.0" customHeight="true">
      <c r="A473" t="s" s="4">
        <v>21</v>
      </c>
      <c r="B473" s="4"/>
      <c r="C473" t="s" s="4">
        <v>83</v>
      </c>
      <c r="D473" s="4"/>
      <c r="E473" t="n" s="4">
        <v>0.0</v>
      </c>
      <c r="F473" s="2"/>
      <c r="G473" s="2"/>
      <c r="H473" s="4"/>
      <c r="I473" s="5"/>
      <c r="J473" s="4"/>
      <c r="K473" s="4"/>
      <c r="L473" s="4"/>
      <c r="M473" s="4"/>
      <c r="N473" s="4"/>
      <c r="O473" s="4"/>
      <c r="P473" s="4"/>
    </row>
    <row r="474" ht="25.0" customHeight="true">
      <c r="A474" t="s" s="4">
        <v>21</v>
      </c>
      <c r="B474" s="4"/>
      <c r="C474" t="s" s="4">
        <v>648</v>
      </c>
      <c r="D474" s="4"/>
      <c r="E474" t="n" s="4">
        <v>0.0</v>
      </c>
      <c r="F474" s="2"/>
      <c r="G474" s="2"/>
      <c r="H474" s="4"/>
      <c r="I474" s="5"/>
      <c r="J474" s="4"/>
      <c r="K474" s="4"/>
      <c r="L474" s="4"/>
      <c r="M474" s="4"/>
      <c r="N474" s="4"/>
      <c r="O474" s="4"/>
      <c r="P474" s="4"/>
    </row>
    <row r="475" ht="25.0" customHeight="true">
      <c r="A475" t="s" s="4">
        <v>21</v>
      </c>
      <c r="B475" t="s" s="4">
        <v>88</v>
      </c>
      <c r="C475" t="s" s="4">
        <v>89</v>
      </c>
      <c r="D475" t="s" s="4">
        <v>32</v>
      </c>
      <c r="E475" t="n" s="4">
        <v>158.14</v>
      </c>
      <c r="F475" t="n" s="2">
        <v>130.78</v>
      </c>
      <c r="G475" t="n" s="2">
        <v>48.22</v>
      </c>
      <c r="H475" s="2">
        <f>F475+G475</f>
      </c>
      <c r="I475" t="n" s="5">
        <v>26.05</v>
      </c>
      <c r="J475" s="2">
        <f>F475+(I475/100*F475)</f>
      </c>
      <c r="K475" s="2">
        <f>G475+(I475/100*G475)</f>
      </c>
      <c r="L475" s="2">
        <f>TRUNC(J475+K475,2)</f>
      </c>
      <c r="M475" s="2">
        <f>TRUNC(IF((J475+K475), (J475/(J475+K475)*O475), 0),2)</f>
      </c>
      <c r="N475" s="2">
        <f>TRUNC(IF((J475+K475), (K475/(J475+K475)*O475), 0),2)</f>
      </c>
      <c r="O475" s="2">
        <f>TRUNC(L475*E475,2)</f>
      </c>
      <c r="P475" s="4">
        <f>IF(O475&lt;=(Referencial!O475*1.05),"PREÇO VÁLIDO","PREÇO INVÁLIDO")</f>
      </c>
    </row>
    <row r="476" ht="25.0" customHeight="true">
      <c r="A476" t="s" s="4">
        <v>21</v>
      </c>
      <c r="B476" t="s" s="4">
        <v>649</v>
      </c>
      <c r="C476" t="s" s="4">
        <v>650</v>
      </c>
      <c r="D476" t="s" s="4">
        <v>32</v>
      </c>
      <c r="E476" t="n" s="4">
        <v>40.0</v>
      </c>
      <c r="F476" t="n" s="2">
        <v>217.75</v>
      </c>
      <c r="G476" t="n" s="2">
        <v>35.89</v>
      </c>
      <c r="H476" s="2">
        <f>F476+G476</f>
      </c>
      <c r="I476" t="n" s="5">
        <v>26.05</v>
      </c>
      <c r="J476" s="2">
        <f>F476+(I476/100*F476)</f>
      </c>
      <c r="K476" s="2">
        <f>G476+(I476/100*G476)</f>
      </c>
      <c r="L476" s="2">
        <f>TRUNC(J476+K476,2)</f>
      </c>
      <c r="M476" s="2">
        <f>TRUNC(IF((J476+K476), (J476/(J476+K476)*O476), 0),2)</f>
      </c>
      <c r="N476" s="2">
        <f>TRUNC(IF((J476+K476), (K476/(J476+K476)*O476), 0),2)</f>
      </c>
      <c r="O476" s="2">
        <f>TRUNC(L476*E476,2)</f>
      </c>
      <c r="P476" s="4">
        <f>IF(O476&lt;=(Referencial!O476*1.05),"PREÇO VÁLIDO","PREÇO INVÁLIDO")</f>
      </c>
    </row>
    <row r="477" ht="25.0" customHeight="true">
      <c r="A477" t="s" s="4">
        <v>21</v>
      </c>
      <c r="B477" t="s" s="4">
        <v>651</v>
      </c>
      <c r="C477" t="s" s="4">
        <v>652</v>
      </c>
      <c r="D477" t="s" s="4">
        <v>94</v>
      </c>
      <c r="E477" t="n" s="4">
        <v>48.4</v>
      </c>
      <c r="F477" t="n" s="2">
        <v>9.18</v>
      </c>
      <c r="G477" t="n" s="2">
        <v>4.16</v>
      </c>
      <c r="H477" s="2">
        <f>F477+G477</f>
      </c>
      <c r="I477" t="n" s="5">
        <v>26.05</v>
      </c>
      <c r="J477" s="2">
        <f>F477+(I477/100*F477)</f>
      </c>
      <c r="K477" s="2">
        <f>G477+(I477/100*G477)</f>
      </c>
      <c r="L477" s="2">
        <f>TRUNC(J477+K477,2)</f>
      </c>
      <c r="M477" s="2">
        <f>TRUNC(IF((J477+K477), (J477/(J477+K477)*O477), 0),2)</f>
      </c>
      <c r="N477" s="2">
        <f>TRUNC(IF((J477+K477), (K477/(J477+K477)*O477), 0),2)</f>
      </c>
      <c r="O477" s="2">
        <f>TRUNC(L477*E477,2)</f>
      </c>
      <c r="P477" s="4">
        <f>IF(O477&lt;=(Referencial!O477*1.05),"PREÇO VÁLIDO","PREÇO INVÁLIDO")</f>
      </c>
    </row>
    <row r="478" ht="25.0" customHeight="true">
      <c r="A478" t="s" s="4">
        <v>21</v>
      </c>
      <c r="B478" t="s" s="4">
        <v>653</v>
      </c>
      <c r="C478" t="s" s="4">
        <v>654</v>
      </c>
      <c r="D478" t="s" s="4">
        <v>94</v>
      </c>
      <c r="E478" t="n" s="4">
        <v>182.8</v>
      </c>
      <c r="F478" t="n" s="2">
        <v>9.49</v>
      </c>
      <c r="G478" t="n" s="2">
        <v>2.72</v>
      </c>
      <c r="H478" s="2">
        <f>F478+G478</f>
      </c>
      <c r="I478" t="n" s="5">
        <v>26.05</v>
      </c>
      <c r="J478" s="2">
        <f>F478+(I478/100*F478)</f>
      </c>
      <c r="K478" s="2">
        <f>G478+(I478/100*G478)</f>
      </c>
      <c r="L478" s="2">
        <f>TRUNC(J478+K478,2)</f>
      </c>
      <c r="M478" s="2">
        <f>TRUNC(IF((J478+K478), (J478/(J478+K478)*O478), 0),2)</f>
      </c>
      <c r="N478" s="2">
        <f>TRUNC(IF((J478+K478), (K478/(J478+K478)*O478), 0),2)</f>
      </c>
      <c r="O478" s="2">
        <f>TRUNC(L478*E478,2)</f>
      </c>
      <c r="P478" s="4">
        <f>IF(O478&lt;=(Referencial!O478*1.05),"PREÇO VÁLIDO","PREÇO INVÁLIDO")</f>
      </c>
    </row>
    <row r="479" ht="25.0" customHeight="true">
      <c r="A479" t="s" s="4">
        <v>21</v>
      </c>
      <c r="B479" t="s" s="4">
        <v>655</v>
      </c>
      <c r="C479" t="s" s="4">
        <v>656</v>
      </c>
      <c r="D479" t="s" s="4">
        <v>94</v>
      </c>
      <c r="E479" t="n" s="4">
        <v>194.6</v>
      </c>
      <c r="F479" t="n" s="2">
        <v>8.95</v>
      </c>
      <c r="G479" t="n" s="2">
        <v>1.8</v>
      </c>
      <c r="H479" s="2">
        <f>F479+G479</f>
      </c>
      <c r="I479" t="n" s="5">
        <v>26.05</v>
      </c>
      <c r="J479" s="2">
        <f>F479+(I479/100*F479)</f>
      </c>
      <c r="K479" s="2">
        <f>G479+(I479/100*G479)</f>
      </c>
      <c r="L479" s="2">
        <f>TRUNC(J479+K479,2)</f>
      </c>
      <c r="M479" s="2">
        <f>TRUNC(IF((J479+K479), (J479/(J479+K479)*O479), 0),2)</f>
      </c>
      <c r="N479" s="2">
        <f>TRUNC(IF((J479+K479), (K479/(J479+K479)*O479), 0),2)</f>
      </c>
      <c r="O479" s="2">
        <f>TRUNC(L479*E479,2)</f>
      </c>
      <c r="P479" s="4">
        <f>IF(O479&lt;=(Referencial!O479*1.05),"PREÇO VÁLIDO","PREÇO INVÁLIDO")</f>
      </c>
    </row>
    <row r="480" ht="25.0" customHeight="true">
      <c r="A480" t="s" s="4">
        <v>21</v>
      </c>
      <c r="B480" t="s" s="4">
        <v>657</v>
      </c>
      <c r="C480" t="s" s="4">
        <v>658</v>
      </c>
      <c r="D480" t="s" s="4">
        <v>94</v>
      </c>
      <c r="E480" t="n" s="4">
        <v>80.1</v>
      </c>
      <c r="F480" t="n" s="2">
        <v>7.81</v>
      </c>
      <c r="G480" t="n" s="2">
        <v>1.15</v>
      </c>
      <c r="H480" s="2">
        <f>F480+G480</f>
      </c>
      <c r="I480" t="n" s="5">
        <v>26.05</v>
      </c>
      <c r="J480" s="2">
        <f>F480+(I480/100*F480)</f>
      </c>
      <c r="K480" s="2">
        <f>G480+(I480/100*G480)</f>
      </c>
      <c r="L480" s="2">
        <f>TRUNC(J480+K480,2)</f>
      </c>
      <c r="M480" s="2">
        <f>TRUNC(IF((J480+K480), (J480/(J480+K480)*O480), 0),2)</f>
      </c>
      <c r="N480" s="2">
        <f>TRUNC(IF((J480+K480), (K480/(J480+K480)*O480), 0),2)</f>
      </c>
      <c r="O480" s="2">
        <f>TRUNC(L480*E480,2)</f>
      </c>
      <c r="P480" s="4">
        <f>IF(O480&lt;=(Referencial!O480*1.05),"PREÇO VÁLIDO","PREÇO INVÁLIDO")</f>
      </c>
    </row>
    <row r="481" ht="25.0" customHeight="true">
      <c r="A481" t="s" s="4">
        <v>21</v>
      </c>
      <c r="B481" t="s" s="4">
        <v>95</v>
      </c>
      <c r="C481" t="s" s="4">
        <v>96</v>
      </c>
      <c r="D481" t="s" s="4">
        <v>94</v>
      </c>
      <c r="E481" t="n" s="4">
        <v>167.3</v>
      </c>
      <c r="F481" t="n" s="2">
        <v>8.56</v>
      </c>
      <c r="G481" t="n" s="2">
        <v>5.36</v>
      </c>
      <c r="H481" s="2">
        <f>F481+G481</f>
      </c>
      <c r="I481" t="n" s="5">
        <v>26.05</v>
      </c>
      <c r="J481" s="2">
        <f>F481+(I481/100*F481)</f>
      </c>
      <c r="K481" s="2">
        <f>G481+(I481/100*G481)</f>
      </c>
      <c r="L481" s="2">
        <f>TRUNC(J481+K481,2)</f>
      </c>
      <c r="M481" s="2">
        <f>TRUNC(IF((J481+K481), (J481/(J481+K481)*O481), 0),2)</f>
      </c>
      <c r="N481" s="2">
        <f>TRUNC(IF((J481+K481), (K481/(J481+K481)*O481), 0),2)</f>
      </c>
      <c r="O481" s="2">
        <f>TRUNC(L481*E481,2)</f>
      </c>
      <c r="P481" s="4">
        <f>IF(O481&lt;=(Referencial!O481*1.05),"PREÇO VÁLIDO","PREÇO INVÁLIDO")</f>
      </c>
    </row>
    <row r="482" ht="25.0" customHeight="true">
      <c r="A482" t="s" s="4">
        <v>21</v>
      </c>
      <c r="B482" t="s" s="4">
        <v>659</v>
      </c>
      <c r="C482" t="s" s="4">
        <v>660</v>
      </c>
      <c r="D482" t="s" s="4">
        <v>49</v>
      </c>
      <c r="E482" t="n" s="4">
        <v>15.67</v>
      </c>
      <c r="F482" t="n" s="2">
        <v>805.12</v>
      </c>
      <c r="G482" t="n" s="2">
        <v>23.88</v>
      </c>
      <c r="H482" s="2">
        <f>F482+G482</f>
      </c>
      <c r="I482" t="n" s="5">
        <v>26.05</v>
      </c>
      <c r="J482" s="2">
        <f>F482+(I482/100*F482)</f>
      </c>
      <c r="K482" s="2">
        <f>G482+(I482/100*G482)</f>
      </c>
      <c r="L482" s="2">
        <f>TRUNC(J482+K482,2)</f>
      </c>
      <c r="M482" s="2">
        <f>TRUNC(IF((J482+K482), (J482/(J482+K482)*O482), 0),2)</f>
      </c>
      <c r="N482" s="2">
        <f>TRUNC(IF((J482+K482), (K482/(J482+K482)*O482), 0),2)</f>
      </c>
      <c r="O482" s="2">
        <f>TRUNC(L482*E482,2)</f>
      </c>
      <c r="P482" s="4">
        <f>IF(O482&lt;=(Referencial!O482*1.05),"PREÇO VÁLIDO","PREÇO INVÁLIDO")</f>
      </c>
    </row>
    <row r="483">
      <c r="N483" t="s" s="9">
        <v>27</v>
      </c>
      <c r="O483" s="10">
        <f>TRUNC(SUM(O471:O482),2)</f>
      </c>
    </row>
    <row r="485">
      <c r="A485" t="s" s="12">
        <v>101</v>
      </c>
    </row>
    <row r="486">
      <c r="A486" s="27" t="s">
        <v>4</v>
      </c>
      <c r="B486" s="27" t="s">
        <v>5</v>
      </c>
      <c r="C486" s="27" t="s">
        <v>6</v>
      </c>
      <c r="D486" s="27" t="s">
        <v>7</v>
      </c>
      <c r="E486" s="27" t="s">
        <v>8</v>
      </c>
      <c r="F486" s="27" t="s">
        <v>9</v>
      </c>
      <c r="G486" s="27" t="s">
        <v>10</v>
      </c>
      <c r="H486" s="27" t="s">
        <v>12</v>
      </c>
      <c r="I486" s="27" t="s">
        <v>13</v>
      </c>
      <c r="J486" s="27" t="s">
        <v>14</v>
      </c>
      <c r="K486" s="27" t="s">
        <v>15</v>
      </c>
      <c r="L486" s="27" t="s">
        <v>11</v>
      </c>
      <c r="M486" s="27" t="s">
        <v>16</v>
      </c>
      <c r="N486" s="27" t="s">
        <v>17</v>
      </c>
      <c r="O486" s="27" t="s">
        <v>18</v>
      </c>
      <c r="P486" s="27" t="s">
        <v>19</v>
      </c>
      <c r="Q486" s="27" t="s">
        <v>20</v>
      </c>
    </row>
    <row r="487" ht="25.0" customHeight="true">
      <c r="A487" t="s" s="4">
        <v>21</v>
      </c>
      <c r="B487" s="4"/>
      <c r="C487" t="s" s="4">
        <v>102</v>
      </c>
      <c r="D487" s="4"/>
      <c r="E487" t="n" s="4">
        <v>0.0</v>
      </c>
      <c r="F487" s="2"/>
      <c r="G487" s="2"/>
      <c r="H487" s="4"/>
      <c r="I487" s="5"/>
      <c r="J487" s="4"/>
      <c r="K487" s="4"/>
      <c r="L487" s="4"/>
      <c r="M487" s="4"/>
      <c r="N487" s="4"/>
      <c r="O487" s="4"/>
      <c r="P487" s="4"/>
    </row>
    <row r="488" ht="25.0" customHeight="true">
      <c r="A488" t="s" s="4">
        <v>21</v>
      </c>
      <c r="B488" s="4"/>
      <c r="C488" t="s" s="4">
        <v>661</v>
      </c>
      <c r="D488" s="4"/>
      <c r="E488" t="n" s="4">
        <v>0.0</v>
      </c>
      <c r="F488" s="2"/>
      <c r="G488" s="2"/>
      <c r="H488" s="4"/>
      <c r="I488" s="5"/>
      <c r="J488" s="4"/>
      <c r="K488" s="4"/>
      <c r="L488" s="4"/>
      <c r="M488" s="4"/>
      <c r="N488" s="4"/>
      <c r="O488" s="4"/>
      <c r="P488" s="4"/>
    </row>
    <row r="489" ht="25.0" customHeight="true">
      <c r="A489" t="s" s="4">
        <v>21</v>
      </c>
      <c r="B489" t="s" s="4">
        <v>104</v>
      </c>
      <c r="C489" t="s" s="4">
        <v>105</v>
      </c>
      <c r="D489" t="s" s="4">
        <v>32</v>
      </c>
      <c r="E489" t="n" s="4">
        <v>107.9</v>
      </c>
      <c r="F489" t="n" s="2">
        <v>41.83</v>
      </c>
      <c r="G489" t="n" s="2">
        <v>57.23</v>
      </c>
      <c r="H489" s="2">
        <f>F489+G489</f>
      </c>
      <c r="I489" t="n" s="5">
        <v>26.05</v>
      </c>
      <c r="J489" s="2">
        <f>F489+(I489/100*F489)</f>
      </c>
      <c r="K489" s="2">
        <f>G489+(I489/100*G489)</f>
      </c>
      <c r="L489" s="2">
        <f>TRUNC(J489+K489,2)</f>
      </c>
      <c r="M489" s="2">
        <f>TRUNC(IF((J489+K489), (J489/(J489+K489)*O489), 0),2)</f>
      </c>
      <c r="N489" s="2">
        <f>TRUNC(IF((J489+K489), (K489/(J489+K489)*O489), 0),2)</f>
      </c>
      <c r="O489" s="2">
        <f>TRUNC(L489*E489,2)</f>
      </c>
      <c r="P489" s="4">
        <f>IF(O489&lt;=(Referencial!O489*1.05),"PREÇO VÁLIDO","PREÇO INVÁLIDO")</f>
      </c>
    </row>
    <row r="490" ht="25.0" customHeight="true">
      <c r="A490" t="s" s="4">
        <v>21</v>
      </c>
      <c r="B490" t="s" s="4">
        <v>112</v>
      </c>
      <c r="C490" t="s" s="4">
        <v>113</v>
      </c>
      <c r="D490" t="s" s="4">
        <v>87</v>
      </c>
      <c r="E490" t="n" s="4">
        <v>14.3</v>
      </c>
      <c r="F490" t="n" s="2">
        <v>64.35</v>
      </c>
      <c r="G490" t="n" s="2">
        <v>38.92</v>
      </c>
      <c r="H490" s="2">
        <f>F490+G490</f>
      </c>
      <c r="I490" t="n" s="5">
        <v>26.05</v>
      </c>
      <c r="J490" s="2">
        <f>F490+(I490/100*F490)</f>
      </c>
      <c r="K490" s="2">
        <f>G490+(I490/100*G490)</f>
      </c>
      <c r="L490" s="2">
        <f>TRUNC(J490+K490,2)</f>
      </c>
      <c r="M490" s="2">
        <f>TRUNC(IF((J490+K490), (J490/(J490+K490)*O490), 0),2)</f>
      </c>
      <c r="N490" s="2">
        <f>TRUNC(IF((J490+K490), (K490/(J490+K490)*O490), 0),2)</f>
      </c>
      <c r="O490" s="2">
        <f>TRUNC(L490*E490,2)</f>
      </c>
      <c r="P490" s="4">
        <f>IF(O490&lt;=(Referencial!O490*1.05),"PREÇO VÁLIDO","PREÇO INVÁLIDO")</f>
      </c>
    </row>
    <row r="491">
      <c r="N491" t="s" s="9">
        <v>27</v>
      </c>
      <c r="O491" s="10">
        <f>TRUNC(SUM(O485:O490),2)</f>
      </c>
    </row>
    <row r="493">
      <c r="A493" t="s" s="12">
        <v>662</v>
      </c>
    </row>
    <row r="494">
      <c r="A494" s="27" t="s">
        <v>4</v>
      </c>
      <c r="B494" s="27" t="s">
        <v>5</v>
      </c>
      <c r="C494" s="27" t="s">
        <v>6</v>
      </c>
      <c r="D494" s="27" t="s">
        <v>7</v>
      </c>
      <c r="E494" s="27" t="s">
        <v>8</v>
      </c>
      <c r="F494" s="27" t="s">
        <v>9</v>
      </c>
      <c r="G494" s="27" t="s">
        <v>10</v>
      </c>
      <c r="H494" s="27" t="s">
        <v>12</v>
      </c>
      <c r="I494" s="27" t="s">
        <v>13</v>
      </c>
      <c r="J494" s="27" t="s">
        <v>14</v>
      </c>
      <c r="K494" s="27" t="s">
        <v>15</v>
      </c>
      <c r="L494" s="27" t="s">
        <v>11</v>
      </c>
      <c r="M494" s="27" t="s">
        <v>16</v>
      </c>
      <c r="N494" s="27" t="s">
        <v>17</v>
      </c>
      <c r="O494" s="27" t="s">
        <v>18</v>
      </c>
      <c r="P494" s="27" t="s">
        <v>19</v>
      </c>
      <c r="Q494" s="27" t="s">
        <v>20</v>
      </c>
    </row>
    <row r="495" ht="25.0" customHeight="true">
      <c r="A495" t="s" s="4">
        <v>21</v>
      </c>
      <c r="B495" s="4"/>
      <c r="C495" t="s" s="4">
        <v>663</v>
      </c>
      <c r="D495" s="4"/>
      <c r="E495" t="n" s="4">
        <v>0.0</v>
      </c>
      <c r="F495" s="2"/>
      <c r="G495" s="2"/>
      <c r="H495" s="4"/>
      <c r="I495" s="5"/>
      <c r="J495" s="4"/>
      <c r="K495" s="4"/>
      <c r="L495" s="4"/>
      <c r="M495" s="4"/>
      <c r="N495" s="4"/>
      <c r="O495" s="4"/>
      <c r="P495" s="4"/>
    </row>
    <row r="496" ht="25.0" customHeight="true">
      <c r="A496" t="s" s="4">
        <v>21</v>
      </c>
      <c r="B496" s="4"/>
      <c r="C496" t="s" s="4">
        <v>664</v>
      </c>
      <c r="D496" s="4"/>
      <c r="E496" t="n" s="4">
        <v>0.0</v>
      </c>
      <c r="F496" s="2"/>
      <c r="G496" s="2"/>
      <c r="H496" s="4"/>
      <c r="I496" s="5"/>
      <c r="J496" s="4"/>
      <c r="K496" s="4"/>
      <c r="L496" s="4"/>
      <c r="M496" s="4"/>
      <c r="N496" s="4"/>
      <c r="O496" s="4"/>
      <c r="P496" s="4"/>
    </row>
    <row r="497" ht="25.0" customHeight="true">
      <c r="A497" t="s" s="4">
        <v>21</v>
      </c>
      <c r="B497" t="s" s="4">
        <v>177</v>
      </c>
      <c r="C497" t="s" s="4">
        <v>178</v>
      </c>
      <c r="D497" t="s" s="4">
        <v>32</v>
      </c>
      <c r="E497" t="n" s="4">
        <v>39.6</v>
      </c>
      <c r="F497" t="n" s="2">
        <v>36.24</v>
      </c>
      <c r="G497" t="n" s="2">
        <v>27.23</v>
      </c>
      <c r="H497" s="2">
        <f>F497+G497</f>
      </c>
      <c r="I497" t="n" s="5">
        <v>26.05</v>
      </c>
      <c r="J497" s="2">
        <f>F497+(I497/100*F497)</f>
      </c>
      <c r="K497" s="2">
        <f>G497+(I497/100*G497)</f>
      </c>
      <c r="L497" s="2">
        <f>TRUNC(J497+K497,2)</f>
      </c>
      <c r="M497" s="2">
        <f>TRUNC(IF((J497+K497), (J497/(J497+K497)*O497), 0),2)</f>
      </c>
      <c r="N497" s="2">
        <f>TRUNC(IF((J497+K497), (K497/(J497+K497)*O497), 0),2)</f>
      </c>
      <c r="O497" s="2">
        <f>TRUNC(L497*E497,2)</f>
      </c>
      <c r="P497" s="4">
        <f>IF(O497&lt;=(Referencial!O497*1.05),"PREÇO VÁLIDO","PREÇO INVÁLIDO")</f>
      </c>
    </row>
    <row r="498" ht="25.0" customHeight="true">
      <c r="A498" t="s" s="4">
        <v>21</v>
      </c>
      <c r="B498" t="s" s="4">
        <v>665</v>
      </c>
      <c r="C498" t="s" s="4">
        <v>666</v>
      </c>
      <c r="D498" t="s" s="4">
        <v>32</v>
      </c>
      <c r="E498" t="n" s="4">
        <v>39.6</v>
      </c>
      <c r="F498" t="n" s="2">
        <v>158.31</v>
      </c>
      <c r="G498" t="n" s="2">
        <v>59.09</v>
      </c>
      <c r="H498" s="2">
        <f>F498+G498</f>
      </c>
      <c r="I498" t="n" s="5">
        <v>26.05</v>
      </c>
      <c r="J498" s="2">
        <f>F498+(I498/100*F498)</f>
      </c>
      <c r="K498" s="2">
        <f>G498+(I498/100*G498)</f>
      </c>
      <c r="L498" s="2">
        <f>TRUNC(J498+K498,2)</f>
      </c>
      <c r="M498" s="2">
        <f>TRUNC(IF((J498+K498), (J498/(J498+K498)*O498), 0),2)</f>
      </c>
      <c r="N498" s="2">
        <f>TRUNC(IF((J498+K498), (K498/(J498+K498)*O498), 0),2)</f>
      </c>
      <c r="O498" s="2">
        <f>TRUNC(L498*E498,2)</f>
      </c>
      <c r="P498" s="4">
        <f>IF(O498&lt;=(Referencial!O498*1.05),"PREÇO VÁLIDO","PREÇO INVÁLIDO")</f>
      </c>
    </row>
    <row r="499" ht="25.0" customHeight="true">
      <c r="A499" t="s" s="4">
        <v>21</v>
      </c>
      <c r="B499" t="s" s="4">
        <v>667</v>
      </c>
      <c r="C499" t="s" s="4">
        <v>668</v>
      </c>
      <c r="D499" t="s" s="4">
        <v>32</v>
      </c>
      <c r="E499" t="n" s="4">
        <v>39.6</v>
      </c>
      <c r="F499" t="n" s="2">
        <v>19.1</v>
      </c>
      <c r="G499" t="n" s="2">
        <v>25.24</v>
      </c>
      <c r="H499" s="2">
        <f>F499+G499</f>
      </c>
      <c r="I499" t="n" s="5">
        <v>26.05</v>
      </c>
      <c r="J499" s="2">
        <f>F499+(I499/100*F499)</f>
      </c>
      <c r="K499" s="2">
        <f>G499+(I499/100*G499)</f>
      </c>
      <c r="L499" s="2">
        <f>TRUNC(J499+K499,2)</f>
      </c>
      <c r="M499" s="2">
        <f>TRUNC(IF((J499+K499), (J499/(J499+K499)*O499), 0),2)</f>
      </c>
      <c r="N499" s="2">
        <f>TRUNC(IF((J499+K499), (K499/(J499+K499)*O499), 0),2)</f>
      </c>
      <c r="O499" s="2">
        <f>TRUNC(L499*E499,2)</f>
      </c>
      <c r="P499" s="4">
        <f>IF(O499&lt;=(Referencial!O499*1.05),"PREÇO VÁLIDO","PREÇO INVÁLIDO")</f>
      </c>
    </row>
    <row r="500" ht="25.0" customHeight="true">
      <c r="A500" t="s" s="4">
        <v>21</v>
      </c>
      <c r="B500" t="s" s="4">
        <v>669</v>
      </c>
      <c r="C500" t="s" s="4">
        <v>670</v>
      </c>
      <c r="D500" t="s" s="4">
        <v>49</v>
      </c>
      <c r="E500" t="n" s="4">
        <v>5.94</v>
      </c>
      <c r="F500" t="n" s="2">
        <v>888.8</v>
      </c>
      <c r="G500" t="n" s="2">
        <v>0.0</v>
      </c>
      <c r="H500" s="2">
        <f>F500+G500</f>
      </c>
      <c r="I500" t="n" s="5">
        <v>26.05</v>
      </c>
      <c r="J500" s="2">
        <f>F500+(I500/100*F500)</f>
      </c>
      <c r="K500" s="2">
        <f>G500+(I500/100*G500)</f>
      </c>
      <c r="L500" s="2">
        <f>TRUNC(J500+K500,2)</f>
      </c>
      <c r="M500" s="2">
        <f>TRUNC(IF((J500+K500), (J500/(J500+K500)*O500), 0),2)</f>
      </c>
      <c r="N500" s="2">
        <f>TRUNC(IF((J500+K500), (K500/(J500+K500)*O500), 0),2)</f>
      </c>
      <c r="O500" s="2">
        <f>TRUNC(L500*E500,2)</f>
      </c>
      <c r="P500" s="4">
        <f>IF(O500&lt;=(Referencial!O500*1.05),"PREÇO VÁLIDO","PREÇO INVÁLIDO")</f>
      </c>
    </row>
    <row r="501" ht="25.0" customHeight="true">
      <c r="A501" t="s" s="4">
        <v>21</v>
      </c>
      <c r="B501" t="s" s="4">
        <v>671</v>
      </c>
      <c r="C501" t="s" s="4">
        <v>672</v>
      </c>
      <c r="D501" t="s" s="4">
        <v>87</v>
      </c>
      <c r="E501" t="n" s="4">
        <v>27.05</v>
      </c>
      <c r="F501" t="n" s="2">
        <v>106.25</v>
      </c>
      <c r="G501" t="n" s="2">
        <v>33.5</v>
      </c>
      <c r="H501" s="2">
        <f>F501+G501</f>
      </c>
      <c r="I501" t="n" s="5">
        <v>26.05</v>
      </c>
      <c r="J501" s="2">
        <f>F501+(I501/100*F501)</f>
      </c>
      <c r="K501" s="2">
        <f>G501+(I501/100*G501)</f>
      </c>
      <c r="L501" s="2">
        <f>TRUNC(J501+K501,2)</f>
      </c>
      <c r="M501" s="2">
        <f>TRUNC(IF((J501+K501), (J501/(J501+K501)*O501), 0),2)</f>
      </c>
      <c r="N501" s="2">
        <f>TRUNC(IF((J501+K501), (K501/(J501+K501)*O501), 0),2)</f>
      </c>
      <c r="O501" s="2">
        <f>TRUNC(L501*E501,2)</f>
      </c>
      <c r="P501" s="4">
        <f>IF(O501&lt;=(Referencial!O501*1.05),"PREÇO VÁLIDO","PREÇO INVÁLIDO")</f>
      </c>
    </row>
    <row r="502">
      <c r="N502" t="s" s="9">
        <v>27</v>
      </c>
      <c r="O502" s="10">
        <f>TRUNC(SUM(O493:O501),2)</f>
      </c>
    </row>
    <row r="504">
      <c r="A504" t="s" s="12">
        <v>114</v>
      </c>
    </row>
    <row r="505">
      <c r="A505" s="27" t="s">
        <v>4</v>
      </c>
      <c r="B505" s="27" t="s">
        <v>5</v>
      </c>
      <c r="C505" s="27" t="s">
        <v>6</v>
      </c>
      <c r="D505" s="27" t="s">
        <v>7</v>
      </c>
      <c r="E505" s="27" t="s">
        <v>8</v>
      </c>
      <c r="F505" s="27" t="s">
        <v>9</v>
      </c>
      <c r="G505" s="27" t="s">
        <v>10</v>
      </c>
      <c r="H505" s="27" t="s">
        <v>12</v>
      </c>
      <c r="I505" s="27" t="s">
        <v>13</v>
      </c>
      <c r="J505" s="27" t="s">
        <v>14</v>
      </c>
      <c r="K505" s="27" t="s">
        <v>15</v>
      </c>
      <c r="L505" s="27" t="s">
        <v>11</v>
      </c>
      <c r="M505" s="27" t="s">
        <v>16</v>
      </c>
      <c r="N505" s="27" t="s">
        <v>17</v>
      </c>
      <c r="O505" s="27" t="s">
        <v>18</v>
      </c>
      <c r="P505" s="27" t="s">
        <v>19</v>
      </c>
      <c r="Q505" s="27" t="s">
        <v>20</v>
      </c>
    </row>
    <row r="506" ht="25.0" customHeight="true">
      <c r="A506" t="s" s="4">
        <v>21</v>
      </c>
      <c r="B506" s="4"/>
      <c r="C506" t="s" s="4">
        <v>115</v>
      </c>
      <c r="D506" s="4"/>
      <c r="E506" t="n" s="4">
        <v>0.0</v>
      </c>
      <c r="F506" s="2"/>
      <c r="G506" s="2"/>
      <c r="H506" s="4"/>
      <c r="I506" s="5"/>
      <c r="J506" s="4"/>
      <c r="K506" s="4"/>
      <c r="L506" s="4"/>
      <c r="M506" s="4"/>
      <c r="N506" s="4"/>
      <c r="O506" s="4"/>
      <c r="P506" s="4"/>
    </row>
    <row r="507" ht="25.0" customHeight="true">
      <c r="A507" t="s" s="4">
        <v>21</v>
      </c>
      <c r="B507" s="4"/>
      <c r="C507" t="s" s="4">
        <v>673</v>
      </c>
      <c r="D507" s="4"/>
      <c r="E507" t="n" s="4">
        <v>0.0</v>
      </c>
      <c r="F507" s="2"/>
      <c r="G507" s="2"/>
      <c r="H507" s="4"/>
      <c r="I507" s="5"/>
      <c r="J507" s="4"/>
      <c r="K507" s="4"/>
      <c r="L507" s="4"/>
      <c r="M507" s="4"/>
      <c r="N507" s="4"/>
      <c r="O507" s="4"/>
      <c r="P507" s="4"/>
    </row>
    <row r="508" ht="25.0" customHeight="true">
      <c r="A508" t="s" s="4">
        <v>21</v>
      </c>
      <c r="B508" t="s" s="4">
        <v>117</v>
      </c>
      <c r="C508" t="s" s="4">
        <v>118</v>
      </c>
      <c r="D508" t="s" s="4">
        <v>32</v>
      </c>
      <c r="E508" t="n" s="4">
        <v>17.04</v>
      </c>
      <c r="F508" t="n" s="2">
        <v>8.61</v>
      </c>
      <c r="G508" t="n" s="2">
        <v>24.03</v>
      </c>
      <c r="H508" s="2">
        <f>F508+G508</f>
      </c>
      <c r="I508" t="n" s="5">
        <v>26.05</v>
      </c>
      <c r="J508" s="2">
        <f>F508+(I508/100*F508)</f>
      </c>
      <c r="K508" s="2">
        <f>G508+(I508/100*G508)</f>
      </c>
      <c r="L508" s="2">
        <f>TRUNC(J508+K508,2)</f>
      </c>
      <c r="M508" s="2">
        <f>TRUNC(IF((J508+K508), (J508/(J508+K508)*O508), 0),2)</f>
      </c>
      <c r="N508" s="2">
        <f>TRUNC(IF((J508+K508), (K508/(J508+K508)*O508), 0),2)</f>
      </c>
      <c r="O508" s="2">
        <f>TRUNC(L508*E508,2)</f>
      </c>
      <c r="P508" s="4">
        <f>IF(O508&lt;=(Referencial!O508*1.05),"PREÇO VÁLIDO","PREÇO INVÁLIDO")</f>
      </c>
    </row>
    <row r="509">
      <c r="N509" t="s" s="9">
        <v>27</v>
      </c>
      <c r="O509" s="10">
        <f>TRUNC(SUM(O504:O508),2)</f>
      </c>
    </row>
    <row r="511">
      <c r="A511" t="s" s="12">
        <v>127</v>
      </c>
    </row>
    <row r="512">
      <c r="A512" s="27" t="s">
        <v>4</v>
      </c>
      <c r="B512" s="27" t="s">
        <v>5</v>
      </c>
      <c r="C512" s="27" t="s">
        <v>6</v>
      </c>
      <c r="D512" s="27" t="s">
        <v>7</v>
      </c>
      <c r="E512" s="27" t="s">
        <v>8</v>
      </c>
      <c r="F512" s="27" t="s">
        <v>9</v>
      </c>
      <c r="G512" s="27" t="s">
        <v>10</v>
      </c>
      <c r="H512" s="27" t="s">
        <v>12</v>
      </c>
      <c r="I512" s="27" t="s">
        <v>13</v>
      </c>
      <c r="J512" s="27" t="s">
        <v>14</v>
      </c>
      <c r="K512" s="27" t="s">
        <v>15</v>
      </c>
      <c r="L512" s="27" t="s">
        <v>11</v>
      </c>
      <c r="M512" s="27" t="s">
        <v>16</v>
      </c>
      <c r="N512" s="27" t="s">
        <v>17</v>
      </c>
      <c r="O512" s="27" t="s">
        <v>18</v>
      </c>
      <c r="P512" s="27" t="s">
        <v>19</v>
      </c>
      <c r="Q512" s="27" t="s">
        <v>20</v>
      </c>
    </row>
    <row r="513" ht="25.0" customHeight="true">
      <c r="A513" t="s" s="4">
        <v>21</v>
      </c>
      <c r="B513" s="4"/>
      <c r="C513" t="s" s="4">
        <v>128</v>
      </c>
      <c r="D513" s="4"/>
      <c r="E513" t="n" s="4">
        <v>0.0</v>
      </c>
      <c r="F513" s="2"/>
      <c r="G513" s="2"/>
      <c r="H513" s="4"/>
      <c r="I513" s="5"/>
      <c r="J513" s="4"/>
      <c r="K513" s="4"/>
      <c r="L513" s="4"/>
      <c r="M513" s="4"/>
      <c r="N513" s="4"/>
      <c r="O513" s="4"/>
      <c r="P513" s="4"/>
    </row>
    <row r="514" ht="25.0" customHeight="true">
      <c r="A514" t="s" s="4">
        <v>21</v>
      </c>
      <c r="B514" s="4"/>
      <c r="C514" t="s" s="4">
        <v>674</v>
      </c>
      <c r="D514" s="4"/>
      <c r="E514" t="n" s="4">
        <v>0.0</v>
      </c>
      <c r="F514" s="2"/>
      <c r="G514" s="2"/>
      <c r="H514" s="4"/>
      <c r="I514" s="5"/>
      <c r="J514" s="4"/>
      <c r="K514" s="4"/>
      <c r="L514" s="4"/>
      <c r="M514" s="4"/>
      <c r="N514" s="4"/>
      <c r="O514" s="4"/>
      <c r="P514" s="4"/>
    </row>
    <row r="515" ht="25.0" customHeight="true">
      <c r="A515" t="s" s="4">
        <v>21</v>
      </c>
      <c r="B515" t="s" s="4">
        <v>675</v>
      </c>
      <c r="C515" t="s" s="4">
        <v>676</v>
      </c>
      <c r="D515" t="s" s="4">
        <v>32</v>
      </c>
      <c r="E515" t="n" s="4">
        <v>9.87</v>
      </c>
      <c r="F515" t="n" s="2">
        <v>1025.92</v>
      </c>
      <c r="G515" t="n" s="2">
        <v>22.76</v>
      </c>
      <c r="H515" s="2">
        <f>F515+G515</f>
      </c>
      <c r="I515" t="n" s="5">
        <v>26.05</v>
      </c>
      <c r="J515" s="2">
        <f>F515+(I515/100*F515)</f>
      </c>
      <c r="K515" s="2">
        <f>G515+(I515/100*G515)</f>
      </c>
      <c r="L515" s="2">
        <f>TRUNC(J515+K515,2)</f>
      </c>
      <c r="M515" s="2">
        <f>TRUNC(IF((J515+K515), (J515/(J515+K515)*O515), 0),2)</f>
      </c>
      <c r="N515" s="2">
        <f>TRUNC(IF((J515+K515), (K515/(J515+K515)*O515), 0),2)</f>
      </c>
      <c r="O515" s="2">
        <f>TRUNC(L515*E515,2)</f>
      </c>
      <c r="P515" s="4">
        <f>IF(O515&lt;=(Referencial!O515*1.05),"PREÇO VÁLIDO","PREÇO INVÁLIDO")</f>
      </c>
    </row>
    <row r="516" ht="25.0" customHeight="true">
      <c r="A516" t="s" s="4">
        <v>21</v>
      </c>
      <c r="B516" t="s" s="4">
        <v>677</v>
      </c>
      <c r="C516" t="s" s="4">
        <v>678</v>
      </c>
      <c r="D516" t="s" s="4">
        <v>32</v>
      </c>
      <c r="E516" t="n" s="4">
        <v>4.8</v>
      </c>
      <c r="F516" t="n" s="2">
        <v>690.15</v>
      </c>
      <c r="G516" t="n" s="2">
        <v>46.87</v>
      </c>
      <c r="H516" s="2">
        <f>F516+G516</f>
      </c>
      <c r="I516" t="n" s="5">
        <v>26.05</v>
      </c>
      <c r="J516" s="2">
        <f>F516+(I516/100*F516)</f>
      </c>
      <c r="K516" s="2">
        <f>G516+(I516/100*G516)</f>
      </c>
      <c r="L516" s="2">
        <f>TRUNC(J516+K516,2)</f>
      </c>
      <c r="M516" s="2">
        <f>TRUNC(IF((J516+K516), (J516/(J516+K516)*O516), 0),2)</f>
      </c>
      <c r="N516" s="2">
        <f>TRUNC(IF((J516+K516), (K516/(J516+K516)*O516), 0),2)</f>
      </c>
      <c r="O516" s="2">
        <f>TRUNC(L516*E516,2)</f>
      </c>
      <c r="P516" s="4">
        <f>IF(O516&lt;=(Referencial!O516*1.05),"PREÇO VÁLIDO","PREÇO INVÁLIDO")</f>
      </c>
    </row>
    <row r="517" ht="25.0" customHeight="true">
      <c r="A517" t="s" s="4">
        <v>21</v>
      </c>
      <c r="B517" t="s" s="4">
        <v>679</v>
      </c>
      <c r="C517" t="s" s="4">
        <v>680</v>
      </c>
      <c r="D517" t="s" s="4">
        <v>32</v>
      </c>
      <c r="E517" t="n" s="4">
        <v>14.67</v>
      </c>
      <c r="F517" t="n" s="2">
        <v>115.62</v>
      </c>
      <c r="G517" t="n" s="2">
        <v>0.0</v>
      </c>
      <c r="H517" s="2">
        <f>F517+G517</f>
      </c>
      <c r="I517" t="n" s="5">
        <v>26.05</v>
      </c>
      <c r="J517" s="2">
        <f>F517+(I517/100*F517)</f>
      </c>
      <c r="K517" s="2">
        <f>G517+(I517/100*G517)</f>
      </c>
      <c r="L517" s="2">
        <f>TRUNC(J517+K517,2)</f>
      </c>
      <c r="M517" s="2">
        <f>TRUNC(IF((J517+K517), (J517/(J517+K517)*O517), 0),2)</f>
      </c>
      <c r="N517" s="2">
        <f>TRUNC(IF((J517+K517), (K517/(J517+K517)*O517), 0),2)</f>
      </c>
      <c r="O517" s="2">
        <f>TRUNC(L517*E517,2)</f>
      </c>
      <c r="P517" s="4">
        <f>IF(O517&lt;=(Referencial!O517*1.05),"PREÇO VÁLIDO","PREÇO INVÁLIDO")</f>
      </c>
    </row>
    <row r="518" ht="25.0" customHeight="true">
      <c r="A518" t="s" s="4">
        <v>21</v>
      </c>
      <c r="B518" t="s" s="4">
        <v>671</v>
      </c>
      <c r="C518" t="s" s="4">
        <v>672</v>
      </c>
      <c r="D518" t="s" s="4">
        <v>87</v>
      </c>
      <c r="E518" t="n" s="4">
        <v>5.74</v>
      </c>
      <c r="F518" t="n" s="2">
        <v>106.25</v>
      </c>
      <c r="G518" t="n" s="2">
        <v>33.5</v>
      </c>
      <c r="H518" s="2">
        <f>F518+G518</f>
      </c>
      <c r="I518" t="n" s="5">
        <v>26.05</v>
      </c>
      <c r="J518" s="2">
        <f>F518+(I518/100*F518)</f>
      </c>
      <c r="K518" s="2">
        <f>G518+(I518/100*G518)</f>
      </c>
      <c r="L518" s="2">
        <f>TRUNC(J518+K518,2)</f>
      </c>
      <c r="M518" s="2">
        <f>TRUNC(IF((J518+K518), (J518/(J518+K518)*O518), 0),2)</f>
      </c>
      <c r="N518" s="2">
        <f>TRUNC(IF((J518+K518), (K518/(J518+K518)*O518), 0),2)</f>
      </c>
      <c r="O518" s="2">
        <f>TRUNC(L518*E518,2)</f>
      </c>
      <c r="P518" s="4">
        <f>IF(O518&lt;=(Referencial!O518*1.05),"PREÇO VÁLIDO","PREÇO INVÁLIDO")</f>
      </c>
    </row>
    <row r="519">
      <c r="N519" t="s" s="9">
        <v>27</v>
      </c>
      <c r="O519" s="10">
        <f>TRUNC(SUM(O511:O518),2)</f>
      </c>
    </row>
    <row r="521">
      <c r="A521" t="s" s="12">
        <v>158</v>
      </c>
    </row>
    <row r="522">
      <c r="A522" s="27" t="s">
        <v>4</v>
      </c>
      <c r="B522" s="27" t="s">
        <v>5</v>
      </c>
      <c r="C522" s="27" t="s">
        <v>6</v>
      </c>
      <c r="D522" s="27" t="s">
        <v>7</v>
      </c>
      <c r="E522" s="27" t="s">
        <v>8</v>
      </c>
      <c r="F522" s="27" t="s">
        <v>9</v>
      </c>
      <c r="G522" s="27" t="s">
        <v>10</v>
      </c>
      <c r="H522" s="27" t="s">
        <v>12</v>
      </c>
      <c r="I522" s="27" t="s">
        <v>13</v>
      </c>
      <c r="J522" s="27" t="s">
        <v>14</v>
      </c>
      <c r="K522" s="27" t="s">
        <v>15</v>
      </c>
      <c r="L522" s="27" t="s">
        <v>11</v>
      </c>
      <c r="M522" s="27" t="s">
        <v>16</v>
      </c>
      <c r="N522" s="27" t="s">
        <v>17</v>
      </c>
      <c r="O522" s="27" t="s">
        <v>18</v>
      </c>
      <c r="P522" s="27" t="s">
        <v>19</v>
      </c>
      <c r="Q522" s="27" t="s">
        <v>20</v>
      </c>
    </row>
    <row r="523" ht="25.0" customHeight="true">
      <c r="A523" t="s" s="4">
        <v>21</v>
      </c>
      <c r="B523" s="4"/>
      <c r="C523" t="s" s="4">
        <v>159</v>
      </c>
      <c r="D523" s="4"/>
      <c r="E523" t="n" s="4">
        <v>0.0</v>
      </c>
      <c r="F523" s="2"/>
      <c r="G523" s="2"/>
      <c r="H523" s="4"/>
      <c r="I523" s="5"/>
      <c r="J523" s="4"/>
      <c r="K523" s="4"/>
      <c r="L523" s="4"/>
      <c r="M523" s="4"/>
      <c r="N523" s="4"/>
      <c r="O523" s="4"/>
      <c r="P523" s="4"/>
    </row>
    <row r="524" ht="25.0" customHeight="true">
      <c r="A524" t="s" s="4">
        <v>21</v>
      </c>
      <c r="B524" s="4"/>
      <c r="C524" t="s" s="4">
        <v>681</v>
      </c>
      <c r="D524" s="4"/>
      <c r="E524" t="n" s="4">
        <v>0.0</v>
      </c>
      <c r="F524" s="2"/>
      <c r="G524" s="2"/>
      <c r="H524" s="4"/>
      <c r="I524" s="5"/>
      <c r="J524" s="4"/>
      <c r="K524" s="4"/>
      <c r="L524" s="4"/>
      <c r="M524" s="4"/>
      <c r="N524" s="4"/>
      <c r="O524" s="4"/>
      <c r="P524" s="4"/>
    </row>
    <row r="525" ht="25.0" customHeight="true">
      <c r="A525" t="s" s="4">
        <v>21</v>
      </c>
      <c r="B525" t="s" s="4">
        <v>161</v>
      </c>
      <c r="C525" t="s" s="4">
        <v>162</v>
      </c>
      <c r="D525" t="s" s="4">
        <v>32</v>
      </c>
      <c r="E525" t="n" s="4">
        <v>223.92</v>
      </c>
      <c r="F525" t="n" s="2">
        <v>1.88</v>
      </c>
      <c r="G525" t="n" s="2">
        <v>8.29</v>
      </c>
      <c r="H525" s="2">
        <f>F525+G525</f>
      </c>
      <c r="I525" t="n" s="5">
        <v>26.05</v>
      </c>
      <c r="J525" s="2">
        <f>F525+(I525/100*F525)</f>
      </c>
      <c r="K525" s="2">
        <f>G525+(I525/100*G525)</f>
      </c>
      <c r="L525" s="2">
        <f>TRUNC(J525+K525,2)</f>
      </c>
      <c r="M525" s="2">
        <f>TRUNC(IF((J525+K525), (J525/(J525+K525)*O525), 0),2)</f>
      </c>
      <c r="N525" s="2">
        <f>TRUNC(IF((J525+K525), (K525/(J525+K525)*O525), 0),2)</f>
      </c>
      <c r="O525" s="2">
        <f>TRUNC(L525*E525,2)</f>
      </c>
      <c r="P525" s="4">
        <f>IF(O525&lt;=(Referencial!O525*1.05),"PREÇO VÁLIDO","PREÇO INVÁLIDO")</f>
      </c>
    </row>
    <row r="526" ht="25.0" customHeight="true">
      <c r="A526" t="s" s="4">
        <v>21</v>
      </c>
      <c r="B526" t="s" s="4">
        <v>163</v>
      </c>
      <c r="C526" t="s" s="4">
        <v>164</v>
      </c>
      <c r="D526" t="s" s="4">
        <v>32</v>
      </c>
      <c r="E526" t="n" s="4">
        <v>223.92</v>
      </c>
      <c r="F526" t="n" s="2">
        <v>15.82</v>
      </c>
      <c r="G526" t="n" s="2">
        <v>26.7</v>
      </c>
      <c r="H526" s="2">
        <f>F526+G526</f>
      </c>
      <c r="I526" t="n" s="5">
        <v>26.05</v>
      </c>
      <c r="J526" s="2">
        <f>F526+(I526/100*F526)</f>
      </c>
      <c r="K526" s="2">
        <f>G526+(I526/100*G526)</f>
      </c>
      <c r="L526" s="2">
        <f>TRUNC(J526+K526,2)</f>
      </c>
      <c r="M526" s="2">
        <f>TRUNC(IF((J526+K526), (J526/(J526+K526)*O526), 0),2)</f>
      </c>
      <c r="N526" s="2">
        <f>TRUNC(IF((J526+K526), (K526/(J526+K526)*O526), 0),2)</f>
      </c>
      <c r="O526" s="2">
        <f>TRUNC(L526*E526,2)</f>
      </c>
      <c r="P526" s="4">
        <f>IF(O526&lt;=(Referencial!O526*1.05),"PREÇO VÁLIDO","PREÇO INVÁLIDO")</f>
      </c>
    </row>
    <row r="527" ht="25.0" customHeight="true">
      <c r="A527" t="s" s="4">
        <v>21</v>
      </c>
      <c r="B527" t="s" s="4">
        <v>165</v>
      </c>
      <c r="C527" t="s" s="4">
        <v>166</v>
      </c>
      <c r="D527" t="s" s="4">
        <v>32</v>
      </c>
      <c r="E527" t="n" s="4">
        <v>142.34</v>
      </c>
      <c r="F527" t="n" s="2">
        <v>34.48</v>
      </c>
      <c r="G527" t="n" s="2">
        <v>31.35</v>
      </c>
      <c r="H527" s="2">
        <f>F527+G527</f>
      </c>
      <c r="I527" t="n" s="5">
        <v>26.05</v>
      </c>
      <c r="J527" s="2">
        <f>F527+(I527/100*F527)</f>
      </c>
      <c r="K527" s="2">
        <f>G527+(I527/100*G527)</f>
      </c>
      <c r="L527" s="2">
        <f>TRUNC(J527+K527,2)</f>
      </c>
      <c r="M527" s="2">
        <f>TRUNC(IF((J527+K527), (J527/(J527+K527)*O527), 0),2)</f>
      </c>
      <c r="N527" s="2">
        <f>TRUNC(IF((J527+K527), (K527/(J527+K527)*O527), 0),2)</f>
      </c>
      <c r="O527" s="2">
        <f>TRUNC(L527*E527,2)</f>
      </c>
      <c r="P527" s="4">
        <f>IF(O527&lt;=(Referencial!O527*1.05),"PREÇO VÁLIDO","PREÇO INVÁLIDO")</f>
      </c>
    </row>
    <row r="528">
      <c r="N528" t="s" s="9">
        <v>27</v>
      </c>
      <c r="O528" s="10">
        <f>TRUNC(SUM(O521:O527),2)</f>
      </c>
    </row>
    <row r="530">
      <c r="A530" t="s" s="12">
        <v>174</v>
      </c>
    </row>
    <row r="531">
      <c r="A531" s="27" t="s">
        <v>4</v>
      </c>
      <c r="B531" s="27" t="s">
        <v>5</v>
      </c>
      <c r="C531" s="27" t="s">
        <v>6</v>
      </c>
      <c r="D531" s="27" t="s">
        <v>7</v>
      </c>
      <c r="E531" s="27" t="s">
        <v>8</v>
      </c>
      <c r="F531" s="27" t="s">
        <v>9</v>
      </c>
      <c r="G531" s="27" t="s">
        <v>10</v>
      </c>
      <c r="H531" s="27" t="s">
        <v>12</v>
      </c>
      <c r="I531" s="27" t="s">
        <v>13</v>
      </c>
      <c r="J531" s="27" t="s">
        <v>14</v>
      </c>
      <c r="K531" s="27" t="s">
        <v>15</v>
      </c>
      <c r="L531" s="27" t="s">
        <v>11</v>
      </c>
      <c r="M531" s="27" t="s">
        <v>16</v>
      </c>
      <c r="N531" s="27" t="s">
        <v>17</v>
      </c>
      <c r="O531" s="27" t="s">
        <v>18</v>
      </c>
      <c r="P531" s="27" t="s">
        <v>19</v>
      </c>
      <c r="Q531" s="27" t="s">
        <v>20</v>
      </c>
    </row>
    <row r="532" ht="25.0" customHeight="true">
      <c r="A532" t="s" s="4">
        <v>21</v>
      </c>
      <c r="B532" s="4"/>
      <c r="C532" t="s" s="4">
        <v>175</v>
      </c>
      <c r="D532" s="4"/>
      <c r="E532" t="n" s="4">
        <v>0.0</v>
      </c>
      <c r="F532" s="2"/>
      <c r="G532" s="2"/>
      <c r="H532" s="4"/>
      <c r="I532" s="5"/>
      <c r="J532" s="4"/>
      <c r="K532" s="4"/>
      <c r="L532" s="4"/>
      <c r="M532" s="4"/>
      <c r="N532" s="4"/>
      <c r="O532" s="4"/>
      <c r="P532" s="4"/>
    </row>
    <row r="533" ht="25.0" customHeight="true">
      <c r="A533" t="s" s="4">
        <v>21</v>
      </c>
      <c r="B533" s="4"/>
      <c r="C533" t="s" s="4">
        <v>682</v>
      </c>
      <c r="D533" s="4"/>
      <c r="E533" t="n" s="4">
        <v>0.0</v>
      </c>
      <c r="F533" s="2"/>
      <c r="G533" s="2"/>
      <c r="H533" s="4"/>
      <c r="I533" s="5"/>
      <c r="J533" s="4"/>
      <c r="K533" s="4"/>
      <c r="L533" s="4"/>
      <c r="M533" s="4"/>
      <c r="N533" s="4"/>
      <c r="O533" s="4"/>
      <c r="P533" s="4"/>
    </row>
    <row r="534" ht="25.0" customHeight="true">
      <c r="A534" t="s" s="4">
        <v>21</v>
      </c>
      <c r="B534" t="s" s="4">
        <v>177</v>
      </c>
      <c r="C534" t="s" s="4">
        <v>178</v>
      </c>
      <c r="D534" t="s" s="4">
        <v>32</v>
      </c>
      <c r="E534" t="n" s="4">
        <v>34.52</v>
      </c>
      <c r="F534" t="n" s="2">
        <v>36.24</v>
      </c>
      <c r="G534" t="n" s="2">
        <v>27.23</v>
      </c>
      <c r="H534" s="2">
        <f>F534+G534</f>
      </c>
      <c r="I534" t="n" s="5">
        <v>26.05</v>
      </c>
      <c r="J534" s="2">
        <f>F534+(I534/100*F534)</f>
      </c>
      <c r="K534" s="2">
        <f>G534+(I534/100*G534)</f>
      </c>
      <c r="L534" s="2">
        <f>TRUNC(J534+K534,2)</f>
      </c>
      <c r="M534" s="2">
        <f>TRUNC(IF((J534+K534), (J534/(J534+K534)*O534), 0),2)</f>
      </c>
      <c r="N534" s="2">
        <f>TRUNC(IF((J534+K534), (K534/(J534+K534)*O534), 0),2)</f>
      </c>
      <c r="O534" s="2">
        <f>TRUNC(L534*E534,2)</f>
      </c>
      <c r="P534" s="4">
        <f>IF(O534&lt;=(Referencial!O534*1.05),"PREÇO VÁLIDO","PREÇO INVÁLIDO")</f>
      </c>
    </row>
    <row r="535" ht="25.0" customHeight="true">
      <c r="A535" t="s" s="4">
        <v>21</v>
      </c>
      <c r="B535" t="s" s="4">
        <v>683</v>
      </c>
      <c r="C535" t="s" s="4">
        <v>684</v>
      </c>
      <c r="D535" t="s" s="4">
        <v>32</v>
      </c>
      <c r="E535" t="n" s="4">
        <v>34.52</v>
      </c>
      <c r="F535" t="n" s="2">
        <v>83.48</v>
      </c>
      <c r="G535" t="n" s="2">
        <v>22.26</v>
      </c>
      <c r="H535" s="2">
        <f>F535+G535</f>
      </c>
      <c r="I535" t="n" s="5">
        <v>26.05</v>
      </c>
      <c r="J535" s="2">
        <f>F535+(I535/100*F535)</f>
      </c>
      <c r="K535" s="2">
        <f>G535+(I535/100*G535)</f>
      </c>
      <c r="L535" s="2">
        <f>TRUNC(J535+K535,2)</f>
      </c>
      <c r="M535" s="2">
        <f>TRUNC(IF((J535+K535), (J535/(J535+K535)*O535), 0),2)</f>
      </c>
      <c r="N535" s="2">
        <f>TRUNC(IF((J535+K535), (K535/(J535+K535)*O535), 0),2)</f>
      </c>
      <c r="O535" s="2">
        <f>TRUNC(L535*E535,2)</f>
      </c>
      <c r="P535" s="4">
        <f>IF(O535&lt;=(Referencial!O535*1.05),"PREÇO VÁLIDO","PREÇO INVÁLIDO")</f>
      </c>
    </row>
    <row r="536">
      <c r="N536" t="s" s="9">
        <v>27</v>
      </c>
      <c r="O536" s="10">
        <f>TRUNC(SUM(O530:O535),2)</f>
      </c>
    </row>
    <row r="538">
      <c r="A538" t="s" s="12">
        <v>167</v>
      </c>
    </row>
    <row r="539">
      <c r="A539" s="27" t="s">
        <v>4</v>
      </c>
      <c r="B539" s="27" t="s">
        <v>5</v>
      </c>
      <c r="C539" s="27" t="s">
        <v>6</v>
      </c>
      <c r="D539" s="27" t="s">
        <v>7</v>
      </c>
      <c r="E539" s="27" t="s">
        <v>8</v>
      </c>
      <c r="F539" s="27" t="s">
        <v>9</v>
      </c>
      <c r="G539" s="27" t="s">
        <v>10</v>
      </c>
      <c r="H539" s="27" t="s">
        <v>12</v>
      </c>
      <c r="I539" s="27" t="s">
        <v>13</v>
      </c>
      <c r="J539" s="27" t="s">
        <v>14</v>
      </c>
      <c r="K539" s="27" t="s">
        <v>15</v>
      </c>
      <c r="L539" s="27" t="s">
        <v>11</v>
      </c>
      <c r="M539" s="27" t="s">
        <v>16</v>
      </c>
      <c r="N539" s="27" t="s">
        <v>17</v>
      </c>
      <c r="O539" s="27" t="s">
        <v>18</v>
      </c>
      <c r="P539" s="27" t="s">
        <v>19</v>
      </c>
      <c r="Q539" s="27" t="s">
        <v>20</v>
      </c>
    </row>
    <row r="540" ht="25.0" customHeight="true">
      <c r="A540" t="s" s="4">
        <v>21</v>
      </c>
      <c r="B540" s="4"/>
      <c r="C540" t="s" s="4">
        <v>168</v>
      </c>
      <c r="D540" s="4"/>
      <c r="E540" t="n" s="4">
        <v>0.0</v>
      </c>
      <c r="F540" s="2"/>
      <c r="G540" s="2"/>
      <c r="H540" s="4"/>
      <c r="I540" s="5"/>
      <c r="J540" s="4"/>
      <c r="K540" s="4"/>
      <c r="L540" s="4"/>
      <c r="M540" s="4"/>
      <c r="N540" s="4"/>
      <c r="O540" s="4"/>
      <c r="P540" s="4"/>
    </row>
    <row r="541" ht="25.0" customHeight="true">
      <c r="A541" t="s" s="4">
        <v>21</v>
      </c>
      <c r="B541" s="4"/>
      <c r="C541" t="s" s="4">
        <v>685</v>
      </c>
      <c r="D541" s="4"/>
      <c r="E541" t="n" s="4">
        <v>0.0</v>
      </c>
      <c r="F541" s="2"/>
      <c r="G541" s="2"/>
      <c r="H541" s="4"/>
      <c r="I541" s="5"/>
      <c r="J541" s="4"/>
      <c r="K541" s="4"/>
      <c r="L541" s="4"/>
      <c r="M541" s="4"/>
      <c r="N541" s="4"/>
      <c r="O541" s="4"/>
      <c r="P541" s="4"/>
    </row>
    <row r="542" ht="25.0" customHeight="true">
      <c r="A542" t="s" s="4">
        <v>21</v>
      </c>
      <c r="B542" t="s" s="4">
        <v>161</v>
      </c>
      <c r="C542" t="s" s="4">
        <v>162</v>
      </c>
      <c r="D542" t="s" s="4">
        <v>32</v>
      </c>
      <c r="E542" t="n" s="4">
        <v>34.52</v>
      </c>
      <c r="F542" t="n" s="2">
        <v>1.88</v>
      </c>
      <c r="G542" t="n" s="2">
        <v>8.29</v>
      </c>
      <c r="H542" s="2">
        <f>F542+G542</f>
      </c>
      <c r="I542" t="n" s="5">
        <v>26.05</v>
      </c>
      <c r="J542" s="2">
        <f>F542+(I542/100*F542)</f>
      </c>
      <c r="K542" s="2">
        <f>G542+(I542/100*G542)</f>
      </c>
      <c r="L542" s="2">
        <f>TRUNC(J542+K542,2)</f>
      </c>
      <c r="M542" s="2">
        <f>TRUNC(IF((J542+K542), (J542/(J542+K542)*O542), 0),2)</f>
      </c>
      <c r="N542" s="2">
        <f>TRUNC(IF((J542+K542), (K542/(J542+K542)*O542), 0),2)</f>
      </c>
      <c r="O542" s="2">
        <f>TRUNC(L542*E542,2)</f>
      </c>
      <c r="P542" s="4">
        <f>IF(O542&lt;=(Referencial!O542*1.05),"PREÇO VÁLIDO","PREÇO INVÁLIDO")</f>
      </c>
    </row>
    <row r="543" ht="25.0" customHeight="true">
      <c r="A543" t="s" s="4">
        <v>21</v>
      </c>
      <c r="B543" t="s" s="4">
        <v>163</v>
      </c>
      <c r="C543" t="s" s="4">
        <v>164</v>
      </c>
      <c r="D543" t="s" s="4">
        <v>32</v>
      </c>
      <c r="E543" t="n" s="4">
        <v>34.52</v>
      </c>
      <c r="F543" t="n" s="2">
        <v>15.82</v>
      </c>
      <c r="G543" t="n" s="2">
        <v>26.7</v>
      </c>
      <c r="H543" s="2">
        <f>F543+G543</f>
      </c>
      <c r="I543" t="n" s="5">
        <v>26.05</v>
      </c>
      <c r="J543" s="2">
        <f>F543+(I543/100*F543)</f>
      </c>
      <c r="K543" s="2">
        <f>G543+(I543/100*G543)</f>
      </c>
      <c r="L543" s="2">
        <f>TRUNC(J543+K543,2)</f>
      </c>
      <c r="M543" s="2">
        <f>TRUNC(IF((J543+K543), (J543/(J543+K543)*O543), 0),2)</f>
      </c>
      <c r="N543" s="2">
        <f>TRUNC(IF((J543+K543), (K543/(J543+K543)*O543), 0),2)</f>
      </c>
      <c r="O543" s="2">
        <f>TRUNC(L543*E543,2)</f>
      </c>
      <c r="P543" s="4">
        <f>IF(O543&lt;=(Referencial!O543*1.05),"PREÇO VÁLIDO","PREÇO INVÁLIDO")</f>
      </c>
    </row>
    <row r="544">
      <c r="N544" t="s" s="9">
        <v>27</v>
      </c>
      <c r="O544" s="10">
        <f>TRUNC(SUM(O538:O543),2)</f>
      </c>
    </row>
    <row r="546">
      <c r="A546" t="s" s="12">
        <v>202</v>
      </c>
    </row>
    <row r="547">
      <c r="A547" s="27" t="s">
        <v>4</v>
      </c>
      <c r="B547" s="27" t="s">
        <v>5</v>
      </c>
      <c r="C547" s="27" t="s">
        <v>6</v>
      </c>
      <c r="D547" s="27" t="s">
        <v>7</v>
      </c>
      <c r="E547" s="27" t="s">
        <v>8</v>
      </c>
      <c r="F547" s="27" t="s">
        <v>9</v>
      </c>
      <c r="G547" s="27" t="s">
        <v>10</v>
      </c>
      <c r="H547" s="27" t="s">
        <v>12</v>
      </c>
      <c r="I547" s="27" t="s">
        <v>13</v>
      </c>
      <c r="J547" s="27" t="s">
        <v>14</v>
      </c>
      <c r="K547" s="27" t="s">
        <v>15</v>
      </c>
      <c r="L547" s="27" t="s">
        <v>11</v>
      </c>
      <c r="M547" s="27" t="s">
        <v>16</v>
      </c>
      <c r="N547" s="27" t="s">
        <v>17</v>
      </c>
      <c r="O547" s="27" t="s">
        <v>18</v>
      </c>
      <c r="P547" s="27" t="s">
        <v>19</v>
      </c>
      <c r="Q547" s="27" t="s">
        <v>20</v>
      </c>
    </row>
    <row r="548" ht="25.0" customHeight="true">
      <c r="A548" t="s" s="4">
        <v>21</v>
      </c>
      <c r="B548" s="4"/>
      <c r="C548" t="s" s="4">
        <v>203</v>
      </c>
      <c r="D548" s="4"/>
      <c r="E548" t="n" s="4">
        <v>0.0</v>
      </c>
      <c r="F548" s="2"/>
      <c r="G548" s="2"/>
      <c r="H548" s="4"/>
      <c r="I548" s="5"/>
      <c r="J548" s="4"/>
      <c r="K548" s="4"/>
      <c r="L548" s="4"/>
      <c r="M548" s="4"/>
      <c r="N548" s="4"/>
      <c r="O548" s="4"/>
      <c r="P548" s="4"/>
    </row>
    <row r="549" ht="25.0" customHeight="true">
      <c r="A549" t="s" s="4">
        <v>21</v>
      </c>
      <c r="B549" s="4"/>
      <c r="C549" t="s" s="4">
        <v>686</v>
      </c>
      <c r="D549" s="4"/>
      <c r="E549" t="n" s="4">
        <v>0.0</v>
      </c>
      <c r="F549" s="2"/>
      <c r="G549" s="2"/>
      <c r="H549" s="4"/>
      <c r="I549" s="5"/>
      <c r="J549" s="4"/>
      <c r="K549" s="4"/>
      <c r="L549" s="4"/>
      <c r="M549" s="4"/>
      <c r="N549" s="4"/>
      <c r="O549" s="4"/>
      <c r="P549" s="4"/>
    </row>
    <row r="550" ht="25.0" customHeight="true">
      <c r="A550" t="s" s="4">
        <v>21</v>
      </c>
      <c r="B550" t="s" s="4">
        <v>209</v>
      </c>
      <c r="C550" t="s" s="4">
        <v>210</v>
      </c>
      <c r="D550" t="s" s="4">
        <v>25</v>
      </c>
      <c r="E550" t="n" s="4">
        <v>1.0</v>
      </c>
      <c r="F550" t="n" s="2">
        <v>265.72</v>
      </c>
      <c r="G550" t="n" s="2">
        <v>42.22</v>
      </c>
      <c r="H550" s="2">
        <f>F550+G550</f>
      </c>
      <c r="I550" t="n" s="5">
        <v>26.05</v>
      </c>
      <c r="J550" s="2">
        <f>F550+(I550/100*F550)</f>
      </c>
      <c r="K550" s="2">
        <f>G550+(I550/100*G550)</f>
      </c>
      <c r="L550" s="2">
        <f>TRUNC(J550+K550,2)</f>
      </c>
      <c r="M550" s="2">
        <f>TRUNC(IF((J550+K550), (J550/(J550+K550)*O550), 0),2)</f>
      </c>
      <c r="N550" s="2">
        <f>TRUNC(IF((J550+K550), (K550/(J550+K550)*O550), 0),2)</f>
      </c>
      <c r="O550" s="2">
        <f>TRUNC(L550*E550,2)</f>
      </c>
      <c r="P550" s="4">
        <f>IF(O550&lt;=(Referencial!O550*1.05),"PREÇO VÁLIDO","PREÇO INVÁLIDO")</f>
      </c>
    </row>
    <row r="551" ht="25.0" customHeight="true">
      <c r="A551" t="s" s="4">
        <v>21</v>
      </c>
      <c r="B551" t="s" s="4">
        <v>227</v>
      </c>
      <c r="C551" t="s" s="4">
        <v>228</v>
      </c>
      <c r="D551" t="s" s="4">
        <v>25</v>
      </c>
      <c r="E551" t="n" s="4">
        <v>1.0</v>
      </c>
      <c r="F551" t="n" s="2">
        <v>59.0</v>
      </c>
      <c r="G551" t="n" s="2">
        <v>16.29</v>
      </c>
      <c r="H551" s="2">
        <f>F551+G551</f>
      </c>
      <c r="I551" t="n" s="5">
        <v>26.05</v>
      </c>
      <c r="J551" s="2">
        <f>F551+(I551/100*F551)</f>
      </c>
      <c r="K551" s="2">
        <f>G551+(I551/100*G551)</f>
      </c>
      <c r="L551" s="2">
        <f>TRUNC(J551+K551,2)</f>
      </c>
      <c r="M551" s="2">
        <f>TRUNC(IF((J551+K551), (J551/(J551+K551)*O551), 0),2)</f>
      </c>
      <c r="N551" s="2">
        <f>TRUNC(IF((J551+K551), (K551/(J551+K551)*O551), 0),2)</f>
      </c>
      <c r="O551" s="2">
        <f>TRUNC(L551*E551,2)</f>
      </c>
      <c r="P551" s="4">
        <f>IF(O551&lt;=(Referencial!O551*1.05),"PREÇO VÁLIDO","PREÇO INVÁLIDO")</f>
      </c>
    </row>
    <row r="552" ht="25.0" customHeight="true">
      <c r="A552" t="s" s="4">
        <v>21</v>
      </c>
      <c r="B552" t="s" s="4">
        <v>687</v>
      </c>
      <c r="C552" t="s" s="4">
        <v>688</v>
      </c>
      <c r="D552" t="s" s="4">
        <v>25</v>
      </c>
      <c r="E552" t="n" s="4">
        <v>1.0</v>
      </c>
      <c r="F552" t="n" s="2">
        <v>73.17</v>
      </c>
      <c r="G552" t="n" s="2">
        <v>0.0</v>
      </c>
      <c r="H552" s="2">
        <f>F552+G552</f>
      </c>
      <c r="I552" t="n" s="5">
        <v>26.05</v>
      </c>
      <c r="J552" s="2">
        <f>F552+(I552/100*F552)</f>
      </c>
      <c r="K552" s="2">
        <f>G552+(I552/100*G552)</f>
      </c>
      <c r="L552" s="2">
        <f>TRUNC(J552+K552,2)</f>
      </c>
      <c r="M552" s="2">
        <f>TRUNC(IF((J552+K552), (J552/(J552+K552)*O552), 0),2)</f>
      </c>
      <c r="N552" s="2">
        <f>TRUNC(IF((J552+K552), (K552/(J552+K552)*O552), 0),2)</f>
      </c>
      <c r="O552" s="2">
        <f>TRUNC(L552*E552,2)</f>
      </c>
      <c r="P552" s="4">
        <f>IF(O552&lt;=(Referencial!O552*1.05),"PREÇO VÁLIDO","PREÇO INVÁLIDO")</f>
      </c>
    </row>
    <row r="553" ht="25.0" customHeight="true">
      <c r="A553" t="s" s="4">
        <v>21</v>
      </c>
      <c r="B553" t="s" s="4">
        <v>689</v>
      </c>
      <c r="C553" t="s" s="4">
        <v>690</v>
      </c>
      <c r="D553" t="s" s="4">
        <v>25</v>
      </c>
      <c r="E553" t="n" s="4">
        <v>1.0</v>
      </c>
      <c r="F553" t="n" s="2">
        <v>225.35</v>
      </c>
      <c r="G553" t="n" s="2">
        <v>0.0</v>
      </c>
      <c r="H553" s="2">
        <f>F553+G553</f>
      </c>
      <c r="I553" t="n" s="5">
        <v>26.05</v>
      </c>
      <c r="J553" s="2">
        <f>F553+(I553/100*F553)</f>
      </c>
      <c r="K553" s="2">
        <f>G553+(I553/100*G553)</f>
      </c>
      <c r="L553" s="2">
        <f>TRUNC(J553+K553,2)</f>
      </c>
      <c r="M553" s="2">
        <f>TRUNC(IF((J553+K553), (J553/(J553+K553)*O553), 0),2)</f>
      </c>
      <c r="N553" s="2">
        <f>TRUNC(IF((J553+K553), (K553/(J553+K553)*O553), 0),2)</f>
      </c>
      <c r="O553" s="2">
        <f>TRUNC(L553*E553,2)</f>
      </c>
      <c r="P553" s="4">
        <f>IF(O553&lt;=(Referencial!O553*1.05),"PREÇO VÁLIDO","PREÇO INVÁLIDO")</f>
      </c>
    </row>
    <row r="554" ht="25.0" customHeight="true">
      <c r="A554" t="s" s="4">
        <v>21</v>
      </c>
      <c r="B554" t="s" s="4">
        <v>691</v>
      </c>
      <c r="C554" t="s" s="4">
        <v>692</v>
      </c>
      <c r="D554" t="s" s="4">
        <v>25</v>
      </c>
      <c r="E554" t="n" s="4">
        <v>1.0</v>
      </c>
      <c r="F554" t="n" s="2">
        <v>134.88</v>
      </c>
      <c r="G554" t="n" s="2">
        <v>6.99</v>
      </c>
      <c r="H554" s="2">
        <f>F554+G554</f>
      </c>
      <c r="I554" t="n" s="5">
        <v>26.05</v>
      </c>
      <c r="J554" s="2">
        <f>F554+(I554/100*F554)</f>
      </c>
      <c r="K554" s="2">
        <f>G554+(I554/100*G554)</f>
      </c>
      <c r="L554" s="2">
        <f>TRUNC(J554+K554,2)</f>
      </c>
      <c r="M554" s="2">
        <f>TRUNC(IF((J554+K554), (J554/(J554+K554)*O554), 0),2)</f>
      </c>
      <c r="N554" s="2">
        <f>TRUNC(IF((J554+K554), (K554/(J554+K554)*O554), 0),2)</f>
      </c>
      <c r="O554" s="2">
        <f>TRUNC(L554*E554,2)</f>
      </c>
      <c r="P554" s="4">
        <f>IF(O554&lt;=(Referencial!O554*1.05),"PREÇO VÁLIDO","PREÇO INVÁLIDO")</f>
      </c>
    </row>
    <row r="555" ht="25.0" customHeight="true">
      <c r="A555" t="s" s="4">
        <v>21</v>
      </c>
      <c r="B555" t="s" s="4">
        <v>693</v>
      </c>
      <c r="C555" t="s" s="4">
        <v>694</v>
      </c>
      <c r="D555" t="s" s="4">
        <v>87</v>
      </c>
      <c r="E555" t="n" s="4">
        <v>3.8</v>
      </c>
      <c r="F555" t="n" s="2">
        <v>191.88</v>
      </c>
      <c r="G555" t="n" s="2">
        <v>0.0</v>
      </c>
      <c r="H555" s="2">
        <f>F555+G555</f>
      </c>
      <c r="I555" t="n" s="5">
        <v>26.05</v>
      </c>
      <c r="J555" s="2">
        <f>F555+(I555/100*F555)</f>
      </c>
      <c r="K555" s="2">
        <f>G555+(I555/100*G555)</f>
      </c>
      <c r="L555" s="2">
        <f>TRUNC(J555+K555,2)</f>
      </c>
      <c r="M555" s="2">
        <f>TRUNC(IF((J555+K555), (J555/(J555+K555)*O555), 0),2)</f>
      </c>
      <c r="N555" s="2">
        <f>TRUNC(IF((J555+K555), (K555/(J555+K555)*O555), 0),2)</f>
      </c>
      <c r="O555" s="2">
        <f>TRUNC(L555*E555,2)</f>
      </c>
      <c r="P555" s="4">
        <f>IF(O555&lt;=(Referencial!O555*1.05),"PREÇO VÁLIDO","PREÇO INVÁLIDO")</f>
      </c>
    </row>
    <row r="556">
      <c r="N556" t="s" s="9">
        <v>27</v>
      </c>
      <c r="O556" s="10">
        <f>TRUNC(SUM(O546:O555),2)</f>
      </c>
    </row>
    <row r="558">
      <c r="A558" t="s" s="12">
        <v>187</v>
      </c>
    </row>
    <row r="559">
      <c r="A559" s="27" t="s">
        <v>4</v>
      </c>
      <c r="B559" s="27" t="s">
        <v>5</v>
      </c>
      <c r="C559" s="27" t="s">
        <v>6</v>
      </c>
      <c r="D559" s="27" t="s">
        <v>7</v>
      </c>
      <c r="E559" s="27" t="s">
        <v>8</v>
      </c>
      <c r="F559" s="27" t="s">
        <v>9</v>
      </c>
      <c r="G559" s="27" t="s">
        <v>10</v>
      </c>
      <c r="H559" s="27" t="s">
        <v>12</v>
      </c>
      <c r="I559" s="27" t="s">
        <v>13</v>
      </c>
      <c r="J559" s="27" t="s">
        <v>14</v>
      </c>
      <c r="K559" s="27" t="s">
        <v>15</v>
      </c>
      <c r="L559" s="27" t="s">
        <v>11</v>
      </c>
      <c r="M559" s="27" t="s">
        <v>16</v>
      </c>
      <c r="N559" s="27" t="s">
        <v>17</v>
      </c>
      <c r="O559" s="27" t="s">
        <v>18</v>
      </c>
      <c r="P559" s="27" t="s">
        <v>19</v>
      </c>
      <c r="Q559" s="27" t="s">
        <v>20</v>
      </c>
    </row>
    <row r="560" ht="25.0" customHeight="true">
      <c r="A560" t="s" s="4">
        <v>21</v>
      </c>
      <c r="B560" s="4"/>
      <c r="C560" t="s" s="4">
        <v>188</v>
      </c>
      <c r="D560" s="4"/>
      <c r="E560" t="n" s="4">
        <v>0.0</v>
      </c>
      <c r="F560" s="2"/>
      <c r="G560" s="2"/>
      <c r="H560" s="4"/>
      <c r="I560" s="5"/>
      <c r="J560" s="4"/>
      <c r="K560" s="4"/>
      <c r="L560" s="4"/>
      <c r="M560" s="4"/>
      <c r="N560" s="4"/>
      <c r="O560" s="4"/>
      <c r="P560" s="4"/>
    </row>
    <row r="561" ht="25.0" customHeight="true">
      <c r="A561" t="s" s="4">
        <v>21</v>
      </c>
      <c r="B561" s="4"/>
      <c r="C561" t="s" s="4">
        <v>695</v>
      </c>
      <c r="D561" s="4"/>
      <c r="E561" t="n" s="4">
        <v>0.0</v>
      </c>
      <c r="F561" s="2"/>
      <c r="G561" s="2"/>
      <c r="H561" s="4"/>
      <c r="I561" s="5"/>
      <c r="J561" s="4"/>
      <c r="K561" s="4"/>
      <c r="L561" s="4"/>
      <c r="M561" s="4"/>
      <c r="N561" s="4"/>
      <c r="O561" s="4"/>
      <c r="P561" s="4"/>
    </row>
    <row r="562" ht="25.0" customHeight="true">
      <c r="A562" t="s" s="4">
        <v>21</v>
      </c>
      <c r="B562" t="s" s="4">
        <v>196</v>
      </c>
      <c r="C562" t="s" s="4">
        <v>197</v>
      </c>
      <c r="D562" t="s" s="4">
        <v>32</v>
      </c>
      <c r="E562" t="n" s="4">
        <v>81.58</v>
      </c>
      <c r="F562" t="n" s="2">
        <v>6.51</v>
      </c>
      <c r="G562" t="n" s="2">
        <v>7.07</v>
      </c>
      <c r="H562" s="2">
        <f>F562+G562</f>
      </c>
      <c r="I562" t="n" s="5">
        <v>26.05</v>
      </c>
      <c r="J562" s="2">
        <f>F562+(I562/100*F562)</f>
      </c>
      <c r="K562" s="2">
        <f>G562+(I562/100*G562)</f>
      </c>
      <c r="L562" s="2">
        <f>TRUNC(J562+K562,2)</f>
      </c>
      <c r="M562" s="2">
        <f>TRUNC(IF((J562+K562), (J562/(J562+K562)*O562), 0),2)</f>
      </c>
      <c r="N562" s="2">
        <f>TRUNC(IF((J562+K562), (K562/(J562+K562)*O562), 0),2)</f>
      </c>
      <c r="O562" s="2">
        <f>TRUNC(L562*E562,2)</f>
      </c>
      <c r="P562" s="4">
        <f>IF(O562&lt;=(Referencial!O562*1.05),"PREÇO VÁLIDO","PREÇO INVÁLIDO")</f>
      </c>
    </row>
    <row r="563" ht="25.0" customHeight="true">
      <c r="A563" t="s" s="4">
        <v>21</v>
      </c>
      <c r="B563" t="s" s="4">
        <v>196</v>
      </c>
      <c r="C563" t="s" s="4">
        <v>197</v>
      </c>
      <c r="D563" t="s" s="4">
        <v>32</v>
      </c>
      <c r="E563" t="n" s="4">
        <v>34.52</v>
      </c>
      <c r="F563" t="n" s="2">
        <v>6.51</v>
      </c>
      <c r="G563" t="n" s="2">
        <v>7.07</v>
      </c>
      <c r="H563" s="2">
        <f>F563+G563</f>
      </c>
      <c r="I563" t="n" s="5">
        <v>26.05</v>
      </c>
      <c r="J563" s="2">
        <f>F563+(I563/100*F563)</f>
      </c>
      <c r="K563" s="2">
        <f>G563+(I563/100*G563)</f>
      </c>
      <c r="L563" s="2">
        <f>TRUNC(J563+K563,2)</f>
      </c>
      <c r="M563" s="2">
        <f>TRUNC(IF((J563+K563), (J563/(J563+K563)*O563), 0),2)</f>
      </c>
      <c r="N563" s="2">
        <f>TRUNC(IF((J563+K563), (K563/(J563+K563)*O563), 0),2)</f>
      </c>
      <c r="O563" s="2">
        <f>TRUNC(L563*E563,2)</f>
      </c>
      <c r="P563" s="4">
        <f>IF(O563&lt;=(Referencial!O563*1.05),"PREÇO VÁLIDO","PREÇO INVÁLIDO")</f>
      </c>
    </row>
    <row r="564">
      <c r="N564" t="s" s="9">
        <v>27</v>
      </c>
      <c r="O564" s="10">
        <f>TRUNC(SUM(O558:O563),2)</f>
      </c>
    </row>
    <row r="566">
      <c r="A566" t="s" s="12">
        <v>302</v>
      </c>
    </row>
    <row r="567">
      <c r="A567" s="27" t="s">
        <v>4</v>
      </c>
      <c r="B567" s="27" t="s">
        <v>5</v>
      </c>
      <c r="C567" s="27" t="s">
        <v>6</v>
      </c>
      <c r="D567" s="27" t="s">
        <v>7</v>
      </c>
      <c r="E567" s="27" t="s">
        <v>8</v>
      </c>
      <c r="F567" s="27" t="s">
        <v>9</v>
      </c>
      <c r="G567" s="27" t="s">
        <v>10</v>
      </c>
      <c r="H567" s="27" t="s">
        <v>12</v>
      </c>
      <c r="I567" s="27" t="s">
        <v>13</v>
      </c>
      <c r="J567" s="27" t="s">
        <v>14</v>
      </c>
      <c r="K567" s="27" t="s">
        <v>15</v>
      </c>
      <c r="L567" s="27" t="s">
        <v>11</v>
      </c>
      <c r="M567" s="27" t="s">
        <v>16</v>
      </c>
      <c r="N567" s="27" t="s">
        <v>17</v>
      </c>
      <c r="O567" s="27" t="s">
        <v>18</v>
      </c>
      <c r="P567" s="27" t="s">
        <v>19</v>
      </c>
      <c r="Q567" s="27" t="s">
        <v>20</v>
      </c>
    </row>
    <row r="568" ht="25.0" customHeight="true">
      <c r="A568" t="s" s="4">
        <v>21</v>
      </c>
      <c r="B568" s="4"/>
      <c r="C568" t="s" s="4">
        <v>303</v>
      </c>
      <c r="D568" s="4"/>
      <c r="E568" t="n" s="4">
        <v>0.0</v>
      </c>
      <c r="F568" s="2"/>
      <c r="G568" s="2"/>
      <c r="H568" s="4"/>
      <c r="I568" s="5"/>
      <c r="J568" s="4"/>
      <c r="K568" s="4"/>
      <c r="L568" s="4"/>
      <c r="M568" s="4"/>
      <c r="N568" s="4"/>
      <c r="O568" s="4"/>
      <c r="P568" s="4"/>
    </row>
    <row r="569" ht="25.0" customHeight="true">
      <c r="A569" t="s" s="4">
        <v>21</v>
      </c>
      <c r="B569" s="4"/>
      <c r="C569" t="s" s="4">
        <v>696</v>
      </c>
      <c r="D569" s="4"/>
      <c r="E569" t="n" s="4">
        <v>0.0</v>
      </c>
      <c r="F569" s="2"/>
      <c r="G569" s="2"/>
      <c r="H569" s="4"/>
      <c r="I569" s="5"/>
      <c r="J569" s="4"/>
      <c r="K569" s="4"/>
      <c r="L569" s="4"/>
      <c r="M569" s="4"/>
      <c r="N569" s="4"/>
      <c r="O569" s="4"/>
      <c r="P569" s="4"/>
    </row>
    <row r="570" ht="25.0" customHeight="true">
      <c r="A570" t="s" s="4">
        <v>21</v>
      </c>
      <c r="B570" t="s" s="4">
        <v>697</v>
      </c>
      <c r="C570" t="s" s="4">
        <v>698</v>
      </c>
      <c r="D570" t="s" s="4">
        <v>25</v>
      </c>
      <c r="E570" t="n" s="4">
        <v>10.0</v>
      </c>
      <c r="F570" t="n" s="2">
        <v>192.33</v>
      </c>
      <c r="G570" t="n" s="2">
        <v>0.0</v>
      </c>
      <c r="H570" s="2">
        <f>F570+G570</f>
      </c>
      <c r="I570" t="n" s="5">
        <v>26.05</v>
      </c>
      <c r="J570" s="2">
        <f>F570+(I570/100*F570)</f>
      </c>
      <c r="K570" s="2">
        <f>G570+(I570/100*G570)</f>
      </c>
      <c r="L570" s="2">
        <f>TRUNC(J570+K570,2)</f>
      </c>
      <c r="M570" s="2">
        <f>TRUNC(IF((J570+K570), (J570/(J570+K570)*O570), 0),2)</f>
      </c>
      <c r="N570" s="2">
        <f>TRUNC(IF((J570+K570), (K570/(J570+K570)*O570), 0),2)</f>
      </c>
      <c r="O570" s="2">
        <f>TRUNC(L570*E570,2)</f>
      </c>
      <c r="P570" s="4">
        <f>IF(O570&lt;=(Referencial!O570*1.05),"PREÇO VÁLIDO","PREÇO INVÁLIDO")</f>
      </c>
    </row>
    <row r="571" ht="25.0" customHeight="true">
      <c r="A571" t="s" s="4">
        <v>21</v>
      </c>
      <c r="B571" s="4"/>
      <c r="C571" t="s" s="4">
        <v>699</v>
      </c>
      <c r="D571" s="4"/>
      <c r="E571" t="n" s="4">
        <v>0.0</v>
      </c>
      <c r="F571" s="2"/>
      <c r="G571" s="2"/>
      <c r="H571" s="4"/>
      <c r="I571" s="5"/>
      <c r="J571" s="4"/>
      <c r="K571" s="4"/>
      <c r="L571" s="4"/>
      <c r="M571" s="4"/>
      <c r="N571" s="4"/>
      <c r="O571" s="4"/>
      <c r="P571" s="4"/>
    </row>
    <row r="572" ht="25.0" customHeight="true">
      <c r="A572" t="s" s="4">
        <v>21</v>
      </c>
      <c r="B572" t="s" s="4">
        <v>700</v>
      </c>
      <c r="C572" t="s" s="4">
        <v>701</v>
      </c>
      <c r="D572" t="s" s="4">
        <v>25</v>
      </c>
      <c r="E572" t="n" s="4">
        <v>1.0</v>
      </c>
      <c r="F572" t="n" s="2">
        <v>634.8</v>
      </c>
      <c r="G572" t="n" s="2">
        <v>0.0</v>
      </c>
      <c r="H572" s="2">
        <f>F572+G572</f>
      </c>
      <c r="I572" t="n" s="5">
        <v>26.05</v>
      </c>
      <c r="J572" s="2">
        <f>F572+(I572/100*F572)</f>
      </c>
      <c r="K572" s="2">
        <f>G572+(I572/100*G572)</f>
      </c>
      <c r="L572" s="2">
        <f>TRUNC(J572+K572,2)</f>
      </c>
      <c r="M572" s="2">
        <f>TRUNC(IF((J572+K572), (J572/(J572+K572)*O572), 0),2)</f>
      </c>
      <c r="N572" s="2">
        <f>TRUNC(IF((J572+K572), (K572/(J572+K572)*O572), 0),2)</f>
      </c>
      <c r="O572" s="2">
        <f>TRUNC(L572*E572,2)</f>
      </c>
      <c r="P572" s="4">
        <f>IF(O572&lt;=(Referencial!O572*1.05),"PREÇO VÁLIDO","PREÇO INVÁLIDO")</f>
      </c>
    </row>
    <row r="573" ht="25.0" customHeight="true">
      <c r="A573" t="s" s="4">
        <v>21</v>
      </c>
      <c r="B573" t="s" s="4">
        <v>256</v>
      </c>
      <c r="C573" t="s" s="4">
        <v>257</v>
      </c>
      <c r="D573" t="s" s="4">
        <v>25</v>
      </c>
      <c r="E573" t="n" s="4">
        <v>7.0</v>
      </c>
      <c r="F573" t="n" s="2">
        <v>2.5</v>
      </c>
      <c r="G573" t="n" s="2">
        <v>20.85</v>
      </c>
      <c r="H573" s="2">
        <f>F573+G573</f>
      </c>
      <c r="I573" t="n" s="5">
        <v>26.05</v>
      </c>
      <c r="J573" s="2">
        <f>F573+(I573/100*F573)</f>
      </c>
      <c r="K573" s="2">
        <f>G573+(I573/100*G573)</f>
      </c>
      <c r="L573" s="2">
        <f>TRUNC(J573+K573,2)</f>
      </c>
      <c r="M573" s="2">
        <f>TRUNC(IF((J573+K573), (J573/(J573+K573)*O573), 0),2)</f>
      </c>
      <c r="N573" s="2">
        <f>TRUNC(IF((J573+K573), (K573/(J573+K573)*O573), 0),2)</f>
      </c>
      <c r="O573" s="2">
        <f>TRUNC(L573*E573,2)</f>
      </c>
      <c r="P573" s="4">
        <f>IF(O573&lt;=(Referencial!O573*1.05),"PREÇO VÁLIDO","PREÇO INVÁLIDO")</f>
      </c>
    </row>
    <row r="574" ht="25.0" customHeight="true">
      <c r="A574" t="s" s="4">
        <v>21</v>
      </c>
      <c r="B574" t="s" s="4">
        <v>702</v>
      </c>
      <c r="C574" t="s" s="4">
        <v>703</v>
      </c>
      <c r="D574" t="s" s="4">
        <v>25</v>
      </c>
      <c r="E574" t="n" s="4">
        <v>10.0</v>
      </c>
      <c r="F574" t="n" s="2">
        <v>3.55</v>
      </c>
      <c r="G574" t="n" s="2">
        <v>15.76</v>
      </c>
      <c r="H574" s="2">
        <f>F574+G574</f>
      </c>
      <c r="I574" t="n" s="5">
        <v>26.05</v>
      </c>
      <c r="J574" s="2">
        <f>F574+(I574/100*F574)</f>
      </c>
      <c r="K574" s="2">
        <f>G574+(I574/100*G574)</f>
      </c>
      <c r="L574" s="2">
        <f>TRUNC(J574+K574,2)</f>
      </c>
      <c r="M574" s="2">
        <f>TRUNC(IF((J574+K574), (J574/(J574+K574)*O574), 0),2)</f>
      </c>
      <c r="N574" s="2">
        <f>TRUNC(IF((J574+K574), (K574/(J574+K574)*O574), 0),2)</f>
      </c>
      <c r="O574" s="2">
        <f>TRUNC(L574*E574,2)</f>
      </c>
      <c r="P574" s="4">
        <f>IF(O574&lt;=(Referencial!O574*1.05),"PREÇO VÁLIDO","PREÇO INVÁLIDO")</f>
      </c>
    </row>
    <row r="575" ht="25.0" customHeight="true">
      <c r="A575" t="s" s="4">
        <v>21</v>
      </c>
      <c r="B575" t="s" s="4">
        <v>704</v>
      </c>
      <c r="C575" t="s" s="4">
        <v>705</v>
      </c>
      <c r="D575" t="s" s="4">
        <v>87</v>
      </c>
      <c r="E575" t="n" s="4">
        <v>119.0</v>
      </c>
      <c r="F575" t="n" s="2">
        <v>2.13</v>
      </c>
      <c r="G575" t="n" s="2">
        <v>1.63</v>
      </c>
      <c r="H575" s="2">
        <f>F575+G575</f>
      </c>
      <c r="I575" t="n" s="5">
        <v>26.05</v>
      </c>
      <c r="J575" s="2">
        <f>F575+(I575/100*F575)</f>
      </c>
      <c r="K575" s="2">
        <f>G575+(I575/100*G575)</f>
      </c>
      <c r="L575" s="2">
        <f>TRUNC(J575+K575,2)</f>
      </c>
      <c r="M575" s="2">
        <f>TRUNC(IF((J575+K575), (J575/(J575+K575)*O575), 0),2)</f>
      </c>
      <c r="N575" s="2">
        <f>TRUNC(IF((J575+K575), (K575/(J575+K575)*O575), 0),2)</f>
      </c>
      <c r="O575" s="2">
        <f>TRUNC(L575*E575,2)</f>
      </c>
      <c r="P575" s="4">
        <f>IF(O575&lt;=(Referencial!O575*1.05),"PREÇO VÁLIDO","PREÇO INVÁLIDO")</f>
      </c>
    </row>
    <row r="576" ht="25.0" customHeight="true">
      <c r="A576" t="s" s="4">
        <v>21</v>
      </c>
      <c r="B576" t="s" s="4">
        <v>365</v>
      </c>
      <c r="C576" t="s" s="4">
        <v>366</v>
      </c>
      <c r="D576" t="s" s="4">
        <v>87</v>
      </c>
      <c r="E576" t="n" s="4">
        <v>75.0</v>
      </c>
      <c r="F576" t="n" s="2">
        <v>3.35</v>
      </c>
      <c r="G576" t="n" s="2">
        <v>2.05</v>
      </c>
      <c r="H576" s="2">
        <f>F576+G576</f>
      </c>
      <c r="I576" t="n" s="5">
        <v>26.05</v>
      </c>
      <c r="J576" s="2">
        <f>F576+(I576/100*F576)</f>
      </c>
      <c r="K576" s="2">
        <f>G576+(I576/100*G576)</f>
      </c>
      <c r="L576" s="2">
        <f>TRUNC(J576+K576,2)</f>
      </c>
      <c r="M576" s="2">
        <f>TRUNC(IF((J576+K576), (J576/(J576+K576)*O576), 0),2)</f>
      </c>
      <c r="N576" s="2">
        <f>TRUNC(IF((J576+K576), (K576/(J576+K576)*O576), 0),2)</f>
      </c>
      <c r="O576" s="2">
        <f>TRUNC(L576*E576,2)</f>
      </c>
      <c r="P576" s="4">
        <f>IF(O576&lt;=(Referencial!O576*1.05),"PREÇO VÁLIDO","PREÇO INVÁLIDO")</f>
      </c>
    </row>
    <row r="577" ht="25.0" customHeight="true">
      <c r="A577" t="s" s="4">
        <v>21</v>
      </c>
      <c r="B577" t="s" s="4">
        <v>706</v>
      </c>
      <c r="C577" t="s" s="4">
        <v>707</v>
      </c>
      <c r="D577" t="s" s="4">
        <v>87</v>
      </c>
      <c r="E577" t="n" s="4">
        <v>150.0</v>
      </c>
      <c r="F577" t="n" s="2">
        <v>6.06</v>
      </c>
      <c r="G577" t="n" s="2">
        <v>2.76</v>
      </c>
      <c r="H577" s="2">
        <f>F577+G577</f>
      </c>
      <c r="I577" t="n" s="5">
        <v>26.05</v>
      </c>
      <c r="J577" s="2">
        <f>F577+(I577/100*F577)</f>
      </c>
      <c r="K577" s="2">
        <f>G577+(I577/100*G577)</f>
      </c>
      <c r="L577" s="2">
        <f>TRUNC(J577+K577,2)</f>
      </c>
      <c r="M577" s="2">
        <f>TRUNC(IF((J577+K577), (J577/(J577+K577)*O577), 0),2)</f>
      </c>
      <c r="N577" s="2">
        <f>TRUNC(IF((J577+K577), (K577/(J577+K577)*O577), 0),2)</f>
      </c>
      <c r="O577" s="2">
        <f>TRUNC(L577*E577,2)</f>
      </c>
      <c r="P577" s="4">
        <f>IF(O577&lt;=(Referencial!O577*1.05),"PREÇO VÁLIDO","PREÇO INVÁLIDO")</f>
      </c>
    </row>
    <row r="578" ht="25.0" customHeight="true">
      <c r="A578" t="s" s="4">
        <v>21</v>
      </c>
      <c r="B578" t="s" s="4">
        <v>708</v>
      </c>
      <c r="C578" t="s" s="4">
        <v>709</v>
      </c>
      <c r="D578" t="s" s="4">
        <v>25</v>
      </c>
      <c r="E578" t="n" s="4">
        <v>3.0</v>
      </c>
      <c r="F578" t="n" s="2">
        <v>72.02</v>
      </c>
      <c r="G578" t="n" s="2">
        <v>120.85</v>
      </c>
      <c r="H578" s="2">
        <f>F578+G578</f>
      </c>
      <c r="I578" t="n" s="5">
        <v>26.05</v>
      </c>
      <c r="J578" s="2">
        <f>F578+(I578/100*F578)</f>
      </c>
      <c r="K578" s="2">
        <f>G578+(I578/100*G578)</f>
      </c>
      <c r="L578" s="2">
        <f>TRUNC(J578+K578,2)</f>
      </c>
      <c r="M578" s="2">
        <f>TRUNC(IF((J578+K578), (J578/(J578+K578)*O578), 0),2)</f>
      </c>
      <c r="N578" s="2">
        <f>TRUNC(IF((J578+K578), (K578/(J578+K578)*O578), 0),2)</f>
      </c>
      <c r="O578" s="2">
        <f>TRUNC(L578*E578,2)</f>
      </c>
      <c r="P578" s="4">
        <f>IF(O578&lt;=(Referencial!O578*1.05),"PREÇO VÁLIDO","PREÇO INVÁLIDO")</f>
      </c>
    </row>
    <row r="579" ht="25.0" customHeight="true">
      <c r="A579" t="s" s="4">
        <v>21</v>
      </c>
      <c r="B579" t="s" s="4">
        <v>328</v>
      </c>
      <c r="C579" t="s" s="4">
        <v>329</v>
      </c>
      <c r="D579" t="s" s="4">
        <v>25</v>
      </c>
      <c r="E579" t="n" s="4">
        <v>4.0</v>
      </c>
      <c r="F579" t="n" s="2">
        <v>11.79</v>
      </c>
      <c r="G579" t="n" s="2">
        <v>25.56</v>
      </c>
      <c r="H579" s="2">
        <f>F579+G579</f>
      </c>
      <c r="I579" t="n" s="5">
        <v>26.05</v>
      </c>
      <c r="J579" s="2">
        <f>F579+(I579/100*F579)</f>
      </c>
      <c r="K579" s="2">
        <f>G579+(I579/100*G579)</f>
      </c>
      <c r="L579" s="2">
        <f>TRUNC(J579+K579,2)</f>
      </c>
      <c r="M579" s="2">
        <f>TRUNC(IF((J579+K579), (J579/(J579+K579)*O579), 0),2)</f>
      </c>
      <c r="N579" s="2">
        <f>TRUNC(IF((J579+K579), (K579/(J579+K579)*O579), 0),2)</f>
      </c>
      <c r="O579" s="2">
        <f>TRUNC(L579*E579,2)</f>
      </c>
      <c r="P579" s="4">
        <f>IF(O579&lt;=(Referencial!O579*1.05),"PREÇO VÁLIDO","PREÇO INVÁLIDO")</f>
      </c>
    </row>
    <row r="580" ht="25.0" customHeight="true">
      <c r="A580" t="s" s="4">
        <v>21</v>
      </c>
      <c r="B580" t="s" s="4">
        <v>336</v>
      </c>
      <c r="C580" t="s" s="4">
        <v>337</v>
      </c>
      <c r="D580" t="s" s="4">
        <v>25</v>
      </c>
      <c r="E580" t="n" s="4">
        <v>1.0</v>
      </c>
      <c r="F580" t="n" s="2">
        <v>12.78</v>
      </c>
      <c r="G580" t="n" s="2">
        <v>31.59</v>
      </c>
      <c r="H580" s="2">
        <f>F580+G580</f>
      </c>
      <c r="I580" t="n" s="5">
        <v>26.05</v>
      </c>
      <c r="J580" s="2">
        <f>F580+(I580/100*F580)</f>
      </c>
      <c r="K580" s="2">
        <f>G580+(I580/100*G580)</f>
      </c>
      <c r="L580" s="2">
        <f>TRUNC(J580+K580,2)</f>
      </c>
      <c r="M580" s="2">
        <f>TRUNC(IF((J580+K580), (J580/(J580+K580)*O580), 0),2)</f>
      </c>
      <c r="N580" s="2">
        <f>TRUNC(IF((J580+K580), (K580/(J580+K580)*O580), 0),2)</f>
      </c>
      <c r="O580" s="2">
        <f>TRUNC(L580*E580,2)</f>
      </c>
      <c r="P580" s="4">
        <f>IF(O580&lt;=(Referencial!O580*1.05),"PREÇO VÁLIDO","PREÇO INVÁLIDO")</f>
      </c>
    </row>
    <row r="581" ht="25.0" customHeight="true">
      <c r="A581" t="s" s="4">
        <v>21</v>
      </c>
      <c r="B581" t="s" s="4">
        <v>710</v>
      </c>
      <c r="C581" t="s" s="4">
        <v>711</v>
      </c>
      <c r="D581" t="s" s="4">
        <v>25</v>
      </c>
      <c r="E581" t="n" s="4">
        <v>1.0</v>
      </c>
      <c r="F581" t="n" s="2">
        <v>185.84</v>
      </c>
      <c r="G581" t="n" s="2">
        <v>0.0</v>
      </c>
      <c r="H581" s="2">
        <f>F581+G581</f>
      </c>
      <c r="I581" t="n" s="5">
        <v>26.05</v>
      </c>
      <c r="J581" s="2">
        <f>F581+(I581/100*F581)</f>
      </c>
      <c r="K581" s="2">
        <f>G581+(I581/100*G581)</f>
      </c>
      <c r="L581" s="2">
        <f>TRUNC(J581+K581,2)</f>
      </c>
      <c r="M581" s="2">
        <f>TRUNC(IF((J581+K581), (J581/(J581+K581)*O581), 0),2)</f>
      </c>
      <c r="N581" s="2">
        <f>TRUNC(IF((J581+K581), (K581/(J581+K581)*O581), 0),2)</f>
      </c>
      <c r="O581" s="2">
        <f>TRUNC(L581*E581,2)</f>
      </c>
      <c r="P581" s="4">
        <f>IF(O581&lt;=(Referencial!O581*1.05),"PREÇO VÁLIDO","PREÇO INVÁLIDO")</f>
      </c>
    </row>
    <row r="582" ht="25.0" customHeight="true">
      <c r="A582" t="s" s="4">
        <v>21</v>
      </c>
      <c r="B582" t="s" s="4">
        <v>712</v>
      </c>
      <c r="C582" t="s" s="4">
        <v>713</v>
      </c>
      <c r="D582" t="s" s="4">
        <v>25</v>
      </c>
      <c r="E582" t="n" s="4">
        <v>1.0</v>
      </c>
      <c r="F582" t="n" s="2">
        <v>27.12</v>
      </c>
      <c r="G582" t="n" s="2">
        <v>55.68</v>
      </c>
      <c r="H582" s="2">
        <f>F582+G582</f>
      </c>
      <c r="I582" t="n" s="5">
        <v>26.05</v>
      </c>
      <c r="J582" s="2">
        <f>F582+(I582/100*F582)</f>
      </c>
      <c r="K582" s="2">
        <f>G582+(I582/100*G582)</f>
      </c>
      <c r="L582" s="2">
        <f>TRUNC(J582+K582,2)</f>
      </c>
      <c r="M582" s="2">
        <f>TRUNC(IF((J582+K582), (J582/(J582+K582)*O582), 0),2)</f>
      </c>
      <c r="N582" s="2">
        <f>TRUNC(IF((J582+K582), (K582/(J582+K582)*O582), 0),2)</f>
      </c>
      <c r="O582" s="2">
        <f>TRUNC(L582*E582,2)</f>
      </c>
      <c r="P582" s="4">
        <f>IF(O582&lt;=(Referencial!O582*1.05),"PREÇO VÁLIDO","PREÇO INVÁLIDO")</f>
      </c>
    </row>
    <row r="583" ht="25.0" customHeight="true">
      <c r="A583" t="s" s="4">
        <v>21</v>
      </c>
      <c r="B583" t="s" s="4">
        <v>284</v>
      </c>
      <c r="C583" t="s" s="4">
        <v>285</v>
      </c>
      <c r="D583" t="s" s="4">
        <v>87</v>
      </c>
      <c r="E583" t="n" s="4">
        <v>55.0</v>
      </c>
      <c r="F583" t="n" s="2">
        <v>4.29</v>
      </c>
      <c r="G583" t="n" s="2">
        <v>14.85</v>
      </c>
      <c r="H583" s="2">
        <f>F583+G583</f>
      </c>
      <c r="I583" t="n" s="5">
        <v>26.05</v>
      </c>
      <c r="J583" s="2">
        <f>F583+(I583/100*F583)</f>
      </c>
      <c r="K583" s="2">
        <f>G583+(I583/100*G583)</f>
      </c>
      <c r="L583" s="2">
        <f>TRUNC(J583+K583,2)</f>
      </c>
      <c r="M583" s="2">
        <f>TRUNC(IF((J583+K583), (J583/(J583+K583)*O583), 0),2)</f>
      </c>
      <c r="N583" s="2">
        <f>TRUNC(IF((J583+K583), (K583/(J583+K583)*O583), 0),2)</f>
      </c>
      <c r="O583" s="2">
        <f>TRUNC(L583*E583,2)</f>
      </c>
      <c r="P583" s="4">
        <f>IF(O583&lt;=(Referencial!O583*1.05),"PREÇO VÁLIDO","PREÇO INVÁLIDO")</f>
      </c>
    </row>
    <row r="584" ht="25.0" customHeight="true">
      <c r="A584" t="s" s="4">
        <v>21</v>
      </c>
      <c r="B584" t="s" s="4">
        <v>282</v>
      </c>
      <c r="C584" t="s" s="4">
        <v>283</v>
      </c>
      <c r="D584" t="s" s="4">
        <v>87</v>
      </c>
      <c r="E584" t="n" s="4">
        <v>50.0</v>
      </c>
      <c r="F584" t="n" s="2">
        <v>6.33</v>
      </c>
      <c r="G584" t="n" s="2">
        <v>15.84</v>
      </c>
      <c r="H584" s="2">
        <f>F584+G584</f>
      </c>
      <c r="I584" t="n" s="5">
        <v>26.05</v>
      </c>
      <c r="J584" s="2">
        <f>F584+(I584/100*F584)</f>
      </c>
      <c r="K584" s="2">
        <f>G584+(I584/100*G584)</f>
      </c>
      <c r="L584" s="2">
        <f>TRUNC(J584+K584,2)</f>
      </c>
      <c r="M584" s="2">
        <f>TRUNC(IF((J584+K584), (J584/(J584+K584)*O584), 0),2)</f>
      </c>
      <c r="N584" s="2">
        <f>TRUNC(IF((J584+K584), (K584/(J584+K584)*O584), 0),2)</f>
      </c>
      <c r="O584" s="2">
        <f>TRUNC(L584*E584,2)</f>
      </c>
      <c r="P584" s="4">
        <f>IF(O584&lt;=(Referencial!O584*1.05),"PREÇO VÁLIDO","PREÇO INVÁLIDO")</f>
      </c>
    </row>
    <row r="585">
      <c r="N585" t="s" s="9">
        <v>27</v>
      </c>
      <c r="O585" s="10">
        <f>TRUNC(SUM(O566:O584),2)</f>
      </c>
    </row>
    <row r="587">
      <c r="A587" t="s" s="12">
        <v>503</v>
      </c>
    </row>
    <row r="588">
      <c r="A588" s="27" t="s">
        <v>4</v>
      </c>
      <c r="B588" s="27" t="s">
        <v>5</v>
      </c>
      <c r="C588" s="27" t="s">
        <v>6</v>
      </c>
      <c r="D588" s="27" t="s">
        <v>7</v>
      </c>
      <c r="E588" s="27" t="s">
        <v>8</v>
      </c>
      <c r="F588" s="27" t="s">
        <v>9</v>
      </c>
      <c r="G588" s="27" t="s">
        <v>10</v>
      </c>
      <c r="H588" s="27" t="s">
        <v>12</v>
      </c>
      <c r="I588" s="27" t="s">
        <v>13</v>
      </c>
      <c r="J588" s="27" t="s">
        <v>14</v>
      </c>
      <c r="K588" s="27" t="s">
        <v>15</v>
      </c>
      <c r="L588" s="27" t="s">
        <v>11</v>
      </c>
      <c r="M588" s="27" t="s">
        <v>16</v>
      </c>
      <c r="N588" s="27" t="s">
        <v>17</v>
      </c>
      <c r="O588" s="27" t="s">
        <v>18</v>
      </c>
      <c r="P588" s="27" t="s">
        <v>19</v>
      </c>
      <c r="Q588" s="27" t="s">
        <v>20</v>
      </c>
    </row>
    <row r="589" ht="25.0" customHeight="true">
      <c r="A589" t="s" s="4">
        <v>21</v>
      </c>
      <c r="B589" s="4"/>
      <c r="C589" t="s" s="4">
        <v>504</v>
      </c>
      <c r="D589" s="4"/>
      <c r="E589" t="n" s="4">
        <v>0.0</v>
      </c>
      <c r="F589" s="2"/>
      <c r="G589" s="2"/>
      <c r="H589" s="4"/>
      <c r="I589" s="5"/>
      <c r="J589" s="4"/>
      <c r="K589" s="4"/>
      <c r="L589" s="4"/>
      <c r="M589" s="4"/>
      <c r="N589" s="4"/>
      <c r="O589" s="4"/>
      <c r="P589" s="4"/>
    </row>
    <row r="590" ht="25.0" customHeight="true">
      <c r="A590" t="s" s="4">
        <v>21</v>
      </c>
      <c r="B590" s="4"/>
      <c r="C590" t="s" s="4">
        <v>714</v>
      </c>
      <c r="D590" s="4"/>
      <c r="E590" t="n" s="4">
        <v>0.0</v>
      </c>
      <c r="F590" s="2"/>
      <c r="G590" s="2"/>
      <c r="H590" s="4"/>
      <c r="I590" s="5"/>
      <c r="J590" s="4"/>
      <c r="K590" s="4"/>
      <c r="L590" s="4"/>
      <c r="M590" s="4"/>
      <c r="N590" s="4"/>
      <c r="O590" s="4"/>
      <c r="P590" s="4"/>
    </row>
    <row r="591" ht="25.0" customHeight="true">
      <c r="A591" t="s" s="4">
        <v>21</v>
      </c>
      <c r="B591" t="s" s="4">
        <v>569</v>
      </c>
      <c r="C591" t="s" s="4">
        <v>570</v>
      </c>
      <c r="D591" t="s" s="4">
        <v>25</v>
      </c>
      <c r="E591" t="n" s="4">
        <v>1.0</v>
      </c>
      <c r="F591" t="n" s="2">
        <v>272.61</v>
      </c>
      <c r="G591" t="n" s="2">
        <v>386.18</v>
      </c>
      <c r="H591" s="2">
        <f>F591+G591</f>
      </c>
      <c r="I591" t="n" s="5">
        <v>26.05</v>
      </c>
      <c r="J591" s="2">
        <f>F591+(I591/100*F591)</f>
      </c>
      <c r="K591" s="2">
        <f>G591+(I591/100*G591)</f>
      </c>
      <c r="L591" s="2">
        <f>TRUNC(J591+K591,2)</f>
      </c>
      <c r="M591" s="2">
        <f>TRUNC(IF((J591+K591), (J591/(J591+K591)*O591), 0),2)</f>
      </c>
      <c r="N591" s="2">
        <f>TRUNC(IF((J591+K591), (K591/(J591+K591)*O591), 0),2)</f>
      </c>
      <c r="O591" s="2">
        <f>TRUNC(L591*E591,2)</f>
      </c>
      <c r="P591" s="4">
        <f>IF(O591&lt;=(Referencial!O591*1.05),"PREÇO VÁLIDO","PREÇO INVÁLIDO")</f>
      </c>
    </row>
    <row r="592" ht="25.0" customHeight="true">
      <c r="A592" t="s" s="4">
        <v>21</v>
      </c>
      <c r="B592" t="s" s="4">
        <v>715</v>
      </c>
      <c r="C592" t="s" s="4">
        <v>716</v>
      </c>
      <c r="D592" t="s" s="4">
        <v>25</v>
      </c>
      <c r="E592" t="n" s="4">
        <v>3.0</v>
      </c>
      <c r="F592" t="n" s="2">
        <v>13.62</v>
      </c>
      <c r="G592" t="n" s="2">
        <v>6.73</v>
      </c>
      <c r="H592" s="2">
        <f>F592+G592</f>
      </c>
      <c r="I592" t="n" s="5">
        <v>26.05</v>
      </c>
      <c r="J592" s="2">
        <f>F592+(I592/100*F592)</f>
      </c>
      <c r="K592" s="2">
        <f>G592+(I592/100*G592)</f>
      </c>
      <c r="L592" s="2">
        <f>TRUNC(J592+K592,2)</f>
      </c>
      <c r="M592" s="2">
        <f>TRUNC(IF((J592+K592), (J592/(J592+K592)*O592), 0),2)</f>
      </c>
      <c r="N592" s="2">
        <f>TRUNC(IF((J592+K592), (K592/(J592+K592)*O592), 0),2)</f>
      </c>
      <c r="O592" s="2">
        <f>TRUNC(L592*E592,2)</f>
      </c>
      <c r="P592" s="4">
        <f>IF(O592&lt;=(Referencial!O592*1.05),"PREÇO VÁLIDO","PREÇO INVÁLIDO")</f>
      </c>
    </row>
    <row r="593" ht="25.0" customHeight="true">
      <c r="A593" t="s" s="4">
        <v>21</v>
      </c>
      <c r="B593" t="s" s="4">
        <v>567</v>
      </c>
      <c r="C593" t="s" s="4">
        <v>568</v>
      </c>
      <c r="D593" t="s" s="4">
        <v>25</v>
      </c>
      <c r="E593" t="n" s="4">
        <v>1.0</v>
      </c>
      <c r="F593" t="n" s="2">
        <v>31.42</v>
      </c>
      <c r="G593" t="n" s="2">
        <v>23.98</v>
      </c>
      <c r="H593" s="2">
        <f>F593+G593</f>
      </c>
      <c r="I593" t="n" s="5">
        <v>26.05</v>
      </c>
      <c r="J593" s="2">
        <f>F593+(I593/100*F593)</f>
      </c>
      <c r="K593" s="2">
        <f>G593+(I593/100*G593)</f>
      </c>
      <c r="L593" s="2">
        <f>TRUNC(J593+K593,2)</f>
      </c>
      <c r="M593" s="2">
        <f>TRUNC(IF((J593+K593), (J593/(J593+K593)*O593), 0),2)</f>
      </c>
      <c r="N593" s="2">
        <f>TRUNC(IF((J593+K593), (K593/(J593+K593)*O593), 0),2)</f>
      </c>
      <c r="O593" s="2">
        <f>TRUNC(L593*E593,2)</f>
      </c>
      <c r="P593" s="4">
        <f>IF(O593&lt;=(Referencial!O593*1.05),"PREÇO VÁLIDO","PREÇO INVÁLIDO")</f>
      </c>
    </row>
    <row r="594" ht="25.0" customHeight="true">
      <c r="A594" t="s" s="4">
        <v>21</v>
      </c>
      <c r="B594" t="s" s="4">
        <v>717</v>
      </c>
      <c r="C594" t="s" s="4">
        <v>718</v>
      </c>
      <c r="D594" t="s" s="4">
        <v>25</v>
      </c>
      <c r="E594" t="n" s="4">
        <v>2.0</v>
      </c>
      <c r="F594" t="n" s="2">
        <v>86.57</v>
      </c>
      <c r="G594" t="n" s="2">
        <v>28.73</v>
      </c>
      <c r="H594" s="2">
        <f>F594+G594</f>
      </c>
      <c r="I594" t="n" s="5">
        <v>26.05</v>
      </c>
      <c r="J594" s="2">
        <f>F594+(I594/100*F594)</f>
      </c>
      <c r="K594" s="2">
        <f>G594+(I594/100*G594)</f>
      </c>
      <c r="L594" s="2">
        <f>TRUNC(J594+K594,2)</f>
      </c>
      <c r="M594" s="2">
        <f>TRUNC(IF((J594+K594), (J594/(J594+K594)*O594), 0),2)</f>
      </c>
      <c r="N594" s="2">
        <f>TRUNC(IF((J594+K594), (K594/(J594+K594)*O594), 0),2)</f>
      </c>
      <c r="O594" s="2">
        <f>TRUNC(L594*E594,2)</f>
      </c>
      <c r="P594" s="4">
        <f>IF(O594&lt;=(Referencial!O594*1.05),"PREÇO VÁLIDO","PREÇO INVÁLIDO")</f>
      </c>
    </row>
    <row r="595" ht="25.0" customHeight="true">
      <c r="A595" t="s" s="4">
        <v>21</v>
      </c>
      <c r="B595" t="s" s="4">
        <v>577</v>
      </c>
      <c r="C595" t="s" s="4">
        <v>578</v>
      </c>
      <c r="D595" t="s" s="4">
        <v>87</v>
      </c>
      <c r="E595" t="n" s="4">
        <v>6.0</v>
      </c>
      <c r="F595" t="n" s="2">
        <v>15.0</v>
      </c>
      <c r="G595" t="n" s="2">
        <v>22.93</v>
      </c>
      <c r="H595" s="2">
        <f>F595+G595</f>
      </c>
      <c r="I595" t="n" s="5">
        <v>26.05</v>
      </c>
      <c r="J595" s="2">
        <f>F595+(I595/100*F595)</f>
      </c>
      <c r="K595" s="2">
        <f>G595+(I595/100*G595)</f>
      </c>
      <c r="L595" s="2">
        <f>TRUNC(J595+K595,2)</f>
      </c>
      <c r="M595" s="2">
        <f>TRUNC(IF((J595+K595), (J595/(J595+K595)*O595), 0),2)</f>
      </c>
      <c r="N595" s="2">
        <f>TRUNC(IF((J595+K595), (K595/(J595+K595)*O595), 0),2)</f>
      </c>
      <c r="O595" s="2">
        <f>TRUNC(L595*E595,2)</f>
      </c>
      <c r="P595" s="4">
        <f>IF(O595&lt;=(Referencial!O595*1.05),"PREÇO VÁLIDO","PREÇO INVÁLIDO")</f>
      </c>
    </row>
    <row r="596" ht="25.0" customHeight="true">
      <c r="A596" t="s" s="4">
        <v>21</v>
      </c>
      <c r="B596" t="s" s="4">
        <v>575</v>
      </c>
      <c r="C596" t="s" s="4">
        <v>576</v>
      </c>
      <c r="D596" t="s" s="4">
        <v>87</v>
      </c>
      <c r="E596" t="n" s="4">
        <v>12.0</v>
      </c>
      <c r="F596" t="n" s="2">
        <v>11.44</v>
      </c>
      <c r="G596" t="n" s="2">
        <v>19.14</v>
      </c>
      <c r="H596" s="2">
        <f>F596+G596</f>
      </c>
      <c r="I596" t="n" s="5">
        <v>26.05</v>
      </c>
      <c r="J596" s="2">
        <f>F596+(I596/100*F596)</f>
      </c>
      <c r="K596" s="2">
        <f>G596+(I596/100*G596)</f>
      </c>
      <c r="L596" s="2">
        <f>TRUNC(J596+K596,2)</f>
      </c>
      <c r="M596" s="2">
        <f>TRUNC(IF((J596+K596), (J596/(J596+K596)*O596), 0),2)</f>
      </c>
      <c r="N596" s="2">
        <f>TRUNC(IF((J596+K596), (K596/(J596+K596)*O596), 0),2)</f>
      </c>
      <c r="O596" s="2">
        <f>TRUNC(L596*E596,2)</f>
      </c>
      <c r="P596" s="4">
        <f>IF(O596&lt;=(Referencial!O596*1.05),"PREÇO VÁLIDO","PREÇO INVÁLIDO")</f>
      </c>
    </row>
    <row r="597" ht="25.0" customHeight="true">
      <c r="A597" t="s" s="4">
        <v>21</v>
      </c>
      <c r="B597" t="s" s="4">
        <v>573</v>
      </c>
      <c r="C597" t="s" s="4">
        <v>574</v>
      </c>
      <c r="D597" t="s" s="4">
        <v>87</v>
      </c>
      <c r="E597" t="n" s="4">
        <v>18.0</v>
      </c>
      <c r="F597" t="n" s="2">
        <v>6.93</v>
      </c>
      <c r="G597" t="n" s="2">
        <v>17.62</v>
      </c>
      <c r="H597" s="2">
        <f>F597+G597</f>
      </c>
      <c r="I597" t="n" s="5">
        <v>26.05</v>
      </c>
      <c r="J597" s="2">
        <f>F597+(I597/100*F597)</f>
      </c>
      <c r="K597" s="2">
        <f>G597+(I597/100*G597)</f>
      </c>
      <c r="L597" s="2">
        <f>TRUNC(J597+K597,2)</f>
      </c>
      <c r="M597" s="2">
        <f>TRUNC(IF((J597+K597), (J597/(J597+K597)*O597), 0),2)</f>
      </c>
      <c r="N597" s="2">
        <f>TRUNC(IF((J597+K597), (K597/(J597+K597)*O597), 0),2)</f>
      </c>
      <c r="O597" s="2">
        <f>TRUNC(L597*E597,2)</f>
      </c>
      <c r="P597" s="4">
        <f>IF(O597&lt;=(Referencial!O597*1.05),"PREÇO VÁLIDO","PREÇO INVÁLIDO")</f>
      </c>
    </row>
    <row r="598" ht="25.0" customHeight="true">
      <c r="A598" t="s" s="4">
        <v>21</v>
      </c>
      <c r="B598" t="s" s="4">
        <v>555</v>
      </c>
      <c r="C598" t="s" s="4">
        <v>556</v>
      </c>
      <c r="D598" t="s" s="4">
        <v>25</v>
      </c>
      <c r="E598" t="n" s="4">
        <v>5.0</v>
      </c>
      <c r="F598" t="n" s="2">
        <v>5.02</v>
      </c>
      <c r="G598" t="n" s="2">
        <v>5.52</v>
      </c>
      <c r="H598" s="2">
        <f>F598+G598</f>
      </c>
      <c r="I598" t="n" s="5">
        <v>26.05</v>
      </c>
      <c r="J598" s="2">
        <f>F598+(I598/100*F598)</f>
      </c>
      <c r="K598" s="2">
        <f>G598+(I598/100*G598)</f>
      </c>
      <c r="L598" s="2">
        <f>TRUNC(J598+K598,2)</f>
      </c>
      <c r="M598" s="2">
        <f>TRUNC(IF((J598+K598), (J598/(J598+K598)*O598), 0),2)</f>
      </c>
      <c r="N598" s="2">
        <f>TRUNC(IF((J598+K598), (K598/(J598+K598)*O598), 0),2)</f>
      </c>
      <c r="O598" s="2">
        <f>TRUNC(L598*E598,2)</f>
      </c>
      <c r="P598" s="4">
        <f>IF(O598&lt;=(Referencial!O598*1.05),"PREÇO VÁLIDO","PREÇO INVÁLIDO")</f>
      </c>
    </row>
    <row r="599" ht="25.0" customHeight="true">
      <c r="A599" t="s" s="4">
        <v>21</v>
      </c>
      <c r="B599" t="s" s="4">
        <v>545</v>
      </c>
      <c r="C599" t="s" s="4">
        <v>546</v>
      </c>
      <c r="D599" t="s" s="4">
        <v>25</v>
      </c>
      <c r="E599" t="n" s="4">
        <v>4.0</v>
      </c>
      <c r="F599" t="n" s="2">
        <v>7.11</v>
      </c>
      <c r="G599" t="n" s="2">
        <v>10.18</v>
      </c>
      <c r="H599" s="2">
        <f>F599+G599</f>
      </c>
      <c r="I599" t="n" s="5">
        <v>26.05</v>
      </c>
      <c r="J599" s="2">
        <f>F599+(I599/100*F599)</f>
      </c>
      <c r="K599" s="2">
        <f>G599+(I599/100*G599)</f>
      </c>
      <c r="L599" s="2">
        <f>TRUNC(J599+K599,2)</f>
      </c>
      <c r="M599" s="2">
        <f>TRUNC(IF((J599+K599), (J599/(J599+K599)*O599), 0),2)</f>
      </c>
      <c r="N599" s="2">
        <f>TRUNC(IF((J599+K599), (K599/(J599+K599)*O599), 0),2)</f>
      </c>
      <c r="O599" s="2">
        <f>TRUNC(L599*E599,2)</f>
      </c>
      <c r="P599" s="4">
        <f>IF(O599&lt;=(Referencial!O599*1.05),"PREÇO VÁLIDO","PREÇO INVÁLIDO")</f>
      </c>
    </row>
    <row r="600" ht="25.0" customHeight="true">
      <c r="A600" t="s" s="4">
        <v>21</v>
      </c>
      <c r="B600" t="s" s="4">
        <v>541</v>
      </c>
      <c r="C600" t="s" s="4">
        <v>542</v>
      </c>
      <c r="D600" t="s" s="4">
        <v>25</v>
      </c>
      <c r="E600" t="n" s="4">
        <v>2.0</v>
      </c>
      <c r="F600" t="n" s="2">
        <v>7.91</v>
      </c>
      <c r="G600" t="n" s="2">
        <v>8.29</v>
      </c>
      <c r="H600" s="2">
        <f>F600+G600</f>
      </c>
      <c r="I600" t="n" s="5">
        <v>26.05</v>
      </c>
      <c r="J600" s="2">
        <f>F600+(I600/100*F600)</f>
      </c>
      <c r="K600" s="2">
        <f>G600+(I600/100*G600)</f>
      </c>
      <c r="L600" s="2">
        <f>TRUNC(J600+K600,2)</f>
      </c>
      <c r="M600" s="2">
        <f>TRUNC(IF((J600+K600), (J600/(J600+K600)*O600), 0),2)</f>
      </c>
      <c r="N600" s="2">
        <f>TRUNC(IF((J600+K600), (K600/(J600+K600)*O600), 0),2)</f>
      </c>
      <c r="O600" s="2">
        <f>TRUNC(L600*E600,2)</f>
      </c>
      <c r="P600" s="4">
        <f>IF(O600&lt;=(Referencial!O600*1.05),"PREÇO VÁLIDO","PREÇO INVÁLIDO")</f>
      </c>
    </row>
    <row r="601" ht="25.0" customHeight="true">
      <c r="A601" t="s" s="4">
        <v>21</v>
      </c>
      <c r="B601" t="s" s="4">
        <v>535</v>
      </c>
      <c r="C601" t="s" s="4">
        <v>536</v>
      </c>
      <c r="D601" t="s" s="4">
        <v>25</v>
      </c>
      <c r="E601" t="n" s="4">
        <v>2.0</v>
      </c>
      <c r="F601" t="n" s="2">
        <v>8.64</v>
      </c>
      <c r="G601" t="n" s="2">
        <v>8.29</v>
      </c>
      <c r="H601" s="2">
        <f>F601+G601</f>
      </c>
      <c r="I601" t="n" s="5">
        <v>26.05</v>
      </c>
      <c r="J601" s="2">
        <f>F601+(I601/100*F601)</f>
      </c>
      <c r="K601" s="2">
        <f>G601+(I601/100*G601)</f>
      </c>
      <c r="L601" s="2">
        <f>TRUNC(J601+K601,2)</f>
      </c>
      <c r="M601" s="2">
        <f>TRUNC(IF((J601+K601), (J601/(J601+K601)*O601), 0),2)</f>
      </c>
      <c r="N601" s="2">
        <f>TRUNC(IF((J601+K601), (K601/(J601+K601)*O601), 0),2)</f>
      </c>
      <c r="O601" s="2">
        <f>TRUNC(L601*E601,2)</f>
      </c>
      <c r="P601" s="4">
        <f>IF(O601&lt;=(Referencial!O601*1.05),"PREÇO VÁLIDO","PREÇO INVÁLIDO")</f>
      </c>
    </row>
    <row r="602" ht="25.0" customHeight="true">
      <c r="A602" t="s" s="4">
        <v>21</v>
      </c>
      <c r="B602" t="s" s="4">
        <v>539</v>
      </c>
      <c r="C602" t="s" s="4">
        <v>540</v>
      </c>
      <c r="D602" t="s" s="4">
        <v>25</v>
      </c>
      <c r="E602" t="n" s="4">
        <v>5.0</v>
      </c>
      <c r="F602" t="n" s="2">
        <v>4.33</v>
      </c>
      <c r="G602" t="n" s="2">
        <v>7.63</v>
      </c>
      <c r="H602" s="2">
        <f>F602+G602</f>
      </c>
      <c r="I602" t="n" s="5">
        <v>26.05</v>
      </c>
      <c r="J602" s="2">
        <f>F602+(I602/100*F602)</f>
      </c>
      <c r="K602" s="2">
        <f>G602+(I602/100*G602)</f>
      </c>
      <c r="L602" s="2">
        <f>TRUNC(J602+K602,2)</f>
      </c>
      <c r="M602" s="2">
        <f>TRUNC(IF((J602+K602), (J602/(J602+K602)*O602), 0),2)</f>
      </c>
      <c r="N602" s="2">
        <f>TRUNC(IF((J602+K602), (K602/(J602+K602)*O602), 0),2)</f>
      </c>
      <c r="O602" s="2">
        <f>TRUNC(L602*E602,2)</f>
      </c>
      <c r="P602" s="4">
        <f>IF(O602&lt;=(Referencial!O602*1.05),"PREÇO VÁLIDO","PREÇO INVÁLIDO")</f>
      </c>
    </row>
    <row r="603" ht="25.0" customHeight="true">
      <c r="A603" t="s" s="4">
        <v>21</v>
      </c>
      <c r="B603" t="s" s="4">
        <v>533</v>
      </c>
      <c r="C603" t="s" s="4">
        <v>534</v>
      </c>
      <c r="D603" t="s" s="4">
        <v>25</v>
      </c>
      <c r="E603" t="n" s="4">
        <v>8.0</v>
      </c>
      <c r="F603" t="n" s="2">
        <v>4.56</v>
      </c>
      <c r="G603" t="n" s="2">
        <v>7.63</v>
      </c>
      <c r="H603" s="2">
        <f>F603+G603</f>
      </c>
      <c r="I603" t="n" s="5">
        <v>26.05</v>
      </c>
      <c r="J603" s="2">
        <f>F603+(I603/100*F603)</f>
      </c>
      <c r="K603" s="2">
        <f>G603+(I603/100*G603)</f>
      </c>
      <c r="L603" s="2">
        <f>TRUNC(J603+K603,2)</f>
      </c>
      <c r="M603" s="2">
        <f>TRUNC(IF((J603+K603), (J603/(J603+K603)*O603), 0),2)</f>
      </c>
      <c r="N603" s="2">
        <f>TRUNC(IF((J603+K603), (K603/(J603+K603)*O603), 0),2)</f>
      </c>
      <c r="O603" s="2">
        <f>TRUNC(L603*E603,2)</f>
      </c>
      <c r="P603" s="4">
        <f>IF(O603&lt;=(Referencial!O603*1.05),"PREÇO VÁLIDO","PREÇO INVÁLIDO")</f>
      </c>
    </row>
    <row r="604" ht="25.0" customHeight="true">
      <c r="A604" t="s" s="4">
        <v>21</v>
      </c>
      <c r="B604" t="s" s="4">
        <v>561</v>
      </c>
      <c r="C604" t="s" s="4">
        <v>562</v>
      </c>
      <c r="D604" t="s" s="4">
        <v>25</v>
      </c>
      <c r="E604" t="n" s="4">
        <v>1.0</v>
      </c>
      <c r="F604" t="n" s="2">
        <v>14.8</v>
      </c>
      <c r="G604" t="n" s="2">
        <v>11.05</v>
      </c>
      <c r="H604" s="2">
        <f>F604+G604</f>
      </c>
      <c r="I604" t="n" s="5">
        <v>26.05</v>
      </c>
      <c r="J604" s="2">
        <f>F604+(I604/100*F604)</f>
      </c>
      <c r="K604" s="2">
        <f>G604+(I604/100*G604)</f>
      </c>
      <c r="L604" s="2">
        <f>TRUNC(J604+K604,2)</f>
      </c>
      <c r="M604" s="2">
        <f>TRUNC(IF((J604+K604), (J604/(J604+K604)*O604), 0),2)</f>
      </c>
      <c r="N604" s="2">
        <f>TRUNC(IF((J604+K604), (K604/(J604+K604)*O604), 0),2)</f>
      </c>
      <c r="O604" s="2">
        <f>TRUNC(L604*E604,2)</f>
      </c>
      <c r="P604" s="4">
        <f>IF(O604&lt;=(Referencial!O604*1.05),"PREÇO VÁLIDO","PREÇO INVÁLIDO")</f>
      </c>
    </row>
    <row r="605" ht="25.0" customHeight="true">
      <c r="A605" t="s" s="4">
        <v>21</v>
      </c>
      <c r="B605" s="4"/>
      <c r="C605" t="s" s="4">
        <v>719</v>
      </c>
      <c r="D605" s="4"/>
      <c r="E605" t="n" s="4">
        <v>0.0</v>
      </c>
      <c r="F605" s="2"/>
      <c r="G605" s="2"/>
      <c r="H605" s="4"/>
      <c r="I605" s="5"/>
      <c r="J605" s="4"/>
      <c r="K605" s="4"/>
      <c r="L605" s="4"/>
      <c r="M605" s="4"/>
      <c r="N605" s="4"/>
      <c r="O605" s="4"/>
      <c r="P605" s="4"/>
    </row>
    <row r="606" ht="25.0" customHeight="true">
      <c r="A606" t="s" s="4">
        <v>21</v>
      </c>
      <c r="B606" t="s" s="4">
        <v>720</v>
      </c>
      <c r="C606" t="s" s="4">
        <v>721</v>
      </c>
      <c r="D606" t="s" s="4">
        <v>25</v>
      </c>
      <c r="E606" t="n" s="4">
        <v>4.0</v>
      </c>
      <c r="F606" t="n" s="2">
        <v>14.14</v>
      </c>
      <c r="G606" t="n" s="2">
        <v>9.93</v>
      </c>
      <c r="H606" s="2">
        <f>F606+G606</f>
      </c>
      <c r="I606" t="n" s="5">
        <v>26.05</v>
      </c>
      <c r="J606" s="2">
        <f>F606+(I606/100*F606)</f>
      </c>
      <c r="K606" s="2">
        <f>G606+(I606/100*G606)</f>
      </c>
      <c r="L606" s="2">
        <f>TRUNC(J606+K606,2)</f>
      </c>
      <c r="M606" s="2">
        <f>TRUNC(IF((J606+K606), (J606/(J606+K606)*O606), 0),2)</f>
      </c>
      <c r="N606" s="2">
        <f>TRUNC(IF((J606+K606), (K606/(J606+K606)*O606), 0),2)</f>
      </c>
      <c r="O606" s="2">
        <f>TRUNC(L606*E606,2)</f>
      </c>
      <c r="P606" s="4">
        <f>IF(O606&lt;=(Referencial!O606*1.05),"PREÇO VÁLIDO","PREÇO INVÁLIDO")</f>
      </c>
    </row>
    <row r="607" ht="25.0" customHeight="true">
      <c r="A607" t="s" s="4">
        <v>21</v>
      </c>
      <c r="B607" t="s" s="4">
        <v>722</v>
      </c>
      <c r="C607" t="s" s="4">
        <v>723</v>
      </c>
      <c r="D607" t="s" s="4">
        <v>25</v>
      </c>
      <c r="E607" t="n" s="4">
        <v>5.0</v>
      </c>
      <c r="F607" t="n" s="2">
        <v>15.12</v>
      </c>
      <c r="G607" t="n" s="2">
        <v>9.93</v>
      </c>
      <c r="H607" s="2">
        <f>F607+G607</f>
      </c>
      <c r="I607" t="n" s="5">
        <v>26.05</v>
      </c>
      <c r="J607" s="2">
        <f>F607+(I607/100*F607)</f>
      </c>
      <c r="K607" s="2">
        <f>G607+(I607/100*G607)</f>
      </c>
      <c r="L607" s="2">
        <f>TRUNC(J607+K607,2)</f>
      </c>
      <c r="M607" s="2">
        <f>TRUNC(IF((J607+K607), (J607/(J607+K607)*O607), 0),2)</f>
      </c>
      <c r="N607" s="2">
        <f>TRUNC(IF((J607+K607), (K607/(J607+K607)*O607), 0),2)</f>
      </c>
      <c r="O607" s="2">
        <f>TRUNC(L607*E607,2)</f>
      </c>
      <c r="P607" s="4">
        <f>IF(O607&lt;=(Referencial!O607*1.05),"PREÇO VÁLIDO","PREÇO INVÁLIDO")</f>
      </c>
    </row>
    <row r="608" ht="25.0" customHeight="true">
      <c r="A608" t="s" s="4">
        <v>21</v>
      </c>
      <c r="B608" t="s" s="4">
        <v>557</v>
      </c>
      <c r="C608" t="s" s="4">
        <v>558</v>
      </c>
      <c r="D608" t="s" s="4">
        <v>25</v>
      </c>
      <c r="E608" t="n" s="4">
        <v>9.0</v>
      </c>
      <c r="F608" t="n" s="2">
        <v>10.62</v>
      </c>
      <c r="G608" t="n" s="2">
        <v>6.62</v>
      </c>
      <c r="H608" s="2">
        <f>F608+G608</f>
      </c>
      <c r="I608" t="n" s="5">
        <v>26.05</v>
      </c>
      <c r="J608" s="2">
        <f>F608+(I608/100*F608)</f>
      </c>
      <c r="K608" s="2">
        <f>G608+(I608/100*G608)</f>
      </c>
      <c r="L608" s="2">
        <f>TRUNC(J608+K608,2)</f>
      </c>
      <c r="M608" s="2">
        <f>TRUNC(IF((J608+K608), (J608/(J608+K608)*O608), 0),2)</f>
      </c>
      <c r="N608" s="2">
        <f>TRUNC(IF((J608+K608), (K608/(J608+K608)*O608), 0),2)</f>
      </c>
      <c r="O608" s="2">
        <f>TRUNC(L608*E608,2)</f>
      </c>
      <c r="P608" s="4">
        <f>IF(O608&lt;=(Referencial!O608*1.05),"PREÇO VÁLIDO","PREÇO INVÁLIDO")</f>
      </c>
    </row>
    <row r="609" ht="25.0" customHeight="true">
      <c r="A609" t="s" s="4">
        <v>21</v>
      </c>
      <c r="B609" t="s" s="4">
        <v>569</v>
      </c>
      <c r="C609" t="s" s="4">
        <v>570</v>
      </c>
      <c r="D609" t="s" s="4">
        <v>25</v>
      </c>
      <c r="E609" t="n" s="4">
        <v>1.0</v>
      </c>
      <c r="F609" t="n" s="2">
        <v>272.61</v>
      </c>
      <c r="G609" t="n" s="2">
        <v>386.18</v>
      </c>
      <c r="H609" s="2">
        <f>F609+G609</f>
      </c>
      <c r="I609" t="n" s="5">
        <v>26.05</v>
      </c>
      <c r="J609" s="2">
        <f>F609+(I609/100*F609)</f>
      </c>
      <c r="K609" s="2">
        <f>G609+(I609/100*G609)</f>
      </c>
      <c r="L609" s="2">
        <f>TRUNC(J609+K609,2)</f>
      </c>
      <c r="M609" s="2">
        <f>TRUNC(IF((J609+K609), (J609/(J609+K609)*O609), 0),2)</f>
      </c>
      <c r="N609" s="2">
        <f>TRUNC(IF((J609+K609), (K609/(J609+K609)*O609), 0),2)</f>
      </c>
      <c r="O609" s="2">
        <f>TRUNC(L609*E609,2)</f>
      </c>
      <c r="P609" s="4">
        <f>IF(O609&lt;=(Referencial!O609*1.05),"PREÇO VÁLIDO","PREÇO INVÁLIDO")</f>
      </c>
    </row>
    <row r="610" ht="25.0" customHeight="true">
      <c r="A610" t="s" s="4">
        <v>21</v>
      </c>
      <c r="B610" t="s" s="4">
        <v>577</v>
      </c>
      <c r="C610" t="s" s="4">
        <v>578</v>
      </c>
      <c r="D610" t="s" s="4">
        <v>87</v>
      </c>
      <c r="E610" t="n" s="4">
        <v>24.0</v>
      </c>
      <c r="F610" t="n" s="2">
        <v>15.0</v>
      </c>
      <c r="G610" t="n" s="2">
        <v>22.93</v>
      </c>
      <c r="H610" s="2">
        <f>F610+G610</f>
      </c>
      <c r="I610" t="n" s="5">
        <v>26.05</v>
      </c>
      <c r="J610" s="2">
        <f>F610+(I610/100*F610)</f>
      </c>
      <c r="K610" s="2">
        <f>G610+(I610/100*G610)</f>
      </c>
      <c r="L610" s="2">
        <f>TRUNC(J610+K610,2)</f>
      </c>
      <c r="M610" s="2">
        <f>TRUNC(IF((J610+K610), (J610/(J610+K610)*O610), 0),2)</f>
      </c>
      <c r="N610" s="2">
        <f>TRUNC(IF((J610+K610), (K610/(J610+K610)*O610), 0),2)</f>
      </c>
      <c r="O610" s="2">
        <f>TRUNC(L610*E610,2)</f>
      </c>
      <c r="P610" s="4">
        <f>IF(O610&lt;=(Referencial!O610*1.05),"PREÇO VÁLIDO","PREÇO INVÁLIDO")</f>
      </c>
    </row>
    <row r="611" ht="25.0" customHeight="true">
      <c r="A611" t="s" s="4">
        <v>21</v>
      </c>
      <c r="B611" t="s" s="4">
        <v>471</v>
      </c>
      <c r="C611" t="s" s="4">
        <v>472</v>
      </c>
      <c r="D611" t="s" s="4">
        <v>87</v>
      </c>
      <c r="E611" t="n" s="4">
        <v>6.0</v>
      </c>
      <c r="F611" t="n" s="2">
        <v>15.86</v>
      </c>
      <c r="G611" t="n" s="2">
        <v>26.73</v>
      </c>
      <c r="H611" s="2">
        <f>F611+G611</f>
      </c>
      <c r="I611" t="n" s="5">
        <v>26.05</v>
      </c>
      <c r="J611" s="2">
        <f>F611+(I611/100*F611)</f>
      </c>
      <c r="K611" s="2">
        <f>G611+(I611/100*G611)</f>
      </c>
      <c r="L611" s="2">
        <f>TRUNC(J611+K611,2)</f>
      </c>
      <c r="M611" s="2">
        <f>TRUNC(IF((J611+K611), (J611/(J611+K611)*O611), 0),2)</f>
      </c>
      <c r="N611" s="2">
        <f>TRUNC(IF((J611+K611), (K611/(J611+K611)*O611), 0),2)</f>
      </c>
      <c r="O611" s="2">
        <f>TRUNC(L611*E611,2)</f>
      </c>
      <c r="P611" s="4">
        <f>IF(O611&lt;=(Referencial!O611*1.05),"PREÇO VÁLIDO","PREÇO INVÁLIDO")</f>
      </c>
    </row>
    <row r="612" ht="25.0" customHeight="true">
      <c r="A612" t="s" s="4">
        <v>21</v>
      </c>
      <c r="B612" s="4"/>
      <c r="C612" t="s" s="4">
        <v>724</v>
      </c>
      <c r="D612" s="4"/>
      <c r="E612" t="n" s="4">
        <v>0.0</v>
      </c>
      <c r="F612" s="2"/>
      <c r="G612" s="2"/>
      <c r="H612" s="4"/>
      <c r="I612" s="5"/>
      <c r="J612" s="4"/>
      <c r="K612" s="4"/>
      <c r="L612" s="4"/>
      <c r="M612" s="4"/>
      <c r="N612" s="4"/>
      <c r="O612" s="4"/>
      <c r="P612" s="4"/>
    </row>
    <row r="613" ht="25.0" customHeight="true">
      <c r="A613" t="s" s="4">
        <v>21</v>
      </c>
      <c r="B613" t="s" s="4">
        <v>526</v>
      </c>
      <c r="C613" t="s" s="4">
        <v>527</v>
      </c>
      <c r="D613" t="s" s="4">
        <v>87</v>
      </c>
      <c r="E613" t="n" s="4">
        <v>54.0</v>
      </c>
      <c r="F613" t="n" s="2">
        <v>4.47</v>
      </c>
      <c r="G613" t="n" s="2">
        <v>22.85</v>
      </c>
      <c r="H613" s="2">
        <f>F613+G613</f>
      </c>
      <c r="I613" t="n" s="5">
        <v>26.05</v>
      </c>
      <c r="J613" s="2">
        <f>F613+(I613/100*F613)</f>
      </c>
      <c r="K613" s="2">
        <f>G613+(I613/100*G613)</f>
      </c>
      <c r="L613" s="2">
        <f>TRUNC(J613+K613,2)</f>
      </c>
      <c r="M613" s="2">
        <f>TRUNC(IF((J613+K613), (J613/(J613+K613)*O613), 0),2)</f>
      </c>
      <c r="N613" s="2">
        <f>TRUNC(IF((J613+K613), (K613/(J613+K613)*O613), 0),2)</f>
      </c>
      <c r="O613" s="2">
        <f>TRUNC(L613*E613,2)</f>
      </c>
      <c r="P613" s="4">
        <f>IF(O613&lt;=(Referencial!O613*1.05),"PREÇO VÁLIDO","PREÇO INVÁLIDO")</f>
      </c>
    </row>
    <row r="614" ht="25.0" customHeight="true">
      <c r="A614" t="s" s="4">
        <v>21</v>
      </c>
      <c r="B614" t="s" s="4">
        <v>524</v>
      </c>
      <c r="C614" t="s" s="4">
        <v>525</v>
      </c>
      <c r="D614" t="s" s="4">
        <v>25</v>
      </c>
      <c r="E614" t="n" s="4">
        <v>1.0</v>
      </c>
      <c r="F614" t="n" s="2">
        <v>86.62</v>
      </c>
      <c r="G614" t="n" s="2">
        <v>13.3</v>
      </c>
      <c r="H614" s="2">
        <f>F614+G614</f>
      </c>
      <c r="I614" t="n" s="5">
        <v>26.05</v>
      </c>
      <c r="J614" s="2">
        <f>F614+(I614/100*F614)</f>
      </c>
      <c r="K614" s="2">
        <f>G614+(I614/100*G614)</f>
      </c>
      <c r="L614" s="2">
        <f>TRUNC(J614+K614,2)</f>
      </c>
      <c r="M614" s="2">
        <f>TRUNC(IF((J614+K614), (J614/(J614+K614)*O614), 0),2)</f>
      </c>
      <c r="N614" s="2">
        <f>TRUNC(IF((J614+K614), (K614/(J614+K614)*O614), 0),2)</f>
      </c>
      <c r="O614" s="2">
        <f>TRUNC(L614*E614,2)</f>
      </c>
      <c r="P614" s="4">
        <f>IF(O614&lt;=(Referencial!O614*1.05),"PREÇO VÁLIDO","PREÇO INVÁLIDO")</f>
      </c>
    </row>
    <row r="615" ht="25.0" customHeight="true">
      <c r="A615" t="s" s="4">
        <v>21</v>
      </c>
      <c r="B615" t="s" s="4">
        <v>514</v>
      </c>
      <c r="C615" t="s" s="4">
        <v>515</v>
      </c>
      <c r="D615" t="s" s="4">
        <v>25</v>
      </c>
      <c r="E615" t="n" s="4">
        <v>1.0</v>
      </c>
      <c r="F615" t="n" s="2">
        <v>6.44</v>
      </c>
      <c r="G615" t="n" s="2">
        <v>7.89</v>
      </c>
      <c r="H615" s="2">
        <f>F615+G615</f>
      </c>
      <c r="I615" t="n" s="5">
        <v>26.05</v>
      </c>
      <c r="J615" s="2">
        <f>F615+(I615/100*F615)</f>
      </c>
      <c r="K615" s="2">
        <f>G615+(I615/100*G615)</f>
      </c>
      <c r="L615" s="2">
        <f>TRUNC(J615+K615,2)</f>
      </c>
      <c r="M615" s="2">
        <f>TRUNC(IF((J615+K615), (J615/(J615+K615)*O615), 0),2)</f>
      </c>
      <c r="N615" s="2">
        <f>TRUNC(IF((J615+K615), (K615/(J615+K615)*O615), 0),2)</f>
      </c>
      <c r="O615" s="2">
        <f>TRUNC(L615*E615,2)</f>
      </c>
      <c r="P615" s="4">
        <f>IF(O615&lt;=(Referencial!O615*1.05),"PREÇO VÁLIDO","PREÇO INVÁLIDO")</f>
      </c>
    </row>
    <row r="616" ht="25.0" customHeight="true">
      <c r="A616" t="s" s="4">
        <v>21</v>
      </c>
      <c r="B616" t="s" s="4">
        <v>725</v>
      </c>
      <c r="C616" t="s" s="4">
        <v>726</v>
      </c>
      <c r="D616" t="s" s="4">
        <v>25</v>
      </c>
      <c r="E616" t="n" s="4">
        <v>1.0</v>
      </c>
      <c r="F616" t="n" s="2">
        <v>3.56</v>
      </c>
      <c r="G616" t="n" s="2">
        <v>7.61</v>
      </c>
      <c r="H616" s="2">
        <f>F616+G616</f>
      </c>
      <c r="I616" t="n" s="5">
        <v>26.05</v>
      </c>
      <c r="J616" s="2">
        <f>F616+(I616/100*F616)</f>
      </c>
      <c r="K616" s="2">
        <f>G616+(I616/100*G616)</f>
      </c>
      <c r="L616" s="2">
        <f>TRUNC(J616+K616,2)</f>
      </c>
      <c r="M616" s="2">
        <f>TRUNC(IF((J616+K616), (J616/(J616+K616)*O616), 0),2)</f>
      </c>
      <c r="N616" s="2">
        <f>TRUNC(IF((J616+K616), (K616/(J616+K616)*O616), 0),2)</f>
      </c>
      <c r="O616" s="2">
        <f>TRUNC(L616*E616,2)</f>
      </c>
      <c r="P616" s="4">
        <f>IF(O616&lt;=(Referencial!O616*1.05),"PREÇO VÁLIDO","PREÇO INVÁLIDO")</f>
      </c>
    </row>
    <row r="617" ht="25.0" customHeight="true">
      <c r="A617" t="s" s="4">
        <v>21</v>
      </c>
      <c r="B617" t="s" s="4">
        <v>518</v>
      </c>
      <c r="C617" t="s" s="4">
        <v>519</v>
      </c>
      <c r="D617" t="s" s="4">
        <v>25</v>
      </c>
      <c r="E617" t="n" s="4">
        <v>1.0</v>
      </c>
      <c r="F617" t="n" s="2">
        <v>3.26</v>
      </c>
      <c r="G617" t="n" s="2">
        <v>12.18</v>
      </c>
      <c r="H617" s="2">
        <f>F617+G617</f>
      </c>
      <c r="I617" t="n" s="5">
        <v>26.05</v>
      </c>
      <c r="J617" s="2">
        <f>F617+(I617/100*F617)</f>
      </c>
      <c r="K617" s="2">
        <f>G617+(I617/100*G617)</f>
      </c>
      <c r="L617" s="2">
        <f>TRUNC(J617+K617,2)</f>
      </c>
      <c r="M617" s="2">
        <f>TRUNC(IF((J617+K617), (J617/(J617+K617)*O617), 0),2)</f>
      </c>
      <c r="N617" s="2">
        <f>TRUNC(IF((J617+K617), (K617/(J617+K617)*O617), 0),2)</f>
      </c>
      <c r="O617" s="2">
        <f>TRUNC(L617*E617,2)</f>
      </c>
      <c r="P617" s="4">
        <f>IF(O617&lt;=(Referencial!O617*1.05),"PREÇO VÁLIDO","PREÇO INVÁLIDO")</f>
      </c>
    </row>
    <row r="618" ht="25.0" customHeight="true">
      <c r="A618" t="s" s="4">
        <v>21</v>
      </c>
      <c r="B618" t="s" s="4">
        <v>512</v>
      </c>
      <c r="C618" t="s" s="4">
        <v>513</v>
      </c>
      <c r="D618" t="s" s="4">
        <v>25</v>
      </c>
      <c r="E618" t="n" s="4">
        <v>7.0</v>
      </c>
      <c r="F618" t="n" s="2">
        <v>2.1</v>
      </c>
      <c r="G618" t="n" s="2">
        <v>9.14</v>
      </c>
      <c r="H618" s="2">
        <f>F618+G618</f>
      </c>
      <c r="I618" t="n" s="5">
        <v>26.05</v>
      </c>
      <c r="J618" s="2">
        <f>F618+(I618/100*F618)</f>
      </c>
      <c r="K618" s="2">
        <f>G618+(I618/100*G618)</f>
      </c>
      <c r="L618" s="2">
        <f>TRUNC(J618+K618,2)</f>
      </c>
      <c r="M618" s="2">
        <f>TRUNC(IF((J618+K618), (J618/(J618+K618)*O618), 0),2)</f>
      </c>
      <c r="N618" s="2">
        <f>TRUNC(IF((J618+K618), (K618/(J618+K618)*O618), 0),2)</f>
      </c>
      <c r="O618" s="2">
        <f>TRUNC(L618*E618,2)</f>
      </c>
      <c r="P618" s="4">
        <f>IF(O618&lt;=(Referencial!O618*1.05),"PREÇO VÁLIDO","PREÇO INVÁLIDO")</f>
      </c>
    </row>
    <row r="619" ht="25.0" customHeight="true">
      <c r="A619" t="s" s="4">
        <v>21</v>
      </c>
      <c r="B619" t="s" s="4">
        <v>727</v>
      </c>
      <c r="C619" t="s" s="4">
        <v>728</v>
      </c>
      <c r="D619" t="s" s="4">
        <v>25</v>
      </c>
      <c r="E619" t="n" s="4">
        <v>2.0</v>
      </c>
      <c r="F619" t="n" s="2">
        <v>12.72</v>
      </c>
      <c r="G619" t="n" s="2">
        <v>8.04</v>
      </c>
      <c r="H619" s="2">
        <f>F619+G619</f>
      </c>
      <c r="I619" t="n" s="5">
        <v>26.05</v>
      </c>
      <c r="J619" s="2">
        <f>F619+(I619/100*F619)</f>
      </c>
      <c r="K619" s="2">
        <f>G619+(I619/100*G619)</f>
      </c>
      <c r="L619" s="2">
        <f>TRUNC(J619+K619,2)</f>
      </c>
      <c r="M619" s="2">
        <f>TRUNC(IF((J619+K619), (J619/(J619+K619)*O619), 0),2)</f>
      </c>
      <c r="N619" s="2">
        <f>TRUNC(IF((J619+K619), (K619/(J619+K619)*O619), 0),2)</f>
      </c>
      <c r="O619" s="2">
        <f>TRUNC(L619*E619,2)</f>
      </c>
      <c r="P619" s="4">
        <f>IF(O619&lt;=(Referencial!O619*1.05),"PREÇO VÁLIDO","PREÇO INVÁLIDO")</f>
      </c>
    </row>
    <row r="620">
      <c r="N620" t="s" s="9">
        <v>27</v>
      </c>
      <c r="O620" s="10">
        <f>TRUNC(SUM(O587:O619),2)</f>
      </c>
    </row>
    <row r="622">
      <c r="A622" t="s" s="12">
        <v>627</v>
      </c>
    </row>
    <row r="623">
      <c r="A623" s="27" t="s">
        <v>4</v>
      </c>
      <c r="B623" s="27" t="s">
        <v>5</v>
      </c>
      <c r="C623" s="27" t="s">
        <v>6</v>
      </c>
      <c r="D623" s="27" t="s">
        <v>7</v>
      </c>
      <c r="E623" s="27" t="s">
        <v>8</v>
      </c>
      <c r="F623" s="27" t="s">
        <v>9</v>
      </c>
      <c r="G623" s="27" t="s">
        <v>10</v>
      </c>
      <c r="H623" s="27" t="s">
        <v>12</v>
      </c>
      <c r="I623" s="27" t="s">
        <v>13</v>
      </c>
      <c r="J623" s="27" t="s">
        <v>14</v>
      </c>
      <c r="K623" s="27" t="s">
        <v>15</v>
      </c>
      <c r="L623" s="27" t="s">
        <v>11</v>
      </c>
      <c r="M623" s="27" t="s">
        <v>16</v>
      </c>
      <c r="N623" s="27" t="s">
        <v>17</v>
      </c>
      <c r="O623" s="27" t="s">
        <v>18</v>
      </c>
      <c r="P623" s="27" t="s">
        <v>19</v>
      </c>
      <c r="Q623" s="27" t="s">
        <v>20</v>
      </c>
    </row>
    <row r="624" ht="25.0" customHeight="true">
      <c r="A624" t="s" s="4">
        <v>21</v>
      </c>
      <c r="B624" s="4"/>
      <c r="C624" t="s" s="4">
        <v>628</v>
      </c>
      <c r="D624" s="4"/>
      <c r="E624" t="n" s="4">
        <v>0.0</v>
      </c>
      <c r="F624" s="2"/>
      <c r="G624" s="2"/>
      <c r="H624" s="4"/>
      <c r="I624" s="5"/>
      <c r="J624" s="4"/>
      <c r="K624" s="4"/>
      <c r="L624" s="4"/>
      <c r="M624" s="4"/>
      <c r="N624" s="4"/>
      <c r="O624" s="4"/>
      <c r="P624" s="4"/>
    </row>
    <row r="625" ht="25.0" customHeight="true">
      <c r="A625" t="s" s="4">
        <v>21</v>
      </c>
      <c r="B625" s="4"/>
      <c r="C625" t="s" s="4">
        <v>729</v>
      </c>
      <c r="D625" s="4"/>
      <c r="E625" t="n" s="4">
        <v>0.0</v>
      </c>
      <c r="F625" s="2"/>
      <c r="G625" s="2"/>
      <c r="H625" s="4"/>
      <c r="I625" s="5"/>
      <c r="J625" s="4"/>
      <c r="K625" s="4"/>
      <c r="L625" s="4"/>
      <c r="M625" s="4"/>
      <c r="N625" s="4"/>
      <c r="O625" s="4"/>
      <c r="P625" s="4"/>
    </row>
    <row r="626" ht="25.0" customHeight="true">
      <c r="A626" t="s" s="4">
        <v>21</v>
      </c>
      <c r="B626" t="s" s="4">
        <v>641</v>
      </c>
      <c r="C626" t="s" s="4">
        <v>642</v>
      </c>
      <c r="D626" t="s" s="4">
        <v>32</v>
      </c>
      <c r="E626" t="n" s="4">
        <v>36.96</v>
      </c>
      <c r="F626" t="n" s="2">
        <v>7.44</v>
      </c>
      <c r="G626" t="n" s="2">
        <v>0.0</v>
      </c>
      <c r="H626" s="2">
        <f>F626+G626</f>
      </c>
      <c r="I626" t="n" s="5">
        <v>26.05</v>
      </c>
      <c r="J626" s="2">
        <f>F626+(I626/100*F626)</f>
      </c>
      <c r="K626" s="2">
        <f>G626+(I626/100*G626)</f>
      </c>
      <c r="L626" s="2">
        <f>TRUNC(J626+K626,2)</f>
      </c>
      <c r="M626" s="2">
        <f>TRUNC(IF((J626+K626), (J626/(J626+K626)*O626), 0),2)</f>
      </c>
      <c r="N626" s="2">
        <f>TRUNC(IF((J626+K626), (K626/(J626+K626)*O626), 0),2)</f>
      </c>
      <c r="O626" s="2">
        <f>TRUNC(L626*E626,2)</f>
      </c>
      <c r="P626" s="4">
        <f>IF(O626&lt;=(Referencial!O626*1.05),"PREÇO VÁLIDO","PREÇO INVÁLIDO")</f>
      </c>
    </row>
    <row r="627" ht="25.0" customHeight="true">
      <c r="A627" t="s" s="4">
        <v>21</v>
      </c>
      <c r="B627" t="s" s="4">
        <v>72</v>
      </c>
      <c r="C627" t="s" s="4">
        <v>73</v>
      </c>
      <c r="D627" t="s" s="4">
        <v>49</v>
      </c>
      <c r="E627" t="n" s="4">
        <v>4.44</v>
      </c>
      <c r="F627" t="n" s="2">
        <v>7.61</v>
      </c>
      <c r="G627" t="n" s="2">
        <v>1.95</v>
      </c>
      <c r="H627" s="2">
        <f>F627+G627</f>
      </c>
      <c r="I627" t="n" s="5">
        <v>26.05</v>
      </c>
      <c r="J627" s="2">
        <f>F627+(I627/100*F627)</f>
      </c>
      <c r="K627" s="2">
        <f>G627+(I627/100*G627)</f>
      </c>
      <c r="L627" s="2">
        <f>TRUNC(J627+K627,2)</f>
      </c>
      <c r="M627" s="2">
        <f>TRUNC(IF((J627+K627), (J627/(J627+K627)*O627), 0),2)</f>
      </c>
      <c r="N627" s="2">
        <f>TRUNC(IF((J627+K627), (K627/(J627+K627)*O627), 0),2)</f>
      </c>
      <c r="O627" s="2">
        <f>TRUNC(L627*E627,2)</f>
      </c>
      <c r="P627" s="4">
        <f>IF(O627&lt;=(Referencial!O627*1.05),"PREÇO VÁLIDO","PREÇO INVÁLIDO")</f>
      </c>
    </row>
    <row r="628" ht="25.0" customHeight="true">
      <c r="A628" t="s" s="4">
        <v>21</v>
      </c>
      <c r="B628" t="s" s="4">
        <v>74</v>
      </c>
      <c r="C628" t="s" s="4">
        <v>75</v>
      </c>
      <c r="D628" t="s" s="4">
        <v>76</v>
      </c>
      <c r="E628" t="n" s="4">
        <v>133.06</v>
      </c>
      <c r="F628" t="n" s="2">
        <v>2.43</v>
      </c>
      <c r="G628" t="n" s="2">
        <v>0.77</v>
      </c>
      <c r="H628" s="2">
        <f>F628+G628</f>
      </c>
      <c r="I628" t="n" s="5">
        <v>26.05</v>
      </c>
      <c r="J628" s="2">
        <f>F628+(I628/100*F628)</f>
      </c>
      <c r="K628" s="2">
        <f>G628+(I628/100*G628)</f>
      </c>
      <c r="L628" s="2">
        <f>TRUNC(J628+K628,2)</f>
      </c>
      <c r="M628" s="2">
        <f>TRUNC(IF((J628+K628), (J628/(J628+K628)*O628), 0),2)</f>
      </c>
      <c r="N628" s="2">
        <f>TRUNC(IF((J628+K628), (K628/(J628+K628)*O628), 0),2)</f>
      </c>
      <c r="O628" s="2">
        <f>TRUNC(L628*E628,2)</f>
      </c>
      <c r="P628" s="4">
        <f>IF(O628&lt;=(Referencial!O628*1.05),"PREÇO VÁLIDO","PREÇO INVÁLIDO")</f>
      </c>
    </row>
    <row r="629">
      <c r="N629" t="s" s="9">
        <v>27</v>
      </c>
      <c r="O629" s="10">
        <f>TRUNC(SUM(O622:O628),2)</f>
      </c>
    </row>
    <row r="630">
      <c r="N630" t="s" s="9">
        <v>730</v>
      </c>
      <c r="O630" s="10">
        <f>TRUNC(SUM(O21,O29,O57,O70,O81,O92,O112,O121,O129,O140,O152,O181,O211,O273,O347,O405,O427,O436,O451,O469,O483,O491,O502,O509,O519,O528,O536,O544,O556,O564,O585,O620,O629),2)</f>
      </c>
    </row>
    <row r="632">
      <c r="A632">
        <f>CONCATENATE("Importa o presente valor total proposto em: ", TEXT(SUM(O21,O29,O57,O70,O81,O92,O112,O121,O129,O140,O152,O181,O211,O273,O347,O405,O427,O436,O451,O469,O483,O491,O502,O509,O519,O528,O536,O544,O556,O564,O585,O620,O629), "R$ #.###,#0"))</f>
      </c>
    </row>
    <row r="634">
      <c r="B634" t="s" s="12">
        <v>731</v>
      </c>
    </row>
    <row r="635">
      <c r="B635" t="s" s="12">
        <v>732</v>
      </c>
    </row>
  </sheetData>
  <sheetProtection password="E889" sheet="true" scenarios="true" objects="true" selectLockedCells="true"/>
  <autoFilter ref="A18:Q628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2026-10-07T16:21:03Z</dcterms:created>
  <dc:creator>Apache POI</dc:creator>
</cp:coreProperties>
</file>