
<file path=[Content_Types].xml><?xml version="1.0" encoding="utf-8"?>
<Types xmlns="http://schemas.openxmlformats.org/package/2006/content-types">
  <Default ContentType="image/gif" Extension="gif"/>
  <Default ContentType="image/jpeg" Extension="jpeg"/>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omments+xml" PartName="/xl/comments1.xml"/>
  <Override ContentType="application/vnd.openxmlformats-officedocument.spreadsheetml.comments+xml" PartName="/xl/comments2.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Proposta" r:id="rId3" sheetId="1"/>
    <sheet name="Referencial" r:id="rId4" sheetId="2"/>
  </sheets>
  <definedNames>
    <definedName name="_xlnm._FilterDatabase" localSheetId="0" hidden="true">Proposta!$A$18:$Q$432</definedName>
    <definedName name="_xlnm._FilterDatabase" localSheetId="1" hidden="true">Referencial!$A$18:$Q$432</definedName>
  </definedNames>
</workbook>
</file>

<file path=xl/comments1.xml><?xml version="1.0" encoding="utf-8"?>
<comments xmlns="http://schemas.openxmlformats.org/spreadsheetml/2006/main">
  <authors>
    <author/>
  </authors>
  <commentList>
    <comment ref="F19" authorId="0">
      <text>
        <t xml:space="preserve">Material: R$ 0,00
Equipamento: R$ 0,00
Incidencia: R$ 0,00
Subserviço: R$ 0,00
</t>
      </text>
    </comment>
    <comment ref="F20" authorId="0">
      <text>
        <t xml:space="preserve">Material: R$ 0,00
Equipamento: R$ 0,00
Incidencia: R$ 0,00
Subserviço: R$ 0,00
</t>
      </text>
    </comment>
    <comment ref="F21" authorId="0">
      <text>
        <t xml:space="preserve">Material: R$ 0,00
Equipamento: R$ 0,00
Incidencia: R$ 0,00
Subserviço: R$ 0,00
</t>
      </text>
    </comment>
    <comment ref="F26" authorId="0">
      <text>
        <t xml:space="preserve">Material: R$ 0,00
Equipamento: R$ 0,00
Incidencia: R$ 0,00
Subserviço: R$ 0,00
</t>
      </text>
    </comment>
    <comment ref="F27" authorId="0">
      <text>
        <t xml:space="preserve">Material: R$ 418,33
Equipamento: R$ 0,00
Incidencia: R$ 0,00
Subserviço: R$ 0,00
</t>
      </text>
    </comment>
    <comment ref="F28" authorId="0">
      <text>
        <t xml:space="preserve">Material: R$ 0,43
Equipamento: R$ 0,00
Incidencia: R$ 0,00
Subserviço: R$ 0,00
</t>
      </text>
    </comment>
    <comment ref="F29" authorId="0">
      <text>
        <t xml:space="preserve">Material: R$ 962,26
Equipamento: R$ 0,00
Incidencia: R$ 0,00
Subserviço: R$ 0,00
</t>
      </text>
    </comment>
    <comment ref="F30" authorId="0">
      <text>
        <t xml:space="preserve">Material: R$ 8,08
Equipamento: R$ 0,00
Incidencia: R$ 0,00
Subserviço: R$ 0,00
</t>
      </text>
    </comment>
    <comment ref="F31" authorId="0">
      <text>
        <t xml:space="preserve">Material: R$ 0,40
Equipamento: R$ 0,00
Incidencia: R$ 0,00
Subserviço: R$ 7,30
</t>
      </text>
    </comment>
    <comment ref="F32" authorId="0">
      <text>
        <t xml:space="preserve">Material: R$ 0,06
Equipamento: R$ 0,00
Incidencia: R$ 0,00
Subserviço: R$ 0,00
</t>
      </text>
    </comment>
    <comment ref="F33" authorId="0">
      <text>
        <t xml:space="preserve">Material: R$ 0,00
Equipamento: R$ 0,00
Incidencia: R$ 0,00
Subserviço: R$ 83,38
</t>
      </text>
    </comment>
    <comment ref="F34" authorId="0">
      <text>
        <t xml:space="preserve">Material: R$ 2,42
Equipamento: R$ 0,00
Incidencia: R$ 0,00
Subserviço: R$ 0,00
</t>
      </text>
    </comment>
    <comment ref="F39" authorId="0">
      <text>
        <t xml:space="preserve">Material: R$ 0,00
Equipamento: R$ 0,00
Incidencia: R$ 0,00
Subserviço: R$ 0,00
</t>
      </text>
    </comment>
    <comment ref="F40" authorId="0">
      <text>
        <t xml:space="preserve">Material: R$ 0,00
Equipamento: R$ 0,00
Incidencia: R$ 0,00
Subserviço: R$ 0,00
</t>
      </text>
    </comment>
    <comment ref="F41" authorId="0">
      <text>
        <t xml:space="preserve">Material: R$ 73,75
Equipamento: R$ 0,00
Incidencia: R$ 0,00
Subserviço: R$ 0,00
</t>
      </text>
    </comment>
    <comment ref="F42" authorId="0">
      <text>
        <t xml:space="preserve">Material: R$ 5,33
Equipamento: R$ 0,00
Incidencia: R$ 0,00
Subserviço: R$ 0,00
</t>
      </text>
    </comment>
    <comment ref="F43" authorId="0">
      <text>
        <t xml:space="preserve">Material: R$ 1,38
Equipamento: R$ 0,00
Incidencia: R$ 0,00
Subserviço: R$ 0,00
</t>
      </text>
    </comment>
    <comment ref="F44" authorId="0">
      <text>
        <t xml:space="preserve">Material: R$ 0,00
Equipamento: R$ 0,00
Incidencia: R$ 0,00
Subserviço: R$ 138,18
</t>
      </text>
    </comment>
    <comment ref="F45" authorId="0">
      <text>
        <t xml:space="preserve">Material: R$ 2,95
Equipamento: R$ 0,00
Incidencia: R$ 0,00
Subserviço: R$ 56,69
</t>
      </text>
    </comment>
    <comment ref="F46" authorId="0">
      <text>
        <t xml:space="preserve">Material: R$ 0,00
Equipamento: R$ 0,00
Incidencia: R$ 0,00
Subserviço: R$ 304,00
</t>
      </text>
    </comment>
    <comment ref="F47" authorId="0">
      <text>
        <t xml:space="preserve">Material: R$ 21,75
Equipamento: R$ 0,00
Incidencia: R$ 0,00
Subserviço: R$ 32,70
</t>
      </text>
    </comment>
    <comment ref="F48" authorId="0">
      <text>
        <t xml:space="preserve">Material: R$ 24,69
Equipamento: R$ 0,00
Incidencia: R$ 0,00
Subserviço: R$ 0,00
</t>
      </text>
    </comment>
    <comment ref="F49" authorId="0">
      <text>
        <t xml:space="preserve">Material: R$ 38,85
Equipamento: R$ 0,00
Incidencia: R$ 0,00
Subserviço: R$ 0,00
</t>
      </text>
    </comment>
    <comment ref="F50" authorId="0">
      <text>
        <t xml:space="preserve">Material: R$ 0,00
Equipamento: R$ 0,00
Incidencia: R$ 0,00
Subserviço: R$ 0,00
</t>
      </text>
    </comment>
    <comment ref="F51" authorId="0">
      <text>
        <t xml:space="preserve">Material: R$ 398,32
Equipamento: R$ 0,00
Incidencia: R$ 0,00
Subserviço: R$ 0,00
</t>
      </text>
    </comment>
    <comment ref="F52" authorId="0">
      <text>
        <t xml:space="preserve">Material: R$ 630,91
Equipamento: R$ 0,00
Incidencia: R$ 0,00
Subserviço: R$ 0,00
</t>
      </text>
    </comment>
    <comment ref="F53" authorId="0">
      <text>
        <t xml:space="preserve">Material: R$ 0,00
Equipamento: R$ 0,00
Incidencia: R$ 0,00
Subserviço: R$ 138,18
</t>
      </text>
    </comment>
    <comment ref="F54" authorId="0">
      <text>
        <t xml:space="preserve">Material: R$ 0,00
Equipamento: R$ 0,00
Incidencia: R$ 0,00
Subserviço: R$ 153,63
</t>
      </text>
    </comment>
    <comment ref="F55" authorId="0">
      <text>
        <t xml:space="preserve">Material: R$ 0,00
Equipamento: R$ 0,00
Incidencia: R$ 0,00
Subserviço: R$ 0,00
</t>
      </text>
    </comment>
    <comment ref="F56" authorId="0">
      <text>
        <t xml:space="preserve">Material: R$ 964,38
Equipamento: R$ 0,00
Incidencia: R$ 0,00
Subserviço: R$ 0,00
</t>
      </text>
    </comment>
    <comment ref="F57" authorId="0">
      <text>
        <t xml:space="preserve">Material: R$ 15,58
Equipamento: R$ 0,00
Incidencia: R$ 0,00
Subserviço: R$ 0,00
</t>
      </text>
    </comment>
    <comment ref="F58" authorId="0">
      <text>
        <t xml:space="preserve">Material: R$ 41,11
Equipamento: R$ 0,00
Incidencia: R$ 0,00
Subserviço: R$ 0,00
</t>
      </text>
    </comment>
    <comment ref="F59" authorId="0">
      <text>
        <t xml:space="preserve">Material: R$ 5,33
Equipamento: R$ 0,00
Incidencia: R$ 0,00
Subserviço: R$ 0,00
</t>
      </text>
    </comment>
    <comment ref="F60" authorId="0">
      <text>
        <t xml:space="preserve">Material: R$ 1,38
Equipamento: R$ 0,00
Incidencia: R$ 0,00
Subserviço: R$ 0,00
</t>
      </text>
    </comment>
    <comment ref="F61" authorId="0">
      <text>
        <t xml:space="preserve">Material: R$ 32,99
Equipamento: R$ 0,00
Incidencia: R$ 0,00
Subserviço: R$ 0,00
</t>
      </text>
    </comment>
    <comment ref="F62" authorId="0">
      <text>
        <t xml:space="preserve">Material: R$ 201,42
Equipamento: R$ 0,00
Incidencia: R$ 0,00
Subserviço: R$ 0,00
</t>
      </text>
    </comment>
    <comment ref="F63" authorId="0">
      <text>
        <t xml:space="preserve">Material: R$ 208,21
Equipamento: R$ 0,00
Incidencia: R$ 0,00
Subserviço: R$ 0,00
</t>
      </text>
    </comment>
    <comment ref="F64" authorId="0">
      <text>
        <t xml:space="preserve">Material: R$ 80,19
Equipamento: R$ 0,00
Incidencia: R$ 0,00
Subserviço: R$ 0,00
</t>
      </text>
    </comment>
    <comment ref="F65" authorId="0">
      <text>
        <t xml:space="preserve">Material: R$ 2,99
Equipamento: R$ 0,00
Incidencia: R$ 0,00
Subserviço: R$ 0,00
</t>
      </text>
    </comment>
    <comment ref="F66" authorId="0">
      <text>
        <t xml:space="preserve">Material: R$ 9,94
Equipamento: R$ 0,00
Incidencia: R$ 0,00
Subserviço: R$ 0,00
</t>
      </text>
    </comment>
    <comment ref="F67" authorId="0">
      <text>
        <t xml:space="preserve">Material: R$ 11,03
Equipamento: R$ 0,00
Incidencia: R$ 0,00
Subserviço: R$ 0,00
</t>
      </text>
    </comment>
    <comment ref="F68" authorId="0">
      <text>
        <t xml:space="preserve">Material: R$ 12,78
Equipamento: R$ 0,00
Incidencia: R$ 0,00
Subserviço: R$ 0,00
</t>
      </text>
    </comment>
    <comment ref="F69" authorId="0">
      <text>
        <t xml:space="preserve">Material: R$ 1,89
Equipamento: R$ 0,00
Incidencia: R$ 0,00
Subserviço: R$ 0,00
</t>
      </text>
    </comment>
    <comment ref="F70" authorId="0">
      <text>
        <t xml:space="preserve">Material: R$ 500,00
Equipamento: R$ 0,00
Incidencia: R$ 0,00
Subserviço: R$ 0,00
</t>
      </text>
    </comment>
    <comment ref="F71" authorId="0">
      <text>
        <t xml:space="preserve">Material: R$ 4,06
Equipamento: R$ 0,00
Incidencia: R$ 0,00
Subserviço: R$ 0,00
</t>
      </text>
    </comment>
    <comment ref="F72" authorId="0">
      <text>
        <t xml:space="preserve">Material: R$ 0,00
Equipamento: R$ 0,00
Incidencia: R$ 0,00
Subserviço: R$ 0,00
</t>
      </text>
    </comment>
    <comment ref="F73" authorId="0">
      <text>
        <t xml:space="preserve">Material: R$ 542,44
Equipamento: R$ 0,00
Incidencia: R$ 0,00
Subserviço: R$ 0,00
</t>
      </text>
    </comment>
    <comment ref="F74" authorId="0">
      <text>
        <t xml:space="preserve">Material: R$ 8,57
Equipamento: R$ 0,00
Incidencia: R$ 0,00
Subserviço: R$ 0,00
</t>
      </text>
    </comment>
    <comment ref="F75" authorId="0">
      <text>
        <t xml:space="preserve">Material: R$ 115,85
Equipamento: R$ 0,00
Incidencia: R$ 0,00
Subserviço: R$ 0,00
</t>
      </text>
    </comment>
    <comment ref="F76" authorId="0">
      <text>
        <t xml:space="preserve">Material: R$ 478,19
Equipamento: R$ 0,00
Incidencia: R$ 0,00
Subserviço: R$ 0,00
</t>
      </text>
    </comment>
    <comment ref="F77" authorId="0">
      <text>
        <t xml:space="preserve">Material: R$ 1207,87
Equipamento: R$ 0,00
Incidencia: R$ 0,00
Subserviço: R$ 0,00
</t>
      </text>
    </comment>
    <comment ref="F78" authorId="0">
      <text>
        <t xml:space="preserve">Material: R$ 188,71
Equipamento: R$ 0,00
Incidencia: R$ 0,00
Subserviço: R$ 0,00
</t>
      </text>
    </comment>
    <comment ref="F79" authorId="0">
      <text>
        <t xml:space="preserve">Material: R$ 54,22
Equipamento: R$ 0,00
Incidencia: R$ 0,00
Subserviço: R$ 0,00
</t>
      </text>
    </comment>
    <comment ref="F80" authorId="0">
      <text>
        <t xml:space="preserve">Material: R$ 111,36
Equipamento: R$ 0,00
Incidencia: R$ 0,00
Subserviço: R$ 0,00
</t>
      </text>
    </comment>
    <comment ref="F81" authorId="0">
      <text>
        <t xml:space="preserve">Material: R$ 45,43
Equipamento: R$ 0,00
Incidencia: R$ 0,00
Subserviço: R$ 0,00
</t>
      </text>
    </comment>
    <comment ref="F86" authorId="0">
      <text>
        <t xml:space="preserve">Material: R$ 0,00
Equipamento: R$ 0,00
Incidencia: R$ 0,00
Subserviço: R$ 0,00
</t>
      </text>
    </comment>
    <comment ref="F87" authorId="0">
      <text>
        <t xml:space="preserve">Material: R$ 0,00
Equipamento: R$ 0,00
Incidencia: R$ 0,00
Subserviço: R$ 0,00
</t>
      </text>
    </comment>
    <comment ref="F88" authorId="0">
      <text>
        <t xml:space="preserve">Material: R$ 0,00
Equipamento: R$ 0,00
Incidencia: R$ 0,00
Subserviço: R$ 0,00
</t>
      </text>
    </comment>
    <comment ref="F89" authorId="0">
      <text>
        <t xml:space="preserve">Material: R$ 785,11
Equipamento: R$ 0,00
Incidencia: R$ 0,00
Subserviço: R$ 0,00
</t>
      </text>
    </comment>
    <comment ref="F90" authorId="0">
      <text>
        <t xml:space="preserve">Material: R$ 140,25
Equipamento: R$ 0,00
Incidencia: R$ 0,00
Subserviço: R$ 0,00
</t>
      </text>
    </comment>
    <comment ref="F91" authorId="0">
      <text>
        <t xml:space="preserve">Material: R$ 0,00
Equipamento: R$ 0,00
Incidencia: R$ 0,00
Subserviço: R$ 0,00
</t>
      </text>
    </comment>
    <comment ref="F92" authorId="0">
      <text>
        <t xml:space="preserve">Material: R$ 627,51
Equipamento: R$ 0,00
Incidencia: R$ 0,00
Subserviço: R$ 0,00
</t>
      </text>
    </comment>
    <comment ref="F93" authorId="0">
      <text>
        <t xml:space="preserve">Material: R$ 140,25
Equipamento: R$ 0,00
Incidencia: R$ 0,00
Subserviço: R$ 0,00
</t>
      </text>
    </comment>
    <comment ref="F94" authorId="0">
      <text>
        <t xml:space="preserve">Material: R$ 0,00
Equipamento: R$ 0,00
Incidencia: R$ 0,00
Subserviço: R$ 0,00
</t>
      </text>
    </comment>
    <comment ref="F95" authorId="0">
      <text>
        <t xml:space="preserve">Material: R$ 964,43
Equipamento: R$ 0,00
Incidencia: R$ 0,00
Subserviço: R$ 18,33
</t>
      </text>
    </comment>
    <comment ref="F96" authorId="0">
      <text>
        <t xml:space="preserve">Material: R$ 140,25
Equipamento: R$ 0,00
Incidencia: R$ 0,00
Subserviço: R$ 0,00
</t>
      </text>
    </comment>
    <comment ref="F97" authorId="0">
      <text>
        <t xml:space="preserve">Material: R$ 0,00
Equipamento: R$ 0,00
Incidencia: R$ 0,00
Subserviço: R$ 0,00
</t>
      </text>
    </comment>
    <comment ref="F98" authorId="0">
      <text>
        <t xml:space="preserve">Material: R$ 994,04
Equipamento: R$ 0,00
Incidencia: R$ 0,00
Subserviço: R$ 0,00
</t>
      </text>
    </comment>
    <comment ref="F99" authorId="0">
      <text>
        <t xml:space="preserve">Material: R$ 140,25
Equipamento: R$ 0,00
Incidencia: R$ 0,00
Subserviço: R$ 0,00
</t>
      </text>
    </comment>
    <comment ref="F100" authorId="0">
      <text>
        <t xml:space="preserve">Material: R$ 0,00
Equipamento: R$ 0,00
Incidencia: R$ 0,00
Subserviço: R$ 0,00
</t>
      </text>
    </comment>
    <comment ref="F101" authorId="0">
      <text>
        <t xml:space="preserve">Material: R$ 627,51
Equipamento: R$ 0,00
Incidencia: R$ 0,00
Subserviço: R$ 0,00
</t>
      </text>
    </comment>
    <comment ref="F102" authorId="0">
      <text>
        <t xml:space="preserve">Material: R$ 0,00
Equipamento: R$ 0,00
Incidencia: R$ 0,00
Subserviço: R$ 0,00
</t>
      </text>
    </comment>
    <comment ref="F103" authorId="0">
      <text>
        <t xml:space="preserve">Material: R$ 3161,94
Equipamento: R$ 0,00
Incidencia: R$ 0,00
Subserviço: R$ 0,00
</t>
      </text>
    </comment>
    <comment ref="F104" authorId="0">
      <text>
        <t xml:space="preserve">Material: R$ 0,00
Equipamento: R$ 0,00
Incidencia: R$ 0,00
Subserviço: R$ 0,00
</t>
      </text>
    </comment>
    <comment ref="F105" authorId="0">
      <text>
        <t xml:space="preserve">Material: R$ 614,89
Equipamento: R$ 0,00
Incidencia: R$ 0,00
Subserviço: R$ 103,46
</t>
      </text>
    </comment>
    <comment ref="F106" authorId="0">
      <text>
        <t xml:space="preserve">Material: R$ 0,00
Equipamento: R$ 0,00
Incidencia: R$ 0,00
Subserviço: R$ 0,00
</t>
      </text>
    </comment>
    <comment ref="F107" authorId="0">
      <text>
        <t xml:space="preserve">Material: R$ 3354,09
Equipamento: R$ 0,00
Incidencia: R$ 0,00
Subserviço: R$ 350,66
</t>
      </text>
    </comment>
    <comment ref="F108" authorId="0">
      <text>
        <t xml:space="preserve">Material: R$ 0,00
Equipamento: R$ 0,00
Incidencia: R$ 0,00
Subserviço: R$ 768,50
</t>
      </text>
    </comment>
    <comment ref="F109" authorId="0">
      <text>
        <t xml:space="preserve">Material: R$ 0,00
Equipamento: R$ 0,00
Incidencia: R$ 0,00
Subserviço: R$ 0,00
</t>
      </text>
    </comment>
    <comment ref="F110" authorId="0">
      <text>
        <t xml:space="preserve">Material: R$ 154,31
Equipamento: R$ 0,00
Incidencia: R$ 0,00
Subserviço: R$ 0,00
</t>
      </text>
    </comment>
    <comment ref="F111" authorId="0">
      <text>
        <t xml:space="preserve">Material: R$ 30,44
Equipamento: R$ 0,00
Incidencia: R$ 0,00
Subserviço: R$ 0,00
</t>
      </text>
    </comment>
    <comment ref="F112" authorId="0">
      <text>
        <t xml:space="preserve">Material: R$ 0,00
Equipamento: R$ 0,00
Incidencia: R$ 0,00
Subserviço: R$ 12,39
</t>
      </text>
    </comment>
    <comment ref="F113" authorId="0">
      <text>
        <t xml:space="preserve">Material: R$ 10,70
Equipamento: R$ 0,00
Incidencia: R$ 0,00
Subserviço: R$ 0,00
</t>
      </text>
    </comment>
    <comment ref="F114" authorId="0">
      <text>
        <t xml:space="preserve">Material: R$ 1,38
Equipamento: R$ 0,00
Incidencia: R$ 0,00
Subserviço: R$ 0,00
</t>
      </text>
    </comment>
    <comment ref="F115" authorId="0">
      <text>
        <t xml:space="preserve">Material: R$ 0,00
Equipamento: R$ 0,00
Incidencia: R$ 0,00
Subserviço: R$ 0,00
</t>
      </text>
    </comment>
    <comment ref="F116" authorId="0">
      <text>
        <t xml:space="preserve">Material: R$ 32,99
Equipamento: R$ 0,00
Incidencia: R$ 0,00
Subserviço: R$ 32,42
</t>
      </text>
    </comment>
    <comment ref="F117" authorId="0">
      <text>
        <t xml:space="preserve">Material: R$ 0,00
Equipamento: R$ 0,00
Incidencia: R$ 0,00
Subserviço: R$ 0,00
</t>
      </text>
    </comment>
    <comment ref="F118" authorId="0">
      <text>
        <t xml:space="preserve">Material: R$ 32,99
Equipamento: R$ 0,00
Incidencia: R$ 0,00
Subserviço: R$ 32,42
</t>
      </text>
    </comment>
    <comment ref="F119" authorId="0">
      <text>
        <t xml:space="preserve">Material: R$ 0,00
Equipamento: R$ 0,00
Incidencia: R$ 0,00
Subserviço: R$ 0,00
</t>
      </text>
    </comment>
    <comment ref="F120" authorId="0">
      <text>
        <t xml:space="preserve">Material: R$ 0,00
Equipamento: R$ 0,00
Incidencia: R$ 0,00
Subserviço: R$ 12,39
</t>
      </text>
    </comment>
    <comment ref="F121" authorId="0">
      <text>
        <t xml:space="preserve">Material: R$ 1,82
Equipamento: R$ 0,00
Incidencia: R$ 0,00
Subserviço: R$ 0,00
</t>
      </text>
    </comment>
    <comment ref="F122" authorId="0">
      <text>
        <t xml:space="preserve">Material: R$ 15,58
Equipamento: R$ 0,00
Incidencia: R$ 0,00
Subserviço: R$ 0,00
</t>
      </text>
    </comment>
    <comment ref="F123" authorId="0">
      <text>
        <t xml:space="preserve">Material: R$ 10,70
Equipamento: R$ 0,00
Incidencia: R$ 0,00
Subserviço: R$ 0,00
</t>
      </text>
    </comment>
    <comment ref="F124" authorId="0">
      <text>
        <t xml:space="preserve">Material: R$ 0,06
Equipamento: R$ 0,00
Incidencia: R$ 0,00
Subserviço: R$ 0,00
</t>
      </text>
    </comment>
    <comment ref="F125" authorId="0">
      <text>
        <t xml:space="preserve">Material: R$ 1,38
Equipamento: R$ 0,00
Incidencia: R$ 0,00
Subserviço: R$ 0,00
</t>
      </text>
    </comment>
    <comment ref="F126" authorId="0">
      <text>
        <t xml:space="preserve">Material: R$ 0,00
Equipamento: R$ 0,00
Incidencia: R$ 0,00
Subserviço: R$ 0,00
</t>
      </text>
    </comment>
    <comment ref="F127" authorId="0">
      <text>
        <t xml:space="preserve">Material: R$ 0,00
Equipamento: R$ 0,00
Incidencia: R$ 0,00
Subserviço: R$ 12,39
</t>
      </text>
    </comment>
    <comment ref="F128" authorId="0">
      <text>
        <t xml:space="preserve">Material: R$ 1,82
Equipamento: R$ 0,00
Incidencia: R$ 0,00
Subserviço: R$ 0,00
</t>
      </text>
    </comment>
    <comment ref="F129" authorId="0">
      <text>
        <t xml:space="preserve">Material: R$ 0,30
Equipamento: R$ 0,00
Incidencia: R$ 0,00
Subserviço: R$ 0,00
</t>
      </text>
    </comment>
    <comment ref="F130" authorId="0">
      <text>
        <t xml:space="preserve">Material: R$ 15,58
Equipamento: R$ 0,00
Incidencia: R$ 0,00
Subserviço: R$ 0,00
</t>
      </text>
    </comment>
    <comment ref="F131" authorId="0">
      <text>
        <t xml:space="preserve">Material: R$ 10,70
Equipamento: R$ 0,00
Incidencia: R$ 0,00
Subserviço: R$ 0,00
</t>
      </text>
    </comment>
    <comment ref="F132" authorId="0">
      <text>
        <t xml:space="preserve">Material: R$ 0,06
Equipamento: R$ 0,00
Incidencia: R$ 0,00
Subserviço: R$ 0,00
</t>
      </text>
    </comment>
    <comment ref="F133" authorId="0">
      <text>
        <t xml:space="preserve">Material: R$ 1,38
Equipamento: R$ 0,00
Incidencia: R$ 0,00
Subserviço: R$ 0,00
</t>
      </text>
    </comment>
    <comment ref="F134" authorId="0">
      <text>
        <t xml:space="preserve">Material: R$ 0,00
Equipamento: R$ 0,00
Incidencia: R$ 0,00
Subserviço: R$ 0,00
</t>
      </text>
    </comment>
    <comment ref="F135" authorId="0">
      <text>
        <t xml:space="preserve">Material: R$ 0,00
Equipamento: R$ 0,00
Incidencia: R$ 0,00
Subserviço: R$ 12,39
</t>
      </text>
    </comment>
    <comment ref="F136" authorId="0">
      <text>
        <t xml:space="preserve">Material: R$ 1,82
Equipamento: R$ 0,00
Incidencia: R$ 0,00
Subserviço: R$ 0,00
</t>
      </text>
    </comment>
    <comment ref="F137" authorId="0">
      <text>
        <t xml:space="preserve">Material: R$ 15,58
Equipamento: R$ 0,00
Incidencia: R$ 0,00
Subserviço: R$ 0,00
</t>
      </text>
    </comment>
    <comment ref="F138" authorId="0">
      <text>
        <t xml:space="preserve">Material: R$ 10,70
Equipamento: R$ 0,00
Incidencia: R$ 0,00
Subserviço: R$ 0,00
</t>
      </text>
    </comment>
    <comment ref="F139" authorId="0">
      <text>
        <t xml:space="preserve">Material: R$ 0,06
Equipamento: R$ 0,00
Incidencia: R$ 0,00
Subserviço: R$ 0,00
</t>
      </text>
    </comment>
    <comment ref="F140" authorId="0">
      <text>
        <t xml:space="preserve">Material: R$ 1,38
Equipamento: R$ 0,00
Incidencia: R$ 0,00
Subserviço: R$ 0,00
</t>
      </text>
    </comment>
    <comment ref="F141" authorId="0">
      <text>
        <t xml:space="preserve">Material: R$ 0,00
Equipamento: R$ 0,00
Incidencia: R$ 0,00
Subserviço: R$ 0,00
</t>
      </text>
    </comment>
    <comment ref="F142" authorId="0">
      <text>
        <t xml:space="preserve">Material: R$ 0,00
Equipamento: R$ 0,00
Incidencia: R$ 0,00
Subserviço: R$ 49,16
</t>
      </text>
    </comment>
    <comment ref="F143" authorId="0">
      <text>
        <t xml:space="preserve">Material: R$ 0,00
Equipamento: R$ 0,00
Incidencia: R$ 0,00
Subserviço: R$ 64,90
</t>
      </text>
    </comment>
    <comment ref="F144" authorId="0">
      <text>
        <t xml:space="preserve">Material: R$ 67,99
Equipamento: R$ 0,00
Incidencia: R$ 0,00
Subserviço: R$ 151,96
</t>
      </text>
    </comment>
    <comment ref="F145" authorId="0">
      <text>
        <t xml:space="preserve">Material: R$ 0,00
Equipamento: R$ 0,00
Incidencia: R$ 0,00
Subserviço: R$ 0,00
</t>
      </text>
    </comment>
    <comment ref="F146" authorId="0">
      <text>
        <t xml:space="preserve">Material: R$ 604,36
Equipamento: R$ 0,00
Incidencia: R$ 0,00
Subserviço: R$ 0,00
</t>
      </text>
    </comment>
    <comment ref="F147" authorId="0">
      <text>
        <t xml:space="preserve">Material: R$ 328,01
Equipamento: R$ 0,00
Incidencia: R$ 0,00
Subserviço: R$ 0,00
</t>
      </text>
    </comment>
    <comment ref="F148" authorId="0">
      <text>
        <t xml:space="preserve">Material: R$ 11,98
Equipamento: R$ 0,00
Incidencia: R$ 0,00
Subserviço: R$ 0,00
</t>
      </text>
    </comment>
    <comment ref="F149" authorId="0">
      <text>
        <t xml:space="preserve">Material: R$ 150,02
Equipamento: R$ 0,00
Incidencia: R$ 0,00
Subserviço: R$ 0,00
</t>
      </text>
    </comment>
    <comment ref="F150" authorId="0">
      <text>
        <t xml:space="preserve">Material: R$ 239,33
Equipamento: R$ 0,00
Incidencia: R$ 0,00
Subserviço: R$ 0,00
</t>
      </text>
    </comment>
    <comment ref="F155" authorId="0">
      <text>
        <t xml:space="preserve">Material: R$ 0,00
Equipamento: R$ 0,00
Incidencia: R$ 0,00
Subserviço: R$ 0,00
</t>
      </text>
    </comment>
    <comment ref="F156" authorId="0">
      <text>
        <t xml:space="preserve">Material: R$ 0,00
Equipamento: R$ 0,00
Incidencia: R$ 0,00
Subserviço: R$ 0,00
</t>
      </text>
    </comment>
    <comment ref="F157" authorId="0">
      <text>
        <t xml:space="preserve">Material: R$ 8,93
Equipamento: R$ 0,00
Incidencia: R$ 0,00
Subserviço: R$ 0,00
</t>
      </text>
    </comment>
    <comment ref="F158" authorId="0">
      <text>
        <t xml:space="preserve">Material: R$ 60,79
Equipamento: R$ 0,00
Incidencia: R$ 0,00
Subserviço: R$ 0,00
</t>
      </text>
    </comment>
    <comment ref="F159" authorId="0">
      <text>
        <t xml:space="preserve">Material: R$ 323,20
Equipamento: R$ 0,00
Incidencia: R$ 0,00
Subserviço: R$ 0,00
</t>
      </text>
    </comment>
    <comment ref="F160" authorId="0">
      <text>
        <t xml:space="preserve">Material: R$ 9,03
Equipamento: R$ 0,00
Incidencia: R$ 0,00
Subserviço: R$ 0,00
</t>
      </text>
    </comment>
    <comment ref="F161" authorId="0">
      <text>
        <t xml:space="preserve">Material: R$ 0,00
Equipamento: R$ 0,00
Incidencia: R$ 0,00
Subserviço: R$ 0,00
</t>
      </text>
    </comment>
    <comment ref="F162" authorId="0">
      <text>
        <t xml:space="preserve">Material: R$ 0,00
Equipamento: R$ 0,00
Incidencia: R$ 0,00
Subserviço: R$ 0,00
</t>
      </text>
    </comment>
    <comment ref="F163" authorId="0">
      <text>
        <t xml:space="preserve">Material: R$ 124,65
Equipamento: R$ 0,00
Incidencia: R$ 0,00
Subserviço: R$ 0,00
</t>
      </text>
    </comment>
    <comment ref="F164" authorId="0">
      <text>
        <t xml:space="preserve">Material: R$ 61,27
Equipamento: R$ 0,00
Incidencia: R$ 0,00
Subserviço: R$ 0,00
</t>
      </text>
    </comment>
    <comment ref="F165" authorId="0">
      <text>
        <t xml:space="preserve">Material: R$ 93,79
Equipamento: R$ 0,00
Incidencia: R$ 0,00
Subserviço: R$ 0,00
</t>
      </text>
    </comment>
    <comment ref="F166" authorId="0">
      <text>
        <t xml:space="preserve">Material: R$ 28,68
Equipamento: R$ 0,00
Incidencia: R$ 0,00
Subserviço: R$ 0,00
</t>
      </text>
    </comment>
    <comment ref="F167" authorId="0">
      <text>
        <t xml:space="preserve">Material: R$ 18,53
Equipamento: R$ 0,00
Incidencia: R$ 0,00
Subserviço: R$ 0,00
</t>
      </text>
    </comment>
    <comment ref="F168" authorId="0">
      <text>
        <t xml:space="preserve">Material: R$ 34,22
Equipamento: R$ 0,00
Incidencia: R$ 0,00
Subserviço: R$ 0,00
</t>
      </text>
    </comment>
    <comment ref="F169" authorId="0">
      <text>
        <t xml:space="preserve">Material: R$ 0,00
Equipamento: R$ 0,00
Incidencia: R$ 0,00
Subserviço: R$ 0,00
</t>
      </text>
    </comment>
    <comment ref="F170" authorId="0">
      <text>
        <t xml:space="preserve">Material: R$ 16,27
Equipamento: R$ 0,00
Incidencia: R$ 0,00
Subserviço: R$ 0,00
</t>
      </text>
    </comment>
    <comment ref="F171" authorId="0">
      <text>
        <t xml:space="preserve">Material: R$ 159,98
Equipamento: R$ 0,00
Incidencia: R$ 0,00
Subserviço: R$ 0,00
</t>
      </text>
    </comment>
    <comment ref="F172" authorId="0">
      <text>
        <t xml:space="preserve">Material: R$ 0,00
Equipamento: R$ 0,00
Incidencia: R$ 0,00
Subserviço: R$ 0,00
</t>
      </text>
    </comment>
    <comment ref="F173" authorId="0">
      <text>
        <t xml:space="preserve">Material: R$ 34,22
Equipamento: R$ 0,00
Incidencia: R$ 0,00
Subserviço: R$ 0,00
</t>
      </text>
    </comment>
    <comment ref="F174" authorId="0">
      <text>
        <t xml:space="preserve">Material: R$ 43,77
Equipamento: R$ 0,00
Incidencia: R$ 0,00
Subserviço: R$ 0,00
</t>
      </text>
    </comment>
    <comment ref="F179" authorId="0">
      <text>
        <t xml:space="preserve">Material: R$ 0,00
Equipamento: R$ 0,00
Incidencia: R$ 0,00
Subserviço: R$ 0,00
</t>
      </text>
    </comment>
    <comment ref="F180" authorId="0">
      <text>
        <t xml:space="preserve">Material: R$ 133,33
Equipamento: R$ 0,00
Incidencia: R$ 0,00
Subserviço: R$ 0,00
</t>
      </text>
    </comment>
    <comment ref="F185" authorId="0">
      <text>
        <t xml:space="preserve">Material: R$ 0,00
Equipamento: R$ 0,00
Incidencia: R$ 0,00
Subserviço: R$ 0,00
</t>
      </text>
    </comment>
    <comment ref="F186" authorId="0">
      <text>
        <t xml:space="preserve">Material: R$ 0,00
Equipamento: R$ 0,00
Incidencia: R$ 0,00
Subserviço: R$ 0,00
</t>
      </text>
    </comment>
    <comment ref="F187" authorId="0">
      <text>
        <t xml:space="preserve">Material: R$ 85,60
Equipamento: R$ 0,00
Incidencia: R$ 0,00
Subserviço: R$ 0,00
</t>
      </text>
    </comment>
    <comment ref="F188" authorId="0">
      <text>
        <t xml:space="preserve">Material: R$ 101,67
Equipamento: R$ 0,00
Incidencia: R$ 0,00
Subserviço: R$ 0,00
</t>
      </text>
    </comment>
    <comment ref="F189" authorId="0">
      <text>
        <t xml:space="preserve">Material: R$ 33,70
Equipamento: R$ 0,00
Incidencia: R$ 0,00
Subserviço: R$ 0,00
</t>
      </text>
    </comment>
    <comment ref="F190" authorId="0">
      <text>
        <t xml:space="preserve">Material: R$ 33,70
Equipamento: R$ 0,00
Incidencia: R$ 0,00
Subserviço: R$ 0,00
</t>
      </text>
    </comment>
    <comment ref="F191" authorId="0">
      <text>
        <t xml:space="preserve">Material: R$ 93,93
Equipamento: R$ 0,00
Incidencia: R$ 0,00
Subserviço: R$ 0,00
</t>
      </text>
    </comment>
    <comment ref="F192" authorId="0">
      <text>
        <t xml:space="preserve">Material: R$ 0,00
Equipamento: R$ 0,00
Incidencia: R$ 0,00
Subserviço: R$ 0,00
</t>
      </text>
    </comment>
    <comment ref="F193" authorId="0">
      <text>
        <t xml:space="preserve">Material: R$ 0,00
Equipamento: R$ 0,00
Incidencia: R$ 0,00
Subserviço: R$ 108,41
</t>
      </text>
    </comment>
    <comment ref="F194" authorId="0">
      <text>
        <t xml:space="preserve">Material: R$ 31,56
Equipamento: R$ 0,00
Incidencia: R$ 0,00
Subserviço: R$ 0,00
</t>
      </text>
    </comment>
    <comment ref="F199" authorId="0">
      <text>
        <t xml:space="preserve">Material: R$ 0,00
Equipamento: R$ 0,00
Incidencia: R$ 0,00
Subserviço: R$ 0,00
</t>
      </text>
    </comment>
    <comment ref="F200" authorId="0">
      <text>
        <t xml:space="preserve">Material: R$ 0,00
Equipamento: R$ 0,00
Incidencia: R$ 0,00
Subserviço: R$ 0,00
</t>
      </text>
    </comment>
    <comment ref="F201" authorId="0">
      <text>
        <t xml:space="preserve">Material: R$ 1017,69
Equipamento: R$ 0,00
Incidencia: R$ 0,00
Subserviço: R$ 2178,17
</t>
      </text>
    </comment>
    <comment ref="F202" authorId="0">
      <text>
        <t xml:space="preserve">Material: R$ 25,96
Equipamento: R$ 0,00
Incidencia: R$ 0,00
Subserviço: R$ 0,00
</t>
      </text>
    </comment>
    <comment ref="F203" authorId="0">
      <text>
        <t xml:space="preserve">Material: R$ 17,14
Equipamento: R$ 0,00
Incidencia: R$ 0,00
Subserviço: R$ 0,00
</t>
      </text>
    </comment>
    <comment ref="F204" authorId="0">
      <text>
        <t xml:space="preserve">Material: R$ 5,44
Equipamento: R$ 0,00
Incidencia: R$ 0,00
Subserviço: R$ 0,00
</t>
      </text>
    </comment>
    <comment ref="F205" authorId="0">
      <text>
        <t xml:space="preserve">Material: R$ 176,81
Equipamento: R$ 0,00
Incidencia: R$ 0,00
Subserviço: R$ 0,00
</t>
      </text>
    </comment>
    <comment ref="F206" authorId="0">
      <text>
        <t xml:space="preserve">Material: R$ 0,00
Equipamento: R$ 0,00
Incidencia: R$ 0,00
Subserviço: R$ 0,00
</t>
      </text>
    </comment>
    <comment ref="F207" authorId="0">
      <text>
        <t xml:space="preserve">Material: R$ 45,46
Equipamento: R$ 0,00
Incidencia: R$ 0,00
Subserviço: R$ 0,00
</t>
      </text>
    </comment>
    <comment ref="F208" authorId="0">
      <text>
        <t xml:space="preserve">Material: R$ 58,93
Equipamento: R$ 0,00
Incidencia: R$ 0,00
Subserviço: R$ 0,00
</t>
      </text>
    </comment>
    <comment ref="F209" authorId="0">
      <text>
        <t xml:space="preserve">Material: R$ 65,85
Equipamento: R$ 0,00
Incidencia: R$ 0,00
Subserviço: R$ 0,00
</t>
      </text>
    </comment>
    <comment ref="F210" authorId="0">
      <text>
        <t xml:space="preserve">Material: R$ 13,04
Equipamento: R$ 0,00
Incidencia: R$ 0,00
Subserviço: R$ 0,00
</t>
      </text>
    </comment>
    <comment ref="F211" authorId="0">
      <text>
        <t xml:space="preserve">Material: R$ 0,00
Equipamento: R$ 0,00
Incidencia: R$ 0,00
Subserviço: R$ 0,00
</t>
      </text>
    </comment>
    <comment ref="F212" authorId="0">
      <text>
        <t xml:space="preserve">Material: R$ 0,00
Equipamento: R$ 0,00
Incidencia: R$ 0,00
Subserviço: R$ 0,00
</t>
      </text>
    </comment>
    <comment ref="F213" authorId="0">
      <text>
        <t xml:space="preserve">Material: R$ 3,54
Equipamento: R$ 0,00
Incidencia: R$ 0,00
Subserviço: R$ 0,00
</t>
      </text>
    </comment>
    <comment ref="F214" authorId="0">
      <text>
        <t xml:space="preserve">Material: R$ 5,42
Equipamento: R$ 0,00
Incidencia: R$ 0,00
Subserviço: R$ 0,00
</t>
      </text>
    </comment>
    <comment ref="F215" authorId="0">
      <text>
        <t xml:space="preserve">Material: R$ 7,87
Equipamento: R$ 0,00
Incidencia: R$ 0,00
Subserviço: R$ 0,00
</t>
      </text>
    </comment>
    <comment ref="F216" authorId="0">
      <text>
        <t xml:space="preserve">Material: R$ 20,52
Equipamento: R$ 0,00
Incidencia: R$ 0,00
Subserviço: R$ 0,00
</t>
      </text>
    </comment>
    <comment ref="F217" authorId="0">
      <text>
        <t xml:space="preserve">Material: R$ 0,00
Equipamento: R$ 0,00
Incidencia: R$ 0,00
Subserviço: R$ 0,00
</t>
      </text>
    </comment>
    <comment ref="F218" authorId="0">
      <text>
        <t xml:space="preserve">Material: R$ 839,69
Equipamento: R$ 0,00
Incidencia: R$ 0,00
Subserviço: R$ 0,00
</t>
      </text>
    </comment>
    <comment ref="F219" authorId="0">
      <text>
        <t xml:space="preserve">Material: R$ 0,00
Equipamento: R$ 0,00
Incidencia: R$ 0,00
Subserviço: R$ 0,00
</t>
      </text>
    </comment>
    <comment ref="F220" authorId="0">
      <text>
        <t xml:space="preserve">Material: R$ 166,72
Equipamento: R$ 0,00
Incidencia: R$ 0,00
Subserviço: R$ 53,23
</t>
      </text>
    </comment>
    <comment ref="F221" authorId="0">
      <text>
        <t xml:space="preserve">Material: R$ 77,99
Equipamento: R$ 0,00
Incidencia: R$ 0,00
Subserviço: R$ 38,77
</t>
      </text>
    </comment>
    <comment ref="F222" authorId="0">
      <text>
        <t xml:space="preserve">Material: R$ 9,55
Equipamento: R$ 0,00
Incidencia: R$ 0,00
Subserviço: R$ 0,00
</t>
      </text>
    </comment>
    <comment ref="F223" authorId="0">
      <text>
        <t xml:space="preserve">Material: R$ 9,83
Equipamento: R$ 0,00
Incidencia: R$ 0,00
Subserviço: R$ 0,00
</t>
      </text>
    </comment>
    <comment ref="F224" authorId="0">
      <text>
        <t xml:space="preserve">Material: R$ 14,35
Equipamento: R$ 0,00
Incidencia: R$ 0,00
Subserviço: R$ 0,00
</t>
      </text>
    </comment>
    <comment ref="F225" authorId="0">
      <text>
        <t xml:space="preserve">Material: R$ 101,08
Equipamento: R$ 0,00
Incidencia: R$ 0,00
Subserviço: R$ 14,70
</t>
      </text>
    </comment>
    <comment ref="F226" authorId="0">
      <text>
        <t xml:space="preserve">Material: R$ 9,83
Equipamento: R$ 0,00
Incidencia: R$ 0,00
Subserviço: R$ 0,00
</t>
      </text>
    </comment>
    <comment ref="F227" authorId="0">
      <text>
        <t xml:space="preserve">Material: R$ 141,52
Equipamento: R$ 0,00
Incidencia: R$ 0,00
Subserviço: R$ 9,69
</t>
      </text>
    </comment>
    <comment ref="F228" authorId="0">
      <text>
        <t xml:space="preserve">Material: R$ 136,21
Equipamento: R$ 0,00
Incidencia: R$ 0,00
Subserviço: R$ 19,79
</t>
      </text>
    </comment>
    <comment ref="F229" authorId="0">
      <text>
        <t xml:space="preserve">Material: R$ 0,00
Equipamento: R$ 0,00
Incidencia: R$ 0,00
Subserviço: R$ 0,00
</t>
      </text>
    </comment>
    <comment ref="F230" authorId="0">
      <text>
        <t xml:space="preserve">Material: R$ 26,12
Equipamento: R$ 0,00
Incidencia: R$ 0,00
Subserviço: R$ 76,18
</t>
      </text>
    </comment>
    <comment ref="F231" authorId="0">
      <text>
        <t xml:space="preserve">Material: R$ 95,79
Equipamento: R$ 0,00
Incidencia: R$ 0,00
Subserviço: R$ 42,95
</t>
      </text>
    </comment>
    <comment ref="F232" authorId="0">
      <text>
        <t xml:space="preserve">Material: R$ 137,00
Equipamento: R$ 0,00
Incidencia: R$ 0,00
Subserviço: R$ 57,27
</t>
      </text>
    </comment>
    <comment ref="F233" authorId="0">
      <text>
        <t xml:space="preserve">Material: R$ 7,91
Equipamento: R$ 0,00
Incidencia: R$ 0,00
Subserviço: R$ 0,00
</t>
      </text>
    </comment>
    <comment ref="F234" authorId="0">
      <text>
        <t xml:space="preserve">Material: R$ 7,91
Equipamento: R$ 0,00
Incidencia: R$ 0,00
Subserviço: R$ 0,00
</t>
      </text>
    </comment>
    <comment ref="F235" authorId="0">
      <text>
        <t xml:space="preserve">Material: R$ 0,00
Equipamento: R$ 0,00
Incidencia: R$ 0,00
Subserviço: R$ 0,00
</t>
      </text>
    </comment>
    <comment ref="F236" authorId="0">
      <text>
        <t xml:space="preserve">Material: R$ 11,47
Equipamento: R$ 0,00
Incidencia: R$ 0,00
Subserviço: R$ 0,00
</t>
      </text>
    </comment>
    <comment ref="F237" authorId="0">
      <text>
        <t xml:space="preserve">Material: R$ 10,34
Equipamento: R$ 0,00
Incidencia: R$ 0,00
Subserviço: R$ 0,00
</t>
      </text>
    </comment>
    <comment ref="F238" authorId="0">
      <text>
        <t xml:space="preserve">Material: R$ 11,94
Equipamento: R$ 0,00
Incidencia: R$ 0,00
Subserviço: R$ 0,00
</t>
      </text>
    </comment>
    <comment ref="F239" authorId="0">
      <text>
        <t xml:space="preserve">Material: R$ 11,47
Equipamento: R$ 0,00
Incidencia: R$ 0,00
Subserviço: R$ 0,00
</t>
      </text>
    </comment>
    <comment ref="F240" authorId="0">
      <text>
        <t xml:space="preserve">Material: R$ 14,83
Equipamento: R$ 0,00
Incidencia: R$ 0,00
Subserviço: R$ 0,00
</t>
      </text>
    </comment>
    <comment ref="F241" authorId="0">
      <text>
        <t xml:space="preserve">Material: R$ 16,88
Equipamento: R$ 0,00
Incidencia: R$ 0,00
Subserviço: R$ 0,00
</t>
      </text>
    </comment>
    <comment ref="F242" authorId="0">
      <text>
        <t xml:space="preserve">Material: R$ 0,00
Equipamento: R$ 0,00
Incidencia: R$ 0,00
Subserviço: R$ 0,00
</t>
      </text>
    </comment>
    <comment ref="F243" authorId="0">
      <text>
        <t xml:space="preserve">Material: R$ 12,78
Equipamento: R$ 0,00
Incidencia: R$ 0,00
Subserviço: R$ 0,00
</t>
      </text>
    </comment>
    <comment ref="F244" authorId="0">
      <text>
        <t xml:space="preserve">Material: R$ 20,56
Equipamento: R$ 0,00
Incidencia: R$ 0,00
Subserviço: R$ 0,00
</t>
      </text>
    </comment>
    <comment ref="F245" authorId="0">
      <text>
        <t xml:space="preserve">Material: R$ 15,13
Equipamento: R$ 0,00
Incidencia: R$ 0,00
Subserviço: R$ 0,00
</t>
      </text>
    </comment>
    <comment ref="F246" authorId="0">
      <text>
        <t xml:space="preserve">Material: R$ 22,91
Equipamento: R$ 0,00
Incidencia: R$ 0,00
Subserviço: R$ 0,00
</t>
      </text>
    </comment>
    <comment ref="F247" authorId="0">
      <text>
        <t xml:space="preserve">Material: R$ 25,26
Equipamento: R$ 0,00
Incidencia: R$ 0,00
Subserviço: R$ 0,00
</t>
      </text>
    </comment>
    <comment ref="F248" authorId="0">
      <text>
        <t xml:space="preserve">Material: R$ 22,70
Equipamento: R$ 0,00
Incidencia: R$ 0,00
Subserviço: R$ 0,00
</t>
      </text>
    </comment>
    <comment ref="F249" authorId="0">
      <text>
        <t xml:space="preserve">Material: R$ 16,32
Equipamento: R$ 0,00
Incidencia: R$ 0,00
Subserviço: R$ 0,00
</t>
      </text>
    </comment>
    <comment ref="F250" authorId="0">
      <text>
        <t xml:space="preserve">Material: R$ 27,64
Equipamento: R$ 0,00
Incidencia: R$ 0,00
Subserviço: R$ 0,00
</t>
      </text>
    </comment>
    <comment ref="F251" authorId="0">
      <text>
        <t xml:space="preserve">Material: R$ 16,32
Equipamento: R$ 0,00
Incidencia: R$ 0,00
Subserviço: R$ 0,00
</t>
      </text>
    </comment>
    <comment ref="F252" authorId="0">
      <text>
        <t xml:space="preserve">Material: R$ 0,00
Equipamento: R$ 0,00
Incidencia: R$ 0,00
Subserviço: R$ 0,00
</t>
      </text>
    </comment>
    <comment ref="F253" authorId="0">
      <text>
        <t xml:space="preserve">Material: R$ 192,16
Equipamento: R$ 0,00
Incidencia: R$ 0,00
Subserviço: R$ 65,85
</t>
      </text>
    </comment>
    <comment ref="F254" authorId="0">
      <text>
        <t xml:space="preserve">Material: R$ 115,85
Equipamento: R$ 0,00
Incidencia: R$ 0,00
Subserviço: R$ 0,00
</t>
      </text>
    </comment>
    <comment ref="F255" authorId="0">
      <text>
        <t xml:space="preserve">Material: R$ 0,00
Equipamento: R$ 0,00
Incidencia: R$ 0,00
Subserviço: R$ 0,00
</t>
      </text>
    </comment>
    <comment ref="F256" authorId="0">
      <text>
        <t xml:space="preserve">Material: R$ 0,00
Equipamento: R$ 0,00
Incidencia: R$ 0,00
Subserviço: R$ 0,00
</t>
      </text>
    </comment>
    <comment ref="F257" authorId="0">
      <text>
        <t xml:space="preserve">Material: R$ 3,54
Equipamento: R$ 0,00
Incidencia: R$ 0,00
Subserviço: R$ 0,00
</t>
      </text>
    </comment>
    <comment ref="F258" authorId="0">
      <text>
        <t xml:space="preserve">Material: R$ 7,87
Equipamento: R$ 0,00
Incidencia: R$ 0,00
Subserviço: R$ 0,00
</t>
      </text>
    </comment>
    <comment ref="F259" authorId="0">
      <text>
        <t xml:space="preserve">Material: R$ 0,00
Equipamento: R$ 0,00
Incidencia: R$ 0,00
Subserviço: R$ 0,00
</t>
      </text>
    </comment>
    <comment ref="F260" authorId="0">
      <text>
        <t xml:space="preserve">Material: R$ 839,69
Equipamento: R$ 0,00
Incidencia: R$ 0,00
Subserviço: R$ 0,00
</t>
      </text>
    </comment>
    <comment ref="F261" authorId="0">
      <text>
        <t xml:space="preserve">Material: R$ 0,00
Equipamento: R$ 0,00
Incidencia: R$ 0,00
Subserviço: R$ 0,00
</t>
      </text>
    </comment>
    <comment ref="F262" authorId="0">
      <text>
        <t xml:space="preserve">Material: R$ 77,99
Equipamento: R$ 0,00
Incidencia: R$ 0,00
Subserviço: R$ 38,77
</t>
      </text>
    </comment>
    <comment ref="F263" authorId="0">
      <text>
        <t xml:space="preserve">Material: R$ 9,55
Equipamento: R$ 0,00
Incidencia: R$ 0,00
Subserviço: R$ 0,00
</t>
      </text>
    </comment>
    <comment ref="F264" authorId="0">
      <text>
        <t xml:space="preserve">Material: R$ 14,35
Equipamento: R$ 0,00
Incidencia: R$ 0,00
Subserviço: R$ 0,00
</t>
      </text>
    </comment>
    <comment ref="F265" authorId="0">
      <text>
        <t xml:space="preserve">Material: R$ 141,52
Equipamento: R$ 0,00
Incidencia: R$ 0,00
Subserviço: R$ 9,69
</t>
      </text>
    </comment>
    <comment ref="F266" authorId="0">
      <text>
        <t xml:space="preserve">Material: R$ 136,21
Equipamento: R$ 0,00
Incidencia: R$ 0,00
Subserviço: R$ 19,79
</t>
      </text>
    </comment>
    <comment ref="F267" authorId="0">
      <text>
        <t xml:space="preserve">Material: R$ 0,00
Equipamento: R$ 0,00
Incidencia: R$ 0,00
Subserviço: R$ 0,00
</t>
      </text>
    </comment>
    <comment ref="F268" authorId="0">
      <text>
        <t xml:space="preserve">Material: R$ 26,12
Equipamento: R$ 0,00
Incidencia: R$ 0,00
Subserviço: R$ 76,18
</t>
      </text>
    </comment>
    <comment ref="F269" authorId="0">
      <text>
        <t xml:space="preserve">Material: R$ 95,79
Equipamento: R$ 0,00
Incidencia: R$ 0,00
Subserviço: R$ 42,95
</t>
      </text>
    </comment>
    <comment ref="F270" authorId="0">
      <text>
        <t xml:space="preserve">Material: R$ 137,00
Equipamento: R$ 0,00
Incidencia: R$ 0,00
Subserviço: R$ 57,27
</t>
      </text>
    </comment>
    <comment ref="F271" authorId="0">
      <text>
        <t xml:space="preserve">Material: R$ 7,91
Equipamento: R$ 0,00
Incidencia: R$ 0,00
Subserviço: R$ 0,00
</t>
      </text>
    </comment>
    <comment ref="F272" authorId="0">
      <text>
        <t xml:space="preserve">Material: R$ 7,91
Equipamento: R$ 0,00
Incidencia: R$ 0,00
Subserviço: R$ 0,00
</t>
      </text>
    </comment>
    <comment ref="F273" authorId="0">
      <text>
        <t xml:space="preserve">Material: R$ 0,00
Equipamento: R$ 0,00
Incidencia: R$ 0,00
Subserviço: R$ 0,00
</t>
      </text>
    </comment>
    <comment ref="F274" authorId="0">
      <text>
        <t xml:space="preserve">Material: R$ 11,47
Equipamento: R$ 0,00
Incidencia: R$ 0,00
Subserviço: R$ 0,00
</t>
      </text>
    </comment>
    <comment ref="F275" authorId="0">
      <text>
        <t xml:space="preserve">Material: R$ 10,34
Equipamento: R$ 0,00
Incidencia: R$ 0,00
Subserviço: R$ 0,00
</t>
      </text>
    </comment>
    <comment ref="F276" authorId="0">
      <text>
        <t xml:space="preserve">Material: R$ 11,94
Equipamento: R$ 0,00
Incidencia: R$ 0,00
Subserviço: R$ 0,00
</t>
      </text>
    </comment>
    <comment ref="F277" authorId="0">
      <text>
        <t xml:space="preserve">Material: R$ 11,47
Equipamento: R$ 0,00
Incidencia: R$ 0,00
Subserviço: R$ 0,00
</t>
      </text>
    </comment>
    <comment ref="F278" authorId="0">
      <text>
        <t xml:space="preserve">Material: R$ 14,83
Equipamento: R$ 0,00
Incidencia: R$ 0,00
Subserviço: R$ 0,00
</t>
      </text>
    </comment>
    <comment ref="F279" authorId="0">
      <text>
        <t xml:space="preserve">Material: R$ 0,00
Equipamento: R$ 0,00
Incidencia: R$ 0,00
Subserviço: R$ 0,00
</t>
      </text>
    </comment>
    <comment ref="F280" authorId="0">
      <text>
        <t xml:space="preserve">Material: R$ 12,78
Equipamento: R$ 0,00
Incidencia: R$ 0,00
Subserviço: R$ 0,00
</t>
      </text>
    </comment>
    <comment ref="F281" authorId="0">
      <text>
        <t xml:space="preserve">Material: R$ 20,56
Equipamento: R$ 0,00
Incidencia: R$ 0,00
Subserviço: R$ 0,00
</t>
      </text>
    </comment>
    <comment ref="F282" authorId="0">
      <text>
        <t xml:space="preserve">Material: R$ 15,13
Equipamento: R$ 0,00
Incidencia: R$ 0,00
Subserviço: R$ 0,00
</t>
      </text>
    </comment>
    <comment ref="F283" authorId="0">
      <text>
        <t xml:space="preserve">Material: R$ 22,91
Equipamento: R$ 0,00
Incidencia: R$ 0,00
Subserviço: R$ 0,00
</t>
      </text>
    </comment>
    <comment ref="F284" authorId="0">
      <text>
        <t xml:space="preserve">Material: R$ 21,63
Equipamento: R$ 0,00
Incidencia: R$ 0,00
Subserviço: R$ 0,00
</t>
      </text>
    </comment>
    <comment ref="F285" authorId="0">
      <text>
        <t xml:space="preserve">Material: R$ 22,70
Equipamento: R$ 0,00
Incidencia: R$ 0,00
Subserviço: R$ 0,00
</t>
      </text>
    </comment>
    <comment ref="F286" authorId="0">
      <text>
        <t xml:space="preserve">Material: R$ 16,32
Equipamento: R$ 0,00
Incidencia: R$ 0,00
Subserviço: R$ 0,00
</t>
      </text>
    </comment>
    <comment ref="F287" authorId="0">
      <text>
        <t xml:space="preserve">Material: R$ 0,00
Equipamento: R$ 0,00
Incidencia: R$ 0,00
Subserviço: R$ 0,00
</t>
      </text>
    </comment>
    <comment ref="F288" authorId="0">
      <text>
        <t xml:space="preserve">Material: R$ 192,16
Equipamento: R$ 0,00
Incidencia: R$ 0,00
Subserviço: R$ 65,85
</t>
      </text>
    </comment>
    <comment ref="F289" authorId="0">
      <text>
        <t xml:space="preserve">Material: R$ 0,16
Equipamento: R$ 0,00
Incidencia: R$ 0,00
Subserviço: R$ 53,35
</t>
      </text>
    </comment>
    <comment ref="F294" authorId="0">
      <text>
        <t xml:space="preserve">Material: R$ 0,00
Equipamento: R$ 0,00
Incidencia: R$ 0,00
Subserviço: R$ 0,00
</t>
      </text>
    </comment>
    <comment ref="F295" authorId="0">
      <text>
        <t xml:space="preserve">Material: R$ 0,00
Equipamento: R$ 0,00
Incidencia: R$ 0,00
Subserviço: R$ 0,00
</t>
      </text>
    </comment>
    <comment ref="F296" authorId="0">
      <text>
        <t xml:space="preserve">Material: R$ 683,00
Equipamento: R$ 0,00
Incidencia: R$ 0,00
Subserviço: R$ 85,68
</t>
      </text>
    </comment>
    <comment ref="F297" authorId="0">
      <text>
        <t xml:space="preserve">Material: R$ 1073,73
Equipamento: R$ 0,00
Incidencia: R$ 0,00
Subserviço: R$ 0,00
</t>
      </text>
    </comment>
    <comment ref="F298" authorId="0">
      <text>
        <t xml:space="preserve">Material: R$ 912,94
Equipamento: R$ 0,00
Incidencia: R$ 0,00
Subserviço: R$ 0,00
</t>
      </text>
    </comment>
    <comment ref="F299" authorId="0">
      <text>
        <t xml:space="preserve">Material: R$ 30,47
Equipamento: R$ 0,00
Incidencia: R$ 0,00
Subserviço: R$ 0,00
</t>
      </text>
    </comment>
    <comment ref="F300" authorId="0">
      <text>
        <t xml:space="preserve">Material: R$ 14,57
Equipamento: R$ 0,00
Incidencia: R$ 0,00
Subserviço: R$ 72,87
</t>
      </text>
    </comment>
    <comment ref="F301" authorId="0">
      <text>
        <t xml:space="preserve">Material: R$ 16,10
Equipamento: R$ 0,00
Incidencia: R$ 0,00
Subserviço: R$ 0,00
</t>
      </text>
    </comment>
    <comment ref="F302" authorId="0">
      <text>
        <t xml:space="preserve">Material: R$ 9,24
Equipamento: R$ 0,00
Incidencia: R$ 0,00
Subserviço: R$ 0,00
</t>
      </text>
    </comment>
    <comment ref="F303" authorId="0">
      <text>
        <t xml:space="preserve">Material: R$ 7,91
Equipamento: R$ 0,00
Incidencia: R$ 0,00
Subserviço: R$ 0,00
</t>
      </text>
    </comment>
    <comment ref="F304" authorId="0">
      <text>
        <t xml:space="preserve">Material: R$ 40,45
Equipamento: R$ 0,00
Incidencia: R$ 0,00
Subserviço: R$ 0,00
</t>
      </text>
    </comment>
    <comment ref="F305" authorId="0">
      <text>
        <t xml:space="preserve">Material: R$ 53,29
Equipamento: R$ 0,00
Incidencia: R$ 0,00
Subserviço: R$ 0,00
</t>
      </text>
    </comment>
    <comment ref="F306" authorId="0">
      <text>
        <t xml:space="preserve">Material: R$ 0,00
Equipamento: R$ 0,00
Incidencia: R$ 0,00
Subserviço: R$ 0,00
</t>
      </text>
    </comment>
    <comment ref="F307" authorId="0">
      <text>
        <t xml:space="preserve">Material: R$ 683,00
Equipamento: R$ 0,00
Incidencia: R$ 0,00
Subserviço: R$ 85,68
</t>
      </text>
    </comment>
    <comment ref="F308" authorId="0">
      <text>
        <t xml:space="preserve">Material: R$ 1073,73
Equipamento: R$ 0,00
Incidencia: R$ 0,00
Subserviço: R$ 0,00
</t>
      </text>
    </comment>
    <comment ref="F309" authorId="0">
      <text>
        <t xml:space="preserve">Material: R$ 912,94
Equipamento: R$ 0,00
Incidencia: R$ 0,00
Subserviço: R$ 0,00
</t>
      </text>
    </comment>
    <comment ref="F310" authorId="0">
      <text>
        <t xml:space="preserve">Material: R$ 30,47
Equipamento: R$ 0,00
Incidencia: R$ 0,00
Subserviço: R$ 0,00
</t>
      </text>
    </comment>
    <comment ref="F311" authorId="0">
      <text>
        <t xml:space="preserve">Material: R$ 14,57
Equipamento: R$ 0,00
Incidencia: R$ 0,00
Subserviço: R$ 72,87
</t>
      </text>
    </comment>
    <comment ref="F312" authorId="0">
      <text>
        <t xml:space="preserve">Material: R$ 16,10
Equipamento: R$ 0,00
Incidencia: R$ 0,00
Subserviço: R$ 0,00
</t>
      </text>
    </comment>
    <comment ref="F313" authorId="0">
      <text>
        <t xml:space="preserve">Material: R$ 9,24
Equipamento: R$ 0,00
Incidencia: R$ 0,00
Subserviço: R$ 0,00
</t>
      </text>
    </comment>
    <comment ref="F314" authorId="0">
      <text>
        <t xml:space="preserve">Material: R$ 7,91
Equipamento: R$ 0,00
Incidencia: R$ 0,00
Subserviço: R$ 0,00
</t>
      </text>
    </comment>
    <comment ref="F315" authorId="0">
      <text>
        <t xml:space="preserve">Material: R$ 40,45
Equipamento: R$ 0,00
Incidencia: R$ 0,00
Subserviço: R$ 0,00
</t>
      </text>
    </comment>
    <comment ref="F316" authorId="0">
      <text>
        <t xml:space="preserve">Material: R$ 53,29
Equipamento: R$ 0,00
Incidencia: R$ 0,00
Subserviço: R$ 0,00
</t>
      </text>
    </comment>
    <comment ref="F321" authorId="0">
      <text>
        <t xml:space="preserve">Material: R$ 0,00
Equipamento: R$ 0,00
Incidencia: R$ 0,00
Subserviço: R$ 0,00
</t>
      </text>
    </comment>
    <comment ref="F322" authorId="0">
      <text>
        <t xml:space="preserve">Material: R$ 0,00
Equipamento: R$ 0,00
Incidencia: R$ 0,00
Subserviço: R$ 0,00
</t>
      </text>
    </comment>
    <comment ref="F323" authorId="0">
      <text>
        <t xml:space="preserve">Material: R$ 29,72
Equipamento: R$ 0,00
Incidencia: R$ 0,00
Subserviço: R$ 0,00
</t>
      </text>
    </comment>
    <comment ref="F324" authorId="0">
      <text>
        <t xml:space="preserve">Material: R$ 59,90
Equipamento: R$ 0,00
Incidencia: R$ 0,00
Subserviço: R$ 0,00
</t>
      </text>
    </comment>
    <comment ref="F325" authorId="0">
      <text>
        <t xml:space="preserve">Material: R$ 17,72
Equipamento: R$ 0,00
Incidencia: R$ 0,00
Subserviço: R$ 0,00
</t>
      </text>
    </comment>
    <comment ref="F326" authorId="0">
      <text>
        <t xml:space="preserve">Material: R$ 7,91
Equipamento: R$ 0,00
Incidencia: R$ 0,00
Subserviço: R$ 0,00
</t>
      </text>
    </comment>
    <comment ref="F327" authorId="0">
      <text>
        <t xml:space="preserve">Material: R$ 15,68
Equipamento: R$ 0,00
Incidencia: R$ 0,00
Subserviço: R$ 0,00
</t>
      </text>
    </comment>
    <comment ref="F328" authorId="0">
      <text>
        <t xml:space="preserve">Material: R$ 15,70
Equipamento: R$ 0,00
Incidencia: R$ 0,00
Subserviço: R$ 0,00
</t>
      </text>
    </comment>
    <comment ref="F329" authorId="0">
      <text>
        <t xml:space="preserve">Material: R$ 11,33
Equipamento: R$ 0,00
Incidencia: R$ 0,00
Subserviço: R$ 0,00
</t>
      </text>
    </comment>
    <comment ref="F330" authorId="0">
      <text>
        <t xml:space="preserve">Material: R$ 6,86
Equipamento: R$ 0,00
Incidencia: R$ 0,00
Subserviço: R$ 0,00
</t>
      </text>
    </comment>
    <comment ref="F331" authorId="0">
      <text>
        <t xml:space="preserve">Material: R$ 375,64
Equipamento: R$ 0,00
Incidencia: R$ 0,00
Subserviço: R$ 0,00
</t>
      </text>
    </comment>
    <comment ref="F332" authorId="0">
      <text>
        <t xml:space="preserve">Material: R$ 95,13
Equipamento: R$ 0,00
Incidencia: R$ 0,00
Subserviço: R$ 438,80
</t>
      </text>
    </comment>
    <comment ref="F333" authorId="0">
      <text>
        <t xml:space="preserve">Material: R$ 0,00
Equipamento: R$ 0,00
Incidencia: R$ 0,00
Subserviço: R$ 0,00
</t>
      </text>
    </comment>
    <comment ref="F334" authorId="0">
      <text>
        <t xml:space="preserve">Material: R$ 29,70
Equipamento: R$ 0,00
Incidencia: R$ 0,00
Subserviço: R$ 0,00
</t>
      </text>
    </comment>
    <comment ref="F335" authorId="0">
      <text>
        <t xml:space="preserve">Material: R$ 1,93
Equipamento: R$ 0,00
Incidencia: R$ 0,00
Subserviço: R$ 0,00
</t>
      </text>
    </comment>
    <comment ref="F336" authorId="0">
      <text>
        <t xml:space="preserve">Material: R$ 105,83
Equipamento: R$ 0,00
Incidencia: R$ 0,00
Subserviço: R$ 0,00
</t>
      </text>
    </comment>
    <comment ref="F337" authorId="0">
      <text>
        <t xml:space="preserve">Material: R$ 29,01
Equipamento: R$ 0,00
Incidencia: R$ 0,00
Subserviço: R$ 0,00
</t>
      </text>
    </comment>
    <comment ref="F338" authorId="0">
      <text>
        <t xml:space="preserve">Material: R$ 61,27
Equipamento: R$ 0,00
Incidencia: R$ 0,00
Subserviço: R$ 0,00
</t>
      </text>
    </comment>
    <comment ref="F339" authorId="0">
      <text>
        <t xml:space="preserve">Material: R$ 9,38
Equipamento: R$ 0,00
Incidencia: R$ 0,00
Subserviço: R$ 0,00
</t>
      </text>
    </comment>
    <comment ref="F340" authorId="0">
      <text>
        <t xml:space="preserve">Material: R$ 13,23
Equipamento: R$ 0,00
Incidencia: R$ 0,00
Subserviço: R$ 0,00
</t>
      </text>
    </comment>
    <comment ref="F341" authorId="0">
      <text>
        <t xml:space="preserve">Material: R$ 11,98
Equipamento: R$ 0,00
Incidencia: R$ 0,00
Subserviço: R$ 0,00
</t>
      </text>
    </comment>
    <comment ref="F342" authorId="0">
      <text>
        <t xml:space="preserve">Material: R$ 48,52
Equipamento: R$ 0,00
Incidencia: R$ 0,00
Subserviço: R$ 0,00
</t>
      </text>
    </comment>
    <comment ref="F343" authorId="0">
      <text>
        <t xml:space="preserve">Material: R$ 0,00
Equipamento: R$ 0,00
Incidencia: R$ 0,00
Subserviço: R$ 0,00
</t>
      </text>
    </comment>
    <comment ref="F344" authorId="0">
      <text>
        <t xml:space="preserve">Material: R$ 378,68
Equipamento: R$ 0,00
Incidencia: R$ 0,00
Subserviço: R$ 764,66
</t>
      </text>
    </comment>
    <comment ref="F345" authorId="0">
      <text>
        <t xml:space="preserve">Material: R$ 11,34
Equipamento: R$ 0,00
Incidencia: R$ 0,00
Subserviço: R$ 0,00
</t>
      </text>
    </comment>
    <comment ref="F346" authorId="0">
      <text>
        <t xml:space="preserve">Material: R$ 0,00
Equipamento: R$ 0,00
Incidencia: R$ 0,00
Subserviço: R$ 0,00
</t>
      </text>
    </comment>
    <comment ref="F347" authorId="0">
      <text>
        <t xml:space="preserve">Material: R$ 0,00
Equipamento: R$ 0,00
Incidencia: R$ 0,00
Subserviço: R$ 0,00
</t>
      </text>
    </comment>
    <comment ref="F348" authorId="0">
      <text>
        <t xml:space="preserve">Material: R$ 195,03
Equipamento: R$ 0,00
Incidencia: R$ 0,00
Subserviço: R$ 0,00
</t>
      </text>
    </comment>
    <comment ref="F349" authorId="0">
      <text>
        <t xml:space="preserve">Material: R$ 1680,72
Equipamento: R$ 0,00
Incidencia: R$ 0,00
Subserviço: R$ 0,00
</t>
      </text>
    </comment>
    <comment ref="F350" authorId="0">
      <text>
        <t xml:space="preserve">Material: R$ 3184,97
Equipamento: R$ 0,00
Incidencia: R$ 0,00
Subserviço: R$ 0,00
</t>
      </text>
    </comment>
    <comment ref="F351" authorId="0">
      <text>
        <t xml:space="preserve">Material: R$ 190,03
Equipamento: R$ 0,00
Incidencia: R$ 0,00
Subserviço: R$ 0,00
</t>
      </text>
    </comment>
    <comment ref="F352" authorId="0">
      <text>
        <t xml:space="preserve">Material: R$ 179,91
Equipamento: R$ 0,00
Incidencia: R$ 0,00
Subserviço: R$ 0,00
</t>
      </text>
    </comment>
    <comment ref="F353" authorId="0">
      <text>
        <t xml:space="preserve">Material: R$ 2728,29
Equipamento: R$ 0,00
Incidencia: R$ 0,00
Subserviço: R$ 0,00
</t>
      </text>
    </comment>
    <comment ref="F354" authorId="0">
      <text>
        <t xml:space="preserve">Material: R$ 0,00
Equipamento: R$ 0,00
Incidencia: R$ 0,00
Subserviço: R$ 0,00
</t>
      </text>
    </comment>
    <comment ref="F355" authorId="0">
      <text>
        <t xml:space="preserve">Material: R$ 472,21
Equipamento: R$ 0,00
Incidencia: R$ 0,00
Subserviço: R$ 0,00
</t>
      </text>
    </comment>
    <comment ref="F356" authorId="0">
      <text>
        <t xml:space="preserve">Material: R$ 752,36
Equipamento: R$ 0,00
Incidencia: R$ 0,00
Subserviço: R$ 0,00
</t>
      </text>
    </comment>
    <comment ref="F357" authorId="0">
      <text>
        <t xml:space="preserve">Material: R$ 0,00
Equipamento: R$ 0,00
Incidencia: R$ 0,00
Subserviço: R$ 918,37
</t>
      </text>
    </comment>
    <comment ref="F358" authorId="0">
      <text>
        <t xml:space="preserve">Material: R$ 963,09
Equipamento: R$ 0,00
Incidencia: R$ 0,00
Subserviço: R$ 0,00
</t>
      </text>
    </comment>
    <comment ref="F359" authorId="0">
      <text>
        <t xml:space="preserve">Material: R$ 0,00
Equipamento: R$ 0,00
Incidencia: R$ 0,00
Subserviço: R$ 954,07
</t>
      </text>
    </comment>
    <comment ref="F360" authorId="0">
      <text>
        <t xml:space="preserve">Material: R$ 95,38
Equipamento: R$ 0,00
Incidencia: R$ 0,00
Subserviço: R$ 0,00
</t>
      </text>
    </comment>
    <comment ref="F361" authorId="0">
      <text>
        <t xml:space="preserve">Material: R$ 814,27
Equipamento: R$ 0,00
Incidencia: R$ 0,00
Subserviço: R$ 65,22
</t>
      </text>
    </comment>
    <comment ref="F362" authorId="0">
      <text>
        <t xml:space="preserve">Material: R$ 494,73
Equipamento: R$ 0,00
Incidencia: R$ 0,00
Subserviço: R$ 134,28
</t>
      </text>
    </comment>
    <comment ref="F363" authorId="0">
      <text>
        <t xml:space="preserve">Material: R$ 8,64
Equipamento: R$ 0,00
Incidencia: R$ 0,00
Subserviço: R$ 0,00
</t>
      </text>
    </comment>
    <comment ref="F364" authorId="0">
      <text>
        <t xml:space="preserve">Material: R$ 47,75
Equipamento: R$ 0,00
Incidencia: R$ 0,00
Subserviço: R$ 0,00
</t>
      </text>
    </comment>
    <comment ref="F365" authorId="0">
      <text>
        <t xml:space="preserve">Material: R$ 176,79
Equipamento: R$ 0,00
Incidencia: R$ 0,00
Subserviço: R$ 134,28
</t>
      </text>
    </comment>
    <comment ref="F366" authorId="0">
      <text>
        <t xml:space="preserve">Material: R$ 337,78
Equipamento: R$ 0,00
Incidencia: R$ 0,00
Subserviço: R$ 0,00
</t>
      </text>
    </comment>
    <comment ref="F367" authorId="0">
      <text>
        <t xml:space="preserve">Material: R$ 84,99
Equipamento: R$ 0,00
Incidencia: R$ 0,00
Subserviço: R$ 0,00
</t>
      </text>
    </comment>
    <comment ref="F368" authorId="0">
      <text>
        <t xml:space="preserve">Material: R$ 88,98
Equipamento: R$ 0,00
Incidencia: R$ 0,00
Subserviço: R$ 0,00
</t>
      </text>
    </comment>
    <comment ref="F369" authorId="0">
      <text>
        <t xml:space="preserve">Material: R$ 269,45
Equipamento: R$ 0,00
Incidencia: R$ 0,00
Subserviço: R$ 19,95
</t>
      </text>
    </comment>
    <comment ref="F370" authorId="0">
      <text>
        <t xml:space="preserve">Material: R$ 202,40
Equipamento: R$ 0,00
Incidencia: R$ 0,00
Subserviço: R$ 27,81
</t>
      </text>
    </comment>
    <comment ref="F371" authorId="0">
      <text>
        <t xml:space="preserve">Material: R$ 34,62
Equipamento: R$ 0,00
Incidencia: R$ 0,00
Subserviço: R$ 0,00
</t>
      </text>
    </comment>
    <comment ref="F372" authorId="0">
      <text>
        <t xml:space="preserve">Material: R$ 55,45
Equipamento: R$ 0,00
Incidencia: R$ 0,00
Subserviço: R$ 0,00
</t>
      </text>
    </comment>
    <comment ref="F373" authorId="0">
      <text>
        <t xml:space="preserve">Material: R$ 0,00
Equipamento: R$ 0,00
Incidencia: R$ 0,00
Subserviço: R$ 0,00
</t>
      </text>
    </comment>
    <comment ref="F374" authorId="0">
      <text>
        <t xml:space="preserve">Material: R$ 5390,97
Equipamento: R$ 0,00
Incidencia: R$ 0,00
Subserviço: R$ 0,00
</t>
      </text>
    </comment>
    <comment ref="F375" authorId="0">
      <text>
        <t xml:space="preserve">Material: R$ 4629,78
Equipamento: R$ 0,00
Incidencia: R$ 0,00
Subserviço: R$ 0,00
</t>
      </text>
    </comment>
    <comment ref="F376" authorId="0">
      <text>
        <t xml:space="preserve">Material: R$ 5313,56
Equipamento: R$ 0,00
Incidencia: R$ 0,00
Subserviço: R$ 0,00
</t>
      </text>
    </comment>
    <comment ref="F377" authorId="0">
      <text>
        <t xml:space="preserve">Material: R$ 0,00
Equipamento: R$ 0,00
Incidencia: R$ 0,00
Subserviço: R$ 0,00
</t>
      </text>
    </comment>
    <comment ref="F378" authorId="0">
      <text>
        <t xml:space="preserve">Material: R$ 80,76
Equipamento: R$ 0,00
Incidencia: R$ 0,00
Subserviço: R$ 0,00
</t>
      </text>
    </comment>
    <comment ref="F379" authorId="0">
      <text>
        <t xml:space="preserve">Material: R$ 219,23
Equipamento: R$ 0,00
Incidencia: R$ 0,00
Subserviço: R$ 0,00
</t>
      </text>
    </comment>
    <comment ref="F380" authorId="0">
      <text>
        <t xml:space="preserve">Material: R$ 85,62
Equipamento: R$ 0,00
Incidencia: R$ 0,00
Subserviço: R$ 0,00
</t>
      </text>
    </comment>
    <comment ref="F381" authorId="0">
      <text>
        <t xml:space="preserve">Material: R$ 18,73
Equipamento: R$ 0,00
Incidencia: R$ 0,00
Subserviço: R$ 0,00
</t>
      </text>
    </comment>
    <comment ref="F382" authorId="0">
      <text>
        <t xml:space="preserve">Material: R$ 0,00
Equipamento: R$ 0,00
Incidencia: R$ 0,00
Subserviço: R$ 13,46
</t>
      </text>
    </comment>
    <comment ref="F383" authorId="0">
      <text>
        <t xml:space="preserve">Material: R$ 15,41
Equipamento: R$ 0,00
Incidencia: R$ 0,00
Subserviço: R$ 0,00
</t>
      </text>
    </comment>
    <comment ref="F384" authorId="0">
      <text>
        <t xml:space="preserve">Material: R$ 16,42
Equipamento: R$ 0,00
Incidencia: R$ 0,00
Subserviço: R$ 0,00
</t>
      </text>
    </comment>
    <comment ref="F385" authorId="0">
      <text>
        <t xml:space="preserve">Material: R$ 8,95
Equipamento: R$ 0,00
Incidencia: R$ 0,00
Subserviço: R$ 0,00
</t>
      </text>
    </comment>
    <comment ref="F386" authorId="0">
      <text>
        <t xml:space="preserve">Material: R$ 0,00
Equipamento: R$ 0,00
Incidencia: R$ 0,00
Subserviço: R$ 0,00
</t>
      </text>
    </comment>
    <comment ref="F387" authorId="0">
      <text>
        <t xml:space="preserve">Material: R$ 2519,00
Equipamento: R$ 0,00
Incidencia: R$ 0,00
Subserviço: R$ 656,12
</t>
      </text>
    </comment>
    <comment ref="F388" authorId="0">
      <text>
        <t xml:space="preserve">Material: R$ 0,00
Equipamento: R$ 0,00
Incidencia: R$ 0,00
Subserviço: R$ 0,00
</t>
      </text>
    </comment>
    <comment ref="F393" authorId="0">
      <text>
        <t xml:space="preserve">Material: R$ 0,00
Equipamento: R$ 0,00
Incidencia: R$ 0,00
Subserviço: R$ 0,00
</t>
      </text>
    </comment>
    <comment ref="F394" authorId="0">
      <text>
        <t xml:space="preserve">Material: R$ 2486,15
Equipamento: R$ 0,00
Incidencia: R$ 0,00
Subserviço: R$ 0,00
</t>
      </text>
    </comment>
    <comment ref="F395" authorId="0">
      <text>
        <t xml:space="preserve">Material: R$ 4813,01
Equipamento: R$ 0,00
Incidencia: R$ 0,00
Subserviço: R$ 0,00
</t>
      </text>
    </comment>
    <comment ref="F396" authorId="0">
      <text>
        <t xml:space="preserve">Material: R$ 15,55
Equipamento: R$ 0,00
Incidencia: R$ 0,00
Subserviço: R$ 0,00
</t>
      </text>
    </comment>
    <comment ref="F397" authorId="0">
      <text>
        <t xml:space="preserve">Material: R$ 25,16
Equipamento: R$ 0,00
Incidencia: R$ 0,00
Subserviço: R$ 0,00
</t>
      </text>
    </comment>
    <comment ref="F398" authorId="0">
      <text>
        <t xml:space="preserve">Material: R$ 42,71
Equipamento: R$ 0,00
Incidencia: R$ 0,00
Subserviço: R$ 0,00
</t>
      </text>
    </comment>
    <comment ref="F399" authorId="0">
      <text>
        <t xml:space="preserve">Material: R$ 55,29
Equipamento: R$ 0,00
Incidencia: R$ 0,00
Subserviço: R$ 0,00
</t>
      </text>
    </comment>
    <comment ref="F400" authorId="0">
      <text>
        <t xml:space="preserve">Material: R$ 70,64
Equipamento: R$ 0,00
Incidencia: R$ 0,00
Subserviço: R$ 0,00
</t>
      </text>
    </comment>
    <comment ref="F401" authorId="0">
      <text>
        <t xml:space="preserve">Material: R$ 4,19
Equipamento: R$ 0,00
Incidencia: R$ 0,00
Subserviço: R$ 0,00
</t>
      </text>
    </comment>
    <comment ref="F402" authorId="0">
      <text>
        <t xml:space="preserve">Material: R$ 9,01
Equipamento: R$ 0,00
Incidencia: R$ 0,00
Subserviço: R$ 0,00
</t>
      </text>
    </comment>
    <comment ref="F403" authorId="0">
      <text>
        <t xml:space="preserve">Material: R$ 1,93
Equipamento: R$ 0,00
Incidencia: R$ 0,00
Subserviço: R$ 0,00
</t>
      </text>
    </comment>
    <comment ref="F404" authorId="0">
      <text>
        <t xml:space="preserve">Material: R$ 6,12
Equipamento: R$ 0,00
Incidencia: R$ 0,00
Subserviço: R$ 0,00
</t>
      </text>
    </comment>
    <comment ref="F405" authorId="0">
      <text>
        <t xml:space="preserve">Material: R$ 49,56
Equipamento: R$ 0,00
Incidencia: R$ 0,00
Subserviço: R$ 18,29
</t>
      </text>
    </comment>
    <comment ref="F406" authorId="0">
      <text>
        <t xml:space="preserve">Material: R$ 0,00
Equipamento: R$ 0,00
Incidencia: R$ 0,00
Subserviço: R$ 0,00
</t>
      </text>
    </comment>
    <comment ref="F411" authorId="0">
      <text>
        <t xml:space="preserve">Material: R$ 0,00
Equipamento: R$ 0,00
Incidencia: R$ 0,00
Subserviço: R$ 0,00
</t>
      </text>
    </comment>
    <comment ref="F412" authorId="0">
      <text>
        <t xml:space="preserve">Material: R$ 185,78
Equipamento: R$ 0,00
Incidencia: R$ 0,00
Subserviço: R$ 28,07
</t>
      </text>
    </comment>
    <comment ref="F413" authorId="0">
      <text>
        <t xml:space="preserve">Material: R$ 12,06
Equipamento: R$ 0,00
Incidencia: R$ 0,00
Subserviço: R$ 0,00
</t>
      </text>
    </comment>
    <comment ref="F418" authorId="0">
      <text>
        <t xml:space="preserve">Material: R$ 0,00
Equipamento: R$ 0,00
Incidencia: R$ 0,00
Subserviço: R$ 0,00
</t>
      </text>
    </comment>
    <comment ref="F419" authorId="0">
      <text>
        <t xml:space="preserve">Material: R$ 46,44
Equipamento: R$ 0,00
Incidencia: R$ 0,00
Subserviço: R$ 0,00
</t>
      </text>
    </comment>
    <comment ref="F420" authorId="0">
      <text>
        <t xml:space="preserve">Material: R$ 0,00
Equipamento: R$ 0,00
Incidencia: R$ 0,00
Subserviço: R$ 0,00
</t>
      </text>
    </comment>
    <comment ref="F421" authorId="0">
      <text>
        <t xml:space="preserve">Material: R$ 6,71
Equipamento: R$ 0,00
Incidencia: R$ 0,00
Subserviço: R$ 5,86
</t>
      </text>
    </comment>
    <comment ref="F422" authorId="0">
      <text>
        <t xml:space="preserve">Material: R$ 827,08
Equipamento: R$ 0,00
Incidencia: R$ 0,00
Subserviço: R$ 89,15
</t>
      </text>
    </comment>
    <comment ref="F423" authorId="0">
      <text>
        <t xml:space="preserve">Material: R$ 51,59
Equipamento: R$ 0,00
Incidencia: R$ 0,00
Subserviço: R$ 45,13
</t>
      </text>
    </comment>
    <comment ref="F424" authorId="0">
      <text>
        <t xml:space="preserve">Material: R$ 1830,41
Equipamento: R$ 0,00
Incidencia: R$ 0,00
Subserviço: R$ 0,00
</t>
      </text>
    </comment>
    <comment ref="F425" authorId="0">
      <text>
        <t xml:space="preserve">Material: R$ 0,00
Equipamento: R$ 0,00
Incidencia: R$ 0,00
Subserviço: R$ 0,00
</t>
      </text>
    </comment>
    <comment ref="F426" authorId="0">
      <text>
        <t xml:space="preserve">Material: R$ 487,39
Equipamento: R$ 0,00
Incidencia: R$ 0,00
Subserviço: R$ 0,00
</t>
      </text>
    </comment>
    <comment ref="F431" authorId="0">
      <text>
        <t xml:space="preserve">Material: R$ 0,00
Equipamento: R$ 0,00
Incidencia: R$ 0,00
Subserviço: R$ 0,00
</t>
      </text>
    </comment>
    <comment ref="F432" authorId="0">
      <text>
        <t xml:space="preserve">Material: R$ 96054,12
Equipamento: R$ 0,00
Incidencia: R$ 0,00
Subserviço: R$ 0,00
</t>
      </text>
    </comment>
    <comment ref="B13" authorId="0">
      <text>
        <t xml:space="preserve">Tabelas de Referência disponíveis:
1. 32 - Tabela Referencial de Preço Sinapi 2020 Janeiro Onerada
2. 73 - Referencial de Preços DEINFRA (janeiro 2021) 
3. 99 - Tabela Referencial de Preço Sinapi 2021 Setembro Onerada
4. 129 - Tabela Referencial de Preço SINAPI 2022 JULHO Onerada 
5. 175 - Tabela Referencial de Preço SINAPI 2023 AGOSTO Onerada
6. 219 - Tabela Referencial de Preço SINAPI 2024 OUTUBRO Onerada
7. 245 - Tabela Referencial de Preço SINAPI 2025 JUNHO Onerada
8. 258 - TABELA SINAPI ONERADA SETEMBRO 2025
</t>
      </text>
    </comment>
  </commentList>
</comments>
</file>

<file path=xl/comments2.xml><?xml version="1.0" encoding="utf-8"?>
<comments xmlns="http://schemas.openxmlformats.org/spreadsheetml/2006/main">
  <authors>
    <author/>
  </authors>
  <commentList>
    <comment ref="F19" authorId="0">
      <text>
        <t xml:space="preserve">Material: R$ 0,00
Equipamento: R$ 0,00
Incidencia: R$ 0,00
Subserviço: R$ 0,00
</t>
      </text>
    </comment>
    <comment ref="F20" authorId="0">
      <text>
        <t xml:space="preserve">Material: R$ 0,00
Equipamento: R$ 0,00
Incidencia: R$ 0,00
Subserviço: R$ 0,00
</t>
      </text>
    </comment>
    <comment ref="F21" authorId="0">
      <text>
        <t xml:space="preserve">Material: R$ 0,00
Equipamento: R$ 0,00
Incidencia: R$ 0,00
Subserviço: R$ 0,00
</t>
      </text>
    </comment>
    <comment ref="F26" authorId="0">
      <text>
        <t xml:space="preserve">Material: R$ 0,00
Equipamento: R$ 0,00
Incidencia: R$ 0,00
Subserviço: R$ 0,00
</t>
      </text>
    </comment>
    <comment ref="F27" authorId="0">
      <text>
        <t xml:space="preserve">Material: R$ 418,33
Equipamento: R$ 0,00
Incidencia: R$ 0,00
Subserviço: R$ 0,00
</t>
      </text>
    </comment>
    <comment ref="F28" authorId="0">
      <text>
        <t xml:space="preserve">Material: R$ 0,43
Equipamento: R$ 0,00
Incidencia: R$ 0,00
Subserviço: R$ 0,00
</t>
      </text>
    </comment>
    <comment ref="F29" authorId="0">
      <text>
        <t xml:space="preserve">Material: R$ 962,26
Equipamento: R$ 0,00
Incidencia: R$ 0,00
Subserviço: R$ 0,00
</t>
      </text>
    </comment>
    <comment ref="F30" authorId="0">
      <text>
        <t xml:space="preserve">Material: R$ 8,08
Equipamento: R$ 0,00
Incidencia: R$ 0,00
Subserviço: R$ 0,00
</t>
      </text>
    </comment>
    <comment ref="F31" authorId="0">
      <text>
        <t xml:space="preserve">Material: R$ 0,40
Equipamento: R$ 0,00
Incidencia: R$ 0,00
Subserviço: R$ 7,30
</t>
      </text>
    </comment>
    <comment ref="F32" authorId="0">
      <text>
        <t xml:space="preserve">Material: R$ 0,06
Equipamento: R$ 0,00
Incidencia: R$ 0,00
Subserviço: R$ 0,00
</t>
      </text>
    </comment>
    <comment ref="F33" authorId="0">
      <text>
        <t xml:space="preserve">Material: R$ 0,00
Equipamento: R$ 0,00
Incidencia: R$ 0,00
Subserviço: R$ 83,38
</t>
      </text>
    </comment>
    <comment ref="F34" authorId="0">
      <text>
        <t xml:space="preserve">Material: R$ 2,42
Equipamento: R$ 0,00
Incidencia: R$ 0,00
Subserviço: R$ 0,00
</t>
      </text>
    </comment>
    <comment ref="F39" authorId="0">
      <text>
        <t xml:space="preserve">Material: R$ 0,00
Equipamento: R$ 0,00
Incidencia: R$ 0,00
Subserviço: R$ 0,00
</t>
      </text>
    </comment>
    <comment ref="F40" authorId="0">
      <text>
        <t xml:space="preserve">Material: R$ 0,00
Equipamento: R$ 0,00
Incidencia: R$ 0,00
Subserviço: R$ 0,00
</t>
      </text>
    </comment>
    <comment ref="F41" authorId="0">
      <text>
        <t xml:space="preserve">Material: R$ 73,75
Equipamento: R$ 0,00
Incidencia: R$ 0,00
Subserviço: R$ 0,00
</t>
      </text>
    </comment>
    <comment ref="F42" authorId="0">
      <text>
        <t xml:space="preserve">Material: R$ 5,33
Equipamento: R$ 0,00
Incidencia: R$ 0,00
Subserviço: R$ 0,00
</t>
      </text>
    </comment>
    <comment ref="F43" authorId="0">
      <text>
        <t xml:space="preserve">Material: R$ 1,38
Equipamento: R$ 0,00
Incidencia: R$ 0,00
Subserviço: R$ 0,00
</t>
      </text>
    </comment>
    <comment ref="F44" authorId="0">
      <text>
        <t xml:space="preserve">Material: R$ 0,00
Equipamento: R$ 0,00
Incidencia: R$ 0,00
Subserviço: R$ 138,18
</t>
      </text>
    </comment>
    <comment ref="F45" authorId="0">
      <text>
        <t xml:space="preserve">Material: R$ 2,95
Equipamento: R$ 0,00
Incidencia: R$ 0,00
Subserviço: R$ 56,69
</t>
      </text>
    </comment>
    <comment ref="F46" authorId="0">
      <text>
        <t xml:space="preserve">Material: R$ 0,00
Equipamento: R$ 0,00
Incidencia: R$ 0,00
Subserviço: R$ 304,00
</t>
      </text>
    </comment>
    <comment ref="F47" authorId="0">
      <text>
        <t xml:space="preserve">Material: R$ 21,75
Equipamento: R$ 0,00
Incidencia: R$ 0,00
Subserviço: R$ 32,70
</t>
      </text>
    </comment>
    <comment ref="F48" authorId="0">
      <text>
        <t xml:space="preserve">Material: R$ 24,69
Equipamento: R$ 0,00
Incidencia: R$ 0,00
Subserviço: R$ 0,00
</t>
      </text>
    </comment>
    <comment ref="F49" authorId="0">
      <text>
        <t xml:space="preserve">Material: R$ 38,85
Equipamento: R$ 0,00
Incidencia: R$ 0,00
Subserviço: R$ 0,00
</t>
      </text>
    </comment>
    <comment ref="F50" authorId="0">
      <text>
        <t xml:space="preserve">Material: R$ 0,00
Equipamento: R$ 0,00
Incidencia: R$ 0,00
Subserviço: R$ 0,00
</t>
      </text>
    </comment>
    <comment ref="F51" authorId="0">
      <text>
        <t xml:space="preserve">Material: R$ 398,32
Equipamento: R$ 0,00
Incidencia: R$ 0,00
Subserviço: R$ 0,00
</t>
      </text>
    </comment>
    <comment ref="F52" authorId="0">
      <text>
        <t xml:space="preserve">Material: R$ 630,91
Equipamento: R$ 0,00
Incidencia: R$ 0,00
Subserviço: R$ 0,00
</t>
      </text>
    </comment>
    <comment ref="F53" authorId="0">
      <text>
        <t xml:space="preserve">Material: R$ 0,00
Equipamento: R$ 0,00
Incidencia: R$ 0,00
Subserviço: R$ 138,18
</t>
      </text>
    </comment>
    <comment ref="F54" authorId="0">
      <text>
        <t xml:space="preserve">Material: R$ 0,00
Equipamento: R$ 0,00
Incidencia: R$ 0,00
Subserviço: R$ 153,63
</t>
      </text>
    </comment>
    <comment ref="F55" authorId="0">
      <text>
        <t xml:space="preserve">Material: R$ 0,00
Equipamento: R$ 0,00
Incidencia: R$ 0,00
Subserviço: R$ 0,00
</t>
      </text>
    </comment>
    <comment ref="F56" authorId="0">
      <text>
        <t xml:space="preserve">Material: R$ 964,38
Equipamento: R$ 0,00
Incidencia: R$ 0,00
Subserviço: R$ 0,00
</t>
      </text>
    </comment>
    <comment ref="F57" authorId="0">
      <text>
        <t xml:space="preserve">Material: R$ 15,58
Equipamento: R$ 0,00
Incidencia: R$ 0,00
Subserviço: R$ 0,00
</t>
      </text>
    </comment>
    <comment ref="F58" authorId="0">
      <text>
        <t xml:space="preserve">Material: R$ 41,11
Equipamento: R$ 0,00
Incidencia: R$ 0,00
Subserviço: R$ 0,00
</t>
      </text>
    </comment>
    <comment ref="F59" authorId="0">
      <text>
        <t xml:space="preserve">Material: R$ 5,33
Equipamento: R$ 0,00
Incidencia: R$ 0,00
Subserviço: R$ 0,00
</t>
      </text>
    </comment>
    <comment ref="F60" authorId="0">
      <text>
        <t xml:space="preserve">Material: R$ 1,38
Equipamento: R$ 0,00
Incidencia: R$ 0,00
Subserviço: R$ 0,00
</t>
      </text>
    </comment>
    <comment ref="F61" authorId="0">
      <text>
        <t xml:space="preserve">Material: R$ 32,99
Equipamento: R$ 0,00
Incidencia: R$ 0,00
Subserviço: R$ 0,00
</t>
      </text>
    </comment>
    <comment ref="F62" authorId="0">
      <text>
        <t xml:space="preserve">Material: R$ 201,42
Equipamento: R$ 0,00
Incidencia: R$ 0,00
Subserviço: R$ 0,00
</t>
      </text>
    </comment>
    <comment ref="F63" authorId="0">
      <text>
        <t xml:space="preserve">Material: R$ 208,21
Equipamento: R$ 0,00
Incidencia: R$ 0,00
Subserviço: R$ 0,00
</t>
      </text>
    </comment>
    <comment ref="F64" authorId="0">
      <text>
        <t xml:space="preserve">Material: R$ 80,19
Equipamento: R$ 0,00
Incidencia: R$ 0,00
Subserviço: R$ 0,00
</t>
      </text>
    </comment>
    <comment ref="F65" authorId="0">
      <text>
        <t xml:space="preserve">Material: R$ 2,99
Equipamento: R$ 0,00
Incidencia: R$ 0,00
Subserviço: R$ 0,00
</t>
      </text>
    </comment>
    <comment ref="F66" authorId="0">
      <text>
        <t xml:space="preserve">Material: R$ 9,94
Equipamento: R$ 0,00
Incidencia: R$ 0,00
Subserviço: R$ 0,00
</t>
      </text>
    </comment>
    <comment ref="F67" authorId="0">
      <text>
        <t xml:space="preserve">Material: R$ 11,03
Equipamento: R$ 0,00
Incidencia: R$ 0,00
Subserviço: R$ 0,00
</t>
      </text>
    </comment>
    <comment ref="F68" authorId="0">
      <text>
        <t xml:space="preserve">Material: R$ 12,78
Equipamento: R$ 0,00
Incidencia: R$ 0,00
Subserviço: R$ 0,00
</t>
      </text>
    </comment>
    <comment ref="F69" authorId="0">
      <text>
        <t xml:space="preserve">Material: R$ 1,89
Equipamento: R$ 0,00
Incidencia: R$ 0,00
Subserviço: R$ 0,00
</t>
      </text>
    </comment>
    <comment ref="F70" authorId="0">
      <text>
        <t xml:space="preserve">Material: R$ 500,00
Equipamento: R$ 0,00
Incidencia: R$ 0,00
Subserviço: R$ 0,00
</t>
      </text>
    </comment>
    <comment ref="F71" authorId="0">
      <text>
        <t xml:space="preserve">Material: R$ 4,06
Equipamento: R$ 0,00
Incidencia: R$ 0,00
Subserviço: R$ 0,00
</t>
      </text>
    </comment>
    <comment ref="F72" authorId="0">
      <text>
        <t xml:space="preserve">Material: R$ 0,00
Equipamento: R$ 0,00
Incidencia: R$ 0,00
Subserviço: R$ 0,00
</t>
      </text>
    </comment>
    <comment ref="F73" authorId="0">
      <text>
        <t xml:space="preserve">Material: R$ 542,44
Equipamento: R$ 0,00
Incidencia: R$ 0,00
Subserviço: R$ 0,00
</t>
      </text>
    </comment>
    <comment ref="F74" authorId="0">
      <text>
        <t xml:space="preserve">Material: R$ 8,57
Equipamento: R$ 0,00
Incidencia: R$ 0,00
Subserviço: R$ 0,00
</t>
      </text>
    </comment>
    <comment ref="F75" authorId="0">
      <text>
        <t xml:space="preserve">Material: R$ 115,85
Equipamento: R$ 0,00
Incidencia: R$ 0,00
Subserviço: R$ 0,00
</t>
      </text>
    </comment>
    <comment ref="F76" authorId="0">
      <text>
        <t xml:space="preserve">Material: R$ 478,19
Equipamento: R$ 0,00
Incidencia: R$ 0,00
Subserviço: R$ 0,00
</t>
      </text>
    </comment>
    <comment ref="F77" authorId="0">
      <text>
        <t xml:space="preserve">Material: R$ 1207,87
Equipamento: R$ 0,00
Incidencia: R$ 0,00
Subserviço: R$ 0,00
</t>
      </text>
    </comment>
    <comment ref="F78" authorId="0">
      <text>
        <t xml:space="preserve">Material: R$ 188,71
Equipamento: R$ 0,00
Incidencia: R$ 0,00
Subserviço: R$ 0,00
</t>
      </text>
    </comment>
    <comment ref="F79" authorId="0">
      <text>
        <t xml:space="preserve">Material: R$ 54,22
Equipamento: R$ 0,00
Incidencia: R$ 0,00
Subserviço: R$ 0,00
</t>
      </text>
    </comment>
    <comment ref="F80" authorId="0">
      <text>
        <t xml:space="preserve">Material: R$ 111,36
Equipamento: R$ 0,00
Incidencia: R$ 0,00
Subserviço: R$ 0,00
</t>
      </text>
    </comment>
    <comment ref="F81" authorId="0">
      <text>
        <t xml:space="preserve">Material: R$ 45,43
Equipamento: R$ 0,00
Incidencia: R$ 0,00
Subserviço: R$ 0,00
</t>
      </text>
    </comment>
    <comment ref="F86" authorId="0">
      <text>
        <t xml:space="preserve">Material: R$ 0,00
Equipamento: R$ 0,00
Incidencia: R$ 0,00
Subserviço: R$ 0,00
</t>
      </text>
    </comment>
    <comment ref="F87" authorId="0">
      <text>
        <t xml:space="preserve">Material: R$ 0,00
Equipamento: R$ 0,00
Incidencia: R$ 0,00
Subserviço: R$ 0,00
</t>
      </text>
    </comment>
    <comment ref="F88" authorId="0">
      <text>
        <t xml:space="preserve">Material: R$ 0,00
Equipamento: R$ 0,00
Incidencia: R$ 0,00
Subserviço: R$ 0,00
</t>
      </text>
    </comment>
    <comment ref="F89" authorId="0">
      <text>
        <t xml:space="preserve">Material: R$ 785,11
Equipamento: R$ 0,00
Incidencia: R$ 0,00
Subserviço: R$ 0,00
</t>
      </text>
    </comment>
    <comment ref="F90" authorId="0">
      <text>
        <t xml:space="preserve">Material: R$ 140,25
Equipamento: R$ 0,00
Incidencia: R$ 0,00
Subserviço: R$ 0,00
</t>
      </text>
    </comment>
    <comment ref="F91" authorId="0">
      <text>
        <t xml:space="preserve">Material: R$ 0,00
Equipamento: R$ 0,00
Incidencia: R$ 0,00
Subserviço: R$ 0,00
</t>
      </text>
    </comment>
    <comment ref="F92" authorId="0">
      <text>
        <t xml:space="preserve">Material: R$ 627,51
Equipamento: R$ 0,00
Incidencia: R$ 0,00
Subserviço: R$ 0,00
</t>
      </text>
    </comment>
    <comment ref="F93" authorId="0">
      <text>
        <t xml:space="preserve">Material: R$ 140,25
Equipamento: R$ 0,00
Incidencia: R$ 0,00
Subserviço: R$ 0,00
</t>
      </text>
    </comment>
    <comment ref="F94" authorId="0">
      <text>
        <t xml:space="preserve">Material: R$ 0,00
Equipamento: R$ 0,00
Incidencia: R$ 0,00
Subserviço: R$ 0,00
</t>
      </text>
    </comment>
    <comment ref="F95" authorId="0">
      <text>
        <t xml:space="preserve">Material: R$ 964,43
Equipamento: R$ 0,00
Incidencia: R$ 0,00
Subserviço: R$ 18,33
</t>
      </text>
    </comment>
    <comment ref="F96" authorId="0">
      <text>
        <t xml:space="preserve">Material: R$ 140,25
Equipamento: R$ 0,00
Incidencia: R$ 0,00
Subserviço: R$ 0,00
</t>
      </text>
    </comment>
    <comment ref="F97" authorId="0">
      <text>
        <t xml:space="preserve">Material: R$ 0,00
Equipamento: R$ 0,00
Incidencia: R$ 0,00
Subserviço: R$ 0,00
</t>
      </text>
    </comment>
    <comment ref="F98" authorId="0">
      <text>
        <t xml:space="preserve">Material: R$ 994,04
Equipamento: R$ 0,00
Incidencia: R$ 0,00
Subserviço: R$ 0,00
</t>
      </text>
    </comment>
    <comment ref="F99" authorId="0">
      <text>
        <t xml:space="preserve">Material: R$ 140,25
Equipamento: R$ 0,00
Incidencia: R$ 0,00
Subserviço: R$ 0,00
</t>
      </text>
    </comment>
    <comment ref="F100" authorId="0">
      <text>
        <t xml:space="preserve">Material: R$ 0,00
Equipamento: R$ 0,00
Incidencia: R$ 0,00
Subserviço: R$ 0,00
</t>
      </text>
    </comment>
    <comment ref="F101" authorId="0">
      <text>
        <t xml:space="preserve">Material: R$ 627,51
Equipamento: R$ 0,00
Incidencia: R$ 0,00
Subserviço: R$ 0,00
</t>
      </text>
    </comment>
    <comment ref="F102" authorId="0">
      <text>
        <t xml:space="preserve">Material: R$ 0,00
Equipamento: R$ 0,00
Incidencia: R$ 0,00
Subserviço: R$ 0,00
</t>
      </text>
    </comment>
    <comment ref="F103" authorId="0">
      <text>
        <t xml:space="preserve">Material: R$ 3161,94
Equipamento: R$ 0,00
Incidencia: R$ 0,00
Subserviço: R$ 0,00
</t>
      </text>
    </comment>
    <comment ref="F104" authorId="0">
      <text>
        <t xml:space="preserve">Material: R$ 0,00
Equipamento: R$ 0,00
Incidencia: R$ 0,00
Subserviço: R$ 0,00
</t>
      </text>
    </comment>
    <comment ref="F105" authorId="0">
      <text>
        <t xml:space="preserve">Material: R$ 614,89
Equipamento: R$ 0,00
Incidencia: R$ 0,00
Subserviço: R$ 103,46
</t>
      </text>
    </comment>
    <comment ref="F106" authorId="0">
      <text>
        <t xml:space="preserve">Material: R$ 0,00
Equipamento: R$ 0,00
Incidencia: R$ 0,00
Subserviço: R$ 0,00
</t>
      </text>
    </comment>
    <comment ref="F107" authorId="0">
      <text>
        <t xml:space="preserve">Material: R$ 3354,09
Equipamento: R$ 0,00
Incidencia: R$ 0,00
Subserviço: R$ 350,66
</t>
      </text>
    </comment>
    <comment ref="F108" authorId="0">
      <text>
        <t xml:space="preserve">Material: R$ 0,00
Equipamento: R$ 0,00
Incidencia: R$ 0,00
Subserviço: R$ 768,50
</t>
      </text>
    </comment>
    <comment ref="F109" authorId="0">
      <text>
        <t xml:space="preserve">Material: R$ 0,00
Equipamento: R$ 0,00
Incidencia: R$ 0,00
Subserviço: R$ 0,00
</t>
      </text>
    </comment>
    <comment ref="F110" authorId="0">
      <text>
        <t xml:space="preserve">Material: R$ 154,31
Equipamento: R$ 0,00
Incidencia: R$ 0,00
Subserviço: R$ 0,00
</t>
      </text>
    </comment>
    <comment ref="F111" authorId="0">
      <text>
        <t xml:space="preserve">Material: R$ 30,44
Equipamento: R$ 0,00
Incidencia: R$ 0,00
Subserviço: R$ 0,00
</t>
      </text>
    </comment>
    <comment ref="F112" authorId="0">
      <text>
        <t xml:space="preserve">Material: R$ 0,00
Equipamento: R$ 0,00
Incidencia: R$ 0,00
Subserviço: R$ 12,39
</t>
      </text>
    </comment>
    <comment ref="F113" authorId="0">
      <text>
        <t xml:space="preserve">Material: R$ 10,70
Equipamento: R$ 0,00
Incidencia: R$ 0,00
Subserviço: R$ 0,00
</t>
      </text>
    </comment>
    <comment ref="F114" authorId="0">
      <text>
        <t xml:space="preserve">Material: R$ 1,38
Equipamento: R$ 0,00
Incidencia: R$ 0,00
Subserviço: R$ 0,00
</t>
      </text>
    </comment>
    <comment ref="F115" authorId="0">
      <text>
        <t xml:space="preserve">Material: R$ 0,00
Equipamento: R$ 0,00
Incidencia: R$ 0,00
Subserviço: R$ 0,00
</t>
      </text>
    </comment>
    <comment ref="F116" authorId="0">
      <text>
        <t xml:space="preserve">Material: R$ 32,99
Equipamento: R$ 0,00
Incidencia: R$ 0,00
Subserviço: R$ 32,42
</t>
      </text>
    </comment>
    <comment ref="F117" authorId="0">
      <text>
        <t xml:space="preserve">Material: R$ 0,00
Equipamento: R$ 0,00
Incidencia: R$ 0,00
Subserviço: R$ 0,00
</t>
      </text>
    </comment>
    <comment ref="F118" authorId="0">
      <text>
        <t xml:space="preserve">Material: R$ 32,99
Equipamento: R$ 0,00
Incidencia: R$ 0,00
Subserviço: R$ 32,42
</t>
      </text>
    </comment>
    <comment ref="F119" authorId="0">
      <text>
        <t xml:space="preserve">Material: R$ 0,00
Equipamento: R$ 0,00
Incidencia: R$ 0,00
Subserviço: R$ 0,00
</t>
      </text>
    </comment>
    <comment ref="F120" authorId="0">
      <text>
        <t xml:space="preserve">Material: R$ 0,00
Equipamento: R$ 0,00
Incidencia: R$ 0,00
Subserviço: R$ 12,39
</t>
      </text>
    </comment>
    <comment ref="F121" authorId="0">
      <text>
        <t xml:space="preserve">Material: R$ 1,82
Equipamento: R$ 0,00
Incidencia: R$ 0,00
Subserviço: R$ 0,00
</t>
      </text>
    </comment>
    <comment ref="F122" authorId="0">
      <text>
        <t xml:space="preserve">Material: R$ 15,58
Equipamento: R$ 0,00
Incidencia: R$ 0,00
Subserviço: R$ 0,00
</t>
      </text>
    </comment>
    <comment ref="F123" authorId="0">
      <text>
        <t xml:space="preserve">Material: R$ 10,70
Equipamento: R$ 0,00
Incidencia: R$ 0,00
Subserviço: R$ 0,00
</t>
      </text>
    </comment>
    <comment ref="F124" authorId="0">
      <text>
        <t xml:space="preserve">Material: R$ 0,06
Equipamento: R$ 0,00
Incidencia: R$ 0,00
Subserviço: R$ 0,00
</t>
      </text>
    </comment>
    <comment ref="F125" authorId="0">
      <text>
        <t xml:space="preserve">Material: R$ 1,38
Equipamento: R$ 0,00
Incidencia: R$ 0,00
Subserviço: R$ 0,00
</t>
      </text>
    </comment>
    <comment ref="F126" authorId="0">
      <text>
        <t xml:space="preserve">Material: R$ 0,00
Equipamento: R$ 0,00
Incidencia: R$ 0,00
Subserviço: R$ 0,00
</t>
      </text>
    </comment>
    <comment ref="F127" authorId="0">
      <text>
        <t xml:space="preserve">Material: R$ 0,00
Equipamento: R$ 0,00
Incidencia: R$ 0,00
Subserviço: R$ 12,39
</t>
      </text>
    </comment>
    <comment ref="F128" authorId="0">
      <text>
        <t xml:space="preserve">Material: R$ 1,82
Equipamento: R$ 0,00
Incidencia: R$ 0,00
Subserviço: R$ 0,00
</t>
      </text>
    </comment>
    <comment ref="F129" authorId="0">
      <text>
        <t xml:space="preserve">Material: R$ 0,30
Equipamento: R$ 0,00
Incidencia: R$ 0,00
Subserviço: R$ 0,00
</t>
      </text>
    </comment>
    <comment ref="F130" authorId="0">
      <text>
        <t xml:space="preserve">Material: R$ 15,58
Equipamento: R$ 0,00
Incidencia: R$ 0,00
Subserviço: R$ 0,00
</t>
      </text>
    </comment>
    <comment ref="F131" authorId="0">
      <text>
        <t xml:space="preserve">Material: R$ 10,70
Equipamento: R$ 0,00
Incidencia: R$ 0,00
Subserviço: R$ 0,00
</t>
      </text>
    </comment>
    <comment ref="F132" authorId="0">
      <text>
        <t xml:space="preserve">Material: R$ 0,06
Equipamento: R$ 0,00
Incidencia: R$ 0,00
Subserviço: R$ 0,00
</t>
      </text>
    </comment>
    <comment ref="F133" authorId="0">
      <text>
        <t xml:space="preserve">Material: R$ 1,38
Equipamento: R$ 0,00
Incidencia: R$ 0,00
Subserviço: R$ 0,00
</t>
      </text>
    </comment>
    <comment ref="F134" authorId="0">
      <text>
        <t xml:space="preserve">Material: R$ 0,00
Equipamento: R$ 0,00
Incidencia: R$ 0,00
Subserviço: R$ 0,00
</t>
      </text>
    </comment>
    <comment ref="F135" authorId="0">
      <text>
        <t xml:space="preserve">Material: R$ 0,00
Equipamento: R$ 0,00
Incidencia: R$ 0,00
Subserviço: R$ 12,39
</t>
      </text>
    </comment>
    <comment ref="F136" authorId="0">
      <text>
        <t xml:space="preserve">Material: R$ 1,82
Equipamento: R$ 0,00
Incidencia: R$ 0,00
Subserviço: R$ 0,00
</t>
      </text>
    </comment>
    <comment ref="F137" authorId="0">
      <text>
        <t xml:space="preserve">Material: R$ 15,58
Equipamento: R$ 0,00
Incidencia: R$ 0,00
Subserviço: R$ 0,00
</t>
      </text>
    </comment>
    <comment ref="F138" authorId="0">
      <text>
        <t xml:space="preserve">Material: R$ 10,70
Equipamento: R$ 0,00
Incidencia: R$ 0,00
Subserviço: R$ 0,00
</t>
      </text>
    </comment>
    <comment ref="F139" authorId="0">
      <text>
        <t xml:space="preserve">Material: R$ 0,06
Equipamento: R$ 0,00
Incidencia: R$ 0,00
Subserviço: R$ 0,00
</t>
      </text>
    </comment>
    <comment ref="F140" authorId="0">
      <text>
        <t xml:space="preserve">Material: R$ 1,38
Equipamento: R$ 0,00
Incidencia: R$ 0,00
Subserviço: R$ 0,00
</t>
      </text>
    </comment>
    <comment ref="F141" authorId="0">
      <text>
        <t xml:space="preserve">Material: R$ 0,00
Equipamento: R$ 0,00
Incidencia: R$ 0,00
Subserviço: R$ 0,00
</t>
      </text>
    </comment>
    <comment ref="F142" authorId="0">
      <text>
        <t xml:space="preserve">Material: R$ 0,00
Equipamento: R$ 0,00
Incidencia: R$ 0,00
Subserviço: R$ 49,16
</t>
      </text>
    </comment>
    <comment ref="F143" authorId="0">
      <text>
        <t xml:space="preserve">Material: R$ 0,00
Equipamento: R$ 0,00
Incidencia: R$ 0,00
Subserviço: R$ 64,90
</t>
      </text>
    </comment>
    <comment ref="F144" authorId="0">
      <text>
        <t xml:space="preserve">Material: R$ 67,99
Equipamento: R$ 0,00
Incidencia: R$ 0,00
Subserviço: R$ 151,96
</t>
      </text>
    </comment>
    <comment ref="F145" authorId="0">
      <text>
        <t xml:space="preserve">Material: R$ 0,00
Equipamento: R$ 0,00
Incidencia: R$ 0,00
Subserviço: R$ 0,00
</t>
      </text>
    </comment>
    <comment ref="F146" authorId="0">
      <text>
        <t xml:space="preserve">Material: R$ 604,36
Equipamento: R$ 0,00
Incidencia: R$ 0,00
Subserviço: R$ 0,00
</t>
      </text>
    </comment>
    <comment ref="F147" authorId="0">
      <text>
        <t xml:space="preserve">Material: R$ 328,01
Equipamento: R$ 0,00
Incidencia: R$ 0,00
Subserviço: R$ 0,00
</t>
      </text>
    </comment>
    <comment ref="F148" authorId="0">
      <text>
        <t xml:space="preserve">Material: R$ 11,98
Equipamento: R$ 0,00
Incidencia: R$ 0,00
Subserviço: R$ 0,00
</t>
      </text>
    </comment>
    <comment ref="F149" authorId="0">
      <text>
        <t xml:space="preserve">Material: R$ 150,02
Equipamento: R$ 0,00
Incidencia: R$ 0,00
Subserviço: R$ 0,00
</t>
      </text>
    </comment>
    <comment ref="F150" authorId="0">
      <text>
        <t xml:space="preserve">Material: R$ 239,33
Equipamento: R$ 0,00
Incidencia: R$ 0,00
Subserviço: R$ 0,00
</t>
      </text>
    </comment>
    <comment ref="F155" authorId="0">
      <text>
        <t xml:space="preserve">Material: R$ 0,00
Equipamento: R$ 0,00
Incidencia: R$ 0,00
Subserviço: R$ 0,00
</t>
      </text>
    </comment>
    <comment ref="F156" authorId="0">
      <text>
        <t xml:space="preserve">Material: R$ 0,00
Equipamento: R$ 0,00
Incidencia: R$ 0,00
Subserviço: R$ 0,00
</t>
      </text>
    </comment>
    <comment ref="F157" authorId="0">
      <text>
        <t xml:space="preserve">Material: R$ 8,93
Equipamento: R$ 0,00
Incidencia: R$ 0,00
Subserviço: R$ 0,00
</t>
      </text>
    </comment>
    <comment ref="F158" authorId="0">
      <text>
        <t xml:space="preserve">Material: R$ 60,79
Equipamento: R$ 0,00
Incidencia: R$ 0,00
Subserviço: R$ 0,00
</t>
      </text>
    </comment>
    <comment ref="F159" authorId="0">
      <text>
        <t xml:space="preserve">Material: R$ 323,20
Equipamento: R$ 0,00
Incidencia: R$ 0,00
Subserviço: R$ 0,00
</t>
      </text>
    </comment>
    <comment ref="F160" authorId="0">
      <text>
        <t xml:space="preserve">Material: R$ 9,03
Equipamento: R$ 0,00
Incidencia: R$ 0,00
Subserviço: R$ 0,00
</t>
      </text>
    </comment>
    <comment ref="F161" authorId="0">
      <text>
        <t xml:space="preserve">Material: R$ 0,00
Equipamento: R$ 0,00
Incidencia: R$ 0,00
Subserviço: R$ 0,00
</t>
      </text>
    </comment>
    <comment ref="F162" authorId="0">
      <text>
        <t xml:space="preserve">Material: R$ 0,00
Equipamento: R$ 0,00
Incidencia: R$ 0,00
Subserviço: R$ 0,00
</t>
      </text>
    </comment>
    <comment ref="F163" authorId="0">
      <text>
        <t xml:space="preserve">Material: R$ 124,65
Equipamento: R$ 0,00
Incidencia: R$ 0,00
Subserviço: R$ 0,00
</t>
      </text>
    </comment>
    <comment ref="F164" authorId="0">
      <text>
        <t xml:space="preserve">Material: R$ 61,27
Equipamento: R$ 0,00
Incidencia: R$ 0,00
Subserviço: R$ 0,00
</t>
      </text>
    </comment>
    <comment ref="F165" authorId="0">
      <text>
        <t xml:space="preserve">Material: R$ 93,79
Equipamento: R$ 0,00
Incidencia: R$ 0,00
Subserviço: R$ 0,00
</t>
      </text>
    </comment>
    <comment ref="F166" authorId="0">
      <text>
        <t xml:space="preserve">Material: R$ 28,68
Equipamento: R$ 0,00
Incidencia: R$ 0,00
Subserviço: R$ 0,00
</t>
      </text>
    </comment>
    <comment ref="F167" authorId="0">
      <text>
        <t xml:space="preserve">Material: R$ 18,53
Equipamento: R$ 0,00
Incidencia: R$ 0,00
Subserviço: R$ 0,00
</t>
      </text>
    </comment>
    <comment ref="F168" authorId="0">
      <text>
        <t xml:space="preserve">Material: R$ 34,22
Equipamento: R$ 0,00
Incidencia: R$ 0,00
Subserviço: R$ 0,00
</t>
      </text>
    </comment>
    <comment ref="F169" authorId="0">
      <text>
        <t xml:space="preserve">Material: R$ 0,00
Equipamento: R$ 0,00
Incidencia: R$ 0,00
Subserviço: R$ 0,00
</t>
      </text>
    </comment>
    <comment ref="F170" authorId="0">
      <text>
        <t xml:space="preserve">Material: R$ 16,27
Equipamento: R$ 0,00
Incidencia: R$ 0,00
Subserviço: R$ 0,00
</t>
      </text>
    </comment>
    <comment ref="F171" authorId="0">
      <text>
        <t xml:space="preserve">Material: R$ 159,98
Equipamento: R$ 0,00
Incidencia: R$ 0,00
Subserviço: R$ 0,00
</t>
      </text>
    </comment>
    <comment ref="F172" authorId="0">
      <text>
        <t xml:space="preserve">Material: R$ 0,00
Equipamento: R$ 0,00
Incidencia: R$ 0,00
Subserviço: R$ 0,00
</t>
      </text>
    </comment>
    <comment ref="F173" authorId="0">
      <text>
        <t xml:space="preserve">Material: R$ 34,22
Equipamento: R$ 0,00
Incidencia: R$ 0,00
Subserviço: R$ 0,00
</t>
      </text>
    </comment>
    <comment ref="F174" authorId="0">
      <text>
        <t xml:space="preserve">Material: R$ 43,77
Equipamento: R$ 0,00
Incidencia: R$ 0,00
Subserviço: R$ 0,00
</t>
      </text>
    </comment>
    <comment ref="F179" authorId="0">
      <text>
        <t xml:space="preserve">Material: R$ 0,00
Equipamento: R$ 0,00
Incidencia: R$ 0,00
Subserviço: R$ 0,00
</t>
      </text>
    </comment>
    <comment ref="F180" authorId="0">
      <text>
        <t xml:space="preserve">Material: R$ 133,33
Equipamento: R$ 0,00
Incidencia: R$ 0,00
Subserviço: R$ 0,00
</t>
      </text>
    </comment>
    <comment ref="F185" authorId="0">
      <text>
        <t xml:space="preserve">Material: R$ 0,00
Equipamento: R$ 0,00
Incidencia: R$ 0,00
Subserviço: R$ 0,00
</t>
      </text>
    </comment>
    <comment ref="F186" authorId="0">
      <text>
        <t xml:space="preserve">Material: R$ 0,00
Equipamento: R$ 0,00
Incidencia: R$ 0,00
Subserviço: R$ 0,00
</t>
      </text>
    </comment>
    <comment ref="F187" authorId="0">
      <text>
        <t xml:space="preserve">Material: R$ 85,60
Equipamento: R$ 0,00
Incidencia: R$ 0,00
Subserviço: R$ 0,00
</t>
      </text>
    </comment>
    <comment ref="F188" authorId="0">
      <text>
        <t xml:space="preserve">Material: R$ 101,67
Equipamento: R$ 0,00
Incidencia: R$ 0,00
Subserviço: R$ 0,00
</t>
      </text>
    </comment>
    <comment ref="F189" authorId="0">
      <text>
        <t xml:space="preserve">Material: R$ 33,70
Equipamento: R$ 0,00
Incidencia: R$ 0,00
Subserviço: R$ 0,00
</t>
      </text>
    </comment>
    <comment ref="F190" authorId="0">
      <text>
        <t xml:space="preserve">Material: R$ 33,70
Equipamento: R$ 0,00
Incidencia: R$ 0,00
Subserviço: R$ 0,00
</t>
      </text>
    </comment>
    <comment ref="F191" authorId="0">
      <text>
        <t xml:space="preserve">Material: R$ 93,93
Equipamento: R$ 0,00
Incidencia: R$ 0,00
Subserviço: R$ 0,00
</t>
      </text>
    </comment>
    <comment ref="F192" authorId="0">
      <text>
        <t xml:space="preserve">Material: R$ 0,00
Equipamento: R$ 0,00
Incidencia: R$ 0,00
Subserviço: R$ 0,00
</t>
      </text>
    </comment>
    <comment ref="F193" authorId="0">
      <text>
        <t xml:space="preserve">Material: R$ 0,00
Equipamento: R$ 0,00
Incidencia: R$ 0,00
Subserviço: R$ 108,41
</t>
      </text>
    </comment>
    <comment ref="F194" authorId="0">
      <text>
        <t xml:space="preserve">Material: R$ 31,56
Equipamento: R$ 0,00
Incidencia: R$ 0,00
Subserviço: R$ 0,00
</t>
      </text>
    </comment>
    <comment ref="F199" authorId="0">
      <text>
        <t xml:space="preserve">Material: R$ 0,00
Equipamento: R$ 0,00
Incidencia: R$ 0,00
Subserviço: R$ 0,00
</t>
      </text>
    </comment>
    <comment ref="F200" authorId="0">
      <text>
        <t xml:space="preserve">Material: R$ 0,00
Equipamento: R$ 0,00
Incidencia: R$ 0,00
Subserviço: R$ 0,00
</t>
      </text>
    </comment>
    <comment ref="F201" authorId="0">
      <text>
        <t xml:space="preserve">Material: R$ 1017,69
Equipamento: R$ 0,00
Incidencia: R$ 0,00
Subserviço: R$ 2178,17
</t>
      </text>
    </comment>
    <comment ref="F202" authorId="0">
      <text>
        <t xml:space="preserve">Material: R$ 25,96
Equipamento: R$ 0,00
Incidencia: R$ 0,00
Subserviço: R$ 0,00
</t>
      </text>
    </comment>
    <comment ref="F203" authorId="0">
      <text>
        <t xml:space="preserve">Material: R$ 17,14
Equipamento: R$ 0,00
Incidencia: R$ 0,00
Subserviço: R$ 0,00
</t>
      </text>
    </comment>
    <comment ref="F204" authorId="0">
      <text>
        <t xml:space="preserve">Material: R$ 5,44
Equipamento: R$ 0,00
Incidencia: R$ 0,00
Subserviço: R$ 0,00
</t>
      </text>
    </comment>
    <comment ref="F205" authorId="0">
      <text>
        <t xml:space="preserve">Material: R$ 176,81
Equipamento: R$ 0,00
Incidencia: R$ 0,00
Subserviço: R$ 0,00
</t>
      </text>
    </comment>
    <comment ref="F206" authorId="0">
      <text>
        <t xml:space="preserve">Material: R$ 0,00
Equipamento: R$ 0,00
Incidencia: R$ 0,00
Subserviço: R$ 0,00
</t>
      </text>
    </comment>
    <comment ref="F207" authorId="0">
      <text>
        <t xml:space="preserve">Material: R$ 45,46
Equipamento: R$ 0,00
Incidencia: R$ 0,00
Subserviço: R$ 0,00
</t>
      </text>
    </comment>
    <comment ref="F208" authorId="0">
      <text>
        <t xml:space="preserve">Material: R$ 58,93
Equipamento: R$ 0,00
Incidencia: R$ 0,00
Subserviço: R$ 0,00
</t>
      </text>
    </comment>
    <comment ref="F209" authorId="0">
      <text>
        <t xml:space="preserve">Material: R$ 65,85
Equipamento: R$ 0,00
Incidencia: R$ 0,00
Subserviço: R$ 0,00
</t>
      </text>
    </comment>
    <comment ref="F210" authorId="0">
      <text>
        <t xml:space="preserve">Material: R$ 13,04
Equipamento: R$ 0,00
Incidencia: R$ 0,00
Subserviço: R$ 0,00
</t>
      </text>
    </comment>
    <comment ref="F211" authorId="0">
      <text>
        <t xml:space="preserve">Material: R$ 0,00
Equipamento: R$ 0,00
Incidencia: R$ 0,00
Subserviço: R$ 0,00
</t>
      </text>
    </comment>
    <comment ref="F212" authorId="0">
      <text>
        <t xml:space="preserve">Material: R$ 0,00
Equipamento: R$ 0,00
Incidencia: R$ 0,00
Subserviço: R$ 0,00
</t>
      </text>
    </comment>
    <comment ref="F213" authorId="0">
      <text>
        <t xml:space="preserve">Material: R$ 3,54
Equipamento: R$ 0,00
Incidencia: R$ 0,00
Subserviço: R$ 0,00
</t>
      </text>
    </comment>
    <comment ref="F214" authorId="0">
      <text>
        <t xml:space="preserve">Material: R$ 5,42
Equipamento: R$ 0,00
Incidencia: R$ 0,00
Subserviço: R$ 0,00
</t>
      </text>
    </comment>
    <comment ref="F215" authorId="0">
      <text>
        <t xml:space="preserve">Material: R$ 7,87
Equipamento: R$ 0,00
Incidencia: R$ 0,00
Subserviço: R$ 0,00
</t>
      </text>
    </comment>
    <comment ref="F216" authorId="0">
      <text>
        <t xml:space="preserve">Material: R$ 20,52
Equipamento: R$ 0,00
Incidencia: R$ 0,00
Subserviço: R$ 0,00
</t>
      </text>
    </comment>
    <comment ref="F217" authorId="0">
      <text>
        <t xml:space="preserve">Material: R$ 0,00
Equipamento: R$ 0,00
Incidencia: R$ 0,00
Subserviço: R$ 0,00
</t>
      </text>
    </comment>
    <comment ref="F218" authorId="0">
      <text>
        <t xml:space="preserve">Material: R$ 839,69
Equipamento: R$ 0,00
Incidencia: R$ 0,00
Subserviço: R$ 0,00
</t>
      </text>
    </comment>
    <comment ref="F219" authorId="0">
      <text>
        <t xml:space="preserve">Material: R$ 0,00
Equipamento: R$ 0,00
Incidencia: R$ 0,00
Subserviço: R$ 0,00
</t>
      </text>
    </comment>
    <comment ref="F220" authorId="0">
      <text>
        <t xml:space="preserve">Material: R$ 166,72
Equipamento: R$ 0,00
Incidencia: R$ 0,00
Subserviço: R$ 53,23
</t>
      </text>
    </comment>
    <comment ref="F221" authorId="0">
      <text>
        <t xml:space="preserve">Material: R$ 77,99
Equipamento: R$ 0,00
Incidencia: R$ 0,00
Subserviço: R$ 38,77
</t>
      </text>
    </comment>
    <comment ref="F222" authorId="0">
      <text>
        <t xml:space="preserve">Material: R$ 9,55
Equipamento: R$ 0,00
Incidencia: R$ 0,00
Subserviço: R$ 0,00
</t>
      </text>
    </comment>
    <comment ref="F223" authorId="0">
      <text>
        <t xml:space="preserve">Material: R$ 9,83
Equipamento: R$ 0,00
Incidencia: R$ 0,00
Subserviço: R$ 0,00
</t>
      </text>
    </comment>
    <comment ref="F224" authorId="0">
      <text>
        <t xml:space="preserve">Material: R$ 14,35
Equipamento: R$ 0,00
Incidencia: R$ 0,00
Subserviço: R$ 0,00
</t>
      </text>
    </comment>
    <comment ref="F225" authorId="0">
      <text>
        <t xml:space="preserve">Material: R$ 101,08
Equipamento: R$ 0,00
Incidencia: R$ 0,00
Subserviço: R$ 14,70
</t>
      </text>
    </comment>
    <comment ref="F226" authorId="0">
      <text>
        <t xml:space="preserve">Material: R$ 9,83
Equipamento: R$ 0,00
Incidencia: R$ 0,00
Subserviço: R$ 0,00
</t>
      </text>
    </comment>
    <comment ref="F227" authorId="0">
      <text>
        <t xml:space="preserve">Material: R$ 141,52
Equipamento: R$ 0,00
Incidencia: R$ 0,00
Subserviço: R$ 9,69
</t>
      </text>
    </comment>
    <comment ref="F228" authorId="0">
      <text>
        <t xml:space="preserve">Material: R$ 136,21
Equipamento: R$ 0,00
Incidencia: R$ 0,00
Subserviço: R$ 19,79
</t>
      </text>
    </comment>
    <comment ref="F229" authorId="0">
      <text>
        <t xml:space="preserve">Material: R$ 0,00
Equipamento: R$ 0,00
Incidencia: R$ 0,00
Subserviço: R$ 0,00
</t>
      </text>
    </comment>
    <comment ref="F230" authorId="0">
      <text>
        <t xml:space="preserve">Material: R$ 26,12
Equipamento: R$ 0,00
Incidencia: R$ 0,00
Subserviço: R$ 76,18
</t>
      </text>
    </comment>
    <comment ref="F231" authorId="0">
      <text>
        <t xml:space="preserve">Material: R$ 95,79
Equipamento: R$ 0,00
Incidencia: R$ 0,00
Subserviço: R$ 42,95
</t>
      </text>
    </comment>
    <comment ref="F232" authorId="0">
      <text>
        <t xml:space="preserve">Material: R$ 137,00
Equipamento: R$ 0,00
Incidencia: R$ 0,00
Subserviço: R$ 57,27
</t>
      </text>
    </comment>
    <comment ref="F233" authorId="0">
      <text>
        <t xml:space="preserve">Material: R$ 7,91
Equipamento: R$ 0,00
Incidencia: R$ 0,00
Subserviço: R$ 0,00
</t>
      </text>
    </comment>
    <comment ref="F234" authorId="0">
      <text>
        <t xml:space="preserve">Material: R$ 7,91
Equipamento: R$ 0,00
Incidencia: R$ 0,00
Subserviço: R$ 0,00
</t>
      </text>
    </comment>
    <comment ref="F235" authorId="0">
      <text>
        <t xml:space="preserve">Material: R$ 0,00
Equipamento: R$ 0,00
Incidencia: R$ 0,00
Subserviço: R$ 0,00
</t>
      </text>
    </comment>
    <comment ref="F236" authorId="0">
      <text>
        <t xml:space="preserve">Material: R$ 11,47
Equipamento: R$ 0,00
Incidencia: R$ 0,00
Subserviço: R$ 0,00
</t>
      </text>
    </comment>
    <comment ref="F237" authorId="0">
      <text>
        <t xml:space="preserve">Material: R$ 10,34
Equipamento: R$ 0,00
Incidencia: R$ 0,00
Subserviço: R$ 0,00
</t>
      </text>
    </comment>
    <comment ref="F238" authorId="0">
      <text>
        <t xml:space="preserve">Material: R$ 11,94
Equipamento: R$ 0,00
Incidencia: R$ 0,00
Subserviço: R$ 0,00
</t>
      </text>
    </comment>
    <comment ref="F239" authorId="0">
      <text>
        <t xml:space="preserve">Material: R$ 11,47
Equipamento: R$ 0,00
Incidencia: R$ 0,00
Subserviço: R$ 0,00
</t>
      </text>
    </comment>
    <comment ref="F240" authorId="0">
      <text>
        <t xml:space="preserve">Material: R$ 14,83
Equipamento: R$ 0,00
Incidencia: R$ 0,00
Subserviço: R$ 0,00
</t>
      </text>
    </comment>
    <comment ref="F241" authorId="0">
      <text>
        <t xml:space="preserve">Material: R$ 16,88
Equipamento: R$ 0,00
Incidencia: R$ 0,00
Subserviço: R$ 0,00
</t>
      </text>
    </comment>
    <comment ref="F242" authorId="0">
      <text>
        <t xml:space="preserve">Material: R$ 0,00
Equipamento: R$ 0,00
Incidencia: R$ 0,00
Subserviço: R$ 0,00
</t>
      </text>
    </comment>
    <comment ref="F243" authorId="0">
      <text>
        <t xml:space="preserve">Material: R$ 12,78
Equipamento: R$ 0,00
Incidencia: R$ 0,00
Subserviço: R$ 0,00
</t>
      </text>
    </comment>
    <comment ref="F244" authorId="0">
      <text>
        <t xml:space="preserve">Material: R$ 20,56
Equipamento: R$ 0,00
Incidencia: R$ 0,00
Subserviço: R$ 0,00
</t>
      </text>
    </comment>
    <comment ref="F245" authorId="0">
      <text>
        <t xml:space="preserve">Material: R$ 15,13
Equipamento: R$ 0,00
Incidencia: R$ 0,00
Subserviço: R$ 0,00
</t>
      </text>
    </comment>
    <comment ref="F246" authorId="0">
      <text>
        <t xml:space="preserve">Material: R$ 22,91
Equipamento: R$ 0,00
Incidencia: R$ 0,00
Subserviço: R$ 0,00
</t>
      </text>
    </comment>
    <comment ref="F247" authorId="0">
      <text>
        <t xml:space="preserve">Material: R$ 25,26
Equipamento: R$ 0,00
Incidencia: R$ 0,00
Subserviço: R$ 0,00
</t>
      </text>
    </comment>
    <comment ref="F248" authorId="0">
      <text>
        <t xml:space="preserve">Material: R$ 22,70
Equipamento: R$ 0,00
Incidencia: R$ 0,00
Subserviço: R$ 0,00
</t>
      </text>
    </comment>
    <comment ref="F249" authorId="0">
      <text>
        <t xml:space="preserve">Material: R$ 16,32
Equipamento: R$ 0,00
Incidencia: R$ 0,00
Subserviço: R$ 0,00
</t>
      </text>
    </comment>
    <comment ref="F250" authorId="0">
      <text>
        <t xml:space="preserve">Material: R$ 27,64
Equipamento: R$ 0,00
Incidencia: R$ 0,00
Subserviço: R$ 0,00
</t>
      </text>
    </comment>
    <comment ref="F251" authorId="0">
      <text>
        <t xml:space="preserve">Material: R$ 16,32
Equipamento: R$ 0,00
Incidencia: R$ 0,00
Subserviço: R$ 0,00
</t>
      </text>
    </comment>
    <comment ref="F252" authorId="0">
      <text>
        <t xml:space="preserve">Material: R$ 0,00
Equipamento: R$ 0,00
Incidencia: R$ 0,00
Subserviço: R$ 0,00
</t>
      </text>
    </comment>
    <comment ref="F253" authorId="0">
      <text>
        <t xml:space="preserve">Material: R$ 192,16
Equipamento: R$ 0,00
Incidencia: R$ 0,00
Subserviço: R$ 65,85
</t>
      </text>
    </comment>
    <comment ref="F254" authorId="0">
      <text>
        <t xml:space="preserve">Material: R$ 115,85
Equipamento: R$ 0,00
Incidencia: R$ 0,00
Subserviço: R$ 0,00
</t>
      </text>
    </comment>
    <comment ref="F255" authorId="0">
      <text>
        <t xml:space="preserve">Material: R$ 0,00
Equipamento: R$ 0,00
Incidencia: R$ 0,00
Subserviço: R$ 0,00
</t>
      </text>
    </comment>
    <comment ref="F256" authorId="0">
      <text>
        <t xml:space="preserve">Material: R$ 0,00
Equipamento: R$ 0,00
Incidencia: R$ 0,00
Subserviço: R$ 0,00
</t>
      </text>
    </comment>
    <comment ref="F257" authorId="0">
      <text>
        <t xml:space="preserve">Material: R$ 3,54
Equipamento: R$ 0,00
Incidencia: R$ 0,00
Subserviço: R$ 0,00
</t>
      </text>
    </comment>
    <comment ref="F258" authorId="0">
      <text>
        <t xml:space="preserve">Material: R$ 7,87
Equipamento: R$ 0,00
Incidencia: R$ 0,00
Subserviço: R$ 0,00
</t>
      </text>
    </comment>
    <comment ref="F259" authorId="0">
      <text>
        <t xml:space="preserve">Material: R$ 0,00
Equipamento: R$ 0,00
Incidencia: R$ 0,00
Subserviço: R$ 0,00
</t>
      </text>
    </comment>
    <comment ref="F260" authorId="0">
      <text>
        <t xml:space="preserve">Material: R$ 839,69
Equipamento: R$ 0,00
Incidencia: R$ 0,00
Subserviço: R$ 0,00
</t>
      </text>
    </comment>
    <comment ref="F261" authorId="0">
      <text>
        <t xml:space="preserve">Material: R$ 0,00
Equipamento: R$ 0,00
Incidencia: R$ 0,00
Subserviço: R$ 0,00
</t>
      </text>
    </comment>
    <comment ref="F262" authorId="0">
      <text>
        <t xml:space="preserve">Material: R$ 77,99
Equipamento: R$ 0,00
Incidencia: R$ 0,00
Subserviço: R$ 38,77
</t>
      </text>
    </comment>
    <comment ref="F263" authorId="0">
      <text>
        <t xml:space="preserve">Material: R$ 9,55
Equipamento: R$ 0,00
Incidencia: R$ 0,00
Subserviço: R$ 0,00
</t>
      </text>
    </comment>
    <comment ref="F264" authorId="0">
      <text>
        <t xml:space="preserve">Material: R$ 14,35
Equipamento: R$ 0,00
Incidencia: R$ 0,00
Subserviço: R$ 0,00
</t>
      </text>
    </comment>
    <comment ref="F265" authorId="0">
      <text>
        <t xml:space="preserve">Material: R$ 141,52
Equipamento: R$ 0,00
Incidencia: R$ 0,00
Subserviço: R$ 9,69
</t>
      </text>
    </comment>
    <comment ref="F266" authorId="0">
      <text>
        <t xml:space="preserve">Material: R$ 136,21
Equipamento: R$ 0,00
Incidencia: R$ 0,00
Subserviço: R$ 19,79
</t>
      </text>
    </comment>
    <comment ref="F267" authorId="0">
      <text>
        <t xml:space="preserve">Material: R$ 0,00
Equipamento: R$ 0,00
Incidencia: R$ 0,00
Subserviço: R$ 0,00
</t>
      </text>
    </comment>
    <comment ref="F268" authorId="0">
      <text>
        <t xml:space="preserve">Material: R$ 26,12
Equipamento: R$ 0,00
Incidencia: R$ 0,00
Subserviço: R$ 76,18
</t>
      </text>
    </comment>
    <comment ref="F269" authorId="0">
      <text>
        <t xml:space="preserve">Material: R$ 95,79
Equipamento: R$ 0,00
Incidencia: R$ 0,00
Subserviço: R$ 42,95
</t>
      </text>
    </comment>
    <comment ref="F270" authorId="0">
      <text>
        <t xml:space="preserve">Material: R$ 137,00
Equipamento: R$ 0,00
Incidencia: R$ 0,00
Subserviço: R$ 57,27
</t>
      </text>
    </comment>
    <comment ref="F271" authorId="0">
      <text>
        <t xml:space="preserve">Material: R$ 7,91
Equipamento: R$ 0,00
Incidencia: R$ 0,00
Subserviço: R$ 0,00
</t>
      </text>
    </comment>
    <comment ref="F272" authorId="0">
      <text>
        <t xml:space="preserve">Material: R$ 7,91
Equipamento: R$ 0,00
Incidencia: R$ 0,00
Subserviço: R$ 0,00
</t>
      </text>
    </comment>
    <comment ref="F273" authorId="0">
      <text>
        <t xml:space="preserve">Material: R$ 0,00
Equipamento: R$ 0,00
Incidencia: R$ 0,00
Subserviço: R$ 0,00
</t>
      </text>
    </comment>
    <comment ref="F274" authorId="0">
      <text>
        <t xml:space="preserve">Material: R$ 11,47
Equipamento: R$ 0,00
Incidencia: R$ 0,00
Subserviço: R$ 0,00
</t>
      </text>
    </comment>
    <comment ref="F275" authorId="0">
      <text>
        <t xml:space="preserve">Material: R$ 10,34
Equipamento: R$ 0,00
Incidencia: R$ 0,00
Subserviço: R$ 0,00
</t>
      </text>
    </comment>
    <comment ref="F276" authorId="0">
      <text>
        <t xml:space="preserve">Material: R$ 11,94
Equipamento: R$ 0,00
Incidencia: R$ 0,00
Subserviço: R$ 0,00
</t>
      </text>
    </comment>
    <comment ref="F277" authorId="0">
      <text>
        <t xml:space="preserve">Material: R$ 11,47
Equipamento: R$ 0,00
Incidencia: R$ 0,00
Subserviço: R$ 0,00
</t>
      </text>
    </comment>
    <comment ref="F278" authorId="0">
      <text>
        <t xml:space="preserve">Material: R$ 14,83
Equipamento: R$ 0,00
Incidencia: R$ 0,00
Subserviço: R$ 0,00
</t>
      </text>
    </comment>
    <comment ref="F279" authorId="0">
      <text>
        <t xml:space="preserve">Material: R$ 0,00
Equipamento: R$ 0,00
Incidencia: R$ 0,00
Subserviço: R$ 0,00
</t>
      </text>
    </comment>
    <comment ref="F280" authorId="0">
      <text>
        <t xml:space="preserve">Material: R$ 12,78
Equipamento: R$ 0,00
Incidencia: R$ 0,00
Subserviço: R$ 0,00
</t>
      </text>
    </comment>
    <comment ref="F281" authorId="0">
      <text>
        <t xml:space="preserve">Material: R$ 20,56
Equipamento: R$ 0,00
Incidencia: R$ 0,00
Subserviço: R$ 0,00
</t>
      </text>
    </comment>
    <comment ref="F282" authorId="0">
      <text>
        <t xml:space="preserve">Material: R$ 15,13
Equipamento: R$ 0,00
Incidencia: R$ 0,00
Subserviço: R$ 0,00
</t>
      </text>
    </comment>
    <comment ref="F283" authorId="0">
      <text>
        <t xml:space="preserve">Material: R$ 22,91
Equipamento: R$ 0,00
Incidencia: R$ 0,00
Subserviço: R$ 0,00
</t>
      </text>
    </comment>
    <comment ref="F284" authorId="0">
      <text>
        <t xml:space="preserve">Material: R$ 21,63
Equipamento: R$ 0,00
Incidencia: R$ 0,00
Subserviço: R$ 0,00
</t>
      </text>
    </comment>
    <comment ref="F285" authorId="0">
      <text>
        <t xml:space="preserve">Material: R$ 22,70
Equipamento: R$ 0,00
Incidencia: R$ 0,00
Subserviço: R$ 0,00
</t>
      </text>
    </comment>
    <comment ref="F286" authorId="0">
      <text>
        <t xml:space="preserve">Material: R$ 16,32
Equipamento: R$ 0,00
Incidencia: R$ 0,00
Subserviço: R$ 0,00
</t>
      </text>
    </comment>
    <comment ref="F287" authorId="0">
      <text>
        <t xml:space="preserve">Material: R$ 0,00
Equipamento: R$ 0,00
Incidencia: R$ 0,00
Subserviço: R$ 0,00
</t>
      </text>
    </comment>
    <comment ref="F288" authorId="0">
      <text>
        <t xml:space="preserve">Material: R$ 192,16
Equipamento: R$ 0,00
Incidencia: R$ 0,00
Subserviço: R$ 65,85
</t>
      </text>
    </comment>
    <comment ref="F289" authorId="0">
      <text>
        <t xml:space="preserve">Material: R$ 0,16
Equipamento: R$ 0,00
Incidencia: R$ 0,00
Subserviço: R$ 53,35
</t>
      </text>
    </comment>
    <comment ref="F294" authorId="0">
      <text>
        <t xml:space="preserve">Material: R$ 0,00
Equipamento: R$ 0,00
Incidencia: R$ 0,00
Subserviço: R$ 0,00
</t>
      </text>
    </comment>
    <comment ref="F295" authorId="0">
      <text>
        <t xml:space="preserve">Material: R$ 0,00
Equipamento: R$ 0,00
Incidencia: R$ 0,00
Subserviço: R$ 0,00
</t>
      </text>
    </comment>
    <comment ref="F296" authorId="0">
      <text>
        <t xml:space="preserve">Material: R$ 683,00
Equipamento: R$ 0,00
Incidencia: R$ 0,00
Subserviço: R$ 85,68
</t>
      </text>
    </comment>
    <comment ref="F297" authorId="0">
      <text>
        <t xml:space="preserve">Material: R$ 1073,73
Equipamento: R$ 0,00
Incidencia: R$ 0,00
Subserviço: R$ 0,00
</t>
      </text>
    </comment>
    <comment ref="F298" authorId="0">
      <text>
        <t xml:space="preserve">Material: R$ 912,94
Equipamento: R$ 0,00
Incidencia: R$ 0,00
Subserviço: R$ 0,00
</t>
      </text>
    </comment>
    <comment ref="F299" authorId="0">
      <text>
        <t xml:space="preserve">Material: R$ 30,47
Equipamento: R$ 0,00
Incidencia: R$ 0,00
Subserviço: R$ 0,00
</t>
      </text>
    </comment>
    <comment ref="F300" authorId="0">
      <text>
        <t xml:space="preserve">Material: R$ 14,57
Equipamento: R$ 0,00
Incidencia: R$ 0,00
Subserviço: R$ 72,87
</t>
      </text>
    </comment>
    <comment ref="F301" authorId="0">
      <text>
        <t xml:space="preserve">Material: R$ 16,10
Equipamento: R$ 0,00
Incidencia: R$ 0,00
Subserviço: R$ 0,00
</t>
      </text>
    </comment>
    <comment ref="F302" authorId="0">
      <text>
        <t xml:space="preserve">Material: R$ 9,24
Equipamento: R$ 0,00
Incidencia: R$ 0,00
Subserviço: R$ 0,00
</t>
      </text>
    </comment>
    <comment ref="F303" authorId="0">
      <text>
        <t xml:space="preserve">Material: R$ 7,91
Equipamento: R$ 0,00
Incidencia: R$ 0,00
Subserviço: R$ 0,00
</t>
      </text>
    </comment>
    <comment ref="F304" authorId="0">
      <text>
        <t xml:space="preserve">Material: R$ 40,45
Equipamento: R$ 0,00
Incidencia: R$ 0,00
Subserviço: R$ 0,00
</t>
      </text>
    </comment>
    <comment ref="F305" authorId="0">
      <text>
        <t xml:space="preserve">Material: R$ 53,29
Equipamento: R$ 0,00
Incidencia: R$ 0,00
Subserviço: R$ 0,00
</t>
      </text>
    </comment>
    <comment ref="F306" authorId="0">
      <text>
        <t xml:space="preserve">Material: R$ 0,00
Equipamento: R$ 0,00
Incidencia: R$ 0,00
Subserviço: R$ 0,00
</t>
      </text>
    </comment>
    <comment ref="F307" authorId="0">
      <text>
        <t xml:space="preserve">Material: R$ 683,00
Equipamento: R$ 0,00
Incidencia: R$ 0,00
Subserviço: R$ 85,68
</t>
      </text>
    </comment>
    <comment ref="F308" authorId="0">
      <text>
        <t xml:space="preserve">Material: R$ 1073,73
Equipamento: R$ 0,00
Incidencia: R$ 0,00
Subserviço: R$ 0,00
</t>
      </text>
    </comment>
    <comment ref="F309" authorId="0">
      <text>
        <t xml:space="preserve">Material: R$ 912,94
Equipamento: R$ 0,00
Incidencia: R$ 0,00
Subserviço: R$ 0,00
</t>
      </text>
    </comment>
    <comment ref="F310" authorId="0">
      <text>
        <t xml:space="preserve">Material: R$ 30,47
Equipamento: R$ 0,00
Incidencia: R$ 0,00
Subserviço: R$ 0,00
</t>
      </text>
    </comment>
    <comment ref="F311" authorId="0">
      <text>
        <t xml:space="preserve">Material: R$ 14,57
Equipamento: R$ 0,00
Incidencia: R$ 0,00
Subserviço: R$ 72,87
</t>
      </text>
    </comment>
    <comment ref="F312" authorId="0">
      <text>
        <t xml:space="preserve">Material: R$ 16,10
Equipamento: R$ 0,00
Incidencia: R$ 0,00
Subserviço: R$ 0,00
</t>
      </text>
    </comment>
    <comment ref="F313" authorId="0">
      <text>
        <t xml:space="preserve">Material: R$ 9,24
Equipamento: R$ 0,00
Incidencia: R$ 0,00
Subserviço: R$ 0,00
</t>
      </text>
    </comment>
    <comment ref="F314" authorId="0">
      <text>
        <t xml:space="preserve">Material: R$ 7,91
Equipamento: R$ 0,00
Incidencia: R$ 0,00
Subserviço: R$ 0,00
</t>
      </text>
    </comment>
    <comment ref="F315" authorId="0">
      <text>
        <t xml:space="preserve">Material: R$ 40,45
Equipamento: R$ 0,00
Incidencia: R$ 0,00
Subserviço: R$ 0,00
</t>
      </text>
    </comment>
    <comment ref="F316" authorId="0">
      <text>
        <t xml:space="preserve">Material: R$ 53,29
Equipamento: R$ 0,00
Incidencia: R$ 0,00
Subserviço: R$ 0,00
</t>
      </text>
    </comment>
    <comment ref="F321" authorId="0">
      <text>
        <t xml:space="preserve">Material: R$ 0,00
Equipamento: R$ 0,00
Incidencia: R$ 0,00
Subserviço: R$ 0,00
</t>
      </text>
    </comment>
    <comment ref="F322" authorId="0">
      <text>
        <t xml:space="preserve">Material: R$ 0,00
Equipamento: R$ 0,00
Incidencia: R$ 0,00
Subserviço: R$ 0,00
</t>
      </text>
    </comment>
    <comment ref="F323" authorId="0">
      <text>
        <t xml:space="preserve">Material: R$ 29,72
Equipamento: R$ 0,00
Incidencia: R$ 0,00
Subserviço: R$ 0,00
</t>
      </text>
    </comment>
    <comment ref="F324" authorId="0">
      <text>
        <t xml:space="preserve">Material: R$ 59,90
Equipamento: R$ 0,00
Incidencia: R$ 0,00
Subserviço: R$ 0,00
</t>
      </text>
    </comment>
    <comment ref="F325" authorId="0">
      <text>
        <t xml:space="preserve">Material: R$ 17,72
Equipamento: R$ 0,00
Incidencia: R$ 0,00
Subserviço: R$ 0,00
</t>
      </text>
    </comment>
    <comment ref="F326" authorId="0">
      <text>
        <t xml:space="preserve">Material: R$ 7,91
Equipamento: R$ 0,00
Incidencia: R$ 0,00
Subserviço: R$ 0,00
</t>
      </text>
    </comment>
    <comment ref="F327" authorId="0">
      <text>
        <t xml:space="preserve">Material: R$ 15,68
Equipamento: R$ 0,00
Incidencia: R$ 0,00
Subserviço: R$ 0,00
</t>
      </text>
    </comment>
    <comment ref="F328" authorId="0">
      <text>
        <t xml:space="preserve">Material: R$ 15,70
Equipamento: R$ 0,00
Incidencia: R$ 0,00
Subserviço: R$ 0,00
</t>
      </text>
    </comment>
    <comment ref="F329" authorId="0">
      <text>
        <t xml:space="preserve">Material: R$ 11,33
Equipamento: R$ 0,00
Incidencia: R$ 0,00
Subserviço: R$ 0,00
</t>
      </text>
    </comment>
    <comment ref="F330" authorId="0">
      <text>
        <t xml:space="preserve">Material: R$ 6,86
Equipamento: R$ 0,00
Incidencia: R$ 0,00
Subserviço: R$ 0,00
</t>
      </text>
    </comment>
    <comment ref="F331" authorId="0">
      <text>
        <t xml:space="preserve">Material: R$ 375,64
Equipamento: R$ 0,00
Incidencia: R$ 0,00
Subserviço: R$ 0,00
</t>
      </text>
    </comment>
    <comment ref="F332" authorId="0">
      <text>
        <t xml:space="preserve">Material: R$ 95,13
Equipamento: R$ 0,00
Incidencia: R$ 0,00
Subserviço: R$ 438,80
</t>
      </text>
    </comment>
    <comment ref="F333" authorId="0">
      <text>
        <t xml:space="preserve">Material: R$ 0,00
Equipamento: R$ 0,00
Incidencia: R$ 0,00
Subserviço: R$ 0,00
</t>
      </text>
    </comment>
    <comment ref="F334" authorId="0">
      <text>
        <t xml:space="preserve">Material: R$ 29,70
Equipamento: R$ 0,00
Incidencia: R$ 0,00
Subserviço: R$ 0,00
</t>
      </text>
    </comment>
    <comment ref="F335" authorId="0">
      <text>
        <t xml:space="preserve">Material: R$ 1,93
Equipamento: R$ 0,00
Incidencia: R$ 0,00
Subserviço: R$ 0,00
</t>
      </text>
    </comment>
    <comment ref="F336" authorId="0">
      <text>
        <t xml:space="preserve">Material: R$ 105,83
Equipamento: R$ 0,00
Incidencia: R$ 0,00
Subserviço: R$ 0,00
</t>
      </text>
    </comment>
    <comment ref="F337" authorId="0">
      <text>
        <t xml:space="preserve">Material: R$ 29,01
Equipamento: R$ 0,00
Incidencia: R$ 0,00
Subserviço: R$ 0,00
</t>
      </text>
    </comment>
    <comment ref="F338" authorId="0">
      <text>
        <t xml:space="preserve">Material: R$ 61,27
Equipamento: R$ 0,00
Incidencia: R$ 0,00
Subserviço: R$ 0,00
</t>
      </text>
    </comment>
    <comment ref="F339" authorId="0">
      <text>
        <t xml:space="preserve">Material: R$ 9,38
Equipamento: R$ 0,00
Incidencia: R$ 0,00
Subserviço: R$ 0,00
</t>
      </text>
    </comment>
    <comment ref="F340" authorId="0">
      <text>
        <t xml:space="preserve">Material: R$ 13,23
Equipamento: R$ 0,00
Incidencia: R$ 0,00
Subserviço: R$ 0,00
</t>
      </text>
    </comment>
    <comment ref="F341" authorId="0">
      <text>
        <t xml:space="preserve">Material: R$ 11,98
Equipamento: R$ 0,00
Incidencia: R$ 0,00
Subserviço: R$ 0,00
</t>
      </text>
    </comment>
    <comment ref="F342" authorId="0">
      <text>
        <t xml:space="preserve">Material: R$ 48,52
Equipamento: R$ 0,00
Incidencia: R$ 0,00
Subserviço: R$ 0,00
</t>
      </text>
    </comment>
    <comment ref="F343" authorId="0">
      <text>
        <t xml:space="preserve">Material: R$ 0,00
Equipamento: R$ 0,00
Incidencia: R$ 0,00
Subserviço: R$ 0,00
</t>
      </text>
    </comment>
    <comment ref="F344" authorId="0">
      <text>
        <t xml:space="preserve">Material: R$ 378,68
Equipamento: R$ 0,00
Incidencia: R$ 0,00
Subserviço: R$ 764,66
</t>
      </text>
    </comment>
    <comment ref="F345" authorId="0">
      <text>
        <t xml:space="preserve">Material: R$ 11,34
Equipamento: R$ 0,00
Incidencia: R$ 0,00
Subserviço: R$ 0,00
</t>
      </text>
    </comment>
    <comment ref="F346" authorId="0">
      <text>
        <t xml:space="preserve">Material: R$ 0,00
Equipamento: R$ 0,00
Incidencia: R$ 0,00
Subserviço: R$ 0,00
</t>
      </text>
    </comment>
    <comment ref="F347" authorId="0">
      <text>
        <t xml:space="preserve">Material: R$ 0,00
Equipamento: R$ 0,00
Incidencia: R$ 0,00
Subserviço: R$ 0,00
</t>
      </text>
    </comment>
    <comment ref="F348" authorId="0">
      <text>
        <t xml:space="preserve">Material: R$ 195,03
Equipamento: R$ 0,00
Incidencia: R$ 0,00
Subserviço: R$ 0,00
</t>
      </text>
    </comment>
    <comment ref="F349" authorId="0">
      <text>
        <t xml:space="preserve">Material: R$ 1680,72
Equipamento: R$ 0,00
Incidencia: R$ 0,00
Subserviço: R$ 0,00
</t>
      </text>
    </comment>
    <comment ref="F350" authorId="0">
      <text>
        <t xml:space="preserve">Material: R$ 3184,97
Equipamento: R$ 0,00
Incidencia: R$ 0,00
Subserviço: R$ 0,00
</t>
      </text>
    </comment>
    <comment ref="F351" authorId="0">
      <text>
        <t xml:space="preserve">Material: R$ 190,03
Equipamento: R$ 0,00
Incidencia: R$ 0,00
Subserviço: R$ 0,00
</t>
      </text>
    </comment>
    <comment ref="F352" authorId="0">
      <text>
        <t xml:space="preserve">Material: R$ 179,91
Equipamento: R$ 0,00
Incidencia: R$ 0,00
Subserviço: R$ 0,00
</t>
      </text>
    </comment>
    <comment ref="F353" authorId="0">
      <text>
        <t xml:space="preserve">Material: R$ 2728,29
Equipamento: R$ 0,00
Incidencia: R$ 0,00
Subserviço: R$ 0,00
</t>
      </text>
    </comment>
    <comment ref="F354" authorId="0">
      <text>
        <t xml:space="preserve">Material: R$ 0,00
Equipamento: R$ 0,00
Incidencia: R$ 0,00
Subserviço: R$ 0,00
</t>
      </text>
    </comment>
    <comment ref="F355" authorId="0">
      <text>
        <t xml:space="preserve">Material: R$ 472,21
Equipamento: R$ 0,00
Incidencia: R$ 0,00
Subserviço: R$ 0,00
</t>
      </text>
    </comment>
    <comment ref="F356" authorId="0">
      <text>
        <t xml:space="preserve">Material: R$ 752,36
Equipamento: R$ 0,00
Incidencia: R$ 0,00
Subserviço: R$ 0,00
</t>
      </text>
    </comment>
    <comment ref="F357" authorId="0">
      <text>
        <t xml:space="preserve">Material: R$ 0,00
Equipamento: R$ 0,00
Incidencia: R$ 0,00
Subserviço: R$ 918,37
</t>
      </text>
    </comment>
    <comment ref="F358" authorId="0">
      <text>
        <t xml:space="preserve">Material: R$ 963,09
Equipamento: R$ 0,00
Incidencia: R$ 0,00
Subserviço: R$ 0,00
</t>
      </text>
    </comment>
    <comment ref="F359" authorId="0">
      <text>
        <t xml:space="preserve">Material: R$ 0,00
Equipamento: R$ 0,00
Incidencia: R$ 0,00
Subserviço: R$ 954,07
</t>
      </text>
    </comment>
    <comment ref="F360" authorId="0">
      <text>
        <t xml:space="preserve">Material: R$ 95,38
Equipamento: R$ 0,00
Incidencia: R$ 0,00
Subserviço: R$ 0,00
</t>
      </text>
    </comment>
    <comment ref="F361" authorId="0">
      <text>
        <t xml:space="preserve">Material: R$ 814,27
Equipamento: R$ 0,00
Incidencia: R$ 0,00
Subserviço: R$ 65,22
</t>
      </text>
    </comment>
    <comment ref="F362" authorId="0">
      <text>
        <t xml:space="preserve">Material: R$ 494,73
Equipamento: R$ 0,00
Incidencia: R$ 0,00
Subserviço: R$ 134,28
</t>
      </text>
    </comment>
    <comment ref="F363" authorId="0">
      <text>
        <t xml:space="preserve">Material: R$ 8,64
Equipamento: R$ 0,00
Incidencia: R$ 0,00
Subserviço: R$ 0,00
</t>
      </text>
    </comment>
    <comment ref="F364" authorId="0">
      <text>
        <t xml:space="preserve">Material: R$ 47,75
Equipamento: R$ 0,00
Incidencia: R$ 0,00
Subserviço: R$ 0,00
</t>
      </text>
    </comment>
    <comment ref="F365" authorId="0">
      <text>
        <t xml:space="preserve">Material: R$ 176,79
Equipamento: R$ 0,00
Incidencia: R$ 0,00
Subserviço: R$ 134,28
</t>
      </text>
    </comment>
    <comment ref="F366" authorId="0">
      <text>
        <t xml:space="preserve">Material: R$ 337,78
Equipamento: R$ 0,00
Incidencia: R$ 0,00
Subserviço: R$ 0,00
</t>
      </text>
    </comment>
    <comment ref="F367" authorId="0">
      <text>
        <t xml:space="preserve">Material: R$ 84,99
Equipamento: R$ 0,00
Incidencia: R$ 0,00
Subserviço: R$ 0,00
</t>
      </text>
    </comment>
    <comment ref="F368" authorId="0">
      <text>
        <t xml:space="preserve">Material: R$ 88,98
Equipamento: R$ 0,00
Incidencia: R$ 0,00
Subserviço: R$ 0,00
</t>
      </text>
    </comment>
    <comment ref="F369" authorId="0">
      <text>
        <t xml:space="preserve">Material: R$ 269,45
Equipamento: R$ 0,00
Incidencia: R$ 0,00
Subserviço: R$ 19,95
</t>
      </text>
    </comment>
    <comment ref="F370" authorId="0">
      <text>
        <t xml:space="preserve">Material: R$ 202,40
Equipamento: R$ 0,00
Incidencia: R$ 0,00
Subserviço: R$ 27,81
</t>
      </text>
    </comment>
    <comment ref="F371" authorId="0">
      <text>
        <t xml:space="preserve">Material: R$ 34,62
Equipamento: R$ 0,00
Incidencia: R$ 0,00
Subserviço: R$ 0,00
</t>
      </text>
    </comment>
    <comment ref="F372" authorId="0">
      <text>
        <t xml:space="preserve">Material: R$ 55,45
Equipamento: R$ 0,00
Incidencia: R$ 0,00
Subserviço: R$ 0,00
</t>
      </text>
    </comment>
    <comment ref="F373" authorId="0">
      <text>
        <t xml:space="preserve">Material: R$ 0,00
Equipamento: R$ 0,00
Incidencia: R$ 0,00
Subserviço: R$ 0,00
</t>
      </text>
    </comment>
    <comment ref="F374" authorId="0">
      <text>
        <t xml:space="preserve">Material: R$ 5390,97
Equipamento: R$ 0,00
Incidencia: R$ 0,00
Subserviço: R$ 0,00
</t>
      </text>
    </comment>
    <comment ref="F375" authorId="0">
      <text>
        <t xml:space="preserve">Material: R$ 4629,78
Equipamento: R$ 0,00
Incidencia: R$ 0,00
Subserviço: R$ 0,00
</t>
      </text>
    </comment>
    <comment ref="F376" authorId="0">
      <text>
        <t xml:space="preserve">Material: R$ 5313,56
Equipamento: R$ 0,00
Incidencia: R$ 0,00
Subserviço: R$ 0,00
</t>
      </text>
    </comment>
    <comment ref="F377" authorId="0">
      <text>
        <t xml:space="preserve">Material: R$ 0,00
Equipamento: R$ 0,00
Incidencia: R$ 0,00
Subserviço: R$ 0,00
</t>
      </text>
    </comment>
    <comment ref="F378" authorId="0">
      <text>
        <t xml:space="preserve">Material: R$ 80,76
Equipamento: R$ 0,00
Incidencia: R$ 0,00
Subserviço: R$ 0,00
</t>
      </text>
    </comment>
    <comment ref="F379" authorId="0">
      <text>
        <t xml:space="preserve">Material: R$ 219,23
Equipamento: R$ 0,00
Incidencia: R$ 0,00
Subserviço: R$ 0,00
</t>
      </text>
    </comment>
    <comment ref="F380" authorId="0">
      <text>
        <t xml:space="preserve">Material: R$ 85,62
Equipamento: R$ 0,00
Incidencia: R$ 0,00
Subserviço: R$ 0,00
</t>
      </text>
    </comment>
    <comment ref="F381" authorId="0">
      <text>
        <t xml:space="preserve">Material: R$ 18,73
Equipamento: R$ 0,00
Incidencia: R$ 0,00
Subserviço: R$ 0,00
</t>
      </text>
    </comment>
    <comment ref="F382" authorId="0">
      <text>
        <t xml:space="preserve">Material: R$ 0,00
Equipamento: R$ 0,00
Incidencia: R$ 0,00
Subserviço: R$ 13,46
</t>
      </text>
    </comment>
    <comment ref="F383" authorId="0">
      <text>
        <t xml:space="preserve">Material: R$ 15,41
Equipamento: R$ 0,00
Incidencia: R$ 0,00
Subserviço: R$ 0,00
</t>
      </text>
    </comment>
    <comment ref="F384" authorId="0">
      <text>
        <t xml:space="preserve">Material: R$ 16,42
Equipamento: R$ 0,00
Incidencia: R$ 0,00
Subserviço: R$ 0,00
</t>
      </text>
    </comment>
    <comment ref="F385" authorId="0">
      <text>
        <t xml:space="preserve">Material: R$ 8,95
Equipamento: R$ 0,00
Incidencia: R$ 0,00
Subserviço: R$ 0,00
</t>
      </text>
    </comment>
    <comment ref="F386" authorId="0">
      <text>
        <t xml:space="preserve">Material: R$ 0,00
Equipamento: R$ 0,00
Incidencia: R$ 0,00
Subserviço: R$ 0,00
</t>
      </text>
    </comment>
    <comment ref="F387" authorId="0">
      <text>
        <t xml:space="preserve">Material: R$ 2519,00
Equipamento: R$ 0,00
Incidencia: R$ 0,00
Subserviço: R$ 656,12
</t>
      </text>
    </comment>
    <comment ref="F388" authorId="0">
      <text>
        <t xml:space="preserve">Material: R$ 0,00
Equipamento: R$ 0,00
Incidencia: R$ 0,00
Subserviço: R$ 0,00
</t>
      </text>
    </comment>
    <comment ref="F393" authorId="0">
      <text>
        <t xml:space="preserve">Material: R$ 0,00
Equipamento: R$ 0,00
Incidencia: R$ 0,00
Subserviço: R$ 0,00
</t>
      </text>
    </comment>
    <comment ref="F394" authorId="0">
      <text>
        <t xml:space="preserve">Material: R$ 2486,15
Equipamento: R$ 0,00
Incidencia: R$ 0,00
Subserviço: R$ 0,00
</t>
      </text>
    </comment>
    <comment ref="F395" authorId="0">
      <text>
        <t xml:space="preserve">Material: R$ 4813,01
Equipamento: R$ 0,00
Incidencia: R$ 0,00
Subserviço: R$ 0,00
</t>
      </text>
    </comment>
    <comment ref="F396" authorId="0">
      <text>
        <t xml:space="preserve">Material: R$ 15,55
Equipamento: R$ 0,00
Incidencia: R$ 0,00
Subserviço: R$ 0,00
</t>
      </text>
    </comment>
    <comment ref="F397" authorId="0">
      <text>
        <t xml:space="preserve">Material: R$ 25,16
Equipamento: R$ 0,00
Incidencia: R$ 0,00
Subserviço: R$ 0,00
</t>
      </text>
    </comment>
    <comment ref="F398" authorId="0">
      <text>
        <t xml:space="preserve">Material: R$ 42,71
Equipamento: R$ 0,00
Incidencia: R$ 0,00
Subserviço: R$ 0,00
</t>
      </text>
    </comment>
    <comment ref="F399" authorId="0">
      <text>
        <t xml:space="preserve">Material: R$ 55,29
Equipamento: R$ 0,00
Incidencia: R$ 0,00
Subserviço: R$ 0,00
</t>
      </text>
    </comment>
    <comment ref="F400" authorId="0">
      <text>
        <t xml:space="preserve">Material: R$ 70,64
Equipamento: R$ 0,00
Incidencia: R$ 0,00
Subserviço: R$ 0,00
</t>
      </text>
    </comment>
    <comment ref="F401" authorId="0">
      <text>
        <t xml:space="preserve">Material: R$ 4,19
Equipamento: R$ 0,00
Incidencia: R$ 0,00
Subserviço: R$ 0,00
</t>
      </text>
    </comment>
    <comment ref="F402" authorId="0">
      <text>
        <t xml:space="preserve">Material: R$ 9,01
Equipamento: R$ 0,00
Incidencia: R$ 0,00
Subserviço: R$ 0,00
</t>
      </text>
    </comment>
    <comment ref="F403" authorId="0">
      <text>
        <t xml:space="preserve">Material: R$ 1,93
Equipamento: R$ 0,00
Incidencia: R$ 0,00
Subserviço: R$ 0,00
</t>
      </text>
    </comment>
    <comment ref="F404" authorId="0">
      <text>
        <t xml:space="preserve">Material: R$ 6,12
Equipamento: R$ 0,00
Incidencia: R$ 0,00
Subserviço: R$ 0,00
</t>
      </text>
    </comment>
    <comment ref="F405" authorId="0">
      <text>
        <t xml:space="preserve">Material: R$ 49,56
Equipamento: R$ 0,00
Incidencia: R$ 0,00
Subserviço: R$ 18,29
</t>
      </text>
    </comment>
    <comment ref="F406" authorId="0">
      <text>
        <t xml:space="preserve">Material: R$ 0,00
Equipamento: R$ 0,00
Incidencia: R$ 0,00
Subserviço: R$ 0,00
</t>
      </text>
    </comment>
    <comment ref="F411" authorId="0">
      <text>
        <t xml:space="preserve">Material: R$ 0,00
Equipamento: R$ 0,00
Incidencia: R$ 0,00
Subserviço: R$ 0,00
</t>
      </text>
    </comment>
    <comment ref="F412" authorId="0">
      <text>
        <t xml:space="preserve">Material: R$ 185,78
Equipamento: R$ 0,00
Incidencia: R$ 0,00
Subserviço: R$ 28,07
</t>
      </text>
    </comment>
    <comment ref="F413" authorId="0">
      <text>
        <t xml:space="preserve">Material: R$ 12,06
Equipamento: R$ 0,00
Incidencia: R$ 0,00
Subserviço: R$ 0,00
</t>
      </text>
    </comment>
    <comment ref="F418" authorId="0">
      <text>
        <t xml:space="preserve">Material: R$ 0,00
Equipamento: R$ 0,00
Incidencia: R$ 0,00
Subserviço: R$ 0,00
</t>
      </text>
    </comment>
    <comment ref="F419" authorId="0">
      <text>
        <t xml:space="preserve">Material: R$ 46,44
Equipamento: R$ 0,00
Incidencia: R$ 0,00
Subserviço: R$ 0,00
</t>
      </text>
    </comment>
    <comment ref="F420" authorId="0">
      <text>
        <t xml:space="preserve">Material: R$ 0,00
Equipamento: R$ 0,00
Incidencia: R$ 0,00
Subserviço: R$ 0,00
</t>
      </text>
    </comment>
    <comment ref="F421" authorId="0">
      <text>
        <t xml:space="preserve">Material: R$ 6,71
Equipamento: R$ 0,00
Incidencia: R$ 0,00
Subserviço: R$ 5,86
</t>
      </text>
    </comment>
    <comment ref="F422" authorId="0">
      <text>
        <t xml:space="preserve">Material: R$ 827,08
Equipamento: R$ 0,00
Incidencia: R$ 0,00
Subserviço: R$ 89,15
</t>
      </text>
    </comment>
    <comment ref="F423" authorId="0">
      <text>
        <t xml:space="preserve">Material: R$ 51,59
Equipamento: R$ 0,00
Incidencia: R$ 0,00
Subserviço: R$ 45,13
</t>
      </text>
    </comment>
    <comment ref="F424" authorId="0">
      <text>
        <t xml:space="preserve">Material: R$ 1830,41
Equipamento: R$ 0,00
Incidencia: R$ 0,00
Subserviço: R$ 0,00
</t>
      </text>
    </comment>
    <comment ref="F425" authorId="0">
      <text>
        <t xml:space="preserve">Material: R$ 0,00
Equipamento: R$ 0,00
Incidencia: R$ 0,00
Subserviço: R$ 0,00
</t>
      </text>
    </comment>
    <comment ref="F426" authorId="0">
      <text>
        <t xml:space="preserve">Material: R$ 487,39
Equipamento: R$ 0,00
Incidencia: R$ 0,00
Subserviço: R$ 0,00
</t>
      </text>
    </comment>
    <comment ref="F431" authorId="0">
      <text>
        <t xml:space="preserve">Material: R$ 0,00
Equipamento: R$ 0,00
Incidencia: R$ 0,00
Subserviço: R$ 0,00
</t>
      </text>
    </comment>
    <comment ref="F432" authorId="0">
      <text>
        <t xml:space="preserve">Material: R$ 96054,12
Equipamento: R$ 0,00
Incidencia: R$ 0,00
Subserviço: R$ 0,00
</t>
      </text>
    </comment>
    <comment ref="B13" authorId="0">
      <text>
        <t xml:space="preserve">Tabelas de Referência disponíveis:
1. 32 - Tabela Referencial de Preço Sinapi 2020 Janeiro Onerada
2. 73 - Referencial de Preços DEINFRA (janeiro 2021) 
3. 99 - Tabela Referencial de Preço Sinapi 2021 Setembro Onerada
4. 129 - Tabela Referencial de Preço SINAPI 2022 JULHO Onerada 
5. 175 - Tabela Referencial de Preço SINAPI 2023 AGOSTO Onerada
6. 219 - Tabela Referencial de Preço SINAPI 2024 OUTUBRO Onerada
7. 245 - Tabela Referencial de Preço SINAPI 2025 JUNHO Onerada
8. 258 - TABELA SINAPI ONERADA SETEMBRO 2025
</t>
      </text>
    </comment>
  </commentList>
</comments>
</file>

<file path=xl/sharedStrings.xml><?xml version="1.0" encoding="utf-8"?>
<sst xmlns="http://schemas.openxmlformats.org/spreadsheetml/2006/main" count="3600" uniqueCount="561">
  <si>
    <t xml:space="preserve">      </t>
  </si>
  <si>
    <t xml:space="preserve">      ESTADO DE SANTA CATARINA</t>
  </si>
  <si>
    <t xml:space="preserve">      PROPOSTA DAS LICITANTES</t>
  </si>
  <si>
    <t>201 - Serviços Técnicos</t>
  </si>
  <si>
    <t>Tabela de Origem</t>
  </si>
  <si>
    <t>Cód Auxiliar</t>
  </si>
  <si>
    <t>Descrição do Serviço</t>
  </si>
  <si>
    <t>Unid.</t>
  </si>
  <si>
    <t>Quantidade</t>
  </si>
  <si>
    <t>Material / Outros (R$)</t>
  </si>
  <si>
    <t>Mão de Obra (R$)</t>
  </si>
  <si>
    <t>Preço Unit. (R$)</t>
  </si>
  <si>
    <t>Custo Unit. (R$)</t>
  </si>
  <si>
    <t>BDI (%)</t>
  </si>
  <si>
    <t>Preço Unit Material (R$)</t>
  </si>
  <si>
    <t>Preço Unit MO (R$)</t>
  </si>
  <si>
    <t>Preço MATERIAL (R$)</t>
  </si>
  <si>
    <t>Preço MO (R$)</t>
  </si>
  <si>
    <t>Preço Total (R$)</t>
  </si>
  <si>
    <t>Verificação $+5%</t>
  </si>
  <si>
    <t>Proposta x Referência</t>
  </si>
  <si>
    <t>Serviços Técnicos</t>
  </si>
  <si>
    <t>ADMINISTRAÇÃO DA OBRA</t>
  </si>
  <si>
    <t>Tabela Referencial de Preço SINAPI 2025 JUNHO Onerada</t>
  </si>
  <si>
    <t>CPU27859</t>
  </si>
  <si>
    <t>Administração Local (6,23% - Componentes constantes no Anexo I da IN SIE - Nº 003/ 2021 inclusos)</t>
  </si>
  <si>
    <t>UN</t>
  </si>
  <si>
    <t/>
  </si>
  <si>
    <t xml:space="preserve">Total do Grupo: </t>
  </si>
  <si>
    <t>9051 - Serviços Iniciais</t>
  </si>
  <si>
    <t>Serviços Iniciais</t>
  </si>
  <si>
    <t>103689</t>
  </si>
  <si>
    <t>FORNECIMENTO E INSTALAÇÃO DE PLACA DE OBRA COM CHAPA GALVANIZADA E ESTRUTURA DE MADEIRA. AF_03/2022_PS</t>
  </si>
  <si>
    <t>M2</t>
  </si>
  <si>
    <t>98525</t>
  </si>
  <si>
    <t>LIMPEZA MECANIZADA DE CAMADA VEGETAL, VEGETAÇÃO E PEQUENAS ÁRVORES (DIÂMETRO DE TRONCO MENOR QUE 0,20 M), COM TRATOR DE ESTEIRAS. AF_03/2024</t>
  </si>
  <si>
    <t>CPU125453</t>
  </si>
  <si>
    <t>CONTAINER 2,30 X 4,30 M, ALT. 2,50 M, PARA SANITARIO, COM 3 BACIAS, 4 CHUVEIROS, 1 LAVATORIO E 1 MICTORIO ( DURAÇÃO DA OBRA)</t>
  </si>
  <si>
    <t>100983</t>
  </si>
  <si>
    <t>CARGA, MANOBRA E DESCARGA DE ENTULHO EM CAMINHÃO BASCULANTE 14 M³ - CARGA COM ESCAVADEIRA HIDRÁULICA (CAÇAMBA DE 0,80 M³ / 111 HP) E DESCARGA LIVRE (UNIDADE: M3). AF_07/2020</t>
  </si>
  <si>
    <t>M3</t>
  </si>
  <si>
    <t>CPU123510</t>
  </si>
  <si>
    <t xml:space="preserve">LIMPEZA PESADA DA EDIFICAÇÃO PAREDES/PISOS/LAJE/CONTRAPISO INCLUSIVE REMOÇÃO DE VEGETAÇÃO, MOFO,COM LAVAÇÃO MECÂNICA E QUÍMICA </t>
  </si>
  <si>
    <t>99814</t>
  </si>
  <si>
    <t>LIMPEZA DE SUPERFÍCIE COM JATO DE ALTA PRESSÃO. AF_04/2019</t>
  </si>
  <si>
    <t>CPU123516</t>
  </si>
  <si>
    <t>EXECUÇÃO E COMPACTAÇÃO DE CORPO DE ATERRO DE ATERRO (95% DE ENERGIA DO PROCTOR NORMAL) COM SOLO PREDOMINANTEMENTE ARGILOSO (ARGILO-ARENO) SOESPESSURA 15 CM - INCLUSIVE MATERIAL, CARGA E TRANSPORTE. AF_09/2024, . AF_08/2023</t>
  </si>
  <si>
    <t>105597</t>
  </si>
  <si>
    <t>REGULARIZAÇÃO E COMPACTAÇÃO DE SUBLEITO DE SOLO PREDOMINANTEMENTE ARGILOSO, PARA OBRAS DE RECONSTRUÇÃO DE PAVIMENTOS. AF_09/2024</t>
  </si>
  <si>
    <t>9052 - Infraestrutura</t>
  </si>
  <si>
    <t>Infraestrutura</t>
  </si>
  <si>
    <t>MURO EXTERNO H=2,4m  E=15CM (FECHAMENTO LATERAL)</t>
  </si>
  <si>
    <t>89453</t>
  </si>
  <si>
    <t>ALVENARIA DE BLOCOS DE CONCRETO ESTRUTURAL 14X19X39 CM (ESPESSURA 14 CM), FBK = 4,5 MPA, UTILIZANDO PALHETA. AF_10/2022</t>
  </si>
  <si>
    <t>95623</t>
  </si>
  <si>
    <t>APLICAÇÃO MANUAL DE TINTA LÁTEX ACRÍLICA EM PANOS SEM PRESENÇA DE VÃOS DE EDIFÍCIOS DE MÚLTIPLOS PAVIMENTOS, DUAS DEMÃOS. AF_03/2024</t>
  </si>
  <si>
    <t>88485</t>
  </si>
  <si>
    <t>FUNDO SELADOR ACRÍLICO, APLICAÇÃO MANUAL EM PAREDE, UMA DEMÃO. AF_04/2023</t>
  </si>
  <si>
    <t>CPU105057</t>
  </si>
  <si>
    <t>Viga Baldrame 25cm x 30cm C-30, AÇO CA50-10MM E CA-60, acabamento liso, inclusive lastro granular, formas, armadura,  escavação de solo, ligações.</t>
  </si>
  <si>
    <t>M</t>
  </si>
  <si>
    <t>CPU123761</t>
  </si>
  <si>
    <t>CINTA DE AMARRAÇÃO MOLDADA IN LOCO EM CONCRETO, ESPESSURA DE *15* CM, AÇO 8,0 MM.</t>
  </si>
  <si>
    <t>CPU143399</t>
  </si>
  <si>
    <t>PILAR MURO 25CM X 25CM H=2,4M FCK 30MPA , AÇO CA-50 DE 10MM, ACABAMENTO LISO, ESTRIBO 5MM, INCLUSIVE FORMA E JUNTA DE DILATAÇÃO</t>
  </si>
  <si>
    <t>CPU143677</t>
  </si>
  <si>
    <t>CHAPIM SOBRE MUROS LINEARES, EM CONCRETO PRÉ-MOLDADO, COMPRIMENTO MAIOR QUE 6 M, ASSENTADO COM ARGAMASSA 1:6 COM ADITIVO. AF_11/2020</t>
  </si>
  <si>
    <t>98575</t>
  </si>
  <si>
    <t>TRATAMENTO DE JUNTA DE DILATAÇÃO, COM TARUGO DE POLIETILENO E SELANTE PU, INCLUSO PREENCHIMENTO COM ESPUMA EXPANSIVA PU. AF_09/2023</t>
  </si>
  <si>
    <t>101174</t>
  </si>
  <si>
    <t>ESTACA BROCA DE CONCRETO, DIÂMETRO DE 25CM, ESCAVAÇÃO MANUAL COM TRADO CONCHA, COM ARMADURA DE ARRANQUE. AF_05/2020</t>
  </si>
  <si>
    <t xml:space="preserve">MURO ENTRADA - GRADIL NYLOFOR </t>
  </si>
  <si>
    <t>CPU105075</t>
  </si>
  <si>
    <t>GRADIL EM AÇO GALVANIZADO, ELETROSOLDADO, COM PINTURA ELETROSTÁTICA EM POLIÉSTER, REVESTIDO COM 300u (micra), MALHA 5X20 CM; FIO 5,0 MM, L=2,50 M E H = 2,03 M -  5 ANOS GARANTIA, LAGRADI 3D STRONG, NYLOFOR 3D, MORLAN  OU EQUIVALENTE (AGETOP CIVIL 04/2025 - Código 270720)</t>
  </si>
  <si>
    <t>CPU105058</t>
  </si>
  <si>
    <t>PORTAO CORRER  PRETO DESLIZANTE NYLOFOR 3D, MORLAN OU LAGRADI 3D STRONG, GRADIL METAL.RESIST.AMBIENTES AGRESSIVOS, MALHA RETANGULAR.(200X50)MM,FIO ACO BITOLA MIN. 5,0MM, MONTANTE INTERMEDARIOS ACO GALV.(80X40)MM, MONTANTE  EXTERNO (80X80)MM ENGASTADOS BASE CONCR.,PINTURA ELETROSTÁTICA ,ESP.MIN.100 MICRAS,INCLUSIVE TRINCO,TRILHO E ROLDANA.FORN.E COLOC. (COMPOSIÇÂO EMBASA 15.03.87 06/2025)</t>
  </si>
  <si>
    <t>CPU105074</t>
  </si>
  <si>
    <t>Bloco de Concreto C-30 30x30x50cm , para ancoragem dos montantes metálicos, inclusive escavação, ancoragem dos parafusos, armadura</t>
  </si>
  <si>
    <t>LIXEIRA - TETO/REVESTIMENTO INTERNO EM CERÂMICA</t>
  </si>
  <si>
    <t>91341</t>
  </si>
  <si>
    <t>PORTA EM ALUMÍNIO DE ABRIR TIPO VENEZIANA COM GUARNIÇÃO, FIXAÇÃO COM PARAFUSOS - FORNECIMENTO E INSTALAÇÃO. AF_12/2019</t>
  </si>
  <si>
    <t>87535</t>
  </si>
  <si>
    <t>EMBOÇO, EM ARGAMASSA TRAÇO 1:2:8, PREPARO MECÂNICO, APLICADO MANUALMENTE EM PAREDES INTERNAS DE AMBIENTES COM ÁREA MAIOR QUE 10M², E = 17,5MM, COM TALISCAS. AF_03/2024</t>
  </si>
  <si>
    <t>103330</t>
  </si>
  <si>
    <t>ALVENARIA DE VEDAÇÃO DE BLOCOS CERÂMICOS FURADOS NA HORIZONTAL DE 11,5X19X19 CM (ESPESSURA 11,5 CM) E ARGAMASSA DE ASSENTAMENTO COM PREPARO EM BETONEIRA. AF_12/2021</t>
  </si>
  <si>
    <t>87273</t>
  </si>
  <si>
    <t>REVESTIMENTO CERÂMICO PARA PAREDES INTERNAS COM PLACAS TIPO ESMALTADA DE DIMENSÕES 33X45 CM APLICADAS NA ALTURA INTEIRA DAS PAREDES. AF_02/2023_PE</t>
  </si>
  <si>
    <t>101964</t>
  </si>
  <si>
    <t>LAJE PRÉ-MOLDADA UNIDIRECIONAL, BIAPOIADA, PARA FORRO, ENCHIMENTO EM CERÂMICA, VIGOTA CONVENCIONAL, ALTURA TOTAL DA LAJE "LT" = 12 CM (ENCHIMENTO+CAPA) = (8+4). AF_08/2025</t>
  </si>
  <si>
    <t>97102</t>
  </si>
  <si>
    <t>EXECUÇÃO DE RADIER, ESPESSURA DE 15 CM, FCK = 30 MPA, COM USO DE FORMAS EM MADEIRA SERRADA. AF_09/2021</t>
  </si>
  <si>
    <t>104598</t>
  </si>
  <si>
    <t>REVESTIMENTO CERÂMICO PARA PISO COM PLACAS TIPO PORCELANATO DE DIMENSÕES 80X80 CM APLICADA EM AMBIENTES DE ÁREA MAIOR QUE 10 M². AF_02/2023_PE</t>
  </si>
  <si>
    <t>104639</t>
  </si>
  <si>
    <t>PINTURA LÁTEX ACRÍLICA ECONÔMICA, APLICAÇÃO MANUAL EM TETO, DUAS DEMÃOS. AF_04/2023</t>
  </si>
  <si>
    <t>90408</t>
  </si>
  <si>
    <t>MASSA ÚNICA, EM ARGAMASSA TRAÇO 1:2:8, PREPARO MECÂNICO, APLICADA MANUALMENTE EM TETO, E = 10MM, COM TALISCAS. AF_03/2024</t>
  </si>
  <si>
    <t>103782</t>
  </si>
  <si>
    <t>LUMINÁRIA TIPO PLAFON CIRCULAR, DE SOBREPOR, COM LED DE 12/13 W - FORNECIMENTO E INSTALAÇÃO. AF_09/2024</t>
  </si>
  <si>
    <t>91953</t>
  </si>
  <si>
    <t>INTERRUPTOR SIMPLES (1 MÓDULO), 10A/250V, INCLUINDO SUPORTE E PLACA - FORNECIMENTO E INSTALAÇÃO. AF_03/2023</t>
  </si>
  <si>
    <t>91924</t>
  </si>
  <si>
    <t>CABO DE COBRE FLEXÍVEL ISOLADO, 1,5 MM², ANTI-CHAMA 450/750 V, PARA CIRCUITOS TERMINAIS - FORNECIMENTO E INSTALAÇÃO. AF_03/2023</t>
  </si>
  <si>
    <t>CPU120806</t>
  </si>
  <si>
    <t>LIXEIRA DE PLÁSTICO CAPACIDADE 240 LT COM TAMPA E RODINHAS (ORSE 06/2025 INSUMO 14009)</t>
  </si>
  <si>
    <t>91862</t>
  </si>
  <si>
    <t>ELETRODUTO RÍGIDO ROSCÁVEL, PVC, DN 20 MM (1/2"), PARA CIRCUITOS TERMINAIS, INSTALADO EM FORRO - FORNECIMENTO E INSTALAÇÃO. AF_03/2023</t>
  </si>
  <si>
    <t>JARDIM EXTERNO</t>
  </si>
  <si>
    <t>103315</t>
  </si>
  <si>
    <t>INSTALAÇÃO DE PERGOLADO DE MADEIRA, EM MAÇARANDUBA, ANGELIM OU EQUIVALENTE DA REGIÃO, FIXADO COM CONCRETO SOBRE SOLO. AF_11/2021</t>
  </si>
  <si>
    <t>98504</t>
  </si>
  <si>
    <t>PLANTIO DE GRAMA BATATAIS EM PLACAS. AF_07/2024</t>
  </si>
  <si>
    <t>CPU128336</t>
  </si>
  <si>
    <t>Poste balizador para jardim, em alumínio preto, + LED 12 w branco frio St1301 ( Starlumen ou similar) ( ORSE 13159 06/2025)</t>
  </si>
  <si>
    <t>CPU128341</t>
  </si>
  <si>
    <t xml:space="preserve"> LUMINÁRIA PARA JARDIM PRETO RJE 37/2 COM POSTE EM AÇO 2,50 M COM 02 GLOBOS - INCLUSO BASE E LAMPADA (REFERÊNCIA SBC 060181 - 08/2025)</t>
  </si>
  <si>
    <t>103304</t>
  </si>
  <si>
    <t>INSTALAÇÃO DE BANCO METÁLICO COM ENCOSTO, 1,60 M DE COMPRIMENTO, EM TUBO DE AÇO CARBONO COM PINTURA ELETROSTÁTICA, SOBRE PISO DE CONCRETO EXISTENTE. AF_11/2021</t>
  </si>
  <si>
    <t>98516</t>
  </si>
  <si>
    <t>PLANTIO DE PALMEIRA COM ALTURA DE MUDA MENOR OU IGUAL A 2,00 M . AF_07/2024</t>
  </si>
  <si>
    <t>98510</t>
  </si>
  <si>
    <t>PLANTIO DE ÁRVORE ORNAMENTAL COM ALTURA DE MUDA MENOR OU IGUAL A 2,00 M . AF_07/2024</t>
  </si>
  <si>
    <t>98511</t>
  </si>
  <si>
    <t>PLANTIO DE ÁRVORE ORNAMENTAL COM ALTURA DE MUDA MAIOR QUE 2,00 M E MENOR OU IGUAL A 4,00 M . AF_07/2024</t>
  </si>
  <si>
    <t>98509</t>
  </si>
  <si>
    <t>PLANTIO DE ARBUSTO OU CERCA VIVA. AF_07/2024</t>
  </si>
  <si>
    <t>9054 - Paredes, Painéis E Esquadrias</t>
  </si>
  <si>
    <t>Paredes, Painéis E Esquadrias</t>
  </si>
  <si>
    <t>PORTAS</t>
  </si>
  <si>
    <t xml:space="preserve">BANHEIROS </t>
  </si>
  <si>
    <t>90789</t>
  </si>
  <si>
    <t>KIT DE PORTA-PRONTA DE MADEIRA EM ACABAMENTO MELAMÍNICO BRANCO, FOLHA LEVE OU MÉDIA, 70X210CM, EXCLUSIVE FECHADURA, FIXAÇÃO COM PREENCHIMENTO PARCIAL DE ESPUMA EXPANSIVA - FORNECIMENTO E INSTALAÇÃO. AF_12/2019</t>
  </si>
  <si>
    <t>90831</t>
  </si>
  <si>
    <t>FECHADURA DE EMBUTIR PARA PORTA DE BANHEIRO, COMPLETA, ACABAMENTO PADRÃO MÉDIO, INCLUSO EXECUÇÃO DE FURO - FORNECIMENTO E INSTALAÇÃO. AF_12/2019</t>
  </si>
  <si>
    <t>BANHEIROS COLETIVO - PORTA EXTERNA</t>
  </si>
  <si>
    <t>90796</t>
  </si>
  <si>
    <t>KIT DE PORTA-PRONTA DE MADEIRA EM ACABAMENTO MELAMÍNICO BRANCO, FOLHA LEVE OU MÉDIA, E BATENTE METÁLICO, 80X210CM, FIXAÇÃO COM ARGAMASSA - FORNECIMENTO E INSTALAÇÃO. AF_12/2019</t>
  </si>
  <si>
    <t>BANHEIROS COLETIVO - PORTA INTERNA</t>
  </si>
  <si>
    <t>CPU143647</t>
  </si>
  <si>
    <t>PORTA SUSPENSA 15CM BANHEIRO, EM ALUMÍNIO, LINHA SUPREMA, ALTURA 1,85m,  DE ABRIR TIPO VENEZIANA COM GUARNIÇÃO, FECHADURA TIPO MAÇANETA (EXCLUSIVE ESTA),FIXAÇÃO NO GRANITO -  FORNECIMENTO E INSTALAÇÃO. AF_12/2019</t>
  </si>
  <si>
    <t xml:space="preserve">BANHEIROS PCD EXCLUSIVA - TÉRREO </t>
  </si>
  <si>
    <t>90793</t>
  </si>
  <si>
    <t>KIT DE PORTA-PRONTA DE MADEIRA EM ACABAMENTO MELAMÍNICO BRANCO, FOLHA PESADA OU SUPERPESADA, 90X210CM, FIXAÇÃO COM PREENCHIMENTO TOTAL DE ESPUMA EXPANSIVA - FORNECIMENTO E INSTALAÇÃO. AF_12/2019</t>
  </si>
  <si>
    <t>PORTA CORREDOR 1 PAV</t>
  </si>
  <si>
    <t>CELAS</t>
  </si>
  <si>
    <t>CPU143690</t>
  </si>
  <si>
    <t>PORTA EM GRADE PARA CELA, DE CORRER, COM QUADROS E BARRAS INTERMEDIARIAS EM FERRO CHATO 2" X 3/8", BARRAS EM FERRO REDONDO 7/8", A CADA 10CM, ACO SAE 1045, CHUMBADORES EM FERRO CHATO 2" X 3/8", PORTA CADEADO EM CHAPA 11 E FERROLHO 7/8" SAE 1045  - 85X210CM - INCLUSIVE TRILHO, FERROLHO, E FERRAGENS. (COMPOSIÇÃO AGESUL 06/2025 CÓDIGO 1101002044)</t>
  </si>
  <si>
    <t>PAREDES DRYWALL</t>
  </si>
  <si>
    <t>CPU142133</t>
  </si>
  <si>
    <t>KIT DE PORTA-PRONTA DE MADEIRA EM ACABAMENTO MELAMÍNICO BRANCO, FOLHA LEVE OU MÉDIA, E BATENTE METÁLICO, 80X210CM, FIXAÇÃO EM DRYWALL - FORNECIMENTO E INSTALAÇÃO. AF_12/2019</t>
  </si>
  <si>
    <t>PORTAS EM VIDRO</t>
  </si>
  <si>
    <t>CPU126095</t>
  </si>
  <si>
    <t>PORTA DE ABRIR COM MOLA HIDRÁULICA, EM VIDRO TEMPERADO, 2 FOLHAS DE 70X210 CM, ESPESSURA DE 10MM, INCLUSIVE ACESSÓRIOS. AF_01/2021</t>
  </si>
  <si>
    <t>CPU120616</t>
  </si>
  <si>
    <t>PORTA DE CORRER ESTRUTURA EM ALUMÍNIO, PINTURA ELECTROSTÁTICA PRETA, LINHA SUPREMA, QUATRO FOLHAS COM DUAS FOLHAS MÓVEIS PARA VIDRO, INCLUSO VIDRO TEMPERADO 10MM INCOLOR, FECHADURA E PUXADOR  AF_12/2019</t>
  </si>
  <si>
    <t>96368</t>
  </si>
  <si>
    <t>PAREDE COM SISTEMA EM CHAPAS DE GESSO PARA DRYWALL, USO INTERNO COM DUAS FACES DUPLAS E ESTRUTURA METÁLICA COM GUIAS DUPLAS, SEM VÃOS. AF_07/2023_PS</t>
  </si>
  <si>
    <t>CPU120621</t>
  </si>
  <si>
    <t>ISOLACAO TERMOACUSTICA - LA DE VIDRO E=2" 50M (32.06.030 CPOS 06/2025)</t>
  </si>
  <si>
    <t>CPU120597</t>
  </si>
  <si>
    <t>APLICAÇÃO MANUAL DE TINTA LÁTEX ACRÍLICA PREMIUM , DUAS DEMÃOS , EM PANOS DE EDIFÍCIOS DE MÚLTIPLOS PAVIMENTOS (SINAPI 95622 , 95623)</t>
  </si>
  <si>
    <t>96132</t>
  </si>
  <si>
    <t>APLICAÇÃO MANUAL DE MASSA ACRÍLICA EM PANOS DE FACHADA SEM PRESENÇA DE VÃOS, DE EDIFÍCIOS DE MÚLTIPLOS PAVIMENTOS, DUAS DEMÃOS. AF_03/2024</t>
  </si>
  <si>
    <t>PAREDES COZINHA</t>
  </si>
  <si>
    <t>CPU143246</t>
  </si>
  <si>
    <t>REVESTIMENTO CERÂMICO PARA PAREDES  MODELO BRILHANTE INCEPA GLACIAL SNOW "A" 33X60 OU EQUIVALENTE</t>
  </si>
  <si>
    <t>PAREDES BANHEIRO</t>
  </si>
  <si>
    <t>PAREDE ALVENARIA INTERNA</t>
  </si>
  <si>
    <t>87878</t>
  </si>
  <si>
    <t>CHAPISCO APLICADO EM ALVENARIAS E ESTRUTURAS DE CONCRETO INTERNAS, COM COLHER DE PEDREIRO. ARGAMASSA TRAÇO 1:3 COM PREPARO MANUAL. AF_10/2022</t>
  </si>
  <si>
    <t xml:space="preserve">PAREDE ALVENARIA EXTERNA </t>
  </si>
  <si>
    <t>104791</t>
  </si>
  <si>
    <t>DEMOLIÇÃO DE ARGAMASSAS, DE FORMA DE FORMA MECANIZADA COM MARTELETE, SEM REAPROVEITAMENTO. AF_09/2023</t>
  </si>
  <si>
    <t>PAREDE PLATIBANDA</t>
  </si>
  <si>
    <t>REGULARIZAÇÃO LARGURA MÍNIMA ESCADA</t>
  </si>
  <si>
    <t>CPU120654</t>
  </si>
  <si>
    <t xml:space="preserve">REGULARIZAÇÃO DAS PAREDES DA ESCADA PARA GARANTIR A DISTÂNCIA MÍNIMA FINAL DE 1,20M DE PROJETO. INCLUSO DEMOLIÇÃO DE REBOCO, ALVENARIA, E REGULARIZAÇÃO COM REBOCO NOVO. </t>
  </si>
  <si>
    <t>CPU120659</t>
  </si>
  <si>
    <t>REGULARIZAÇÃO DOS DEGRAUS DA ESCADA CONFORME FÓRMULA DE BLONDEL</t>
  </si>
  <si>
    <t>CPU143115</t>
  </si>
  <si>
    <t>CORRIMÃO DUPLO, DIÂMETRO EXTERNO = 1 1/2", EM ALUMÍNIO. AF_04/2019 (sinapi 99860)</t>
  </si>
  <si>
    <t>JANELAS</t>
  </si>
  <si>
    <t>94569</t>
  </si>
  <si>
    <t>JANELA DE ALUMÍNIO TIPO MAXIM-AR, BATENTE/ REQUADRO 3 A 14 CM, VIDRO INCLUSO, FIXAÇÃO COM PARAFUSO, SEM GUARNIÇÃO/ ALIZAR, DIMENSÕES 60X80 (A X L) CM, SEM ACABAMENTO, VEDAÇÃO COM SILICONE, EXCLUSIVE CONTRAMARCO - FORNECIMENTO E INSTALAÇÃO. AF_11/2024</t>
  </si>
  <si>
    <t>94570</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</si>
  <si>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</si>
  <si>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94590</t>
  </si>
  <si>
    <t>CONTRAMARCO DE ALUMÍNIO, FIXAÇÃO COM PARAFUSO - FORNECIMENTO E INSTALAÇÃO. AF_11/2024</t>
  </si>
  <si>
    <t>101965</t>
  </si>
  <si>
    <t>PEITORIL LINEAR EM GRANITO OU MÁRMORE, L = 15CM, ASSENTADO COM ARGAMASSA 1:6 COM ADITIVO. AF_11/2020</t>
  </si>
  <si>
    <t>99862</t>
  </si>
  <si>
    <t>GRADIL EM ALUMÍNIO FIXADO EM VÃOS DE JANELAS, FORMADO POR TUBOS DE 3/4". AF_04/2019</t>
  </si>
  <si>
    <t>9055 - Coberturas E Proteções</t>
  </si>
  <si>
    <t>Coberturas E Proteções</t>
  </si>
  <si>
    <t>TELHADO EM ESTRUTURA METÁLICA - GALVANIADO A FOGO</t>
  </si>
  <si>
    <t>100378</t>
  </si>
  <si>
    <t>FABRICAÇÃO E INSTALAÇÃO DE TESOURA (INTEIRA OU MEIA) EM AÇO, VÃOS MAIORES QUE 6,0 M E MENORES QUE 12,0 M, INCLUSO IÇAMENTO. AF_07/2019</t>
  </si>
  <si>
    <t>KG</t>
  </si>
  <si>
    <t>94213</t>
  </si>
  <si>
    <t>TELHAMENTO COM TELHA DE AÇO/ALUMÍNIO E = 0,5 MM, COM ATÉ 2 ÁGUAS, INCLUSO IÇAMENTO. AF_07/2019</t>
  </si>
  <si>
    <t>CPU141454</t>
  </si>
  <si>
    <t>ESCADA MARINHEIRO PERFIL 1.1/2"" ACO+BARRA CHATA VERT/HORIZ (111701 SBC 08/2025)</t>
  </si>
  <si>
    <t>104314</t>
  </si>
  <si>
    <t>TRAMA DE AÇO COMPOSTA POR TERÇAS PARA TELHADOS DE ATÉ 2 ÁGUAS PARA TELHA ONDULADA DE FIBROCIMENTO, METÁLICA, PLÁSTICA OU TERMOACÚSTICA, INCLUSO TRANSPORTE VERTICAL (EM KG). AF_07/2019</t>
  </si>
  <si>
    <t>CPU121754</t>
  </si>
  <si>
    <t>SERVIÇO GALVANIZAÇÃO A FOGO - ESTRUTURAS METÁLICA - E =&gt; 80 µm  ( FDE 15.01.029 4/2025) - MEDIÇÃO APÓS APRESENTAÇÃO DO LAUDO E CONFERÊNCIA DA ESPESSURA</t>
  </si>
  <si>
    <t>CALHA EM CONCRETO IMPERMEABILIZADA (DETALHE A e C)</t>
  </si>
  <si>
    <t>94229</t>
  </si>
  <si>
    <t>CALHA EM CHAPA DE AÇO GALVANIZADO NÚMERO 24, DESENVOLVIMENTO DE 100 CM, INCLUSO TRANSPORTE VERTICAL. AF_07/2019</t>
  </si>
  <si>
    <t>89580</t>
  </si>
  <si>
    <t>TUBO PVC, SÉRIE R, ÁGUA PLUVIAL, DN 150 MM, FORNECIDO E INSTALADO EM CONDUTORES VERTICAIS DE ÁGUAS PLUVIAIS. AF_06/2022</t>
  </si>
  <si>
    <t>98546</t>
  </si>
  <si>
    <t>IMPERMEABILIZAÇÃO DE SUPERFÍCIE COM MANTA ASFÁLTICA, UMA CAMADA, INCLUSIVE APLICAÇÃO DE PRIMER ASFÁLTICO, E=4MM. AF_09/2023</t>
  </si>
  <si>
    <t>98564</t>
  </si>
  <si>
    <t>PROTEÇÃO MECÂNICA DE SUPERFÍCIE VERTICAL COM ARGAMASSA DE CIMENTO E AREIA, TRAÇO 1:3, E=2CM. AF_09/2023</t>
  </si>
  <si>
    <t>98563</t>
  </si>
  <si>
    <t>PROTEÇÃO MECÂNICA DE SUPERFÍCIE HORIZONTAL COM ARGAMASSA DE CIMENTO E AREIA, TRAÇO 1:3, E=2CM. AF_09/2023</t>
  </si>
  <si>
    <t>101979</t>
  </si>
  <si>
    <t>CHAPIM (RUFO CAPA) EM AÇO GALVANIZADO, CORTE 33. AF_11/2020</t>
  </si>
  <si>
    <t>IMPERMEABILIZAÇÃO LAJE BARRILETE E MARQUISE</t>
  </si>
  <si>
    <t>98562</t>
  </si>
  <si>
    <t>IMPERMEABILIZAÇÃO DE SUPERFÍCIE COM ARGAMASSA DE CIMENTO E AREIA, COM ADITIVO IMPERMEABILIZANTE, E = 1,5CM. AF_09/2023</t>
  </si>
  <si>
    <t>98547</t>
  </si>
  <si>
    <t>IMPERMEABILIZAÇÃO DE SUPERFÍCIE COM MANTA ASFÁLTICA, DUAS CAMADAS, INCLUSIVE APLICAÇÃO DE PRIMER ASFÁLTICO, E=3MM E E=4MM. AF_09/2023</t>
  </si>
  <si>
    <t>IMPERMEABILIZAÇÃO PLATIBANDA</t>
  </si>
  <si>
    <t>100327</t>
  </si>
  <si>
    <t>RUFO EXTERNO/INTERNO EM CHAPA DE AÇO GALVANIZADO NÚMERO 26, CORTE DE 33 CM, INCLUSO IÇAMENTO. AF_07/2019</t>
  </si>
  <si>
    <t>9056 - Revestimentos</t>
  </si>
  <si>
    <t>Revestimentos</t>
  </si>
  <si>
    <t>CPU27822</t>
  </si>
  <si>
    <t xml:space="preserve">FORRO DE FIBRA MINERAL EM PLACAS DE 625 X 625 MM, E = 15/16 MM, BORDA RETA, COM PINTURA ANTIMOFO, APOIADO EM PERFIL DE ACO GALVANIZADO COM 24 MM DE BASE - INSTALADO	</t>
  </si>
  <si>
    <t>9057 - Pavimentações</t>
  </si>
  <si>
    <t>Pavimentações</t>
  </si>
  <si>
    <t>Área Externa</t>
  </si>
  <si>
    <t>94995</t>
  </si>
  <si>
    <t>EXECUÇÃO DE PASSEIO (CALÇADA) OU PISO DE CONCRETO COM CONCRETO MOLDADO IN LOCO, USINADO, ACABAMENTO CONVENCIONAL, ESPESSURA 8 CM, ARMADO. AF_08/2022</t>
  </si>
  <si>
    <t>92395</t>
  </si>
  <si>
    <t>EXECUÇÃO DE PAVIMENTO EM PISO INTERTRAVADO, COM BLOCO SEXTAVADO DE 25 X 25 CM, ESPESSURA 10 CM. AF_10/2022</t>
  </si>
  <si>
    <t>94273</t>
  </si>
  <si>
    <t>ASSENTAMENTO DE GUIA (MEIO-FIO) EM TRECHO RETO, CONFECCIONADA EM CONCRETO PRÉ-FABRICADO, DIMENSÕES 100X15X13X30 CM (COMPRIMENTO X BASE INFERIOR X BASE SUPERIOR X ALTURA). AF_01/2024</t>
  </si>
  <si>
    <t>94274</t>
  </si>
  <si>
    <t>ASSENTAMENTO DE GUIA (MEIO-FIO) EM TRECHO CURVO, CONFECCIONADA EM CONCRETO PRÉ-FABRICADO, DIMENSÕES 100X15X13X30 CM (COMPRIMENTO X BASE INFERIOR X BASE SUPERIOR X ALTURA). AF_01/2024</t>
  </si>
  <si>
    <t>104658</t>
  </si>
  <si>
    <t>PISO PODOTÁTIL DE ALERTA OU DIRECIONAL, DE CONCRETO, ASSENTADO SOBRE ARGAMASSA. AF_03/2024</t>
  </si>
  <si>
    <t>Edificação</t>
  </si>
  <si>
    <t>CPU120552</t>
  </si>
  <si>
    <t xml:space="preserve">REVESTIMENTO CERÂMICO PARA PISO COM PLACAS TIPO PORCELANATO DE DIMENSÕES 80X80 </t>
  </si>
  <si>
    <t>88477</t>
  </si>
  <si>
    <t>CONTRAPISO COM ARGAMASSA AUTONIVELANTE, APLICADO SOBRE LAJE, ADERIDO, ESPESSURA 3CM. AF_07/2021</t>
  </si>
  <si>
    <t>9058 - Instalações Elétricas</t>
  </si>
  <si>
    <t>Instalações Elétricas</t>
  </si>
  <si>
    <t>Entrada de Energia</t>
  </si>
  <si>
    <t>CPU140437</t>
  </si>
  <si>
    <t>ENTRADA DE ENERGIA ELÉTRICA, AÉREA, TRIFÁSICA, COM CAIXA DE SOBREPOR, POSTE, ATERRAMENTO, CABO DE 25 MM2 E DISJUNTOR DIN 100A</t>
  </si>
  <si>
    <t>92984</t>
  </si>
  <si>
    <t>CABO DE COBRE FLEXÍVEL ISOLADO, 25 MM², ANTI-CHAMA 0,6/1,0 KV, PARA REDE ENTERRADA DE DISTRIBUIÇÃO DE ENERGIA ELÉTRICA - FORNECIMENTO E INSTALAÇÃO. AF_12/2021</t>
  </si>
  <si>
    <t>101561</t>
  </si>
  <si>
    <t>CABO DE COBRE FLEXÍVEL ISOLADO, 16 MM², 0,6/1,0 KV, PARA REDE AÉREA DE DISTRIBUIÇÃO DE ENERGIA ELÉTRICA DE BAIXA TENSÃO - FORNECIMENTO E INSTALAÇÃO. AF_07/2020</t>
  </si>
  <si>
    <t>97668</t>
  </si>
  <si>
    <t>ELETRODUTO FLEXÍVEL CORRUGADO, PEAD, DN 63 (2"), PARA REDE ENTERRADA DE DISTRIBUIÇÃO DE ENERGIA ELÉTRICA - FORNECIMENTO E INSTALAÇÃO. AF_12/2021</t>
  </si>
  <si>
    <t>97892</t>
  </si>
  <si>
    <t>CAIXA ENTERRADA ELÉTRICA RETANGULAR, EM ALVENARIA COM BLOCOS DE CONCRETO, FUNDO COM BRITA, DIMENSÕES INTERNAS: 0,6X0,6X0,6 M. AF_12/2020</t>
  </si>
  <si>
    <t>Aterramento</t>
  </si>
  <si>
    <t>98111</t>
  </si>
  <si>
    <t>CAIXA DE INSPEÇÃO PARA ATERRAMENTO, CIRCULAR, EM POLIETILENO, DIÂMETRO INTERNO = 0,3 M. AF_12/2020</t>
  </si>
  <si>
    <t>96977</t>
  </si>
  <si>
    <t>CORDOALHA DE COBRE NU 50 MM², ENTERRADA - FORNECIMENTO E INSTALAÇÃO. AF_08/2023</t>
  </si>
  <si>
    <t>96985</t>
  </si>
  <si>
    <t>HASTE DE ATERRAMENTO, DIÂMETRO 5/8", COM 3 METROS - FORNECIMENTO E INSTALAÇÃO. AF_08/2023</t>
  </si>
  <si>
    <t>104753</t>
  </si>
  <si>
    <t>CONECTOR SPLIT-BOLT, PARA SPDA, PARA CABOS ATÉ 50 MM2 - FORNECIMENTO E INSTALAÇÃO. AF_08/2023</t>
  </si>
  <si>
    <t>Pavimento Térreo</t>
  </si>
  <si>
    <t>Condutores e Cabos</t>
  </si>
  <si>
    <t>91927</t>
  </si>
  <si>
    <t>CABO DE COBRE FLEXÍVEL ISOLADO, 2,5 MM², ANTI-CHAMA 0,6/1,0 KV, PARA CIRCUITOS TERMINAIS - FORNECIMENTO E INSTALAÇÃO. AF_03/2023</t>
  </si>
  <si>
    <t>91929</t>
  </si>
  <si>
    <t>CABO DE COBRE FLEXÍVEL ISOLADO, 4 MM², ANTI-CHAMA 0,6/1,0 KV, PARA CIRCUITOS TERMINAIS - FORNECIMENTO E INSTALAÇÃO. AF_03/2023</t>
  </si>
  <si>
    <t>91931</t>
  </si>
  <si>
    <t>CABO DE COBRE FLEXÍVEL ISOLADO, 6 MM², ANTI-CHAMA 0,6/1,0 KV, PARA CIRCUITOS TERMINAIS - FORNECIMENTO E INSTALAÇÃO. AF_03/2023</t>
  </si>
  <si>
    <t>91935</t>
  </si>
  <si>
    <t>CABO DE COBRE FLEXÍVEL ISOLADO, 16 MM², ANTI-CHAMA 0,6/1,0 KV, PARA CIRCUITOS TERMINAIS - FORNECIMENTO E INSTALAÇÃO. AF_03/2023</t>
  </si>
  <si>
    <t>Quadros de Distribuição</t>
  </si>
  <si>
    <t>101881</t>
  </si>
  <si>
    <t>QUADRO DE DISTRIBUIÇÃO DE ENERGIA EM CHAPA DE AÇO GALVANIZADO, DE EMBUTIR, COM BARRAMENTO TRIFÁSICO, PARA 40 DISJUNTORES DIN 100A - FORNECIMENTO E INSTALAÇÃO. AF_07/2025</t>
  </si>
  <si>
    <t>Dispositivos de Proteção e Manobra</t>
  </si>
  <si>
    <t>CPU140350</t>
  </si>
  <si>
    <t>DISJUNTOR TRIPOLAR TIPO DIN, CORRENTE NOMINAL DE 100A - FORNECIMENTO E INSTALAÇÃO.</t>
  </si>
  <si>
    <t>CPU140352</t>
  </si>
  <si>
    <t>DISJUNTOR TRIPOLAR TIPO DIN, CORRENTE NOMINAL DE 63A - FORNECIMENTO E INSTALAÇÃO.</t>
  </si>
  <si>
    <t>93653</t>
  </si>
  <si>
    <t>DISJUNTOR MONOPOLAR TIPO DIN, CORRENTE NOMINAL DE 10A - FORNECIMENTO E INSTALAÇÃO. AF_07/2025</t>
  </si>
  <si>
    <t>93655</t>
  </si>
  <si>
    <t>DISJUNTOR MONOPOLAR TIPO DIN, CORRENTE NOMINAL DE 20A - FORNECIMENTO E INSTALAÇÃO. AF_07/2025</t>
  </si>
  <si>
    <t>93658</t>
  </si>
  <si>
    <t>DISJUNTOR MONOPOLAR TIPO DIN, CORRENTE NOMINAL DE 40A - FORNECIMENTO E INSTALAÇÃO. AF_07/2025</t>
  </si>
  <si>
    <t>CPU140356</t>
  </si>
  <si>
    <t>DISPOSITIVO DPS 40KA-175V OU 275V - FORNECIMENTO E INSTALAÇÃO.</t>
  </si>
  <si>
    <t>93656</t>
  </si>
  <si>
    <t>DISJUNTOR MONOPOLAR TIPO DIN, CORRENTE NOMINAL DE 25A - FORNECIMENTO E INSTALAÇÃO. AF_07/2025</t>
  </si>
  <si>
    <t>CPU140346</t>
  </si>
  <si>
    <t>DISJUNTOR BIPOLAR TIPO DR, CORRENTE NOMINAL DE 25A - FORNECIMENTO E INSTALAÇÃO. AF_10/2020</t>
  </si>
  <si>
    <t>CPU140349</t>
  </si>
  <si>
    <t>DISJUNTOR BIPOLAR TIPO DR, CORRENTE NOMINAL DE 40A - FORNECIMENTO E INSTALAÇÃO. AF_10/2020</t>
  </si>
  <si>
    <t>Sistema de Encaminhamento de Cabos</t>
  </si>
  <si>
    <t>CPU140358</t>
  </si>
  <si>
    <t>ELETROCALHA LISA OU PERFURADA EM AÇO GALVANIZADO, LARGURA 200MM E ALTURA 50MM, INCLUSIVE EMENDA E FIXAÇÃO - FORNECIMENTO E INSTALAÇÃO. AF_04/2023</t>
  </si>
  <si>
    <t>CPU140359</t>
  </si>
  <si>
    <t>CURVA HORIZONTAL 90º, PARA ELETROCALHA, LISA OU PERFURADA EM AÇO GALVANIZADO, LARGURA DE 200MM E ALTURA DE 50MM - FORNECIMENTO E INSTALAÇÃO. AF_04/2023</t>
  </si>
  <si>
    <t>CPU140361</t>
  </si>
  <si>
    <t>TÊ HORIZONTAL 90º, PARA ELETROCALHA, LISA OU PERFURADA EM AÇO GALVANIZADO, LARGURA DE 200MM E ALTURA DE 50MM - FORNECIMENTO E INSTALAÇÃO. AF_04/2023</t>
  </si>
  <si>
    <t>91864</t>
  </si>
  <si>
    <t>ELETRODUTO RÍGIDO ROSCÁVEL, PVC, DN 32 MM (1"), PARA CIRCUITOS TERMINAIS, INSTALADO EM FORRO - FORNECIMENTO E INSTALAÇÃO. AF_03/2023</t>
  </si>
  <si>
    <t>91872</t>
  </si>
  <si>
    <t>ELETRODUTO RÍGIDO ROSCÁVEL, PVC, DN 32 MM (1"), PARA CIRCUITOS TERMINAIS, INSTALADO EM PAREDE - FORNECIMENTO E INSTALAÇÃO. AF_03/2023</t>
  </si>
  <si>
    <t>Caixas e Acessórios de Instalação</t>
  </si>
  <si>
    <t>104403</t>
  </si>
  <si>
    <t>CONDULETE DE PVC, TIPO C, PARA ELETRODUTO DE PVC SOLDÁVEL DN 32 MM (1''), APARENTE - FORNECIMENTO E INSTALAÇÃO. AF_10/2022</t>
  </si>
  <si>
    <t>104397</t>
  </si>
  <si>
    <t>CONDULETE DE PVC, TIPO E, PARA ELETRODUTO DE PVC SOLDÁVEL DN 32 MM (1''), APARENTE - FORNECIMENTO E INSTALAÇÃO. AF_10/2022</t>
  </si>
  <si>
    <t>95809</t>
  </si>
  <si>
    <t>CONDULETE DE PVC, TIPO LL, PARA ELETRODUTO DE PVC SOLDÁVEL DN 32 MM (1''), APARENTE - FORNECIMENTO E INSTALAÇÃO. AF_10/2022</t>
  </si>
  <si>
    <t>104400</t>
  </si>
  <si>
    <t>CONDULETE DE PVC, TIPO LR, PARA ELETRODUTO DE PVC SOLDÁVEL DN 32 MM (1''), APARENTE - FORNECIMENTO E INSTALAÇÃO. AF_10/2022</t>
  </si>
  <si>
    <t>104405</t>
  </si>
  <si>
    <t>CONDULETE DE PVC, TIPO T, PARA ELETRODUTO DE PVC SOLDÁVEL DN 32 MM (1''), APARENTE - FORNECIMENTO E INSTALAÇÃO. AF_10/2022</t>
  </si>
  <si>
    <t>95818</t>
  </si>
  <si>
    <t>CONDULETE DE PVC, TIPO X, PARA ELETRODUTO DE PVC SOLDÁVEL DN 32 MM (1''), APARENTE - FORNECIMENTO E INSTALAÇÃO. AF_10/2022</t>
  </si>
  <si>
    <t>Aparelhos de Utilização e Comando</t>
  </si>
  <si>
    <t>91959</t>
  </si>
  <si>
    <t>INTERRUPTOR SIMPLES (2 MÓDULOS), 10A/250V, INCLUINDO SUPORTE E PLACA - FORNECIMENTO E INSTALAÇÃO. AF_03/2023</t>
  </si>
  <si>
    <t>91955</t>
  </si>
  <si>
    <t>INTERRUPTOR PARALELO (1 MÓDULO), 10A/250V, INCLUINDO SUPORTE E PLACA - FORNECIMENTO E INSTALAÇÃO. AF_03/2023</t>
  </si>
  <si>
    <t>91957</t>
  </si>
  <si>
    <t>INTERRUPTOR SIMPLES (1 MÓDULO) COM INTERRUPTOR PARALELO (1 MÓDULO), 10A/250V, INCLUINDO SUPORTE E PLACA - FORNECIMENTO E INSTALAÇÃO. AF_03/2023</t>
  </si>
  <si>
    <t>91961</t>
  </si>
  <si>
    <t>INTERRUPTOR PARALELO (2 MÓDULOS), 10A/250V, INCLUINDO SUPORTE E PLACA - FORNECIMENTO E INSTALAÇÃO. AF_03/2023</t>
  </si>
  <si>
    <t>92008</t>
  </si>
  <si>
    <t>TOMADA BAIXA DE EMBUTIR (2 MÓDULOS), 2P+T 10 A, INCLUINDO SUPORTE E PLACA - FORNECIMENTO E INSTALAÇÃO. AF_03/2023</t>
  </si>
  <si>
    <t>91997</t>
  </si>
  <si>
    <t>TOMADA MÉDIA DE EMBUTIR (1 MÓDULO), 2P+T 20 A, INCLUINDO SUPORTE E PLACA - FORNECIMENTO E INSTALAÇÃO. AF_03/2023</t>
  </si>
  <si>
    <t>92005</t>
  </si>
  <si>
    <t>TOMADA MÉDIA DE EMBUTIR (2 MÓDULOS), 2P+T 20 A, INCLUINDO SUPORTE E PLACA - FORNECIMENTO E INSTALAÇÃO. AF_03/2023</t>
  </si>
  <si>
    <t>91993</t>
  </si>
  <si>
    <t>TOMADA ALTA DE EMBUTIR (1 MÓDULO), 2P+T 20 A, INCLUINDO SUPORTE E PLACA - FORNECIMENTO E INSTALAÇÃO. AF_03/2023</t>
  </si>
  <si>
    <t>Iluminação</t>
  </si>
  <si>
    <t>CPU140372</t>
  </si>
  <si>
    <t>LUMINÁRIA LED MODULAR DE EMBUTIR FORRO - QUADRADA 62,5X62,5CM, INCLUSO DRIVER - FORNECIMENTO E INSTALAÇÃO. AF_09/2024</t>
  </si>
  <si>
    <t>Pavimento Superior</t>
  </si>
  <si>
    <t>92023</t>
  </si>
  <si>
    <t>INTERRUPTOR SIMPLES (1 MÓDULO) COM 1 TOMADA DE EMBUTIR 2P+T 10 A, INCLUINDO SUPORTE E PLACA - FORNECIMENTO E INSTALAÇÃO. AF_03/2023</t>
  </si>
  <si>
    <t>CPU140398</t>
  </si>
  <si>
    <t>LUMINÁRIA REFLETOR LED PARA ILUMINAÇÃO PÚBLICA, 100 W - FORNECIMENTO E INSTALAÇÃO.</t>
  </si>
  <si>
    <t>9107 - Instalação Rede Lógica e Telefonia</t>
  </si>
  <si>
    <t>Instalação Rede Lógica e Telefonia</t>
  </si>
  <si>
    <t>CPU146603</t>
  </si>
  <si>
    <t>RACK DE PAREDE FECHADO DE 12 U EM CHAPA DE AÇO, 19", *570*MM - FORNECIMENTO E INSTALAÇÃO. AF_08/2025 (SINAPI - 106084)</t>
  </si>
  <si>
    <t>CPU146605</t>
  </si>
  <si>
    <t>Switch 24 portas RJ-45 10/100 + 2 10/100/1000, inclusive fixação em Rack 19" (IOPES - 160864)</t>
  </si>
  <si>
    <t>98302</t>
  </si>
  <si>
    <t>PATCH PANEL 24 PORTAS, CATEGORIA 6 - FORNECIMENTO E INSTALAÇÃO. AF_08/2025</t>
  </si>
  <si>
    <t>CPU146606</t>
  </si>
  <si>
    <t>Patch Cord Gigalan Extra Flexível CAT 6 U/UTP RJ-45 - 1,50 m (IOPES - 160847)</t>
  </si>
  <si>
    <t>CPU146609</t>
  </si>
  <si>
    <t>ELETROCALHA LISA OU PERFURADA EM AÇO GALVANIZADO, LARGURA 100MM E ALTURA 50MM, INCLUSIVE EMENDA E FIXAÇÃO - FORNECIMENTO E INSTALAÇÃO. AF_04/2023 (SINAPI - 97238)</t>
  </si>
  <si>
    <t>CPU146608</t>
  </si>
  <si>
    <t>PERFILADO PERFURADO 38X19 PARA CABOS LOGICOS (SBC - 062249)</t>
  </si>
  <si>
    <t>98297</t>
  </si>
  <si>
    <t>CABO ELETRÔNICO CATEGORIA 6, ISOLAMENTO PVC (LSZH), INSTALADO EM EDIFICAÇÃO INSTITUCIONAL - REF FURUKAWA GIGALAN - FORNECIMENTO E INSTALAÇÃO. AF_08/2025</t>
  </si>
  <si>
    <t>98307</t>
  </si>
  <si>
    <t>TOMADA DE REDE RJ45 - FORNECIMENTO E INSTALAÇÃO. AF_08/2025</t>
  </si>
  <si>
    <t>CPU146607</t>
  </si>
  <si>
    <t>Patch Cord Gigalan Extra Flexível CAT 6 U/UTP RJ-45 - 3,00 m (IOPES - 160848)</t>
  </si>
  <si>
    <t>9059 - Instalações Hidrossanitárias</t>
  </si>
  <si>
    <t>Instalações Hidrossanitárias</t>
  </si>
  <si>
    <t>ESGOTO SANITÁRIO</t>
  </si>
  <si>
    <t>89707</t>
  </si>
  <si>
    <t>CAIXA SIFONADA, PVC, DN 100 X 100 X 50 MM, JUNTA ELÁSTICA, FORNECIDA E INSTALADA EM RAMAL DE DESCARGA OU EM RAMAL DE ESGOTO SANITÁRIO. AF_08/2022</t>
  </si>
  <si>
    <t>104063</t>
  </si>
  <si>
    <t>CURVA LONGA, 45 GRAUS, PVC OCRE, JUNTA ELÁSTICA, DN 100 MM, PARA COLETOR PREDIAL DE ESGOTO. AF_06/2022</t>
  </si>
  <si>
    <t>89809</t>
  </si>
  <si>
    <t>JOELHO 90 GRAUS, PVC, SERIE NORMAL, ESGOTO PREDIAL, DN 100 MM, JUNTA ELÁSTICA, FORNECIDO E INSTALADO EM PRUMADA DE ESGOTO SANITÁRIO OU VENTILAÇÃO. AF_08/2022</t>
  </si>
  <si>
    <t>89731</t>
  </si>
  <si>
    <t>JOELHO 90 GRAUS, PVC, SERIE NORMAL, ESGOTO PREDIAL, DN 50 MM, JUNTA ELÁSTICA, FORNECIDO E INSTALADO EM RAMAL DE DESCARGA OU RAMAL DE ESGOTO SANITÁRIO. AF_08/2022</t>
  </si>
  <si>
    <t>89800</t>
  </si>
  <si>
    <t>TUBO PVC, SERIE NORMAL, ESGOTO PREDIAL, DN 100 MM, FORNECIDO E INSTALADO EM PRUMADA DE ESGOTO SANITÁRIO OU VENTILAÇÃO. AF_08/2022</t>
  </si>
  <si>
    <t>89714</t>
  </si>
  <si>
    <t>TUBO PVC, SERIE NORMAL, ESGOTO PREDIAL, DN 100 MM, FORNECIDO E INSTALADO EM RAMAL DE DESCARGA OU RAMAL DE ESGOTO SANITÁRIO. AF_08/2022</t>
  </si>
  <si>
    <t>89712</t>
  </si>
  <si>
    <t>TUBO PVC, SERIE NORMAL, ESGOTO PREDIAL, DN 50 MM, FORNECIDO E INSTALADO EM RAMAL DE DESCARGA OU RAMAL DE ESGOTO SANITÁRIO. AF_08/2022</t>
  </si>
  <si>
    <t>89711</t>
  </si>
  <si>
    <t>TUBO PVC, SERIE NORMAL, ESGOTO PREDIAL, DN 40 MM, FORNECIDO E INSTALADO EM RAMAL DE DESCARGA OU RAMAL DE ESGOTO SANITÁRIO. AF_08/2022</t>
  </si>
  <si>
    <t>98110</t>
  </si>
  <si>
    <t>CAIXA DE GORDURA PEQUENA (CAPACIDADE: 19 L), CIRCULAR, EM PVC, DIÂMETRO INTERNO= 0,3 M. AF_12/2020</t>
  </si>
  <si>
    <t>CPU143111</t>
  </si>
  <si>
    <t>CAIXA DE INSPEÇÃO ESGOTO SIMPLES/SIFONADA 60CMX60CM, EM ALVENARIA COM BLOCOS DE CONCRETO, INCLUSIVE TAMPA</t>
  </si>
  <si>
    <t xml:space="preserve">DRENAGEM </t>
  </si>
  <si>
    <t>89482</t>
  </si>
  <si>
    <t>CAIXA SIFONADA, PVC, DN 100 X 100 X 50 MM, FORNECIDA E INSTALADA EM RAMAIS DE ENCAMINHAMENTO DE ÁGUA PLUVIAL. AF_06/2022</t>
  </si>
  <si>
    <t>89866</t>
  </si>
  <si>
    <t>JOELHO 90 GRAUS, PVC, SOLDÁVEL, DN 25MM, INSTALADO EM DRENO DE AR-CONDICIONADO - FORNECIMENTO E INSTALAÇÃO. AF_08/2022</t>
  </si>
  <si>
    <t>89590</t>
  </si>
  <si>
    <t>JOELHO 90 GRAUS, PVC, SERIE R, ÁGUA PLUVIAL, DN 150 MM, JUNTA ELÁSTICA, FORNECIDO E INSTALADO EM CONDUTORES VERTICAIS DE ÁGUAS PLUVIAIS. AF_06/2022</t>
  </si>
  <si>
    <t>89578</t>
  </si>
  <si>
    <t>TUBO PVC, SÉRIE R, ÁGUA PLUVIAL, DN 100 MM, FORNECIDO E INSTALADO EM CONDUTORES VERTICAIS DE ÁGUAS PLUVIAIS. AF_06/2022</t>
  </si>
  <si>
    <t>89508</t>
  </si>
  <si>
    <t>TUBO PVC, SÉRIE R, ÁGUA PLUVIAL, DN 40 MM, FORNECIDO E INSTALADO EM RAMAL DE ENCAMINHAMENTO. AF_06/2022</t>
  </si>
  <si>
    <t>89509</t>
  </si>
  <si>
    <t>TUBO PVC, SÉRIE R, ÁGUA PLUVIAL, DN 50 MM, FORNECIDO E INSTALADO EM RAMAL DE ENCAMINHAMENTO. AF_06/2022</t>
  </si>
  <si>
    <t>94692</t>
  </si>
  <si>
    <t>TÊ, PVC, SOLDÁVEL, DN 40 MM INSTALADO EM RESERVAÇÃO PREDIAL DE ÁGUA - FORNECIMENTO E INSTALAÇÃO. AF_04/2024</t>
  </si>
  <si>
    <t>94698</t>
  </si>
  <si>
    <t>TÊ DE REDUÇÃO, PVC, SOLDÁVEL, DN 75 MM X 50 MM, INSTALADO EM RESERVAÇÃO PREDIAL DE ÁGUA - FORNECIMENTO E INSTALAÇÃO. AF_04/2024</t>
  </si>
  <si>
    <t>VENTILAÇÃO</t>
  </si>
  <si>
    <t>CPU143113</t>
  </si>
  <si>
    <t>CAIXA DE AREIA PLUVIAL 0,8X0,8X0,6M COM GRELHA EM FERRO FUNDIDO (60X60) COM REQUADRO, CARGA MAXIMA 12,5 T  E= *15* MM, AREA ESTACIONAMENTO CARRO PASSEIO</t>
  </si>
  <si>
    <t>89798</t>
  </si>
  <si>
    <t>TUBO PVC, SERIE NORMAL, ESGOTO PREDIAL, DN 50 MM, FORNECIDO E INSTALADO EM PRUMADA DE ESGOTO SANITÁRIO OU VENTILAÇÃO. AF_08/2022</t>
  </si>
  <si>
    <t>PEÇAS SANITÁRIAS</t>
  </si>
  <si>
    <t>COZINHA</t>
  </si>
  <si>
    <t>100852</t>
  </si>
  <si>
    <t>CUBA DE EMBUTIR RETANGULAR DE AÇO INOXIDÁVEL, 56 X 33 X 12 CM - FORNECIMENTO E INSTALAÇÃO. AF_01/2020</t>
  </si>
  <si>
    <t>CPU141476</t>
  </si>
  <si>
    <t>Cooktop de Indução 4 Bocas Vitrocerâmica Touch Fischer 220V</t>
  </si>
  <si>
    <t>CPU141474</t>
  </si>
  <si>
    <t xml:space="preserve">Geladeira Frost Free Duplex com Espaço Flex e Painel Eletrônico Externo 451 litros cor Branca - MODELO Consul  CRM56FB - 220V OU similar/superior </t>
  </si>
  <si>
    <t>86881</t>
  </si>
  <si>
    <t>SIFÃO DO TIPO GARRAFA EM METAL CROMADO 1 X 1.1/2" - FORNECIMENTO E INSTALAÇÃO. AF_01/2020</t>
  </si>
  <si>
    <t>86909</t>
  </si>
  <si>
    <t>TORNEIRA CROMADA TUBO MÓVEL, DE MESA, 1/2" OU 3/4", PARA PIA DE COZINHA, PADRÃO ALTO - FORNECIMENTO E INSTALAÇÃO. AF_01/2020</t>
  </si>
  <si>
    <t>CPU141482</t>
  </si>
  <si>
    <t>ARMÁRIO EM MDF, REVESTIDO EM CINZA SAGRADO  LINHA ESSENCIAL, PARA BANCADA DE COZINHA, ALTURA 90CM, APOIADO NO CHAO, COM RECUO 10CM PARA PÉS,  COM 4 GAVETAS DE 60CM DE LARGURA NA MESMA FILEIRA,  5 PORTAS COM PRATELEIRAS DIVIDINDO AO MEIO) - MEDIDAS 3,1M COMPRIMENTO x 0,9M ALTURA X 0,6M PROFUNDIDADE - INCLUSO FERRAGENS (COMPOSIÇÃO CPOS 23.08.040 06/2025)</t>
  </si>
  <si>
    <t>BANHEIROS</t>
  </si>
  <si>
    <t>86888</t>
  </si>
  <si>
    <t>VASO SANITÁRIO SIFONADO COM CAIXA ACOPLADA LOUÇA BRANCA - FORNECIMENTO E INSTALAÇÃO. AF_01/2020</t>
  </si>
  <si>
    <t>95472</t>
  </si>
  <si>
    <t>VASO SANITARIO SIFONADO CONVENCIONAL PARA PCD SEM FURO FRONTAL COM LOUÇA BRANCA SEM ASSENTO, INCLUSO CONJUNTO DE LIGAÇÃO PARA BACIA SANITÁRIA AJUSTÁVEL - FORNECIMENTO E INSTALAÇÃO. AF_01/2020</t>
  </si>
  <si>
    <t>CPU141530</t>
  </si>
  <si>
    <t>DIVISORIA SANITÁRIA, TIPO CABINE, ALTURA 2,0M, EM GRANITO PRETO SÃO GABRIEL POLIDO, PRETO ABSOLUTO OU EQUIVALENTE, ESP = 3CM, ASSENTADO COM ARGAMASSA COLANTE AC III-E, EXCLUSIVE FERRAGENS. AF_01/2021</t>
  </si>
  <si>
    <t>100859</t>
  </si>
  <si>
    <t>MICTÓRIO SIFONADO LOUÇA BRANCA PARA ENTRADA DE ÁGUA EMBUTIDA - PADRÃO ALTO - FORNECIMENTO E INSTALAÇÃO. AF_01/2020</t>
  </si>
  <si>
    <t>CPU141529</t>
  </si>
  <si>
    <t>TAPA VISTA DE MICTÓRIO 2,0M X 1,0M EM GRANITO PRETO SÃO GABRIEL, PRETO ABSOLUTO OU EQUIVALENTE, POLIDO, ESP = 3CM, ASSENTADO COM ARGAMASSA COLANTE AC III-E . AF_01/2021</t>
  </si>
  <si>
    <t>CPU141450</t>
  </si>
  <si>
    <t>PLACA EM ALUMÍNIO TATIL BRAILLE/RELEVO/ACRILICO 23x15cm P/ WC ACESSIVEL  (SBC 202107 08/2025)</t>
  </si>
  <si>
    <t>CPU125523</t>
  </si>
  <si>
    <t>BANCADA DE GRANITO PRETO SÃO GABRIEL, PRETO ABSOLUTO OU EQUIVALENTE,  POLIDO, INCLUSIVE RODOBANCA, FAIXA, TESTEIRA - FORNECIMENTO E INSTALAÇÃO. AF_01/2020</t>
  </si>
  <si>
    <t>CPU141538</t>
  </si>
  <si>
    <t>LAVATORIO / CUBA DE SOBREPOR, RETANGULAR, DE LOUCA BRANCA, COM LADRAO, MODELO  Docol Arte 50x40 971126 Branca Esmaltada</t>
  </si>
  <si>
    <t>86883</t>
  </si>
  <si>
    <t>SIFÃO DO TIPO FLEXÍVEL EM PVC 1 X 1.1/2 - FORNECIMENTO E INSTALAÇÃO. AF_01/2020</t>
  </si>
  <si>
    <t>86887</t>
  </si>
  <si>
    <t>ENGATE FLEXÍVEL EM INOX, 1/2 X 40CM - FORNECIMENTO E INSTALAÇÃO. AF_01/2020</t>
  </si>
  <si>
    <t>CPU141540</t>
  </si>
  <si>
    <t xml:space="preserve">LAVATORIO / CUBA DE SOBREPOR, OVAL PEQUENA, DE LOUCA BRANCA, SEM LADRAO, DIMENSOES *44 X 31* CM (L X C)	</t>
  </si>
  <si>
    <t>100868</t>
  </si>
  <si>
    <t>BARRA DE APOIO RETA, EM ACO INOX POLIDO, COMPRIMENTO 80 CM, FIXADA NA PAREDE - FORNECIMENTO E INSTALAÇÃO. AF_01/2020</t>
  </si>
  <si>
    <t>100860</t>
  </si>
  <si>
    <t>CHUVEIRO ELÉTRICO COMUM CORPO PLÁSTICO, TIPO DUCHA - FORNECIMENTO E INSTALAÇÃO. AF_01/2020</t>
  </si>
  <si>
    <t>95546</t>
  </si>
  <si>
    <t>KIT DE ACESSORIOS PARA BANHEIRO EM METAL CROMADO, 5 PECAS, INCLUSO FIXAÇÃO. AF_01/2020</t>
  </si>
  <si>
    <t>CPU141534</t>
  </si>
  <si>
    <t>TORNEIRA METALICA CROMADA DE MESA LONGA PARA LAVATORIO, COM AREJADOR, ACIONAMENTO ALAVANCA, 1/4 DE VOLTA MODELO REF: Benefit 1192006 da Docol (PCD)</t>
  </si>
  <si>
    <t>CPU141537</t>
  </si>
  <si>
    <t>TORNEIRA METALICA CROMADA DE MESA PARA LAVATORIO, BICA ALTA, MOVEL COM AREJADOR - REFERENCIA Ref. 1167.C.LNK - DECA</t>
  </si>
  <si>
    <t>95544</t>
  </si>
  <si>
    <t>PAPELEIRA DE PAREDE EM METAL CROMADO SEM TAMPA, INCLUSO FIXAÇÃO. AF_01/2020</t>
  </si>
  <si>
    <t>95547</t>
  </si>
  <si>
    <t>SABONETEIRA PLASTICA TIPO DISPENSER PARA SABONETE LIQUIDO COM RESERVATORIO 800 A 1500 ML, INCLUSO FIXAÇÃO. AF_01/2020</t>
  </si>
  <si>
    <t>SISTEMA DE TRATAMENTO</t>
  </si>
  <si>
    <t>98101</t>
  </si>
  <si>
    <t>SUMIDOURO RETANGULAR, EM ALVENARIA COM BLOCOS DE CONCRETO, DIMENSÕES INTERNAS: 1,6 X 5,8 X H=3,0 M, ÁREA DE INFILTRAÇÃO: 50 M² (PARA 20 CONTRIBUINTES). . AF_12/2020</t>
  </si>
  <si>
    <t>98090</t>
  </si>
  <si>
    <t>FILTRO ANAERÓBIO RETANGULAR, EM ALVENARIA COM BLOCOS DE CONCRETO, DIMENSÕES INTERNAS: 1,4 X 3,0 X H=1,67 M, VOLUME ÚTIL: 5040 L (PARA 32 CONTRIBUINTES). AF_12/2020</t>
  </si>
  <si>
    <t>98054</t>
  </si>
  <si>
    <t>TANQUE SÉPTICO CIRCULAR, EM CONCRETO PRÉ-MOLDADO, DIÂMETRO INTERNO = 1,88 M, ALTURA INTERNA = 2,50 M, VOLUME ÚTIL: 6245,8 L (PARA 32 CONTRIBUINTES). AF_12/2020</t>
  </si>
  <si>
    <t>AGUA FRIA</t>
  </si>
  <si>
    <t>89985</t>
  </si>
  <si>
    <t>REGISTRO DE PRESSÃO BRUTO, LATÃO, ROSCÁVEL, 3/4", COM ACABAMENTO E CANOPLA CROMADOS - FORNECIMENTO E INSTALAÇÃO. AF_08/2021</t>
  </si>
  <si>
    <t>95657</t>
  </si>
  <si>
    <t>KIT CAVALETE PARA MEDIÇÃO DE ÁGUA - ENTRADA INDIVIDUALIZADA, EM PPR PN20 DN 25 MM (3/4") PARA 1 MEDIDOR - FORNECIMENTO E INSTALAÇÃO (EXCLUSIVE HIDRÔMETRO). AF_03/2024</t>
  </si>
  <si>
    <t>89987</t>
  </si>
  <si>
    <t>REGISTRO DE GAVETA BRUTO, LATÃO, ROSCÁVEL, 3/4", COM ACABAMENTO E CANOPLA CROMADOS - FORNECIMENTO E INSTALAÇÃO. AF_08/2021</t>
  </si>
  <si>
    <t>104056</t>
  </si>
  <si>
    <t>REGISTRO ESFERA, PVC, COM ROSCA, 1/2", PARA LIGAÇÃO PREDIAL DE ÁGUA. AF_06/2022</t>
  </si>
  <si>
    <t>CPU143107</t>
  </si>
  <si>
    <t>TUBO, PVC, SOLDÁVEL, DE 25MM, ÁGUA - FORNECIMENTO E INSTALAÇÃO. AF_04/2024</t>
  </si>
  <si>
    <t>89449</t>
  </si>
  <si>
    <t>TUBO, PVC, SOLDÁVEL, DE 50MM, INSTALADO EM PRUMADA DE ÁGUA - FORNECIMENTO E INSTALAÇÃO. AF_06/2022</t>
  </si>
  <si>
    <t>86916</t>
  </si>
  <si>
    <t>TORNEIRA PLÁSTICA 3/4" PARA TANQUE - FORNECIMENTO E INSTALAÇÃO. AF_01/2020</t>
  </si>
  <si>
    <t>89447</t>
  </si>
  <si>
    <t>TUBO, PVC, SOLDÁVEL, DE 32MM, INSTALADO EM PRUMADA DE ÁGUA - FORNECIMENTO E INSTALAÇÃO. AF_06/2022</t>
  </si>
  <si>
    <t>ÁGUA DE REUSO</t>
  </si>
  <si>
    <t>CPU141738</t>
  </si>
  <si>
    <t>CISTERNA MODULAR  TECNOTRI DE REUSO DE AGUA 1050  COM SMART FILTRO CINZA, TORNEIRAS, REGISTRO,  COM LIGAÇÃO TIPO BYPASS COM JUNÇÃO EM Y E LIGAÇÃO DO LADRÃO NA REDE PLUVIAL</t>
  </si>
  <si>
    <t>CAIXAS DE INSPEÇÃO</t>
  </si>
  <si>
    <t>9066 - Instalação De Ar Condicionado</t>
  </si>
  <si>
    <t>Instalação De Ar Condicionado</t>
  </si>
  <si>
    <t>103249</t>
  </si>
  <si>
    <t>AR CONDICIONADO SPLIT ON/OFF, HI-WALL (PAREDE), 12000 BTUS/H, CICLO QUENTE/FRIO - FORNECIMENTO E INSTALAÇÃO. AF_11/2021_PE</t>
  </si>
  <si>
    <t>103255</t>
  </si>
  <si>
    <t>AR CONDICIONADO SPLIT ON/OFF, HI-WALL (PAREDE), 24000 BTUS/H, CICLO QUENTE/FRIO - FORNECIMENTO E INSTALAÇÃO. AF_11/2021_PE</t>
  </si>
  <si>
    <t>CPU125521</t>
  </si>
  <si>
    <t>Cabo de cobre PP 4 x 2,5 mm2, 450/750v - fornecimento e instalação (ORSE 11412 06/25)</t>
  </si>
  <si>
    <t>97327</t>
  </si>
  <si>
    <t>TUBO EM COBRE FLEXÍVEL, DN 1/4", COM ISOLAMENTO, INSTALADO EM RAMAL DE ALIMENTAÇÃO DE AR-CONDICIONADO - FORNECIMENTO E INSTALAÇÃO. AF_07/2025</t>
  </si>
  <si>
    <t>97328</t>
  </si>
  <si>
    <t>TUBO EM COBRE FLEXÍVEL, DN 3/8", COM ISOLAMENTO, INSTALADO EM RAMAL DE ALIMENTAÇÃO DE AR-CONDICIONADO - FORNECIMENTO E INSTALAÇÃO. AF_07/2025</t>
  </si>
  <si>
    <t>97329</t>
  </si>
  <si>
    <t>TUBO EM COBRE FLEXÍVEL, DN 1/2", COM ISOLAMENTO, INSTALADO EM RAMAL DE ALIMENTAÇÃO DE AR-CONDICIONADO - FORNECIMENTO E INSTALAÇÃO. AF_07/2025</t>
  </si>
  <si>
    <t>103292</t>
  </si>
  <si>
    <t>TUBO EM COBRE FLEXÍVEL, DN 5/8", COM ISOLAMENTO, INSTALADO EM FORRO, PARA RAMAL DE ALIMENTAÇÃO DE AR CONDICIONADO, INCLUSO FIXADOR. AF_11/2021</t>
  </si>
  <si>
    <t>89865</t>
  </si>
  <si>
    <t>TUBO, PVC, SOLDÁVEL, DE 25MM, INSTALADO EM DRENO DE AR-CONDICIONADO - FORNECIMENTO E INSTALAÇÃO. AF_08/2022</t>
  </si>
  <si>
    <t>104316</t>
  </si>
  <si>
    <t>TUBO, PVC, SOLDÁVEL, DE 32MM, INSTALADO EM DRENO DE AR CONDICIONADO - FORNECIMENTO E INSTALAÇÃO. AF_08/2022</t>
  </si>
  <si>
    <t>104324</t>
  </si>
  <si>
    <t>TE, PVC, SOLDÁVEL, DN 32 MM, INSTALADO EM DRENO DE AR CONDICIONADO - FORNECIMENTO E INSTALAÇÃO. AF_08/2022</t>
  </si>
  <si>
    <t>CPU22104</t>
  </si>
  <si>
    <t>CAIXA DE PASSAGEM PARA INSTALAÇÃOD E AR CONDICIONADO - FORNECIMENTO EINSTALAÇÃO.</t>
  </si>
  <si>
    <t>9065 - Instalações Preventivas De Incêndio</t>
  </si>
  <si>
    <t>Instalações Preventivas De Incêndio</t>
  </si>
  <si>
    <t>CPU143258</t>
  </si>
  <si>
    <t>EXTINTOR DE INCÊNDIO PORTÁTIL COM CARGA DE PQS DE 4 KG, CLASSE ABC - FORNECIMENTO E INSTALAÇÃO. AF_10/2020_PE</t>
  </si>
  <si>
    <t>97599</t>
  </si>
  <si>
    <t>LUMINÁRIA DE EMERGÊNCIA, COM 30 LÂMPADAS LED DE 2 W, SEM REATOR - FORNECIMENTO E INSTALAÇÃO. AF_09/2024</t>
  </si>
  <si>
    <t>9060 - Complementação Da Obra</t>
  </si>
  <si>
    <t>Complementação Da Obra</t>
  </si>
  <si>
    <t>98688</t>
  </si>
  <si>
    <t>RODAPÉ EM POLIESTIRENO, ALTURA 5 CM. AF_09/2020</t>
  </si>
  <si>
    <t>ESTACIONAMENTO</t>
  </si>
  <si>
    <t>CPU143539</t>
  </si>
  <si>
    <t>PINTURA DE DEMARCAÇÃO DE VAGA COM TINTA EPÓXI E SOLVENTE, E = 20 CM, APLICAÇÃO MANUAL</t>
  </si>
  <si>
    <t>CPU120612</t>
  </si>
  <si>
    <t>PORTAO DE CORRER, COM PINTURA UMA DEMÃO DE ZARCÃO, DUAS DEMÃO DE TINTA PRETA COM ESMALTE SINTÉTICO, EM GRADIL FIXO DE BARRA DE FERRO CHATA DE 3 X 1/4" NA VERTICAL COM TRILHOS E ROLDANAS (PORTÃO DOS FUNDOS, ACESSO RESTRITO)</t>
  </si>
  <si>
    <t>CPU143541</t>
  </si>
  <si>
    <t>PINTURA DE SÍMBOLOS E TEXTOS COM TINTA EPÓXI+ SOLVENTE, DEMARCAÇÃO COM FITA ADESIVA E APLICAÇÃO COM ROLO. AF_05/2021</t>
  </si>
  <si>
    <t>CPU128365</t>
  </si>
  <si>
    <t xml:space="preserve"> BICICLETÁRIO DE CHÃO EM TUBO DE AÇO INOX PARA 5 VAGAS - FORNECIMENTO E INSTALAÇÃO (EMBASA 15.99.04 06-2025)</t>
  </si>
  <si>
    <t>FACHADA</t>
  </si>
  <si>
    <t>CPU143526</t>
  </si>
  <si>
    <t>LETREIRO DE FACHADA EM ACM PRETO BRILHANTE, ESPESSURA 4 MM, COM ACABAMENTO TIPO PVDF KYNAR 500,COM  BRASÃO/ EMBLEMA  DA POLÍCIA AUTO RELEVO DE 4 CM ACIMA DA PLACA,  LETRAS EM AUTORELEVO 4CM NA COR BRANCA/AMARELA CONFORME PROJETO, INCLUSIVE ESTRUTURA DE FIXAÇÃO (REF - CPOS 21.03.151 06/2025)</t>
  </si>
  <si>
    <t>9120 - Elevadores</t>
  </si>
  <si>
    <t>Elevadores</t>
  </si>
  <si>
    <t>CPU22102</t>
  </si>
  <si>
    <t xml:space="preserve">PLATAFORMA ELEVATORIA TKE EASY VERTICAL ENCLAUSURADA TIPO VEH, MODELO 35, VIDRO LAMINADO,  HIDRAULICA, PNE - FORNECIMENTO E INSTALAÇÃO </t>
  </si>
  <si>
    <t xml:space="preserve">Total da Proposta: </t>
  </si>
  <si>
    <t>Sistema Integrado de Controle de Obras Públicas</t>
  </si>
  <si>
    <t>Emitido em: 17/03/2026</t>
  </si>
  <si>
    <t>Obra:</t>
  </si>
  <si>
    <t>Conclusão Complexo SSP - Forquilhinha</t>
  </si>
  <si>
    <t>Edital:</t>
  </si>
  <si>
    <t>Razão Social:</t>
  </si>
  <si>
    <t>CNPJ:</t>
  </si>
  <si>
    <t>BDI Administração Local (%):</t>
  </si>
  <si>
    <t>BDI Diferenciado Referencial (%) :</t>
  </si>
  <si>
    <t>BDI Diferenciado Referencial – Serviços Especializados (%) :</t>
  </si>
  <si>
    <t>Data: ___ / ___ / ____</t>
  </si>
  <si>
    <t>Porcentagem de materiais (%)</t>
  </si>
  <si>
    <t>Porcentagem de mão de obra (%)</t>
  </si>
  <si>
    <t>32 - Tabela Referencial de Preço Sinapi 2020 Janeiro Onerada</t>
  </si>
</sst>
</file>

<file path=xl/styles.xml><?xml version="1.0" encoding="utf-8"?>
<styleSheet xmlns="http://schemas.openxmlformats.org/spreadsheetml/2006/main">
  <numFmts count="3">
    <numFmt numFmtId="164" formatCode="R$ #,##0.00"/>
    <numFmt numFmtId="165" formatCode="0.00&quot;%&quot;"/>
    <numFmt numFmtId="166" formatCode="#,##0.000"/>
  </numFmts>
  <fonts count="9">
    <font>
      <sz val="11.0"/>
      <color indexed="8"/>
      <name val="Calibri"/>
      <family val="2"/>
      <scheme val="minor"/>
    </font>
    <font>
      <name val="Helvetica"/>
      <sz val="8.0"/>
    </font>
    <font>
      <name val="Helvetica"/>
      <sz val="8.0"/>
    </font>
    <font>
      <name val="Helvetica"/>
      <sz val="8.0"/>
      <u val="single"/>
      <color indexed="12"/>
    </font>
    <font>
      <name val="Helvetica"/>
      <sz val="1.0"/>
      <color indexed="9"/>
    </font>
    <font>
      <name val="Helvetica-Bold"/>
      <sz val="8.0"/>
      <b val="true"/>
    </font>
    <font>
      <name val="Helvetica-Bold"/>
      <sz val="12.0"/>
    </font>
    <font>
      <name val="Helvetica-Bold"/>
      <sz val="14.0"/>
    </font>
    <font>
      <name val="Arial"/>
      <sz val="8.0"/>
      <b val="true"/>
    </font>
  </fonts>
  <fills count="6">
    <fill>
      <patternFill patternType="none"/>
    </fill>
    <fill>
      <patternFill patternType="darkGray"/>
    </fill>
    <fill>
      <patternFill patternType="none">
        <fgColor indexed="22"/>
      </patternFill>
    </fill>
    <fill>
      <patternFill patternType="solid">
        <fgColor indexed="22"/>
      </patternFill>
    </fill>
    <fill>
      <patternFill patternType="none">
        <fgColor indexed="43"/>
      </patternFill>
    </fill>
    <fill>
      <patternFill patternType="solid">
        <fgColor indexed="43"/>
      </patternFill>
    </fill>
  </fills>
  <borders count="10">
    <border>
      <left/>
      <right/>
      <top/>
      <bottom/>
      <diagonal/>
    </border>
    <border>
      <top style="thin"/>
    </border>
    <border>
      <top style="thin"/>
      <bottom style="thin"/>
    </border>
    <border>
      <left style="thin"/>
      <top style="thin"/>
      <bottom style="thin"/>
    </border>
    <border>
      <left style="thin"/>
      <right style="thin"/>
      <top style="thin"/>
      <bottom style="thin"/>
    </border>
    <border>
      <top style="dashed"/>
    </border>
    <border>
      <top style="dashed"/>
      <bottom style="dashed"/>
    </border>
    <border>
      <right style="dashed"/>
      <top style="dashed"/>
      <bottom style="dashed"/>
    </border>
    <border>
      <left style="dashed"/>
      <right style="dashed"/>
      <top style="dashed"/>
      <bottom style="dashed"/>
    </border>
    <border>
      <bottom style="thin"/>
    </border>
  </borders>
  <cellStyleXfs count="1">
    <xf numFmtId="0" fontId="0" fillId="0" borderId="0"/>
  </cellStyleXfs>
  <cellXfs count="35">
    <xf numFmtId="0" fontId="0" fillId="0" borderId="0" xfId="0"/>
    <xf numFmtId="164" fontId="1" fillId="3" borderId="4" xfId="0" applyFont="true" applyFill="true" applyBorder="true" applyNumberFormat="true">
      <alignment horizontal="right"/>
      <protection locked="false"/>
    </xf>
    <xf numFmtId="164" fontId="1" fillId="2" borderId="4" xfId="0" applyFont="true" applyFill="true" applyBorder="true" applyNumberFormat="true">
      <alignment horizontal="right"/>
      <protection locked="true"/>
    </xf>
    <xf numFmtId="0" fontId="1" fillId="0" borderId="0" xfId="0" applyFont="true">
      <alignment horizontal="right"/>
    </xf>
    <xf numFmtId="0" fontId="1" fillId="0" borderId="4" xfId="0" applyBorder="true" applyFont="true">
      <alignment wrapText="true"/>
    </xf>
    <xf numFmtId="165" fontId="1" fillId="0" borderId="4" xfId="0" applyBorder="true" applyFont="true" applyNumberFormat="true">
      <alignment wrapText="true"/>
    </xf>
    <xf numFmtId="165" fontId="1" fillId="0" borderId="4" xfId="0" applyBorder="true" applyFont="true" applyNumberFormat="true">
      <alignment wrapText="true"/>
      <protection locked="false"/>
    </xf>
    <xf numFmtId="0" fontId="1" fillId="5" borderId="8" xfId="0" applyFill="true" applyFont="true" applyBorder="true">
      <alignment horizontal="left" vertical="bottom" wrapText="true"/>
      <protection locked="false"/>
    </xf>
    <xf numFmtId="10" fontId="0" fillId="5" borderId="8" xfId="0" applyFill="true" applyBorder="true" applyNumberFormat="true">
      <alignment horizontal="center" vertical="center"/>
      <protection locked="false"/>
    </xf>
    <xf numFmtId="0" fontId="0" fillId="5" borderId="8" xfId="0" applyFill="true" applyBorder="true">
      <alignment horizontal="left" vertical="bottom"/>
      <protection locked="true"/>
    </xf>
    <xf numFmtId="164" fontId="0" fillId="5" borderId="8" xfId="0" applyFill="true" applyNumberFormat="true" applyBorder="true">
      <alignment horizontal="left" vertical="bottom"/>
      <protection locked="true"/>
    </xf>
    <xf numFmtId="0" fontId="0" fillId="5" borderId="8" xfId="0" applyFill="true" applyBorder="true">
      <alignment horizontal="center" vertical="bottom"/>
      <protection locked="false"/>
    </xf>
    <xf numFmtId="0" fontId="5" fillId="0" borderId="0" xfId="0" applyFont="true">
      <protection locked="false"/>
    </xf>
    <xf numFmtId="0" fontId="5" fillId="0" borderId="0" xfId="0" applyFont="true">
      <protection locked="true"/>
    </xf>
    <xf numFmtId="0" fontId="7" fillId="0" borderId="0" xfId="0" applyFont="true">
      <alignment horizontal="center"/>
      <protection locked="false"/>
    </xf>
    <xf numFmtId="164" fontId="1" fillId="5" borderId="8" xfId="0" applyFill="true" applyBorder="true" applyNumberFormat="true" applyFont="true">
      <alignment horizontal="right"/>
      <protection locked="true"/>
    </xf>
    <xf numFmtId="0" fontId="2" fillId="0" borderId="0" xfId="0" applyFont="true">
      <alignment horizontal="left" vertical="bottom" wrapText="true"/>
    </xf>
    <xf numFmtId="0" fontId="2" fillId="0" borderId="0" xfId="0" applyFont="true">
      <alignment horizontal="left" vertical="top"/>
    </xf>
    <xf numFmtId="0" fontId="2" fillId="0" borderId="0" xfId="0" applyFont="true">
      <alignment horizontal="right" vertical="center"/>
    </xf>
    <xf numFmtId="0" fontId="4" fillId="0" borderId="0" xfId="0" applyFont="true"/>
    <xf numFmtId="0" fontId="5" fillId="0" borderId="4" xfId="0" applyBorder="true" applyFont="true">
      <alignment horizontal="left"/>
    </xf>
    <xf numFmtId="0" fontId="6" fillId="0" borderId="1" xfId="0" applyBorder="true" applyFont="true">
      <alignment horizontal="center" vertical="top"/>
    </xf>
    <xf numFmtId="0" fontId="6" fillId="0" borderId="9" xfId="0" applyBorder="true" applyFont="true">
      <alignment horizontal="center" vertical="top"/>
    </xf>
    <xf numFmtId="4" fontId="1" fillId="0" borderId="4" xfId="0" applyBorder="true" applyNumberFormat="true" applyFont="true">
      <alignment horizontal="right"/>
    </xf>
    <xf numFmtId="4" fontId="5" fillId="0" borderId="4" xfId="0" applyBorder="true" applyNumberFormat="true" applyFont="true">
      <alignment horizontal="right"/>
    </xf>
    <xf numFmtId="0" fontId="5" fillId="3" borderId="4" xfId="0" applyFont="true" applyFill="true" applyBorder="true">
      <alignment horizontal="left"/>
    </xf>
    <xf numFmtId="0" fontId="5" fillId="3" borderId="4" xfId="0" applyFont="true" applyFill="true" applyBorder="true">
      <alignment horizontal="right"/>
    </xf>
    <xf numFmtId="0" fontId="5" fillId="3" borderId="4" xfId="0" applyFont="true" applyFill="true" applyBorder="true">
      <alignment horizontal="center"/>
    </xf>
    <xf numFmtId="166" fontId="1" fillId="0" borderId="4" xfId="0" applyBorder="true" applyNumberFormat="true" applyFont="true">
      <alignment wrapText="true"/>
    </xf>
    <xf numFmtId="4" fontId="1" fillId="3" borderId="4" xfId="0" applyBorder="true" applyNumberFormat="true" applyFont="true" applyFill="true">
      <alignment horizontal="right"/>
    </xf>
    <xf numFmtId="10" fontId="0" fillId="5" borderId="8" xfId="0" applyFill="true" applyBorder="true" applyNumberFormat="true">
      <alignment horizontal="center" vertical="center"/>
      <protection locked="true"/>
    </xf>
    <xf numFmtId="10" fontId="0" fillId="5" borderId="8" xfId="0" applyFill="true" applyBorder="true" applyNumberFormat="true">
      <alignment horizontal="center" vertical="center"/>
      <protection locked="false"/>
    </xf>
    <xf numFmtId="0" fontId="1" fillId="5" borderId="8" xfId="0" applyFill="true" applyFont="true" applyBorder="true">
      <alignment horizontal="left" vertical="bottom"/>
      <protection locked="true"/>
    </xf>
    <xf numFmtId="0" fontId="5" fillId="3" borderId="4" xfId="0" applyFont="true" applyFill="true" applyBorder="true">
      <alignment horizontal="center"/>
      <protection locked="true"/>
    </xf>
    <xf numFmtId="164" fontId="8" fillId="3" borderId="4" xfId="0" applyFont="true" applyFill="true" applyBorder="true" applyNumberFormat="true">
      <alignment horizontal="right"/>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 Id="rId2" Target="../media/image2.gif" Type="http://schemas.openxmlformats.org/officeDocument/2006/relationships/image"/></Relationships>
</file>

<file path=xl/drawings/_rels/drawing2.xml.rels><?xml version="1.0" encoding="UTF-8" standalone="yes"?><Relationships xmlns="http://schemas.openxmlformats.org/package/2006/relationships"><Relationship Id="rId1" Target="../media/image1.jpeg" Type="http://schemas.openxmlformats.org/officeDocument/2006/relationships/image"/><Relationship Id="rId2" Target="../media/image3.gif"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0</xdr:col>
      <xdr:colOff>831556</xdr:colOff>
      <xdr:row>1</xdr:row>
      <xdr:rowOff>38100</xdr:rowOff>
    </xdr:to>
    <xdr:pic>
      <xdr:nvPicPr>
        <xdr:cNvPr id="1" name="Picture 1" descr="Picture"/>
        <xdr:cNvPicPr>
          <a:picLocks noChangeAspect="true"/>
        </xdr:cNvPicPr>
      </xdr:nvPicPr>
      <xdr:blipFill>
        <a:blip r:embed="rId1"/>
        <a:stretch>
          <a:fillRect/>
        </a:stretch>
      </xdr:blipFill>
      <xdr:spPr>
        <a:xfrm>
          <a:off x="0" y="0"/>
          <a:ext cx="831556" cy="228600"/>
        </a:xfrm>
        <a:prstGeom prst="rect">
          <a:avLst/>
        </a:prstGeom>
      </xdr:spPr>
    </xdr:pic>
    <xdr:clientData/>
  </xdr:twoCellAnchor>
  <xdr:twoCellAnchor editAs="twoCell">
    <xdr:from>
      <xdr:col>0</xdr:col>
      <xdr:colOff>0</xdr:colOff>
      <xdr:row>437</xdr:row>
      <xdr:rowOff>0</xdr:rowOff>
    </xdr:from>
    <xdr:to>
      <xdr:col>0</xdr:col>
      <xdr:colOff>400000</xdr:colOff>
      <xdr:row>437</xdr:row>
      <xdr:rowOff>200000</xdr:rowOff>
    </xdr:to>
    <xdr:pic>
      <xdr:nvPicPr>
        <xdr:cNvPr id="2" name="Picture 1" descr="Picture"/>
        <xdr:cNvPicPr>
          <a:picLocks noChangeAspect="true"/>
        </xdr:cNvPicPr>
      </xdr:nvPicPr>
      <xdr:blipFill>
        <a:blip r:embed="rId2"/>
        <a:stretch>
          <a:fillRect/>
        </a:stretch>
      </xdr:blipFill>
      <xdr:spPr>
        <a:xfrm>
          <a:off x="0" y="0"/>
          <a:ext cx="400000" cy="200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0</xdr:col>
      <xdr:colOff>831556</xdr:colOff>
      <xdr:row>1</xdr:row>
      <xdr:rowOff>38100</xdr:rowOff>
    </xdr:to>
    <xdr:pic>
      <xdr:nvPicPr>
        <xdr:cNvPr id="1" name="Picture 1" descr="Picture"/>
        <xdr:cNvPicPr>
          <a:picLocks noChangeAspect="true"/>
        </xdr:cNvPicPr>
      </xdr:nvPicPr>
      <xdr:blipFill>
        <a:blip r:embed="rId1"/>
        <a:stretch>
          <a:fillRect/>
        </a:stretch>
      </xdr:blipFill>
      <xdr:spPr>
        <a:xfrm>
          <a:off x="0" y="0"/>
          <a:ext cx="831556" cy="228600"/>
        </a:xfrm>
        <a:prstGeom prst="rect">
          <a:avLst/>
        </a:prstGeom>
      </xdr:spPr>
    </xdr:pic>
    <xdr:clientData/>
  </xdr:twoCellAnchor>
  <xdr:twoCellAnchor editAs="twoCell">
    <xdr:from>
      <xdr:col>0</xdr:col>
      <xdr:colOff>0</xdr:colOff>
      <xdr:row>437</xdr:row>
      <xdr:rowOff>0</xdr:rowOff>
    </xdr:from>
    <xdr:to>
      <xdr:col>0</xdr:col>
      <xdr:colOff>400000</xdr:colOff>
      <xdr:row>437</xdr:row>
      <xdr:rowOff>200000</xdr:rowOff>
    </xdr:to>
    <xdr:pic>
      <xdr:nvPicPr>
        <xdr:cNvPr id="2" name="Picture 1" descr="Picture"/>
        <xdr:cNvPicPr>
          <a:picLocks noChangeAspect="true"/>
        </xdr:cNvPicPr>
      </xdr:nvPicPr>
      <xdr:blipFill>
        <a:blip r:embed="rId2"/>
        <a:stretch>
          <a:fillRect/>
        </a:stretch>
      </xdr:blipFill>
      <xdr:spPr>
        <a:xfrm>
          <a:off x="0" y="0"/>
          <a:ext cx="400000" cy="200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 Id="rId2" Target="../comments1.xml" Type="http://schemas.openxmlformats.org/officeDocument/2006/relationships/comments"/><Relationship Id="rId3" Target="../drawings/vmlDrawing1.vml" Type="http://schemas.openxmlformats.org/officeDocument/2006/relationships/vmlDrawing"/></Relationships>
</file>

<file path=xl/worksheets/_rels/sheet2.xml.rels><?xml version="1.0" encoding="UTF-8" standalone="yes"?><Relationships xmlns="http://schemas.openxmlformats.org/package/2006/relationships"><Relationship Id="rId1" Target="../drawings/drawing2.xml" Type="http://schemas.openxmlformats.org/officeDocument/2006/relationships/drawing"/><Relationship Id="rId2" Target="../comments2.xml" Type="http://schemas.openxmlformats.org/officeDocument/2006/relationships/comments"/><Relationship Id="rId3" Target="../drawings/vmlDrawing2.vml" Type="http://schemas.openxmlformats.org/officeDocument/2006/relationships/vmlDrawing"/></Relationships>
</file>

<file path=xl/worksheets/sheet1.xml><?xml version="1.0" encoding="utf-8"?>
<worksheet xmlns="http://schemas.openxmlformats.org/spreadsheetml/2006/main" xmlns:r="http://schemas.openxmlformats.org/officeDocument/2006/relationships">
  <dimension ref="A1:Q439"/>
  <sheetViews>
    <sheetView workbookViewId="0" tabSelected="true"/>
  </sheetViews>
  <sheetFormatPr defaultRowHeight="15.0"/>
  <cols>
    <col min="1" max="1" width="31.171875" customWidth="true"/>
    <col min="2" max="2" width="13.359375" customWidth="true"/>
    <col min="3" max="3" width="55.6640625" customWidth="true"/>
    <col min="4" max="4" width="13.359375" customWidth="true"/>
    <col min="5" max="5" width="13.359375" customWidth="true"/>
    <col min="6" max="6" width="24.4921875" customWidth="true"/>
    <col min="7" max="7" width="24.4921875" customWidth="true"/>
    <col min="8" max="8" width="28.9453125" customWidth="true"/>
    <col min="9" max="9" width="28.9453125" customWidth="true"/>
    <col min="10" max="10" width="24.4921875" customWidth="true"/>
    <col min="11" max="11" width="24.4921875" customWidth="true"/>
    <col min="12" max="12" width="24.4921875" customWidth="true"/>
    <col min="13" max="13" width="24.4921875" customWidth="true"/>
    <col min="14" max="14" width="24.4921875" customWidth="true"/>
    <col min="15" max="15" width="24.4921875" customWidth="true"/>
    <col min="16" max="16" width="24.4921875" customWidth="true"/>
    <col min="17" max="17" width="24.4921875" customWidth="true"/>
  </cols>
  <sheetData>
    <row r="1">
      <c r="B1" s="16" t="s">
        <v>0</v>
      </c>
    </row>
    <row r="2">
      <c r="B2" s="16" t="s">
        <v>1</v>
      </c>
    </row>
    <row r="3">
      <c r="B3" s="16" t="s">
        <v>0</v>
      </c>
    </row>
    <row r="4">
      <c r="A4" s="14" t="s">
        <v>2</v>
      </c>
    </row>
    <row r="6">
      <c r="A6" s="13" t="s">
        <v>549</v>
      </c>
      <c r="B6" s="32" t="s">
        <v>550</v>
      </c>
      <c r="C6" s="32"/>
      <c r="D6" s="32"/>
      <c r="H6" s="12" t="s">
        <v>557</v>
      </c>
    </row>
    <row r="7">
      <c r="A7" s="13" t="s">
        <v>551</v>
      </c>
      <c r="B7" s="7"/>
    </row>
    <row r="8">
      <c r="A8" s="13" t="s">
        <v>552</v>
      </c>
      <c r="B8" s="7"/>
    </row>
    <row r="9">
      <c r="A9" s="13" t="s">
        <v>553</v>
      </c>
      <c r="B9" s="7"/>
      <c r="H9" s="30" t="s">
        <v>558</v>
      </c>
      <c r="I9" s="30" t="s">
        <v>559</v>
      </c>
    </row>
    <row r="10">
      <c r="A10" s="13" t="s">
        <v>554</v>
      </c>
      <c r="B10" t="s" s="31">
        <v>27</v>
      </c>
      <c r="D10" s="13" t="s">
        <v>555</v>
      </c>
      <c r="E10" t="s" s="31">
        <v>27</v>
      </c>
      <c r="H10" s="31">
        <f>SUM(M:M)/O434</f>
      </c>
      <c r="I10" s="31">
        <f>SUM(N:N)/O434</f>
      </c>
    </row>
    <row r="11">
      <c r="A11" s="13" t="s">
        <v>555</v>
      </c>
      <c r="B11" t="n" s="31">
        <v>0.22219999999999998</v>
      </c>
      <c r="D11" s="13" t="s">
        <v>556</v>
      </c>
      <c r="E11" t="s" s="31">
        <v>27</v>
      </c>
    </row>
    <row r="12"/>
    <row r="13" ht="25.0" customHeight="true">
      <c r="A13" s="13" t="s">
        <v>4</v>
      </c>
      <c r="B13" s="7" t="s">
        <v>560</v>
      </c>
    </row>
    <row r="14"/>
    <row r="15"/>
    <row r="16"/>
    <row r="17">
      <c r="A17" t="s" s="12">
        <v>3</v>
      </c>
    </row>
    <row r="18">
      <c r="A18" s="27" t="s">
        <v>4</v>
      </c>
      <c r="B18" s="27" t="s">
        <v>5</v>
      </c>
      <c r="C18" s="27" t="s">
        <v>6</v>
      </c>
      <c r="D18" s="27" t="s">
        <v>7</v>
      </c>
      <c r="E18" s="27" t="s">
        <v>8</v>
      </c>
      <c r="F18" s="1" t="s">
        <v>9</v>
      </c>
      <c r="G18" s="1" t="s">
        <v>10</v>
      </c>
      <c r="H18" s="27" t="s">
        <v>12</v>
      </c>
      <c r="I18" s="27" t="s">
        <v>13</v>
      </c>
      <c r="J18" s="27" t="s">
        <v>14</v>
      </c>
      <c r="K18" s="27" t="s">
        <v>15</v>
      </c>
      <c r="L18" s="27" t="s">
        <v>11</v>
      </c>
      <c r="M18" s="27" t="s">
        <v>16</v>
      </c>
      <c r="N18" s="27" t="s">
        <v>17</v>
      </c>
      <c r="O18" s="27" t="s">
        <v>18</v>
      </c>
      <c r="P18" s="27" t="s">
        <v>19</v>
      </c>
      <c r="Q18" s="27" t="s">
        <v>20</v>
      </c>
    </row>
    <row r="19" ht="25.0" customHeight="true">
      <c r="A19" s="4"/>
      <c r="B19" s="4"/>
      <c r="C19" t="s" s="4">
        <v>21</v>
      </c>
      <c r="D19" s="4"/>
      <c r="E19" t="n" s="4">
        <v>0.0</v>
      </c>
      <c r="F19" s="1"/>
      <c r="G19" s="1"/>
      <c r="H19" s="4"/>
      <c r="I19" s="6"/>
      <c r="J19" s="4"/>
      <c r="K19" s="4"/>
      <c r="L19" s="4"/>
      <c r="M19" s="4"/>
      <c r="N19" s="4"/>
      <c r="O19" s="4"/>
      <c r="P19" s="4"/>
      <c r="Q19" s="2"/>
    </row>
    <row r="20" ht="25.0" customHeight="true">
      <c r="A20" s="4"/>
      <c r="B20" s="4"/>
      <c r="C20" t="s" s="4">
        <v>22</v>
      </c>
      <c r="D20" s="4"/>
      <c r="E20" t="n" s="4">
        <v>0.0</v>
      </c>
      <c r="F20" s="1"/>
      <c r="G20" s="1"/>
      <c r="H20" s="4"/>
      <c r="I20" s="6"/>
      <c r="J20" s="4"/>
      <c r="K20" s="4"/>
      <c r="L20" s="4"/>
      <c r="M20" s="4"/>
      <c r="N20" s="4"/>
      <c r="O20" s="4"/>
      <c r="P20" s="4"/>
      <c r="Q20" s="2"/>
    </row>
    <row r="21" ht="25.0" customHeight="true">
      <c r="A21" t="s" s="4">
        <v>23</v>
      </c>
      <c r="B21" t="s" s="4">
        <v>24</v>
      </c>
      <c r="C21" t="s" s="4">
        <v>25</v>
      </c>
      <c r="D21" t="s" s="4">
        <v>26</v>
      </c>
      <c r="E21" t="n" s="4">
        <v>1.0</v>
      </c>
      <c r="F21" t="s" s="1">
        <v>27</v>
      </c>
      <c r="G21" t="s" s="1">
        <v>27</v>
      </c>
      <c r="H21" s="2">
        <f>F21+G21</f>
      </c>
      <c r="I21" t="n" s="6">
        <v>0.0</v>
      </c>
      <c r="J21" s="2">
        <f>F21+(TRUNC(I21/100*F21,2))</f>
      </c>
      <c r="K21" s="2">
        <f>G21+(TRUNC(I21/100*G21,2))</f>
      </c>
      <c r="L21" s="2">
        <f>TRUNC(J21+K21,2)</f>
      </c>
      <c r="M21" s="2">
        <f>TRUNC(IF((J21+K21), (J21/(J21+K21)*O21), 0), 2)</f>
      </c>
      <c r="N21" s="2">
        <f>TRUNC(IF((J21+K21), (K21/(J21+K21)*O21), 0), 2)</f>
      </c>
      <c r="O21" s="2">
        <f>TRUNC(L21*E21,2)</f>
      </c>
      <c r="P21" s="4">
        <f>IF(O21&lt;=(Referencial!O21*1.05),"PREÇO VÁLIDO","PREÇO INVÁLIDO")</f>
      </c>
      <c r="Q21" s="2">
        <f>(O21/Referencial!O21)-1</f>
      </c>
    </row>
    <row r="22">
      <c r="N22" t="s" s="9">
        <v>28</v>
      </c>
      <c r="O22" s="10">
        <f>TRUNC(SUM(O17:O21), 2)</f>
      </c>
    </row>
    <row r="24">
      <c r="A24" t="s" s="12">
        <v>29</v>
      </c>
    </row>
    <row r="25">
      <c r="A25" s="27" t="s">
        <v>4</v>
      </c>
      <c r="B25" s="27" t="s">
        <v>5</v>
      </c>
      <c r="C25" s="27" t="s">
        <v>6</v>
      </c>
      <c r="D25" s="27" t="s">
        <v>7</v>
      </c>
      <c r="E25" s="27" t="s">
        <v>8</v>
      </c>
      <c r="F25" s="1" t="s">
        <v>9</v>
      </c>
      <c r="G25" s="1" t="s">
        <v>10</v>
      </c>
      <c r="H25" s="27" t="s">
        <v>12</v>
      </c>
      <c r="I25" s="27" t="s">
        <v>13</v>
      </c>
      <c r="J25" s="27" t="s">
        <v>14</v>
      </c>
      <c r="K25" s="27" t="s">
        <v>15</v>
      </c>
      <c r="L25" s="27" t="s">
        <v>11</v>
      </c>
      <c r="M25" s="27" t="s">
        <v>16</v>
      </c>
      <c r="N25" s="27" t="s">
        <v>17</v>
      </c>
      <c r="O25" s="27" t="s">
        <v>18</v>
      </c>
      <c r="P25" s="27" t="s">
        <v>19</v>
      </c>
      <c r="Q25" s="27" t="s">
        <v>20</v>
      </c>
    </row>
    <row r="26" ht="25.0" customHeight="true">
      <c r="A26" s="4"/>
      <c r="B26" s="4"/>
      <c r="C26" t="s" s="4">
        <v>30</v>
      </c>
      <c r="D26" s="4"/>
      <c r="E26" t="n" s="4">
        <v>0.0</v>
      </c>
      <c r="F26" s="1"/>
      <c r="G26" s="1"/>
      <c r="H26" s="4"/>
      <c r="I26" s="6"/>
      <c r="J26" s="4"/>
      <c r="K26" s="4"/>
      <c r="L26" s="4"/>
      <c r="M26" s="4"/>
      <c r="N26" s="4"/>
      <c r="O26" s="4"/>
      <c r="P26" s="4"/>
      <c r="Q26" s="2"/>
    </row>
    <row r="27" ht="25.0" customHeight="true">
      <c r="A27" t="s" s="4">
        <v>23</v>
      </c>
      <c r="B27" t="s" s="4">
        <v>31</v>
      </c>
      <c r="C27" t="s" s="4">
        <v>32</v>
      </c>
      <c r="D27" t="s" s="4">
        <v>33</v>
      </c>
      <c r="E27" t="n" s="4">
        <v>6.0</v>
      </c>
      <c r="F27" t="s" s="1">
        <v>27</v>
      </c>
      <c r="G27" t="s" s="1">
        <v>27</v>
      </c>
      <c r="H27" s="2">
        <f>F27+G27</f>
      </c>
      <c r="I27" t="n" s="6">
        <v>22.22</v>
      </c>
      <c r="J27" s="2">
        <f>F27+(TRUNC(I27/100*F27,2))</f>
      </c>
      <c r="K27" s="2">
        <f>G27+(TRUNC(I27/100*G27,2))</f>
      </c>
      <c r="L27" s="2">
        <f>TRUNC(J27+K27,2)</f>
      </c>
      <c r="M27" s="2">
        <f>TRUNC(IF((J27+K27), (J27/(J27+K27)*O27), 0), 2)</f>
      </c>
      <c r="N27" s="2">
        <f>TRUNC(IF((J27+K27), (K27/(J27+K27)*O27), 0), 2)</f>
      </c>
      <c r="O27" s="2">
        <f>TRUNC(L27*E27,2)</f>
      </c>
      <c r="P27" s="4">
        <f>IF(O27&lt;=(Referencial!O27*1.05),"PREÇO VÁLIDO","PREÇO INVÁLIDO")</f>
      </c>
      <c r="Q27" s="2">
        <f>(O27/Referencial!O27)-1</f>
      </c>
    </row>
    <row r="28" ht="25.0" customHeight="true">
      <c r="A28" t="s" s="4">
        <v>23</v>
      </c>
      <c r="B28" t="s" s="4">
        <v>34</v>
      </c>
      <c r="C28" t="s" s="4">
        <v>35</v>
      </c>
      <c r="D28" t="s" s="4">
        <v>33</v>
      </c>
      <c r="E28" t="n" s="4">
        <v>1837.0</v>
      </c>
      <c r="F28" t="s" s="1">
        <v>27</v>
      </c>
      <c r="G28" t="s" s="1">
        <v>27</v>
      </c>
      <c r="H28" s="2">
        <f>F28+G28</f>
      </c>
      <c r="I28" t="n" s="6">
        <v>22.22</v>
      </c>
      <c r="J28" s="2">
        <f>F28+(TRUNC(I28/100*F28,2))</f>
      </c>
      <c r="K28" s="2">
        <f>G28+(TRUNC(I28/100*G28,2))</f>
      </c>
      <c r="L28" s="2">
        <f>TRUNC(J28+K28,2)</f>
      </c>
      <c r="M28" s="2">
        <f>TRUNC(IF((J28+K28), (J28/(J28+K28)*O28), 0), 2)</f>
      </c>
      <c r="N28" s="2">
        <f>TRUNC(IF((J28+K28), (K28/(J28+K28)*O28), 0), 2)</f>
      </c>
      <c r="O28" s="2">
        <f>TRUNC(L28*E28,2)</f>
      </c>
      <c r="P28" s="4">
        <f>IF(O28&lt;=(Referencial!O28*1.05),"PREÇO VÁLIDO","PREÇO INVÁLIDO")</f>
      </c>
      <c r="Q28" s="2">
        <f>(O28/Referencial!O28)-1</f>
      </c>
    </row>
    <row r="29" ht="25.0" customHeight="true">
      <c r="A29" t="s" s="4">
        <v>23</v>
      </c>
      <c r="B29" t="s" s="4">
        <v>36</v>
      </c>
      <c r="C29" t="s" s="4">
        <v>37</v>
      </c>
      <c r="D29" t="s" s="4">
        <v>26</v>
      </c>
      <c r="E29" t="n" s="4">
        <v>1.0</v>
      </c>
      <c r="F29" t="s" s="1">
        <v>27</v>
      </c>
      <c r="G29" t="s" s="1">
        <v>27</v>
      </c>
      <c r="H29" s="2">
        <f>F29+G29</f>
      </c>
      <c r="I29" t="n" s="6">
        <v>22.22</v>
      </c>
      <c r="J29" s="2">
        <f>F29+(TRUNC(I29/100*F29,2))</f>
      </c>
      <c r="K29" s="2">
        <f>G29+(TRUNC(I29/100*G29,2))</f>
      </c>
      <c r="L29" s="2">
        <f>TRUNC(J29+K29,2)</f>
      </c>
      <c r="M29" s="2">
        <f>TRUNC(IF((J29+K29), (J29/(J29+K29)*O29), 0), 2)</f>
      </c>
      <c r="N29" s="2">
        <f>TRUNC(IF((J29+K29), (K29/(J29+K29)*O29), 0), 2)</f>
      </c>
      <c r="O29" s="2">
        <f>TRUNC(L29*E29,2)</f>
      </c>
      <c r="P29" s="4">
        <f>IF(O29&lt;=(Referencial!O29*1.05),"PREÇO VÁLIDO","PREÇO INVÁLIDO")</f>
      </c>
      <c r="Q29" s="2">
        <f>(O29/Referencial!O29)-1</f>
      </c>
    </row>
    <row r="30" ht="25.0" customHeight="true">
      <c r="A30" t="s" s="4">
        <v>23</v>
      </c>
      <c r="B30" t="s" s="4">
        <v>38</v>
      </c>
      <c r="C30" t="s" s="4">
        <v>39</v>
      </c>
      <c r="D30" t="s" s="4">
        <v>40</v>
      </c>
      <c r="E30" t="n" s="4">
        <v>30.0</v>
      </c>
      <c r="F30" t="s" s="1">
        <v>27</v>
      </c>
      <c r="G30" t="s" s="1">
        <v>27</v>
      </c>
      <c r="H30" s="2">
        <f>F30+G30</f>
      </c>
      <c r="I30" t="n" s="6">
        <v>22.22</v>
      </c>
      <c r="J30" s="2">
        <f>F30+(TRUNC(I30/100*F30,2))</f>
      </c>
      <c r="K30" s="2">
        <f>G30+(TRUNC(I30/100*G30,2))</f>
      </c>
      <c r="L30" s="2">
        <f>TRUNC(J30+K30,2)</f>
      </c>
      <c r="M30" s="2">
        <f>TRUNC(IF((J30+K30), (J30/(J30+K30)*O30), 0), 2)</f>
      </c>
      <c r="N30" s="2">
        <f>TRUNC(IF((J30+K30), (K30/(J30+K30)*O30), 0), 2)</f>
      </c>
      <c r="O30" s="2">
        <f>TRUNC(L30*E30,2)</f>
      </c>
      <c r="P30" s="4">
        <f>IF(O30&lt;=(Referencial!O30*1.05),"PREÇO VÁLIDO","PREÇO INVÁLIDO")</f>
      </c>
      <c r="Q30" s="2">
        <f>(O30/Referencial!O30)-1</f>
      </c>
    </row>
    <row r="31" ht="25.0" customHeight="true">
      <c r="A31" t="s" s="4">
        <v>23</v>
      </c>
      <c r="B31" t="s" s="4">
        <v>41</v>
      </c>
      <c r="C31" t="s" s="4">
        <v>42</v>
      </c>
      <c r="D31" t="s" s="4">
        <v>33</v>
      </c>
      <c r="E31" t="n" s="4">
        <v>707.3</v>
      </c>
      <c r="F31" t="s" s="1">
        <v>27</v>
      </c>
      <c r="G31" t="s" s="1">
        <v>27</v>
      </c>
      <c r="H31" s="2">
        <f>F31+G31</f>
      </c>
      <c r="I31" t="n" s="6">
        <v>22.22</v>
      </c>
      <c r="J31" s="2">
        <f>F31+(TRUNC(I31/100*F31,2))</f>
      </c>
      <c r="K31" s="2">
        <f>G31+(TRUNC(I31/100*G31,2))</f>
      </c>
      <c r="L31" s="2">
        <f>TRUNC(J31+K31,2)</f>
      </c>
      <c r="M31" s="2">
        <f>TRUNC(IF((J31+K31), (J31/(J31+K31)*O31), 0), 2)</f>
      </c>
      <c r="N31" s="2">
        <f>TRUNC(IF((J31+K31), (K31/(J31+K31)*O31), 0), 2)</f>
      </c>
      <c r="O31" s="2">
        <f>TRUNC(L31*E31,2)</f>
      </c>
      <c r="P31" s="4">
        <f>IF(O31&lt;=(Referencial!O31*1.05),"PREÇO VÁLIDO","PREÇO INVÁLIDO")</f>
      </c>
      <c r="Q31" s="2">
        <f>(O31/Referencial!O31)-1</f>
      </c>
    </row>
    <row r="32" ht="25.0" customHeight="true">
      <c r="A32" t="s" s="4">
        <v>23</v>
      </c>
      <c r="B32" t="s" s="4">
        <v>43</v>
      </c>
      <c r="C32" t="s" s="4">
        <v>44</v>
      </c>
      <c r="D32" t="s" s="4">
        <v>33</v>
      </c>
      <c r="E32" t="n" s="4">
        <v>1000.0</v>
      </c>
      <c r="F32" t="s" s="1">
        <v>27</v>
      </c>
      <c r="G32" t="s" s="1">
        <v>27</v>
      </c>
      <c r="H32" s="2">
        <f>F32+G32</f>
      </c>
      <c r="I32" t="n" s="6">
        <v>22.22</v>
      </c>
      <c r="J32" s="2">
        <f>F32+(TRUNC(I32/100*F32,2))</f>
      </c>
      <c r="K32" s="2">
        <f>G32+(TRUNC(I32/100*G32,2))</f>
      </c>
      <c r="L32" s="2">
        <f>TRUNC(J32+K32,2)</f>
      </c>
      <c r="M32" s="2">
        <f>TRUNC(IF((J32+K32), (J32/(J32+K32)*O32), 0), 2)</f>
      </c>
      <c r="N32" s="2">
        <f>TRUNC(IF((J32+K32), (K32/(J32+K32)*O32), 0), 2)</f>
      </c>
      <c r="O32" s="2">
        <f>TRUNC(L32*E32,2)</f>
      </c>
      <c r="P32" s="4">
        <f>IF(O32&lt;=(Referencial!O32*1.05),"PREÇO VÁLIDO","PREÇO INVÁLIDO")</f>
      </c>
      <c r="Q32" s="2">
        <f>(O32/Referencial!O32)-1</f>
      </c>
    </row>
    <row r="33" ht="25.0" customHeight="true">
      <c r="A33" t="s" s="4">
        <v>23</v>
      </c>
      <c r="B33" t="s" s="4">
        <v>45</v>
      </c>
      <c r="C33" t="s" s="4">
        <v>46</v>
      </c>
      <c r="D33" t="s" s="4">
        <v>40</v>
      </c>
      <c r="E33" t="n" s="4">
        <v>293.428</v>
      </c>
      <c r="F33" t="s" s="1">
        <v>27</v>
      </c>
      <c r="G33" t="s" s="1">
        <v>27</v>
      </c>
      <c r="H33" s="2">
        <f>F33+G33</f>
      </c>
      <c r="I33" t="n" s="6">
        <v>22.22</v>
      </c>
      <c r="J33" s="2">
        <f>F33+(TRUNC(I33/100*F33,2))</f>
      </c>
      <c r="K33" s="2">
        <f>G33+(TRUNC(I33/100*G33,2))</f>
      </c>
      <c r="L33" s="2">
        <f>TRUNC(J33+K33,2)</f>
      </c>
      <c r="M33" s="2">
        <f>TRUNC(IF((J33+K33), (J33/(J33+K33)*O33), 0), 2)</f>
      </c>
      <c r="N33" s="2">
        <f>TRUNC(IF((J33+K33), (K33/(J33+K33)*O33), 0), 2)</f>
      </c>
      <c r="O33" s="2">
        <f>TRUNC(L33*E33,2)</f>
      </c>
      <c r="P33" s="4">
        <f>IF(O33&lt;=(Referencial!O33*1.05),"PREÇO VÁLIDO","PREÇO INVÁLIDO")</f>
      </c>
      <c r="Q33" s="2">
        <f>(O33/Referencial!O33)-1</f>
      </c>
    </row>
    <row r="34" ht="25.0" customHeight="true">
      <c r="A34" t="s" s="4">
        <v>23</v>
      </c>
      <c r="B34" t="s" s="4">
        <v>47</v>
      </c>
      <c r="C34" t="s" s="4">
        <v>48</v>
      </c>
      <c r="D34" t="s" s="4">
        <v>33</v>
      </c>
      <c r="E34" t="n" s="4">
        <v>3000.0</v>
      </c>
      <c r="F34" t="s" s="1">
        <v>27</v>
      </c>
      <c r="G34" t="s" s="1">
        <v>27</v>
      </c>
      <c r="H34" s="2">
        <f>F34+G34</f>
      </c>
      <c r="I34" t="n" s="6">
        <v>22.22</v>
      </c>
      <c r="J34" s="2">
        <f>F34+(TRUNC(I34/100*F34,2))</f>
      </c>
      <c r="K34" s="2">
        <f>G34+(TRUNC(I34/100*G34,2))</f>
      </c>
      <c r="L34" s="2">
        <f>TRUNC(J34+K34,2)</f>
      </c>
      <c r="M34" s="2">
        <f>TRUNC(IF((J34+K34), (J34/(J34+K34)*O34), 0), 2)</f>
      </c>
      <c r="N34" s="2">
        <f>TRUNC(IF((J34+K34), (K34/(J34+K34)*O34), 0), 2)</f>
      </c>
      <c r="O34" s="2">
        <f>TRUNC(L34*E34,2)</f>
      </c>
      <c r="P34" s="4">
        <f>IF(O34&lt;=(Referencial!O34*1.05),"PREÇO VÁLIDO","PREÇO INVÁLIDO")</f>
      </c>
      <c r="Q34" s="2">
        <f>(O34/Referencial!O34)-1</f>
      </c>
    </row>
    <row r="35">
      <c r="N35" t="s" s="9">
        <v>28</v>
      </c>
      <c r="O35" s="10">
        <f>TRUNC(SUM(O24:O34), 2)</f>
      </c>
    </row>
    <row r="37">
      <c r="A37" t="s" s="12">
        <v>49</v>
      </c>
    </row>
    <row r="38">
      <c r="A38" s="27" t="s">
        <v>4</v>
      </c>
      <c r="B38" s="27" t="s">
        <v>5</v>
      </c>
      <c r="C38" s="27" t="s">
        <v>6</v>
      </c>
      <c r="D38" s="27" t="s">
        <v>7</v>
      </c>
      <c r="E38" s="27" t="s">
        <v>8</v>
      </c>
      <c r="F38" s="1" t="s">
        <v>9</v>
      </c>
      <c r="G38" s="1" t="s">
        <v>10</v>
      </c>
      <c r="H38" s="27" t="s">
        <v>12</v>
      </c>
      <c r="I38" s="27" t="s">
        <v>13</v>
      </c>
      <c r="J38" s="27" t="s">
        <v>14</v>
      </c>
      <c r="K38" s="27" t="s">
        <v>15</v>
      </c>
      <c r="L38" s="27" t="s">
        <v>11</v>
      </c>
      <c r="M38" s="27" t="s">
        <v>16</v>
      </c>
      <c r="N38" s="27" t="s">
        <v>17</v>
      </c>
      <c r="O38" s="27" t="s">
        <v>18</v>
      </c>
      <c r="P38" s="27" t="s">
        <v>19</v>
      </c>
      <c r="Q38" s="27" t="s">
        <v>20</v>
      </c>
    </row>
    <row r="39" ht="25.0" customHeight="true">
      <c r="A39" s="4"/>
      <c r="B39" s="4"/>
      <c r="C39" t="s" s="4">
        <v>50</v>
      </c>
      <c r="D39" s="4"/>
      <c r="E39" t="n" s="4">
        <v>0.0</v>
      </c>
      <c r="F39" s="1"/>
      <c r="G39" s="1"/>
      <c r="H39" s="4"/>
      <c r="I39" s="6"/>
      <c r="J39" s="4"/>
      <c r="K39" s="4"/>
      <c r="L39" s="4"/>
      <c r="M39" s="4"/>
      <c r="N39" s="4"/>
      <c r="O39" s="4"/>
      <c r="P39" s="4"/>
      <c r="Q39" s="2"/>
    </row>
    <row r="40" ht="25.0" customHeight="true">
      <c r="A40" s="4"/>
      <c r="B40" s="4"/>
      <c r="C40" t="s" s="4">
        <v>51</v>
      </c>
      <c r="D40" s="4"/>
      <c r="E40" t="n" s="4">
        <v>0.0</v>
      </c>
      <c r="F40" s="1"/>
      <c r="G40" s="1"/>
      <c r="H40" s="4"/>
      <c r="I40" s="6"/>
      <c r="J40" s="4"/>
      <c r="K40" s="4"/>
      <c r="L40" s="4"/>
      <c r="M40" s="4"/>
      <c r="N40" s="4"/>
      <c r="O40" s="4"/>
      <c r="P40" s="4"/>
      <c r="Q40" s="2"/>
    </row>
    <row r="41" ht="25.0" customHeight="true">
      <c r="A41" t="s" s="4">
        <v>23</v>
      </c>
      <c r="B41" t="s" s="4">
        <v>52</v>
      </c>
      <c r="C41" t="s" s="4">
        <v>53</v>
      </c>
      <c r="D41" t="s" s="4">
        <v>33</v>
      </c>
      <c r="E41" t="n" s="4">
        <v>522.112</v>
      </c>
      <c r="F41" t="s" s="1">
        <v>27</v>
      </c>
      <c r="G41" t="s" s="1">
        <v>27</v>
      </c>
      <c r="H41" s="2">
        <f>F41+G41</f>
      </c>
      <c r="I41" t="n" s="6">
        <v>22.22</v>
      </c>
      <c r="J41" s="2">
        <f>F41+(TRUNC(I41/100*F41,2))</f>
      </c>
      <c r="K41" s="2">
        <f>G41+(TRUNC(I41/100*G41,2))</f>
      </c>
      <c r="L41" s="2">
        <f>TRUNC(J41+K41,2)</f>
      </c>
      <c r="M41" s="2">
        <f>TRUNC(IF((J41+K41), (J41/(J41+K41)*O41), 0), 2)</f>
      </c>
      <c r="N41" s="2">
        <f>TRUNC(IF((J41+K41), (K41/(J41+K41)*O41), 0), 2)</f>
      </c>
      <c r="O41" s="2">
        <f>TRUNC(L41*E41,2)</f>
      </c>
      <c r="P41" s="4">
        <f>IF(O41&lt;=(Referencial!O41*1.05),"PREÇO VÁLIDO","PREÇO INVÁLIDO")</f>
      </c>
      <c r="Q41" s="2">
        <f>(O41/Referencial!O41)-1</f>
      </c>
    </row>
    <row r="42" ht="25.0" customHeight="true">
      <c r="A42" t="s" s="4">
        <v>23</v>
      </c>
      <c r="B42" t="s" s="4">
        <v>54</v>
      </c>
      <c r="C42" t="s" s="4">
        <v>55</v>
      </c>
      <c r="D42" t="s" s="4">
        <v>33</v>
      </c>
      <c r="E42" t="n" s="4">
        <v>1227.84</v>
      </c>
      <c r="F42" t="s" s="1">
        <v>27</v>
      </c>
      <c r="G42" t="s" s="1">
        <v>27</v>
      </c>
      <c r="H42" s="2">
        <f>F42+G42</f>
      </c>
      <c r="I42" t="n" s="6">
        <v>22.22</v>
      </c>
      <c r="J42" s="2">
        <f>F42+(TRUNC(I42/100*F42,2))</f>
      </c>
      <c r="K42" s="2">
        <f>G42+(TRUNC(I42/100*G42,2))</f>
      </c>
      <c r="L42" s="2">
        <f>TRUNC(J42+K42,2)</f>
      </c>
      <c r="M42" s="2">
        <f>TRUNC(IF((J42+K42), (J42/(J42+K42)*O42), 0), 2)</f>
      </c>
      <c r="N42" s="2">
        <f>TRUNC(IF((J42+K42), (K42/(J42+K42)*O42), 0), 2)</f>
      </c>
      <c r="O42" s="2">
        <f>TRUNC(L42*E42,2)</f>
      </c>
      <c r="P42" s="4">
        <f>IF(O42&lt;=(Referencial!O42*1.05),"PREÇO VÁLIDO","PREÇO INVÁLIDO")</f>
      </c>
      <c r="Q42" s="2">
        <f>(O42/Referencial!O42)-1</f>
      </c>
    </row>
    <row r="43" ht="25.0" customHeight="true">
      <c r="A43" t="s" s="4">
        <v>23</v>
      </c>
      <c r="B43" t="s" s="4">
        <v>56</v>
      </c>
      <c r="C43" t="s" s="4">
        <v>57</v>
      </c>
      <c r="D43" t="s" s="4">
        <v>33</v>
      </c>
      <c r="E43" t="n" s="4">
        <v>1227.84</v>
      </c>
      <c r="F43" t="s" s="1">
        <v>27</v>
      </c>
      <c r="G43" t="s" s="1">
        <v>27</v>
      </c>
      <c r="H43" s="2">
        <f>F43+G43</f>
      </c>
      <c r="I43" t="n" s="6">
        <v>22.22</v>
      </c>
      <c r="J43" s="2">
        <f>F43+(TRUNC(I43/100*F43,2))</f>
      </c>
      <c r="K43" s="2">
        <f>G43+(TRUNC(I43/100*G43,2))</f>
      </c>
      <c r="L43" s="2">
        <f>TRUNC(J43+K43,2)</f>
      </c>
      <c r="M43" s="2">
        <f>TRUNC(IF((J43+K43), (J43/(J43+K43)*O43), 0), 2)</f>
      </c>
      <c r="N43" s="2">
        <f>TRUNC(IF((J43+K43), (K43/(J43+K43)*O43), 0), 2)</f>
      </c>
      <c r="O43" s="2">
        <f>TRUNC(L43*E43,2)</f>
      </c>
      <c r="P43" s="4">
        <f>IF(O43&lt;=(Referencial!O43*1.05),"PREÇO VÁLIDO","PREÇO INVÁLIDO")</f>
      </c>
      <c r="Q43" s="2">
        <f>(O43/Referencial!O43)-1</f>
      </c>
    </row>
    <row r="44" ht="25.0" customHeight="true">
      <c r="A44" t="s" s="4">
        <v>23</v>
      </c>
      <c r="B44" t="s" s="4">
        <v>58</v>
      </c>
      <c r="C44" t="s" s="4">
        <v>59</v>
      </c>
      <c r="D44" t="s" s="4">
        <v>60</v>
      </c>
      <c r="E44" t="n" s="4">
        <v>255.8</v>
      </c>
      <c r="F44" t="s" s="1">
        <v>27</v>
      </c>
      <c r="G44" t="s" s="1">
        <v>27</v>
      </c>
      <c r="H44" s="2">
        <f>F44+G44</f>
      </c>
      <c r="I44" t="n" s="6">
        <v>22.22</v>
      </c>
      <c r="J44" s="2">
        <f>F44+(TRUNC(I44/100*F44,2))</f>
      </c>
      <c r="K44" s="2">
        <f>G44+(TRUNC(I44/100*G44,2))</f>
      </c>
      <c r="L44" s="2">
        <f>TRUNC(J44+K44,2)</f>
      </c>
      <c r="M44" s="2">
        <f>TRUNC(IF((J44+K44), (J44/(J44+K44)*O44), 0), 2)</f>
      </c>
      <c r="N44" s="2">
        <f>TRUNC(IF((J44+K44), (K44/(J44+K44)*O44), 0), 2)</f>
      </c>
      <c r="O44" s="2">
        <f>TRUNC(L44*E44,2)</f>
      </c>
      <c r="P44" s="4">
        <f>IF(O44&lt;=(Referencial!O44*1.05),"PREÇO VÁLIDO","PREÇO INVÁLIDO")</f>
      </c>
      <c r="Q44" s="2">
        <f>(O44/Referencial!O44)-1</f>
      </c>
    </row>
    <row r="45" ht="25.0" customHeight="true">
      <c r="A45" t="s" s="4">
        <v>23</v>
      </c>
      <c r="B45" t="s" s="4">
        <v>61</v>
      </c>
      <c r="C45" t="s" s="4">
        <v>62</v>
      </c>
      <c r="D45" t="s" s="4">
        <v>60</v>
      </c>
      <c r="E45" t="n" s="4">
        <v>255.8</v>
      </c>
      <c r="F45" t="s" s="1">
        <v>27</v>
      </c>
      <c r="G45" t="s" s="1">
        <v>27</v>
      </c>
      <c r="H45" s="2">
        <f>F45+G45</f>
      </c>
      <c r="I45" t="n" s="6">
        <v>22.22</v>
      </c>
      <c r="J45" s="2">
        <f>F45+(TRUNC(I45/100*F45,2))</f>
      </c>
      <c r="K45" s="2">
        <f>G45+(TRUNC(I45/100*G45,2))</f>
      </c>
      <c r="L45" s="2">
        <f>TRUNC(J45+K45,2)</f>
      </c>
      <c r="M45" s="2">
        <f>TRUNC(IF((J45+K45), (J45/(J45+K45)*O45), 0), 2)</f>
      </c>
      <c r="N45" s="2">
        <f>TRUNC(IF((J45+K45), (K45/(J45+K45)*O45), 0), 2)</f>
      </c>
      <c r="O45" s="2">
        <f>TRUNC(L45*E45,2)</f>
      </c>
      <c r="P45" s="4">
        <f>IF(O45&lt;=(Referencial!O45*1.05),"PREÇO VÁLIDO","PREÇO INVÁLIDO")</f>
      </c>
      <c r="Q45" s="2">
        <f>(O45/Referencial!O45)-1</f>
      </c>
    </row>
    <row r="46" ht="25.0" customHeight="true">
      <c r="A46" t="s" s="4">
        <v>23</v>
      </c>
      <c r="B46" t="s" s="4">
        <v>63</v>
      </c>
      <c r="C46" t="s" s="4">
        <v>64</v>
      </c>
      <c r="D46" t="s" s="4">
        <v>26</v>
      </c>
      <c r="E46" t="n" s="4">
        <v>95.0</v>
      </c>
      <c r="F46" t="s" s="1">
        <v>27</v>
      </c>
      <c r="G46" t="s" s="1">
        <v>27</v>
      </c>
      <c r="H46" s="2">
        <f>F46+G46</f>
      </c>
      <c r="I46" t="n" s="6">
        <v>22.22</v>
      </c>
      <c r="J46" s="2">
        <f>F46+(TRUNC(I46/100*F46,2))</f>
      </c>
      <c r="K46" s="2">
        <f>G46+(TRUNC(I46/100*G46,2))</f>
      </c>
      <c r="L46" s="2">
        <f>TRUNC(J46+K46,2)</f>
      </c>
      <c r="M46" s="2">
        <f>TRUNC(IF((J46+K46), (J46/(J46+K46)*O46), 0), 2)</f>
      </c>
      <c r="N46" s="2">
        <f>TRUNC(IF((J46+K46), (K46/(J46+K46)*O46), 0), 2)</f>
      </c>
      <c r="O46" s="2">
        <f>TRUNC(L46*E46,2)</f>
      </c>
      <c r="P46" s="4">
        <f>IF(O46&lt;=(Referencial!O46*1.05),"PREÇO VÁLIDO","PREÇO INVÁLIDO")</f>
      </c>
      <c r="Q46" s="2">
        <f>(O46/Referencial!O46)-1</f>
      </c>
    </row>
    <row r="47" ht="25.0" customHeight="true">
      <c r="A47" t="s" s="4">
        <v>23</v>
      </c>
      <c r="B47" t="s" s="4">
        <v>65</v>
      </c>
      <c r="C47" t="s" s="4">
        <v>66</v>
      </c>
      <c r="D47" t="s" s="4">
        <v>60</v>
      </c>
      <c r="E47" t="n" s="4">
        <v>255.8</v>
      </c>
      <c r="F47" t="s" s="1">
        <v>27</v>
      </c>
      <c r="G47" t="s" s="1">
        <v>27</v>
      </c>
      <c r="H47" s="2">
        <f>F47+G47</f>
      </c>
      <c r="I47" t="n" s="6">
        <v>22.22</v>
      </c>
      <c r="J47" s="2">
        <f>F47+(TRUNC(I47/100*F47,2))</f>
      </c>
      <c r="K47" s="2">
        <f>G47+(TRUNC(I47/100*G47,2))</f>
      </c>
      <c r="L47" s="2">
        <f>TRUNC(J47+K47,2)</f>
      </c>
      <c r="M47" s="2">
        <f>TRUNC(IF((J47+K47), (J47/(J47+K47)*O47), 0), 2)</f>
      </c>
      <c r="N47" s="2">
        <f>TRUNC(IF((J47+K47), (K47/(J47+K47)*O47), 0), 2)</f>
      </c>
      <c r="O47" s="2">
        <f>TRUNC(L47*E47,2)</f>
      </c>
      <c r="P47" s="4">
        <f>IF(O47&lt;=(Referencial!O47*1.05),"PREÇO VÁLIDO","PREÇO INVÁLIDO")</f>
      </c>
      <c r="Q47" s="2">
        <f>(O47/Referencial!O47)-1</f>
      </c>
    </row>
    <row r="48" ht="25.0" customHeight="true">
      <c r="A48" t="s" s="4">
        <v>23</v>
      </c>
      <c r="B48" t="s" s="4">
        <v>67</v>
      </c>
      <c r="C48" t="s" s="4">
        <v>68</v>
      </c>
      <c r="D48" t="s" s="4">
        <v>60</v>
      </c>
      <c r="E48" t="n" s="4">
        <v>21.6</v>
      </c>
      <c r="F48" t="s" s="1">
        <v>27</v>
      </c>
      <c r="G48" t="s" s="1">
        <v>27</v>
      </c>
      <c r="H48" s="2">
        <f>F48+G48</f>
      </c>
      <c r="I48" t="n" s="6">
        <v>22.22</v>
      </c>
      <c r="J48" s="2">
        <f>F48+(TRUNC(I48/100*F48,2))</f>
      </c>
      <c r="K48" s="2">
        <f>G48+(TRUNC(I48/100*G48,2))</f>
      </c>
      <c r="L48" s="2">
        <f>TRUNC(J48+K48,2)</f>
      </c>
      <c r="M48" s="2">
        <f>TRUNC(IF((J48+K48), (J48/(J48+K48)*O48), 0), 2)</f>
      </c>
      <c r="N48" s="2">
        <f>TRUNC(IF((J48+K48), (K48/(J48+K48)*O48), 0), 2)</f>
      </c>
      <c r="O48" s="2">
        <f>TRUNC(L48*E48,2)</f>
      </c>
      <c r="P48" s="4">
        <f>IF(O48&lt;=(Referencial!O48*1.05),"PREÇO VÁLIDO","PREÇO INVÁLIDO")</f>
      </c>
      <c r="Q48" s="2">
        <f>(O48/Referencial!O48)-1</f>
      </c>
    </row>
    <row r="49" ht="25.0" customHeight="true">
      <c r="A49" t="s" s="4">
        <v>23</v>
      </c>
      <c r="B49" t="s" s="4">
        <v>69</v>
      </c>
      <c r="C49" t="s" s="4">
        <v>70</v>
      </c>
      <c r="D49" t="s" s="4">
        <v>60</v>
      </c>
      <c r="E49" t="n" s="4">
        <v>95.0</v>
      </c>
      <c r="F49" t="s" s="1">
        <v>27</v>
      </c>
      <c r="G49" t="s" s="1">
        <v>27</v>
      </c>
      <c r="H49" s="2">
        <f>F49+G49</f>
      </c>
      <c r="I49" t="n" s="6">
        <v>22.22</v>
      </c>
      <c r="J49" s="2">
        <f>F49+(TRUNC(I49/100*F49,2))</f>
      </c>
      <c r="K49" s="2">
        <f>G49+(TRUNC(I49/100*G49,2))</f>
      </c>
      <c r="L49" s="2">
        <f>TRUNC(J49+K49,2)</f>
      </c>
      <c r="M49" s="2">
        <f>TRUNC(IF((J49+K49), (J49/(J49+K49)*O49), 0), 2)</f>
      </c>
      <c r="N49" s="2">
        <f>TRUNC(IF((J49+K49), (K49/(J49+K49)*O49), 0), 2)</f>
      </c>
      <c r="O49" s="2">
        <f>TRUNC(L49*E49,2)</f>
      </c>
      <c r="P49" s="4">
        <f>IF(O49&lt;=(Referencial!O49*1.05),"PREÇO VÁLIDO","PREÇO INVÁLIDO")</f>
      </c>
      <c r="Q49" s="2">
        <f>(O49/Referencial!O49)-1</f>
      </c>
    </row>
    <row r="50" ht="25.0" customHeight="true">
      <c r="A50" s="4"/>
      <c r="B50" s="4"/>
      <c r="C50" t="s" s="4">
        <v>71</v>
      </c>
      <c r="D50" s="4"/>
      <c r="E50" t="n" s="4">
        <v>0.0</v>
      </c>
      <c r="F50" s="1"/>
      <c r="G50" s="1"/>
      <c r="H50" s="4"/>
      <c r="I50" s="6"/>
      <c r="J50" s="4"/>
      <c r="K50" s="4"/>
      <c r="L50" s="4"/>
      <c r="M50" s="4"/>
      <c r="N50" s="4"/>
      <c r="O50" s="4"/>
      <c r="P50" s="4"/>
      <c r="Q50" s="2"/>
    </row>
    <row r="51" ht="25.0" customHeight="true">
      <c r="A51" t="s" s="4">
        <v>23</v>
      </c>
      <c r="B51" t="s" s="4">
        <v>72</v>
      </c>
      <c r="C51" t="s" s="4">
        <v>73</v>
      </c>
      <c r="D51" t="s" s="4">
        <v>60</v>
      </c>
      <c r="E51" t="n" s="4">
        <v>35.0</v>
      </c>
      <c r="F51" t="s" s="1">
        <v>27</v>
      </c>
      <c r="G51" t="s" s="1">
        <v>27</v>
      </c>
      <c r="H51" s="2">
        <f>F51+G51</f>
      </c>
      <c r="I51" t="n" s="6">
        <v>22.22</v>
      </c>
      <c r="J51" s="2">
        <f>F51+(TRUNC(I51/100*F51,2))</f>
      </c>
      <c r="K51" s="2">
        <f>G51+(TRUNC(I51/100*G51,2))</f>
      </c>
      <c r="L51" s="2">
        <f>TRUNC(J51+K51,2)</f>
      </c>
      <c r="M51" s="2">
        <f>TRUNC(IF((J51+K51), (J51/(J51+K51)*O51), 0), 2)</f>
      </c>
      <c r="N51" s="2">
        <f>TRUNC(IF((J51+K51), (K51/(J51+K51)*O51), 0), 2)</f>
      </c>
      <c r="O51" s="2">
        <f>TRUNC(L51*E51,2)</f>
      </c>
      <c r="P51" s="4">
        <f>IF(O51&lt;=(Referencial!O51*1.05),"PREÇO VÁLIDO","PREÇO INVÁLIDO")</f>
      </c>
      <c r="Q51" s="2">
        <f>(O51/Referencial!O51)-1</f>
      </c>
    </row>
    <row r="52" ht="25.0" customHeight="true">
      <c r="A52" t="s" s="4">
        <v>23</v>
      </c>
      <c r="B52" t="s" s="4">
        <v>74</v>
      </c>
      <c r="C52" t="s" s="4">
        <v>75</v>
      </c>
      <c r="D52" t="s" s="4">
        <v>33</v>
      </c>
      <c r="E52" t="n" s="4">
        <v>35.0</v>
      </c>
      <c r="F52" t="s" s="1">
        <v>27</v>
      </c>
      <c r="G52" t="s" s="1">
        <v>27</v>
      </c>
      <c r="H52" s="2">
        <f>F52+G52</f>
      </c>
      <c r="I52" t="n" s="6">
        <v>22.22</v>
      </c>
      <c r="J52" s="2">
        <f>F52+(TRUNC(I52/100*F52,2))</f>
      </c>
      <c r="K52" s="2">
        <f>G52+(TRUNC(I52/100*G52,2))</f>
      </c>
      <c r="L52" s="2">
        <f>TRUNC(J52+K52,2)</f>
      </c>
      <c r="M52" s="2">
        <f>TRUNC(IF((J52+K52), (J52/(J52+K52)*O52), 0), 2)</f>
      </c>
      <c r="N52" s="2">
        <f>TRUNC(IF((J52+K52), (K52/(J52+K52)*O52), 0), 2)</f>
      </c>
      <c r="O52" s="2">
        <f>TRUNC(L52*E52,2)</f>
      </c>
      <c r="P52" s="4">
        <f>IF(O52&lt;=(Referencial!O52*1.05),"PREÇO VÁLIDO","PREÇO INVÁLIDO")</f>
      </c>
      <c r="Q52" s="2">
        <f>(O52/Referencial!O52)-1</f>
      </c>
    </row>
    <row r="53" ht="25.0" customHeight="true">
      <c r="A53" t="s" s="4">
        <v>23</v>
      </c>
      <c r="B53" t="s" s="4">
        <v>58</v>
      </c>
      <c r="C53" t="s" s="4">
        <v>59</v>
      </c>
      <c r="D53" t="s" s="4">
        <v>60</v>
      </c>
      <c r="E53" t="n" s="4">
        <v>35.0</v>
      </c>
      <c r="F53" t="s" s="1">
        <v>27</v>
      </c>
      <c r="G53" t="s" s="1">
        <v>27</v>
      </c>
      <c r="H53" s="2">
        <f>F53+G53</f>
      </c>
      <c r="I53" t="n" s="6">
        <v>22.22</v>
      </c>
      <c r="J53" s="2">
        <f>F53+(TRUNC(I53/100*F53,2))</f>
      </c>
      <c r="K53" s="2">
        <f>G53+(TRUNC(I53/100*G53,2))</f>
      </c>
      <c r="L53" s="2">
        <f>TRUNC(J53+K53,2)</f>
      </c>
      <c r="M53" s="2">
        <f>TRUNC(IF((J53+K53), (J53/(J53+K53)*O53), 0), 2)</f>
      </c>
      <c r="N53" s="2">
        <f>TRUNC(IF((J53+K53), (K53/(J53+K53)*O53), 0), 2)</f>
      </c>
      <c r="O53" s="2">
        <f>TRUNC(L53*E53,2)</f>
      </c>
      <c r="P53" s="4">
        <f>IF(O53&lt;=(Referencial!O53*1.05),"PREÇO VÁLIDO","PREÇO INVÁLIDO")</f>
      </c>
      <c r="Q53" s="2">
        <f>(O53/Referencial!O53)-1</f>
      </c>
    </row>
    <row r="54" ht="25.0" customHeight="true">
      <c r="A54" t="s" s="4">
        <v>23</v>
      </c>
      <c r="B54" t="s" s="4">
        <v>76</v>
      </c>
      <c r="C54" t="s" s="4">
        <v>77</v>
      </c>
      <c r="D54" t="s" s="4">
        <v>26</v>
      </c>
      <c r="E54" t="n" s="4">
        <v>15.0</v>
      </c>
      <c r="F54" t="s" s="1">
        <v>27</v>
      </c>
      <c r="G54" t="s" s="1">
        <v>27</v>
      </c>
      <c r="H54" s="2">
        <f>F54+G54</f>
      </c>
      <c r="I54" t="n" s="6">
        <v>22.22</v>
      </c>
      <c r="J54" s="2">
        <f>F54+(TRUNC(I54/100*F54,2))</f>
      </c>
      <c r="K54" s="2">
        <f>G54+(TRUNC(I54/100*G54,2))</f>
      </c>
      <c r="L54" s="2">
        <f>TRUNC(J54+K54,2)</f>
      </c>
      <c r="M54" s="2">
        <f>TRUNC(IF((J54+K54), (J54/(J54+K54)*O54), 0), 2)</f>
      </c>
      <c r="N54" s="2">
        <f>TRUNC(IF((J54+K54), (K54/(J54+K54)*O54), 0), 2)</f>
      </c>
      <c r="O54" s="2">
        <f>TRUNC(L54*E54,2)</f>
      </c>
      <c r="P54" s="4">
        <f>IF(O54&lt;=(Referencial!O54*1.05),"PREÇO VÁLIDO","PREÇO INVÁLIDO")</f>
      </c>
      <c r="Q54" s="2">
        <f>(O54/Referencial!O54)-1</f>
      </c>
    </row>
    <row r="55" ht="25.0" customHeight="true">
      <c r="A55" s="4"/>
      <c r="B55" s="4"/>
      <c r="C55" t="s" s="4">
        <v>78</v>
      </c>
      <c r="D55" s="4"/>
      <c r="E55" t="n" s="4">
        <v>0.0</v>
      </c>
      <c r="F55" s="1"/>
      <c r="G55" s="1"/>
      <c r="H55" s="4"/>
      <c r="I55" s="6"/>
      <c r="J55" s="4"/>
      <c r="K55" s="4"/>
      <c r="L55" s="4"/>
      <c r="M55" s="4"/>
      <c r="N55" s="4"/>
      <c r="O55" s="4"/>
      <c r="P55" s="4"/>
      <c r="Q55" s="2"/>
    </row>
    <row r="56" ht="25.0" customHeight="true">
      <c r="A56" t="s" s="4">
        <v>23</v>
      </c>
      <c r="B56" t="s" s="4">
        <v>79</v>
      </c>
      <c r="C56" t="s" s="4">
        <v>80</v>
      </c>
      <c r="D56" t="s" s="4">
        <v>33</v>
      </c>
      <c r="E56" t="n" s="4">
        <v>2.64</v>
      </c>
      <c r="F56" t="s" s="1">
        <v>27</v>
      </c>
      <c r="G56" t="s" s="1">
        <v>27</v>
      </c>
      <c r="H56" s="2">
        <f>F56+G56</f>
      </c>
      <c r="I56" t="n" s="6">
        <v>22.22</v>
      </c>
      <c r="J56" s="2">
        <f>F56+(TRUNC(I56/100*F56,2))</f>
      </c>
      <c r="K56" s="2">
        <f>G56+(TRUNC(I56/100*G56,2))</f>
      </c>
      <c r="L56" s="2">
        <f>TRUNC(J56+K56,2)</f>
      </c>
      <c r="M56" s="2">
        <f>TRUNC(IF((J56+K56), (J56/(J56+K56)*O56), 0), 2)</f>
      </c>
      <c r="N56" s="2">
        <f>TRUNC(IF((J56+K56), (K56/(J56+K56)*O56), 0), 2)</f>
      </c>
      <c r="O56" s="2">
        <f>TRUNC(L56*E56,2)</f>
      </c>
      <c r="P56" s="4">
        <f>IF(O56&lt;=(Referencial!O56*1.05),"PREÇO VÁLIDO","PREÇO INVÁLIDO")</f>
      </c>
      <c r="Q56" s="2">
        <f>(O56/Referencial!O56)-1</f>
      </c>
    </row>
    <row r="57" ht="25.0" customHeight="true">
      <c r="A57" t="s" s="4">
        <v>23</v>
      </c>
      <c r="B57" t="s" s="4">
        <v>81</v>
      </c>
      <c r="C57" t="s" s="4">
        <v>82</v>
      </c>
      <c r="D57" t="s" s="4">
        <v>33</v>
      </c>
      <c r="E57" t="n" s="4">
        <v>14.86</v>
      </c>
      <c r="F57" t="s" s="1">
        <v>27</v>
      </c>
      <c r="G57" t="s" s="1">
        <v>27</v>
      </c>
      <c r="H57" s="2">
        <f>F57+G57</f>
      </c>
      <c r="I57" t="n" s="6">
        <v>22.22</v>
      </c>
      <c r="J57" s="2">
        <f>F57+(TRUNC(I57/100*F57,2))</f>
      </c>
      <c r="K57" s="2">
        <f>G57+(TRUNC(I57/100*G57,2))</f>
      </c>
      <c r="L57" s="2">
        <f>TRUNC(J57+K57,2)</f>
      </c>
      <c r="M57" s="2">
        <f>TRUNC(IF((J57+K57), (J57/(J57+K57)*O57), 0), 2)</f>
      </c>
      <c r="N57" s="2">
        <f>TRUNC(IF((J57+K57), (K57/(J57+K57)*O57), 0), 2)</f>
      </c>
      <c r="O57" s="2">
        <f>TRUNC(L57*E57,2)</f>
      </c>
      <c r="P57" s="4">
        <f>IF(O57&lt;=(Referencial!O57*1.05),"PREÇO VÁLIDO","PREÇO INVÁLIDO")</f>
      </c>
      <c r="Q57" s="2">
        <f>(O57/Referencial!O57)-1</f>
      </c>
    </row>
    <row r="58" ht="25.0" customHeight="true">
      <c r="A58" t="s" s="4">
        <v>23</v>
      </c>
      <c r="B58" t="s" s="4">
        <v>83</v>
      </c>
      <c r="C58" t="s" s="4">
        <v>84</v>
      </c>
      <c r="D58" t="s" s="4">
        <v>33</v>
      </c>
      <c r="E58" t="n" s="4">
        <v>14.86</v>
      </c>
      <c r="F58" t="s" s="1">
        <v>27</v>
      </c>
      <c r="G58" t="s" s="1">
        <v>27</v>
      </c>
      <c r="H58" s="2">
        <f>F58+G58</f>
      </c>
      <c r="I58" t="n" s="6">
        <v>22.22</v>
      </c>
      <c r="J58" s="2">
        <f>F58+(TRUNC(I58/100*F58,2))</f>
      </c>
      <c r="K58" s="2">
        <f>G58+(TRUNC(I58/100*G58,2))</f>
      </c>
      <c r="L58" s="2">
        <f>TRUNC(J58+K58,2)</f>
      </c>
      <c r="M58" s="2">
        <f>TRUNC(IF((J58+K58), (J58/(J58+K58)*O58), 0), 2)</f>
      </c>
      <c r="N58" s="2">
        <f>TRUNC(IF((J58+K58), (K58/(J58+K58)*O58), 0), 2)</f>
      </c>
      <c r="O58" s="2">
        <f>TRUNC(L58*E58,2)</f>
      </c>
      <c r="P58" s="4">
        <f>IF(O58&lt;=(Referencial!O58*1.05),"PREÇO VÁLIDO","PREÇO INVÁLIDO")</f>
      </c>
      <c r="Q58" s="2">
        <f>(O58/Referencial!O58)-1</f>
      </c>
    </row>
    <row r="59" ht="25.0" customHeight="true">
      <c r="A59" t="s" s="4">
        <v>23</v>
      </c>
      <c r="B59" t="s" s="4">
        <v>54</v>
      </c>
      <c r="C59" t="s" s="4">
        <v>55</v>
      </c>
      <c r="D59" t="s" s="4">
        <v>33</v>
      </c>
      <c r="E59" t="n" s="4">
        <v>14.86</v>
      </c>
      <c r="F59" t="s" s="1">
        <v>27</v>
      </c>
      <c r="G59" t="s" s="1">
        <v>27</v>
      </c>
      <c r="H59" s="2">
        <f>F59+G59</f>
      </c>
      <c r="I59" t="n" s="6">
        <v>22.22</v>
      </c>
      <c r="J59" s="2">
        <f>F59+(TRUNC(I59/100*F59,2))</f>
      </c>
      <c r="K59" s="2">
        <f>G59+(TRUNC(I59/100*G59,2))</f>
      </c>
      <c r="L59" s="2">
        <f>TRUNC(J59+K59,2)</f>
      </c>
      <c r="M59" s="2">
        <f>TRUNC(IF((J59+K59), (J59/(J59+K59)*O59), 0), 2)</f>
      </c>
      <c r="N59" s="2">
        <f>TRUNC(IF((J59+K59), (K59/(J59+K59)*O59), 0), 2)</f>
      </c>
      <c r="O59" s="2">
        <f>TRUNC(L59*E59,2)</f>
      </c>
      <c r="P59" s="4">
        <f>IF(O59&lt;=(Referencial!O59*1.05),"PREÇO VÁLIDO","PREÇO INVÁLIDO")</f>
      </c>
      <c r="Q59" s="2">
        <f>(O59/Referencial!O59)-1</f>
      </c>
    </row>
    <row r="60" ht="25.0" customHeight="true">
      <c r="A60" t="s" s="4">
        <v>23</v>
      </c>
      <c r="B60" t="s" s="4">
        <v>56</v>
      </c>
      <c r="C60" t="s" s="4">
        <v>57</v>
      </c>
      <c r="D60" t="s" s="4">
        <v>33</v>
      </c>
      <c r="E60" t="n" s="4">
        <v>14.86</v>
      </c>
      <c r="F60" t="s" s="1">
        <v>27</v>
      </c>
      <c r="G60" t="s" s="1">
        <v>27</v>
      </c>
      <c r="H60" s="2">
        <f>F60+G60</f>
      </c>
      <c r="I60" t="n" s="6">
        <v>22.22</v>
      </c>
      <c r="J60" s="2">
        <f>F60+(TRUNC(I60/100*F60,2))</f>
      </c>
      <c r="K60" s="2">
        <f>G60+(TRUNC(I60/100*G60,2))</f>
      </c>
      <c r="L60" s="2">
        <f>TRUNC(J60+K60,2)</f>
      </c>
      <c r="M60" s="2">
        <f>TRUNC(IF((J60+K60), (J60/(J60+K60)*O60), 0), 2)</f>
      </c>
      <c r="N60" s="2">
        <f>TRUNC(IF((J60+K60), (K60/(J60+K60)*O60), 0), 2)</f>
      </c>
      <c r="O60" s="2">
        <f>TRUNC(L60*E60,2)</f>
      </c>
      <c r="P60" s="4">
        <f>IF(O60&lt;=(Referencial!O60*1.05),"PREÇO VÁLIDO","PREÇO INVÁLIDO")</f>
      </c>
      <c r="Q60" s="2">
        <f>(O60/Referencial!O60)-1</f>
      </c>
    </row>
    <row r="61" ht="25.0" customHeight="true">
      <c r="A61" t="s" s="4">
        <v>23</v>
      </c>
      <c r="B61" t="s" s="4">
        <v>85</v>
      </c>
      <c r="C61" t="s" s="4">
        <v>86</v>
      </c>
      <c r="D61" t="s" s="4">
        <v>33</v>
      </c>
      <c r="E61" t="n" s="4">
        <v>10.12</v>
      </c>
      <c r="F61" t="s" s="1">
        <v>27</v>
      </c>
      <c r="G61" t="s" s="1">
        <v>27</v>
      </c>
      <c r="H61" s="2">
        <f>F61+G61</f>
      </c>
      <c r="I61" t="n" s="6">
        <v>22.22</v>
      </c>
      <c r="J61" s="2">
        <f>F61+(TRUNC(I61/100*F61,2))</f>
      </c>
      <c r="K61" s="2">
        <f>G61+(TRUNC(I61/100*G61,2))</f>
      </c>
      <c r="L61" s="2">
        <f>TRUNC(J61+K61,2)</f>
      </c>
      <c r="M61" s="2">
        <f>TRUNC(IF((J61+K61), (J61/(J61+K61)*O61), 0), 2)</f>
      </c>
      <c r="N61" s="2">
        <f>TRUNC(IF((J61+K61), (K61/(J61+K61)*O61), 0), 2)</f>
      </c>
      <c r="O61" s="2">
        <f>TRUNC(L61*E61,2)</f>
      </c>
      <c r="P61" s="4">
        <f>IF(O61&lt;=(Referencial!O61*1.05),"PREÇO VÁLIDO","PREÇO INVÁLIDO")</f>
      </c>
      <c r="Q61" s="2">
        <f>(O61/Referencial!O61)-1</f>
      </c>
    </row>
    <row r="62" ht="25.0" customHeight="true">
      <c r="A62" t="s" s="4">
        <v>23</v>
      </c>
      <c r="B62" t="s" s="4">
        <v>87</v>
      </c>
      <c r="C62" t="s" s="4">
        <v>88</v>
      </c>
      <c r="D62" t="s" s="4">
        <v>33</v>
      </c>
      <c r="E62" t="n" s="4">
        <v>4.5</v>
      </c>
      <c r="F62" t="s" s="1">
        <v>27</v>
      </c>
      <c r="G62" t="s" s="1">
        <v>27</v>
      </c>
      <c r="H62" s="2">
        <f>F62+G62</f>
      </c>
      <c r="I62" t="n" s="6">
        <v>22.22</v>
      </c>
      <c r="J62" s="2">
        <f>F62+(TRUNC(I62/100*F62,2))</f>
      </c>
      <c r="K62" s="2">
        <f>G62+(TRUNC(I62/100*G62,2))</f>
      </c>
      <c r="L62" s="2">
        <f>TRUNC(J62+K62,2)</f>
      </c>
      <c r="M62" s="2">
        <f>TRUNC(IF((J62+K62), (J62/(J62+K62)*O62), 0), 2)</f>
      </c>
      <c r="N62" s="2">
        <f>TRUNC(IF((J62+K62), (K62/(J62+K62)*O62), 0), 2)</f>
      </c>
      <c r="O62" s="2">
        <f>TRUNC(L62*E62,2)</f>
      </c>
      <c r="P62" s="4">
        <f>IF(O62&lt;=(Referencial!O62*1.05),"PREÇO VÁLIDO","PREÇO INVÁLIDO")</f>
      </c>
      <c r="Q62" s="2">
        <f>(O62/Referencial!O62)-1</f>
      </c>
    </row>
    <row r="63" ht="25.0" customHeight="true">
      <c r="A63" t="s" s="4">
        <v>23</v>
      </c>
      <c r="B63" t="s" s="4">
        <v>89</v>
      </c>
      <c r="C63" t="s" s="4">
        <v>90</v>
      </c>
      <c r="D63" t="s" s="4">
        <v>33</v>
      </c>
      <c r="E63" t="n" s="4">
        <v>4.5</v>
      </c>
      <c r="F63" t="s" s="1">
        <v>27</v>
      </c>
      <c r="G63" t="s" s="1">
        <v>27</v>
      </c>
      <c r="H63" s="2">
        <f>F63+G63</f>
      </c>
      <c r="I63" t="n" s="6">
        <v>22.22</v>
      </c>
      <c r="J63" s="2">
        <f>F63+(TRUNC(I63/100*F63,2))</f>
      </c>
      <c r="K63" s="2">
        <f>G63+(TRUNC(I63/100*G63,2))</f>
      </c>
      <c r="L63" s="2">
        <f>TRUNC(J63+K63,2)</f>
      </c>
      <c r="M63" s="2">
        <f>TRUNC(IF((J63+K63), (J63/(J63+K63)*O63), 0), 2)</f>
      </c>
      <c r="N63" s="2">
        <f>TRUNC(IF((J63+K63), (K63/(J63+K63)*O63), 0), 2)</f>
      </c>
      <c r="O63" s="2">
        <f>TRUNC(L63*E63,2)</f>
      </c>
      <c r="P63" s="4">
        <f>IF(O63&lt;=(Referencial!O63*1.05),"PREÇO VÁLIDO","PREÇO INVÁLIDO")</f>
      </c>
      <c r="Q63" s="2">
        <f>(O63/Referencial!O63)-1</f>
      </c>
    </row>
    <row r="64" ht="25.0" customHeight="true">
      <c r="A64" t="s" s="4">
        <v>23</v>
      </c>
      <c r="B64" t="s" s="4">
        <v>91</v>
      </c>
      <c r="C64" t="s" s="4">
        <v>92</v>
      </c>
      <c r="D64" t="s" s="4">
        <v>33</v>
      </c>
      <c r="E64" t="n" s="4">
        <v>4.5</v>
      </c>
      <c r="F64" t="s" s="1">
        <v>27</v>
      </c>
      <c r="G64" t="s" s="1">
        <v>27</v>
      </c>
      <c r="H64" s="2">
        <f>F64+G64</f>
      </c>
      <c r="I64" t="n" s="6">
        <v>22.22</v>
      </c>
      <c r="J64" s="2">
        <f>F64+(TRUNC(I64/100*F64,2))</f>
      </c>
      <c r="K64" s="2">
        <f>G64+(TRUNC(I64/100*G64,2))</f>
      </c>
      <c r="L64" s="2">
        <f>TRUNC(J64+K64,2)</f>
      </c>
      <c r="M64" s="2">
        <f>TRUNC(IF((J64+K64), (J64/(J64+K64)*O64), 0), 2)</f>
      </c>
      <c r="N64" s="2">
        <f>TRUNC(IF((J64+K64), (K64/(J64+K64)*O64), 0), 2)</f>
      </c>
      <c r="O64" s="2">
        <f>TRUNC(L64*E64,2)</f>
      </c>
      <c r="P64" s="4">
        <f>IF(O64&lt;=(Referencial!O64*1.05),"PREÇO VÁLIDO","PREÇO INVÁLIDO")</f>
      </c>
      <c r="Q64" s="2">
        <f>(O64/Referencial!O64)-1</f>
      </c>
    </row>
    <row r="65" ht="25.0" customHeight="true">
      <c r="A65" t="s" s="4">
        <v>23</v>
      </c>
      <c r="B65" t="s" s="4">
        <v>93</v>
      </c>
      <c r="C65" t="s" s="4">
        <v>94</v>
      </c>
      <c r="D65" t="s" s="4">
        <v>33</v>
      </c>
      <c r="E65" t="n" s="4">
        <v>4.5</v>
      </c>
      <c r="F65" t="s" s="1">
        <v>27</v>
      </c>
      <c r="G65" t="s" s="1">
        <v>27</v>
      </c>
      <c r="H65" s="2">
        <f>F65+G65</f>
      </c>
      <c r="I65" t="n" s="6">
        <v>22.22</v>
      </c>
      <c r="J65" s="2">
        <f>F65+(TRUNC(I65/100*F65,2))</f>
      </c>
      <c r="K65" s="2">
        <f>G65+(TRUNC(I65/100*G65,2))</f>
      </c>
      <c r="L65" s="2">
        <f>TRUNC(J65+K65,2)</f>
      </c>
      <c r="M65" s="2">
        <f>TRUNC(IF((J65+K65), (J65/(J65+K65)*O65), 0), 2)</f>
      </c>
      <c r="N65" s="2">
        <f>TRUNC(IF((J65+K65), (K65/(J65+K65)*O65), 0), 2)</f>
      </c>
      <c r="O65" s="2">
        <f>TRUNC(L65*E65,2)</f>
      </c>
      <c r="P65" s="4">
        <f>IF(O65&lt;=(Referencial!O65*1.05),"PREÇO VÁLIDO","PREÇO INVÁLIDO")</f>
      </c>
      <c r="Q65" s="2">
        <f>(O65/Referencial!O65)-1</f>
      </c>
    </row>
    <row r="66" ht="25.0" customHeight="true">
      <c r="A66" t="s" s="4">
        <v>23</v>
      </c>
      <c r="B66" t="s" s="4">
        <v>95</v>
      </c>
      <c r="C66" t="s" s="4">
        <v>96</v>
      </c>
      <c r="D66" t="s" s="4">
        <v>33</v>
      </c>
      <c r="E66" t="n" s="4">
        <v>4.5</v>
      </c>
      <c r="F66" t="s" s="1">
        <v>27</v>
      </c>
      <c r="G66" t="s" s="1">
        <v>27</v>
      </c>
      <c r="H66" s="2">
        <f>F66+G66</f>
      </c>
      <c r="I66" t="n" s="6">
        <v>22.22</v>
      </c>
      <c r="J66" s="2">
        <f>F66+(TRUNC(I66/100*F66,2))</f>
      </c>
      <c r="K66" s="2">
        <f>G66+(TRUNC(I66/100*G66,2))</f>
      </c>
      <c r="L66" s="2">
        <f>TRUNC(J66+K66,2)</f>
      </c>
      <c r="M66" s="2">
        <f>TRUNC(IF((J66+K66), (J66/(J66+K66)*O66), 0), 2)</f>
      </c>
      <c r="N66" s="2">
        <f>TRUNC(IF((J66+K66), (K66/(J66+K66)*O66), 0), 2)</f>
      </c>
      <c r="O66" s="2">
        <f>TRUNC(L66*E66,2)</f>
      </c>
      <c r="P66" s="4">
        <f>IF(O66&lt;=(Referencial!O66*1.05),"PREÇO VÁLIDO","PREÇO INVÁLIDO")</f>
      </c>
      <c r="Q66" s="2">
        <f>(O66/Referencial!O66)-1</f>
      </c>
    </row>
    <row r="67" ht="25.0" customHeight="true">
      <c r="A67" t="s" s="4">
        <v>23</v>
      </c>
      <c r="B67" t="s" s="4">
        <v>97</v>
      </c>
      <c r="C67" t="s" s="4">
        <v>98</v>
      </c>
      <c r="D67" t="s" s="4">
        <v>26</v>
      </c>
      <c r="E67" t="n" s="4">
        <v>1.0</v>
      </c>
      <c r="F67" t="s" s="1">
        <v>27</v>
      </c>
      <c r="G67" t="s" s="1">
        <v>27</v>
      </c>
      <c r="H67" s="2">
        <f>F67+G67</f>
      </c>
      <c r="I67" t="n" s="6">
        <v>22.22</v>
      </c>
      <c r="J67" s="2">
        <f>F67+(TRUNC(I67/100*F67,2))</f>
      </c>
      <c r="K67" s="2">
        <f>G67+(TRUNC(I67/100*G67,2))</f>
      </c>
      <c r="L67" s="2">
        <f>TRUNC(J67+K67,2)</f>
      </c>
      <c r="M67" s="2">
        <f>TRUNC(IF((J67+K67), (J67/(J67+K67)*O67), 0), 2)</f>
      </c>
      <c r="N67" s="2">
        <f>TRUNC(IF((J67+K67), (K67/(J67+K67)*O67), 0), 2)</f>
      </c>
      <c r="O67" s="2">
        <f>TRUNC(L67*E67,2)</f>
      </c>
      <c r="P67" s="4">
        <f>IF(O67&lt;=(Referencial!O67*1.05),"PREÇO VÁLIDO","PREÇO INVÁLIDO")</f>
      </c>
      <c r="Q67" s="2">
        <f>(O67/Referencial!O67)-1</f>
      </c>
    </row>
    <row r="68" ht="25.0" customHeight="true">
      <c r="A68" t="s" s="4">
        <v>23</v>
      </c>
      <c r="B68" t="s" s="4">
        <v>99</v>
      </c>
      <c r="C68" t="s" s="4">
        <v>100</v>
      </c>
      <c r="D68" t="s" s="4">
        <v>26</v>
      </c>
      <c r="E68" t="n" s="4">
        <v>1.0</v>
      </c>
      <c r="F68" t="s" s="1">
        <v>27</v>
      </c>
      <c r="G68" t="s" s="1">
        <v>27</v>
      </c>
      <c r="H68" s="2">
        <f>F68+G68</f>
      </c>
      <c r="I68" t="n" s="6">
        <v>22.22</v>
      </c>
      <c r="J68" s="2">
        <f>F68+(TRUNC(I68/100*F68,2))</f>
      </c>
      <c r="K68" s="2">
        <f>G68+(TRUNC(I68/100*G68,2))</f>
      </c>
      <c r="L68" s="2">
        <f>TRUNC(J68+K68,2)</f>
      </c>
      <c r="M68" s="2">
        <f>TRUNC(IF((J68+K68), (J68/(J68+K68)*O68), 0), 2)</f>
      </c>
      <c r="N68" s="2">
        <f>TRUNC(IF((J68+K68), (K68/(J68+K68)*O68), 0), 2)</f>
      </c>
      <c r="O68" s="2">
        <f>TRUNC(L68*E68,2)</f>
      </c>
      <c r="P68" s="4">
        <f>IF(O68&lt;=(Referencial!O68*1.05),"PREÇO VÁLIDO","PREÇO INVÁLIDO")</f>
      </c>
      <c r="Q68" s="2">
        <f>(O68/Referencial!O68)-1</f>
      </c>
    </row>
    <row r="69" ht="25.0" customHeight="true">
      <c r="A69" t="s" s="4">
        <v>23</v>
      </c>
      <c r="B69" t="s" s="4">
        <v>101</v>
      </c>
      <c r="C69" t="s" s="4">
        <v>102</v>
      </c>
      <c r="D69" t="s" s="4">
        <v>60</v>
      </c>
      <c r="E69" t="n" s="4">
        <v>40.0</v>
      </c>
      <c r="F69" t="s" s="1">
        <v>27</v>
      </c>
      <c r="G69" t="s" s="1">
        <v>27</v>
      </c>
      <c r="H69" s="2">
        <f>F69+G69</f>
      </c>
      <c r="I69" t="n" s="6">
        <v>22.22</v>
      </c>
      <c r="J69" s="2">
        <f>F69+(TRUNC(I69/100*F69,2))</f>
      </c>
      <c r="K69" s="2">
        <f>G69+(TRUNC(I69/100*G69,2))</f>
      </c>
      <c r="L69" s="2">
        <f>TRUNC(J69+K69,2)</f>
      </c>
      <c r="M69" s="2">
        <f>TRUNC(IF((J69+K69), (J69/(J69+K69)*O69), 0), 2)</f>
      </c>
      <c r="N69" s="2">
        <f>TRUNC(IF((J69+K69), (K69/(J69+K69)*O69), 0), 2)</f>
      </c>
      <c r="O69" s="2">
        <f>TRUNC(L69*E69,2)</f>
      </c>
      <c r="P69" s="4">
        <f>IF(O69&lt;=(Referencial!O69*1.05),"PREÇO VÁLIDO","PREÇO INVÁLIDO")</f>
      </c>
      <c r="Q69" s="2">
        <f>(O69/Referencial!O69)-1</f>
      </c>
    </row>
    <row r="70" ht="25.0" customHeight="true">
      <c r="A70" t="s" s="4">
        <v>23</v>
      </c>
      <c r="B70" t="s" s="4">
        <v>103</v>
      </c>
      <c r="C70" t="s" s="4">
        <v>104</v>
      </c>
      <c r="D70" t="s" s="4">
        <v>26</v>
      </c>
      <c r="E70" t="n" s="4">
        <v>2.0</v>
      </c>
      <c r="F70" t="s" s="1">
        <v>27</v>
      </c>
      <c r="G70" t="s" s="1">
        <v>27</v>
      </c>
      <c r="H70" s="2">
        <f>F70+G70</f>
      </c>
      <c r="I70" t="n" s="6">
        <v>22.22</v>
      </c>
      <c r="J70" s="2">
        <f>F70+(TRUNC(I70/100*F70,2))</f>
      </c>
      <c r="K70" s="2">
        <f>G70+(TRUNC(I70/100*G70,2))</f>
      </c>
      <c r="L70" s="2">
        <f>TRUNC(J70+K70,2)</f>
      </c>
      <c r="M70" s="2">
        <f>TRUNC(IF((J70+K70), (J70/(J70+K70)*O70), 0), 2)</f>
      </c>
      <c r="N70" s="2">
        <f>TRUNC(IF((J70+K70), (K70/(J70+K70)*O70), 0), 2)</f>
      </c>
      <c r="O70" s="2">
        <f>TRUNC(L70*E70,2)</f>
      </c>
      <c r="P70" s="4">
        <f>IF(O70&lt;=(Referencial!O70*1.05),"PREÇO VÁLIDO","PREÇO INVÁLIDO")</f>
      </c>
      <c r="Q70" s="2">
        <f>(O70/Referencial!O70)-1</f>
      </c>
    </row>
    <row r="71" ht="25.0" customHeight="true">
      <c r="A71" t="s" s="4">
        <v>23</v>
      </c>
      <c r="B71" t="s" s="4">
        <v>105</v>
      </c>
      <c r="C71" t="s" s="4">
        <v>106</v>
      </c>
      <c r="D71" t="s" s="4">
        <v>60</v>
      </c>
      <c r="E71" t="n" s="4">
        <v>5.0</v>
      </c>
      <c r="F71" t="s" s="1">
        <v>27</v>
      </c>
      <c r="G71" t="s" s="1">
        <v>27</v>
      </c>
      <c r="H71" s="2">
        <f>F71+G71</f>
      </c>
      <c r="I71" t="n" s="6">
        <v>22.22</v>
      </c>
      <c r="J71" s="2">
        <f>F71+(TRUNC(I71/100*F71,2))</f>
      </c>
      <c r="K71" s="2">
        <f>G71+(TRUNC(I71/100*G71,2))</f>
      </c>
      <c r="L71" s="2">
        <f>TRUNC(J71+K71,2)</f>
      </c>
      <c r="M71" s="2">
        <f>TRUNC(IF((J71+K71), (J71/(J71+K71)*O71), 0), 2)</f>
      </c>
      <c r="N71" s="2">
        <f>TRUNC(IF((J71+K71), (K71/(J71+K71)*O71), 0), 2)</f>
      </c>
      <c r="O71" s="2">
        <f>TRUNC(L71*E71,2)</f>
      </c>
      <c r="P71" s="4">
        <f>IF(O71&lt;=(Referencial!O71*1.05),"PREÇO VÁLIDO","PREÇO INVÁLIDO")</f>
      </c>
      <c r="Q71" s="2">
        <f>(O71/Referencial!O71)-1</f>
      </c>
    </row>
    <row r="72" ht="25.0" customHeight="true">
      <c r="A72" s="4"/>
      <c r="B72" s="4"/>
      <c r="C72" t="s" s="4">
        <v>107</v>
      </c>
      <c r="D72" s="4"/>
      <c r="E72" t="n" s="4">
        <v>0.0</v>
      </c>
      <c r="F72" s="1"/>
      <c r="G72" s="1"/>
      <c r="H72" s="4"/>
      <c r="I72" s="6"/>
      <c r="J72" s="4"/>
      <c r="K72" s="4"/>
      <c r="L72" s="4"/>
      <c r="M72" s="4"/>
      <c r="N72" s="4"/>
      <c r="O72" s="4"/>
      <c r="P72" s="4"/>
      <c r="Q72" s="2"/>
    </row>
    <row r="73" ht="25.0" customHeight="true">
      <c r="A73" t="s" s="4">
        <v>23</v>
      </c>
      <c r="B73" t="s" s="4">
        <v>108</v>
      </c>
      <c r="C73" t="s" s="4">
        <v>109</v>
      </c>
      <c r="D73" t="s" s="4">
        <v>33</v>
      </c>
      <c r="E73" t="n" s="4">
        <v>6.0</v>
      </c>
      <c r="F73" t="s" s="1">
        <v>27</v>
      </c>
      <c r="G73" t="s" s="1">
        <v>27</v>
      </c>
      <c r="H73" s="2">
        <f>F73+G73</f>
      </c>
      <c r="I73" t="n" s="6">
        <v>22.22</v>
      </c>
      <c r="J73" s="2">
        <f>F73+(TRUNC(I73/100*F73,2))</f>
      </c>
      <c r="K73" s="2">
        <f>G73+(TRUNC(I73/100*G73,2))</f>
      </c>
      <c r="L73" s="2">
        <f>TRUNC(J73+K73,2)</f>
      </c>
      <c r="M73" s="2">
        <f>TRUNC(IF((J73+K73), (J73/(J73+K73)*O73), 0), 2)</f>
      </c>
      <c r="N73" s="2">
        <f>TRUNC(IF((J73+K73), (K73/(J73+K73)*O73), 0), 2)</f>
      </c>
      <c r="O73" s="2">
        <f>TRUNC(L73*E73,2)</f>
      </c>
      <c r="P73" s="4">
        <f>IF(O73&lt;=(Referencial!O73*1.05),"PREÇO VÁLIDO","PREÇO INVÁLIDO")</f>
      </c>
      <c r="Q73" s="2">
        <f>(O73/Referencial!O73)-1</f>
      </c>
    </row>
    <row r="74" ht="25.0" customHeight="true">
      <c r="A74" t="s" s="4">
        <v>23</v>
      </c>
      <c r="B74" t="s" s="4">
        <v>110</v>
      </c>
      <c r="C74" t="s" s="4">
        <v>111</v>
      </c>
      <c r="D74" t="s" s="4">
        <v>33</v>
      </c>
      <c r="E74" t="n" s="4">
        <v>376.265</v>
      </c>
      <c r="F74" t="s" s="1">
        <v>27</v>
      </c>
      <c r="G74" t="s" s="1">
        <v>27</v>
      </c>
      <c r="H74" s="2">
        <f>F74+G74</f>
      </c>
      <c r="I74" t="n" s="6">
        <v>22.22</v>
      </c>
      <c r="J74" s="2">
        <f>F74+(TRUNC(I74/100*F74,2))</f>
      </c>
      <c r="K74" s="2">
        <f>G74+(TRUNC(I74/100*G74,2))</f>
      </c>
      <c r="L74" s="2">
        <f>TRUNC(J74+K74,2)</f>
      </c>
      <c r="M74" s="2">
        <f>TRUNC(IF((J74+K74), (J74/(J74+K74)*O74), 0), 2)</f>
      </c>
      <c r="N74" s="2">
        <f>TRUNC(IF((J74+K74), (K74/(J74+K74)*O74), 0), 2)</f>
      </c>
      <c r="O74" s="2">
        <f>TRUNC(L74*E74,2)</f>
      </c>
      <c r="P74" s="4">
        <f>IF(O74&lt;=(Referencial!O74*1.05),"PREÇO VÁLIDO","PREÇO INVÁLIDO")</f>
      </c>
      <c r="Q74" s="2">
        <f>(O74/Referencial!O74)-1</f>
      </c>
    </row>
    <row r="75" ht="25.0" customHeight="true">
      <c r="A75" t="s" s="4">
        <v>23</v>
      </c>
      <c r="B75" t="s" s="4">
        <v>112</v>
      </c>
      <c r="C75" t="s" s="4">
        <v>113</v>
      </c>
      <c r="D75" t="s" s="4">
        <v>26</v>
      </c>
      <c r="E75" t="n" s="4">
        <v>64.0</v>
      </c>
      <c r="F75" t="s" s="1">
        <v>27</v>
      </c>
      <c r="G75" t="s" s="1">
        <v>27</v>
      </c>
      <c r="H75" s="2">
        <f>F75+G75</f>
      </c>
      <c r="I75" t="n" s="6">
        <v>22.22</v>
      </c>
      <c r="J75" s="2">
        <f>F75+(TRUNC(I75/100*F75,2))</f>
      </c>
      <c r="K75" s="2">
        <f>G75+(TRUNC(I75/100*G75,2))</f>
      </c>
      <c r="L75" s="2">
        <f>TRUNC(J75+K75,2)</f>
      </c>
      <c r="M75" s="2">
        <f>TRUNC(IF((J75+K75), (J75/(J75+K75)*O75), 0), 2)</f>
      </c>
      <c r="N75" s="2">
        <f>TRUNC(IF((J75+K75), (K75/(J75+K75)*O75), 0), 2)</f>
      </c>
      <c r="O75" s="2">
        <f>TRUNC(L75*E75,2)</f>
      </c>
      <c r="P75" s="4">
        <f>IF(O75&lt;=(Referencial!O75*1.05),"PREÇO VÁLIDO","PREÇO INVÁLIDO")</f>
      </c>
      <c r="Q75" s="2">
        <f>(O75/Referencial!O75)-1</f>
      </c>
    </row>
    <row r="76" ht="25.0" customHeight="true">
      <c r="A76" t="s" s="4">
        <v>23</v>
      </c>
      <c r="B76" t="s" s="4">
        <v>114</v>
      </c>
      <c r="C76" t="s" s="4">
        <v>115</v>
      </c>
      <c r="D76" t="s" s="4">
        <v>26</v>
      </c>
      <c r="E76" t="n" s="4">
        <v>12.0</v>
      </c>
      <c r="F76" t="s" s="1">
        <v>27</v>
      </c>
      <c r="G76" t="s" s="1">
        <v>27</v>
      </c>
      <c r="H76" s="2">
        <f>F76+G76</f>
      </c>
      <c r="I76" t="n" s="6">
        <v>22.22</v>
      </c>
      <c r="J76" s="2">
        <f>F76+(TRUNC(I76/100*F76,2))</f>
      </c>
      <c r="K76" s="2">
        <f>G76+(TRUNC(I76/100*G76,2))</f>
      </c>
      <c r="L76" s="2">
        <f>TRUNC(J76+K76,2)</f>
      </c>
      <c r="M76" s="2">
        <f>TRUNC(IF((J76+K76), (J76/(J76+K76)*O76), 0), 2)</f>
      </c>
      <c r="N76" s="2">
        <f>TRUNC(IF((J76+K76), (K76/(J76+K76)*O76), 0), 2)</f>
      </c>
      <c r="O76" s="2">
        <f>TRUNC(L76*E76,2)</f>
      </c>
      <c r="P76" s="4">
        <f>IF(O76&lt;=(Referencial!O76*1.05),"PREÇO VÁLIDO","PREÇO INVÁLIDO")</f>
      </c>
      <c r="Q76" s="2">
        <f>(O76/Referencial!O76)-1</f>
      </c>
    </row>
    <row r="77" ht="25.0" customHeight="true">
      <c r="A77" t="s" s="4">
        <v>23</v>
      </c>
      <c r="B77" t="s" s="4">
        <v>116</v>
      </c>
      <c r="C77" t="s" s="4">
        <v>117</v>
      </c>
      <c r="D77" t="s" s="4">
        <v>26</v>
      </c>
      <c r="E77" t="n" s="4">
        <v>2.0</v>
      </c>
      <c r="F77" t="s" s="1">
        <v>27</v>
      </c>
      <c r="G77" t="s" s="1">
        <v>27</v>
      </c>
      <c r="H77" s="2">
        <f>F77+G77</f>
      </c>
      <c r="I77" t="n" s="6">
        <v>22.22</v>
      </c>
      <c r="J77" s="2">
        <f>F77+(TRUNC(I77/100*F77,2))</f>
      </c>
      <c r="K77" s="2">
        <f>G77+(TRUNC(I77/100*G77,2))</f>
      </c>
      <c r="L77" s="2">
        <f>TRUNC(J77+K77,2)</f>
      </c>
      <c r="M77" s="2">
        <f>TRUNC(IF((J77+K77), (J77/(J77+K77)*O77), 0), 2)</f>
      </c>
      <c r="N77" s="2">
        <f>TRUNC(IF((J77+K77), (K77/(J77+K77)*O77), 0), 2)</f>
      </c>
      <c r="O77" s="2">
        <f>TRUNC(L77*E77,2)</f>
      </c>
      <c r="P77" s="4">
        <f>IF(O77&lt;=(Referencial!O77*1.05),"PREÇO VÁLIDO","PREÇO INVÁLIDO")</f>
      </c>
      <c r="Q77" s="2">
        <f>(O77/Referencial!O77)-1</f>
      </c>
    </row>
    <row r="78" ht="25.0" customHeight="true">
      <c r="A78" t="s" s="4">
        <v>23</v>
      </c>
      <c r="B78" t="s" s="4">
        <v>118</v>
      </c>
      <c r="C78" t="s" s="4">
        <v>119</v>
      </c>
      <c r="D78" t="s" s="4">
        <v>26</v>
      </c>
      <c r="E78" t="n" s="4">
        <v>6.0</v>
      </c>
      <c r="F78" t="s" s="1">
        <v>27</v>
      </c>
      <c r="G78" t="s" s="1">
        <v>27</v>
      </c>
      <c r="H78" s="2">
        <f>F78+G78</f>
      </c>
      <c r="I78" t="n" s="6">
        <v>22.22</v>
      </c>
      <c r="J78" s="2">
        <f>F78+(TRUNC(I78/100*F78,2))</f>
      </c>
      <c r="K78" s="2">
        <f>G78+(TRUNC(I78/100*G78,2))</f>
      </c>
      <c r="L78" s="2">
        <f>TRUNC(J78+K78,2)</f>
      </c>
      <c r="M78" s="2">
        <f>TRUNC(IF((J78+K78), (J78/(J78+K78)*O78), 0), 2)</f>
      </c>
      <c r="N78" s="2">
        <f>TRUNC(IF((J78+K78), (K78/(J78+K78)*O78), 0), 2)</f>
      </c>
      <c r="O78" s="2">
        <f>TRUNC(L78*E78,2)</f>
      </c>
      <c r="P78" s="4">
        <f>IF(O78&lt;=(Referencial!O78*1.05),"PREÇO VÁLIDO","PREÇO INVÁLIDO")</f>
      </c>
      <c r="Q78" s="2">
        <f>(O78/Referencial!O78)-1</f>
      </c>
    </row>
    <row r="79" ht="25.0" customHeight="true">
      <c r="A79" t="s" s="4">
        <v>23</v>
      </c>
      <c r="B79" t="s" s="4">
        <v>120</v>
      </c>
      <c r="C79" t="s" s="4">
        <v>121</v>
      </c>
      <c r="D79" t="s" s="4">
        <v>26</v>
      </c>
      <c r="E79" t="n" s="4">
        <v>2.0</v>
      </c>
      <c r="F79" t="s" s="1">
        <v>27</v>
      </c>
      <c r="G79" t="s" s="1">
        <v>27</v>
      </c>
      <c r="H79" s="2">
        <f>F79+G79</f>
      </c>
      <c r="I79" t="n" s="6">
        <v>22.22</v>
      </c>
      <c r="J79" s="2">
        <f>F79+(TRUNC(I79/100*F79,2))</f>
      </c>
      <c r="K79" s="2">
        <f>G79+(TRUNC(I79/100*G79,2))</f>
      </c>
      <c r="L79" s="2">
        <f>TRUNC(J79+K79,2)</f>
      </c>
      <c r="M79" s="2">
        <f>TRUNC(IF((J79+K79), (J79/(J79+K79)*O79), 0), 2)</f>
      </c>
      <c r="N79" s="2">
        <f>TRUNC(IF((J79+K79), (K79/(J79+K79)*O79), 0), 2)</f>
      </c>
      <c r="O79" s="2">
        <f>TRUNC(L79*E79,2)</f>
      </c>
      <c r="P79" s="4">
        <f>IF(O79&lt;=(Referencial!O79*1.05),"PREÇO VÁLIDO","PREÇO INVÁLIDO")</f>
      </c>
      <c r="Q79" s="2">
        <f>(O79/Referencial!O79)-1</f>
      </c>
    </row>
    <row r="80" ht="25.0" customHeight="true">
      <c r="A80" t="s" s="4">
        <v>23</v>
      </c>
      <c r="B80" t="s" s="4">
        <v>122</v>
      </c>
      <c r="C80" t="s" s="4">
        <v>123</v>
      </c>
      <c r="D80" t="s" s="4">
        <v>26</v>
      </c>
      <c r="E80" t="n" s="4">
        <v>6.0</v>
      </c>
      <c r="F80" t="s" s="1">
        <v>27</v>
      </c>
      <c r="G80" t="s" s="1">
        <v>27</v>
      </c>
      <c r="H80" s="2">
        <f>F80+G80</f>
      </c>
      <c r="I80" t="n" s="6">
        <v>22.22</v>
      </c>
      <c r="J80" s="2">
        <f>F80+(TRUNC(I80/100*F80,2))</f>
      </c>
      <c r="K80" s="2">
        <f>G80+(TRUNC(I80/100*G80,2))</f>
      </c>
      <c r="L80" s="2">
        <f>TRUNC(J80+K80,2)</f>
      </c>
      <c r="M80" s="2">
        <f>TRUNC(IF((J80+K80), (J80/(J80+K80)*O80), 0), 2)</f>
      </c>
      <c r="N80" s="2">
        <f>TRUNC(IF((J80+K80), (K80/(J80+K80)*O80), 0), 2)</f>
      </c>
      <c r="O80" s="2">
        <f>TRUNC(L80*E80,2)</f>
      </c>
      <c r="P80" s="4">
        <f>IF(O80&lt;=(Referencial!O80*1.05),"PREÇO VÁLIDO","PREÇO INVÁLIDO")</f>
      </c>
      <c r="Q80" s="2">
        <f>(O80/Referencial!O80)-1</f>
      </c>
    </row>
    <row r="81" ht="25.0" customHeight="true">
      <c r="A81" t="s" s="4">
        <v>23</v>
      </c>
      <c r="B81" t="s" s="4">
        <v>124</v>
      </c>
      <c r="C81" t="s" s="4">
        <v>125</v>
      </c>
      <c r="D81" t="s" s="4">
        <v>26</v>
      </c>
      <c r="E81" t="n" s="4">
        <v>84.0</v>
      </c>
      <c r="F81" t="s" s="1">
        <v>27</v>
      </c>
      <c r="G81" t="s" s="1">
        <v>27</v>
      </c>
      <c r="H81" s="2">
        <f>F81+G81</f>
      </c>
      <c r="I81" t="n" s="6">
        <v>22.22</v>
      </c>
      <c r="J81" s="2">
        <f>F81+(TRUNC(I81/100*F81,2))</f>
      </c>
      <c r="K81" s="2">
        <f>G81+(TRUNC(I81/100*G81,2))</f>
      </c>
      <c r="L81" s="2">
        <f>TRUNC(J81+K81,2)</f>
      </c>
      <c r="M81" s="2">
        <f>TRUNC(IF((J81+K81), (J81/(J81+K81)*O81), 0), 2)</f>
      </c>
      <c r="N81" s="2">
        <f>TRUNC(IF((J81+K81), (K81/(J81+K81)*O81), 0), 2)</f>
      </c>
      <c r="O81" s="2">
        <f>TRUNC(L81*E81,2)</f>
      </c>
      <c r="P81" s="4">
        <f>IF(O81&lt;=(Referencial!O81*1.05),"PREÇO VÁLIDO","PREÇO INVÁLIDO")</f>
      </c>
      <c r="Q81" s="2">
        <f>(O81/Referencial!O81)-1</f>
      </c>
    </row>
    <row r="82">
      <c r="N82" t="s" s="9">
        <v>28</v>
      </c>
      <c r="O82" s="10">
        <f>TRUNC(SUM(O37:O81), 2)</f>
      </c>
    </row>
    <row r="84">
      <c r="A84" t="s" s="12">
        <v>126</v>
      </c>
    </row>
    <row r="85">
      <c r="A85" s="27" t="s">
        <v>4</v>
      </c>
      <c r="B85" s="27" t="s">
        <v>5</v>
      </c>
      <c r="C85" s="27" t="s">
        <v>6</v>
      </c>
      <c r="D85" s="27" t="s">
        <v>7</v>
      </c>
      <c r="E85" s="27" t="s">
        <v>8</v>
      </c>
      <c r="F85" s="1" t="s">
        <v>9</v>
      </c>
      <c r="G85" s="1" t="s">
        <v>10</v>
      </c>
      <c r="H85" s="27" t="s">
        <v>12</v>
      </c>
      <c r="I85" s="27" t="s">
        <v>13</v>
      </c>
      <c r="J85" s="27" t="s">
        <v>14</v>
      </c>
      <c r="K85" s="27" t="s">
        <v>15</v>
      </c>
      <c r="L85" s="27" t="s">
        <v>11</v>
      </c>
      <c r="M85" s="27" t="s">
        <v>16</v>
      </c>
      <c r="N85" s="27" t="s">
        <v>17</v>
      </c>
      <c r="O85" s="27" t="s">
        <v>18</v>
      </c>
      <c r="P85" s="27" t="s">
        <v>19</v>
      </c>
      <c r="Q85" s="27" t="s">
        <v>20</v>
      </c>
    </row>
    <row r="86" ht="25.0" customHeight="true">
      <c r="A86" s="4"/>
      <c r="B86" s="4"/>
      <c r="C86" t="s" s="4">
        <v>127</v>
      </c>
      <c r="D86" s="4"/>
      <c r="E86" t="n" s="4">
        <v>0.0</v>
      </c>
      <c r="F86" s="1"/>
      <c r="G86" s="1"/>
      <c r="H86" s="4"/>
      <c r="I86" s="6"/>
      <c r="J86" s="4"/>
      <c r="K86" s="4"/>
      <c r="L86" s="4"/>
      <c r="M86" s="4"/>
      <c r="N86" s="4"/>
      <c r="O86" s="4"/>
      <c r="P86" s="4"/>
      <c r="Q86" s="2"/>
    </row>
    <row r="87" ht="25.0" customHeight="true">
      <c r="A87" s="4"/>
      <c r="B87" s="4"/>
      <c r="C87" t="s" s="4">
        <v>128</v>
      </c>
      <c r="D87" s="4"/>
      <c r="E87" t="n" s="4">
        <v>0.0</v>
      </c>
      <c r="F87" s="1"/>
      <c r="G87" s="1"/>
      <c r="H87" s="4"/>
      <c r="I87" s="6"/>
      <c r="J87" s="4"/>
      <c r="K87" s="4"/>
      <c r="L87" s="4"/>
      <c r="M87" s="4"/>
      <c r="N87" s="4"/>
      <c r="O87" s="4"/>
      <c r="P87" s="4"/>
      <c r="Q87" s="2"/>
    </row>
    <row r="88" ht="25.0" customHeight="true">
      <c r="A88" s="4"/>
      <c r="B88" s="4"/>
      <c r="C88" t="s" s="4">
        <v>129</v>
      </c>
      <c r="D88" s="4"/>
      <c r="E88" t="n" s="4">
        <v>0.0</v>
      </c>
      <c r="F88" s="1"/>
      <c r="G88" s="1"/>
      <c r="H88" s="4"/>
      <c r="I88" s="6"/>
      <c r="J88" s="4"/>
      <c r="K88" s="4"/>
      <c r="L88" s="4"/>
      <c r="M88" s="4"/>
      <c r="N88" s="4"/>
      <c r="O88" s="4"/>
      <c r="P88" s="4"/>
      <c r="Q88" s="2"/>
    </row>
    <row r="89" ht="25.0" customHeight="true">
      <c r="A89" t="s" s="4">
        <v>23</v>
      </c>
      <c r="B89" t="s" s="4">
        <v>130</v>
      </c>
      <c r="C89" t="s" s="4">
        <v>131</v>
      </c>
      <c r="D89" t="s" s="4">
        <v>26</v>
      </c>
      <c r="E89" t="n" s="4">
        <v>3.0</v>
      </c>
      <c r="F89" t="s" s="1">
        <v>27</v>
      </c>
      <c r="G89" t="s" s="1">
        <v>27</v>
      </c>
      <c r="H89" s="2">
        <f>F89+G89</f>
      </c>
      <c r="I89" t="n" s="6">
        <v>22.22</v>
      </c>
      <c r="J89" s="2">
        <f>F89+(TRUNC(I89/100*F89,2))</f>
      </c>
      <c r="K89" s="2">
        <f>G89+(TRUNC(I89/100*G89,2))</f>
      </c>
      <c r="L89" s="2">
        <f>TRUNC(J89+K89,2)</f>
      </c>
      <c r="M89" s="2">
        <f>TRUNC(IF((J89+K89), (J89/(J89+K89)*O89), 0), 2)</f>
      </c>
      <c r="N89" s="2">
        <f>TRUNC(IF((J89+K89), (K89/(J89+K89)*O89), 0), 2)</f>
      </c>
      <c r="O89" s="2">
        <f>TRUNC(L89*E89,2)</f>
      </c>
      <c r="P89" s="4">
        <f>IF(O89&lt;=(Referencial!O89*1.05),"PREÇO VÁLIDO","PREÇO INVÁLIDO")</f>
      </c>
      <c r="Q89" s="2">
        <f>(O89/Referencial!O89)-1</f>
      </c>
    </row>
    <row r="90" ht="25.0" customHeight="true">
      <c r="A90" t="s" s="4">
        <v>23</v>
      </c>
      <c r="B90" t="s" s="4">
        <v>132</v>
      </c>
      <c r="C90" t="s" s="4">
        <v>133</v>
      </c>
      <c r="D90" t="s" s="4">
        <v>26</v>
      </c>
      <c r="E90" t="n" s="4">
        <v>3.0</v>
      </c>
      <c r="F90" t="s" s="1">
        <v>27</v>
      </c>
      <c r="G90" t="s" s="1">
        <v>27</v>
      </c>
      <c r="H90" s="2">
        <f>F90+G90</f>
      </c>
      <c r="I90" t="n" s="6">
        <v>22.22</v>
      </c>
      <c r="J90" s="2">
        <f>F90+(TRUNC(I90/100*F90,2))</f>
      </c>
      <c r="K90" s="2">
        <f>G90+(TRUNC(I90/100*G90,2))</f>
      </c>
      <c r="L90" s="2">
        <f>TRUNC(J90+K90,2)</f>
      </c>
      <c r="M90" s="2">
        <f>TRUNC(IF((J90+K90), (J90/(J90+K90)*O90), 0), 2)</f>
      </c>
      <c r="N90" s="2">
        <f>TRUNC(IF((J90+K90), (K90/(J90+K90)*O90), 0), 2)</f>
      </c>
      <c r="O90" s="2">
        <f>TRUNC(L90*E90,2)</f>
      </c>
      <c r="P90" s="4">
        <f>IF(O90&lt;=(Referencial!O90*1.05),"PREÇO VÁLIDO","PREÇO INVÁLIDO")</f>
      </c>
      <c r="Q90" s="2">
        <f>(O90/Referencial!O90)-1</f>
      </c>
    </row>
    <row r="91" ht="25.0" customHeight="true">
      <c r="A91" s="4"/>
      <c r="B91" s="4"/>
      <c r="C91" t="s" s="4">
        <v>134</v>
      </c>
      <c r="D91" s="4"/>
      <c r="E91" t="n" s="4">
        <v>0.0</v>
      </c>
      <c r="F91" s="1"/>
      <c r="G91" s="1"/>
      <c r="H91" s="4"/>
      <c r="I91" s="6"/>
      <c r="J91" s="4"/>
      <c r="K91" s="4"/>
      <c r="L91" s="4"/>
      <c r="M91" s="4"/>
      <c r="N91" s="4"/>
      <c r="O91" s="4"/>
      <c r="P91" s="4"/>
      <c r="Q91" s="2"/>
    </row>
    <row r="92" ht="25.0" customHeight="true">
      <c r="A92" t="s" s="4">
        <v>23</v>
      </c>
      <c r="B92" t="s" s="4">
        <v>135</v>
      </c>
      <c r="C92" t="s" s="4">
        <v>136</v>
      </c>
      <c r="D92" t="s" s="4">
        <v>26</v>
      </c>
      <c r="E92" t="n" s="4">
        <v>4.0</v>
      </c>
      <c r="F92" t="s" s="1">
        <v>27</v>
      </c>
      <c r="G92" t="s" s="1">
        <v>27</v>
      </c>
      <c r="H92" s="2">
        <f>F92+G92</f>
      </c>
      <c r="I92" t="n" s="6">
        <v>22.22</v>
      </c>
      <c r="J92" s="2">
        <f>F92+(TRUNC(I92/100*F92,2))</f>
      </c>
      <c r="K92" s="2">
        <f>G92+(TRUNC(I92/100*G92,2))</f>
      </c>
      <c r="L92" s="2">
        <f>TRUNC(J92+K92,2)</f>
      </c>
      <c r="M92" s="2">
        <f>TRUNC(IF((J92+K92), (J92/(J92+K92)*O92), 0), 2)</f>
      </c>
      <c r="N92" s="2">
        <f>TRUNC(IF((J92+K92), (K92/(J92+K92)*O92), 0), 2)</f>
      </c>
      <c r="O92" s="2">
        <f>TRUNC(L92*E92,2)</f>
      </c>
      <c r="P92" s="4">
        <f>IF(O92&lt;=(Referencial!O92*1.05),"PREÇO VÁLIDO","PREÇO INVÁLIDO")</f>
      </c>
      <c r="Q92" s="2">
        <f>(O92/Referencial!O92)-1</f>
      </c>
    </row>
    <row r="93" ht="25.0" customHeight="true">
      <c r="A93" t="s" s="4">
        <v>23</v>
      </c>
      <c r="B93" t="s" s="4">
        <v>132</v>
      </c>
      <c r="C93" t="s" s="4">
        <v>133</v>
      </c>
      <c r="D93" t="s" s="4">
        <v>26</v>
      </c>
      <c r="E93" t="n" s="4">
        <v>4.0</v>
      </c>
      <c r="F93" t="s" s="1">
        <v>27</v>
      </c>
      <c r="G93" t="s" s="1">
        <v>27</v>
      </c>
      <c r="H93" s="2">
        <f>F93+G93</f>
      </c>
      <c r="I93" t="n" s="6">
        <v>22.22</v>
      </c>
      <c r="J93" s="2">
        <f>F93+(TRUNC(I93/100*F93,2))</f>
      </c>
      <c r="K93" s="2">
        <f>G93+(TRUNC(I93/100*G93,2))</f>
      </c>
      <c r="L93" s="2">
        <f>TRUNC(J93+K93,2)</f>
      </c>
      <c r="M93" s="2">
        <f>TRUNC(IF((J93+K93), (J93/(J93+K93)*O93), 0), 2)</f>
      </c>
      <c r="N93" s="2">
        <f>TRUNC(IF((J93+K93), (K93/(J93+K93)*O93), 0), 2)</f>
      </c>
      <c r="O93" s="2">
        <f>TRUNC(L93*E93,2)</f>
      </c>
      <c r="P93" s="4">
        <f>IF(O93&lt;=(Referencial!O93*1.05),"PREÇO VÁLIDO","PREÇO INVÁLIDO")</f>
      </c>
      <c r="Q93" s="2">
        <f>(O93/Referencial!O93)-1</f>
      </c>
    </row>
    <row r="94" ht="25.0" customHeight="true">
      <c r="A94" s="4"/>
      <c r="B94" s="4"/>
      <c r="C94" t="s" s="4">
        <v>137</v>
      </c>
      <c r="D94" s="4"/>
      <c r="E94" t="n" s="4">
        <v>0.0</v>
      </c>
      <c r="F94" s="1"/>
      <c r="G94" s="1"/>
      <c r="H94" s="4"/>
      <c r="I94" s="6"/>
      <c r="J94" s="4"/>
      <c r="K94" s="4"/>
      <c r="L94" s="4"/>
      <c r="M94" s="4"/>
      <c r="N94" s="4"/>
      <c r="O94" s="4"/>
      <c r="P94" s="4"/>
      <c r="Q94" s="2"/>
    </row>
    <row r="95" ht="25.0" customHeight="true">
      <c r="A95" t="s" s="4">
        <v>23</v>
      </c>
      <c r="B95" t="s" s="4">
        <v>138</v>
      </c>
      <c r="C95" t="s" s="4">
        <v>139</v>
      </c>
      <c r="D95" t="s" s="4">
        <v>33</v>
      </c>
      <c r="E95" t="n" s="4">
        <v>11.84</v>
      </c>
      <c r="F95" t="s" s="1">
        <v>27</v>
      </c>
      <c r="G95" t="s" s="1">
        <v>27</v>
      </c>
      <c r="H95" s="2">
        <f>F95+G95</f>
      </c>
      <c r="I95" t="n" s="6">
        <v>22.22</v>
      </c>
      <c r="J95" s="2">
        <f>F95+(TRUNC(I95/100*F95,2))</f>
      </c>
      <c r="K95" s="2">
        <f>G95+(TRUNC(I95/100*G95,2))</f>
      </c>
      <c r="L95" s="2">
        <f>TRUNC(J95+K95,2)</f>
      </c>
      <c r="M95" s="2">
        <f>TRUNC(IF((J95+K95), (J95/(J95+K95)*O95), 0), 2)</f>
      </c>
      <c r="N95" s="2">
        <f>TRUNC(IF((J95+K95), (K95/(J95+K95)*O95), 0), 2)</f>
      </c>
      <c r="O95" s="2">
        <f>TRUNC(L95*E95,2)</f>
      </c>
      <c r="P95" s="4">
        <f>IF(O95&lt;=(Referencial!O95*1.05),"PREÇO VÁLIDO","PREÇO INVÁLIDO")</f>
      </c>
      <c r="Q95" s="2">
        <f>(O95/Referencial!O95)-1</f>
      </c>
    </row>
    <row r="96" ht="25.0" customHeight="true">
      <c r="A96" t="s" s="4">
        <v>23</v>
      </c>
      <c r="B96" t="s" s="4">
        <v>132</v>
      </c>
      <c r="C96" t="s" s="4">
        <v>133</v>
      </c>
      <c r="D96" t="s" s="4">
        <v>26</v>
      </c>
      <c r="E96" t="n" s="4">
        <v>8.0</v>
      </c>
      <c r="F96" t="s" s="1">
        <v>27</v>
      </c>
      <c r="G96" t="s" s="1">
        <v>27</v>
      </c>
      <c r="H96" s="2">
        <f>F96+G96</f>
      </c>
      <c r="I96" t="n" s="6">
        <v>22.22</v>
      </c>
      <c r="J96" s="2">
        <f>F96+(TRUNC(I96/100*F96,2))</f>
      </c>
      <c r="K96" s="2">
        <f>G96+(TRUNC(I96/100*G96,2))</f>
      </c>
      <c r="L96" s="2">
        <f>TRUNC(J96+K96,2)</f>
      </c>
      <c r="M96" s="2">
        <f>TRUNC(IF((J96+K96), (J96/(J96+K96)*O96), 0), 2)</f>
      </c>
      <c r="N96" s="2">
        <f>TRUNC(IF((J96+K96), (K96/(J96+K96)*O96), 0), 2)</f>
      </c>
      <c r="O96" s="2">
        <f>TRUNC(L96*E96,2)</f>
      </c>
      <c r="P96" s="4">
        <f>IF(O96&lt;=(Referencial!O96*1.05),"PREÇO VÁLIDO","PREÇO INVÁLIDO")</f>
      </c>
      <c r="Q96" s="2">
        <f>(O96/Referencial!O96)-1</f>
      </c>
    </row>
    <row r="97" ht="25.0" customHeight="true">
      <c r="A97" s="4"/>
      <c r="B97" s="4"/>
      <c r="C97" t="s" s="4">
        <v>140</v>
      </c>
      <c r="D97" s="4"/>
      <c r="E97" t="n" s="4">
        <v>0.0</v>
      </c>
      <c r="F97" s="1"/>
      <c r="G97" s="1"/>
      <c r="H97" s="4"/>
      <c r="I97" s="6"/>
      <c r="J97" s="4"/>
      <c r="K97" s="4"/>
      <c r="L97" s="4"/>
      <c r="M97" s="4"/>
      <c r="N97" s="4"/>
      <c r="O97" s="4"/>
      <c r="P97" s="4"/>
      <c r="Q97" s="2"/>
    </row>
    <row r="98" ht="25.0" customHeight="true">
      <c r="A98" t="s" s="4">
        <v>23</v>
      </c>
      <c r="B98" t="s" s="4">
        <v>141</v>
      </c>
      <c r="C98" t="s" s="4">
        <v>142</v>
      </c>
      <c r="D98" t="s" s="4">
        <v>26</v>
      </c>
      <c r="E98" t="n" s="4">
        <v>1.0</v>
      </c>
      <c r="F98" t="s" s="1">
        <v>27</v>
      </c>
      <c r="G98" t="s" s="1">
        <v>27</v>
      </c>
      <c r="H98" s="2">
        <f>F98+G98</f>
      </c>
      <c r="I98" t="n" s="6">
        <v>22.22</v>
      </c>
      <c r="J98" s="2">
        <f>F98+(TRUNC(I98/100*F98,2))</f>
      </c>
      <c r="K98" s="2">
        <f>G98+(TRUNC(I98/100*G98,2))</f>
      </c>
      <c r="L98" s="2">
        <f>TRUNC(J98+K98,2)</f>
      </c>
      <c r="M98" s="2">
        <f>TRUNC(IF((J98+K98), (J98/(J98+K98)*O98), 0), 2)</f>
      </c>
      <c r="N98" s="2">
        <f>TRUNC(IF((J98+K98), (K98/(J98+K98)*O98), 0), 2)</f>
      </c>
      <c r="O98" s="2">
        <f>TRUNC(L98*E98,2)</f>
      </c>
      <c r="P98" s="4">
        <f>IF(O98&lt;=(Referencial!O98*1.05),"PREÇO VÁLIDO","PREÇO INVÁLIDO")</f>
      </c>
      <c r="Q98" s="2">
        <f>(O98/Referencial!O98)-1</f>
      </c>
    </row>
    <row r="99" ht="25.0" customHeight="true">
      <c r="A99" t="s" s="4">
        <v>23</v>
      </c>
      <c r="B99" t="s" s="4">
        <v>132</v>
      </c>
      <c r="C99" t="s" s="4">
        <v>133</v>
      </c>
      <c r="D99" t="s" s="4">
        <v>26</v>
      </c>
      <c r="E99" t="n" s="4">
        <v>1.0</v>
      </c>
      <c r="F99" t="s" s="1">
        <v>27</v>
      </c>
      <c r="G99" t="s" s="1">
        <v>27</v>
      </c>
      <c r="H99" s="2">
        <f>F99+G99</f>
      </c>
      <c r="I99" t="n" s="6">
        <v>22.22</v>
      </c>
      <c r="J99" s="2">
        <f>F99+(TRUNC(I99/100*F99,2))</f>
      </c>
      <c r="K99" s="2">
        <f>G99+(TRUNC(I99/100*G99,2))</f>
      </c>
      <c r="L99" s="2">
        <f>TRUNC(J99+K99,2)</f>
      </c>
      <c r="M99" s="2">
        <f>TRUNC(IF((J99+K99), (J99/(J99+K99)*O99), 0), 2)</f>
      </c>
      <c r="N99" s="2">
        <f>TRUNC(IF((J99+K99), (K99/(J99+K99)*O99), 0), 2)</f>
      </c>
      <c r="O99" s="2">
        <f>TRUNC(L99*E99,2)</f>
      </c>
      <c r="P99" s="4">
        <f>IF(O99&lt;=(Referencial!O99*1.05),"PREÇO VÁLIDO","PREÇO INVÁLIDO")</f>
      </c>
      <c r="Q99" s="2">
        <f>(O99/Referencial!O99)-1</f>
      </c>
    </row>
    <row r="100" ht="25.0" customHeight="true">
      <c r="A100" s="4"/>
      <c r="B100" s="4"/>
      <c r="C100" t="s" s="4">
        <v>143</v>
      </c>
      <c r="D100" s="4"/>
      <c r="E100" t="n" s="4">
        <v>0.0</v>
      </c>
      <c r="F100" s="1"/>
      <c r="G100" s="1"/>
      <c r="H100" s="4"/>
      <c r="I100" s="6"/>
      <c r="J100" s="4"/>
      <c r="K100" s="4"/>
      <c r="L100" s="4"/>
      <c r="M100" s="4"/>
      <c r="N100" s="4"/>
      <c r="O100" s="4"/>
      <c r="P100" s="4"/>
      <c r="Q100" s="2"/>
    </row>
    <row r="101" ht="25.0" customHeight="true">
      <c r="A101" t="s" s="4">
        <v>23</v>
      </c>
      <c r="B101" t="s" s="4">
        <v>135</v>
      </c>
      <c r="C101" t="s" s="4">
        <v>136</v>
      </c>
      <c r="D101" t="s" s="4">
        <v>26</v>
      </c>
      <c r="E101" t="n" s="4">
        <v>1.0</v>
      </c>
      <c r="F101" t="s" s="1">
        <v>27</v>
      </c>
      <c r="G101" t="s" s="1">
        <v>27</v>
      </c>
      <c r="H101" s="2">
        <f>F101+G101</f>
      </c>
      <c r="I101" t="n" s="6">
        <v>22.22</v>
      </c>
      <c r="J101" s="2">
        <f>F101+(TRUNC(I101/100*F101,2))</f>
      </c>
      <c r="K101" s="2">
        <f>G101+(TRUNC(I101/100*G101,2))</f>
      </c>
      <c r="L101" s="2">
        <f>TRUNC(J101+K101,2)</f>
      </c>
      <c r="M101" s="2">
        <f>TRUNC(IF((J101+K101), (J101/(J101+K101)*O101), 0), 2)</f>
      </c>
      <c r="N101" s="2">
        <f>TRUNC(IF((J101+K101), (K101/(J101+K101)*O101), 0), 2)</f>
      </c>
      <c r="O101" s="2">
        <f>TRUNC(L101*E101,2)</f>
      </c>
      <c r="P101" s="4">
        <f>IF(O101&lt;=(Referencial!O101*1.05),"PREÇO VÁLIDO","PREÇO INVÁLIDO")</f>
      </c>
      <c r="Q101" s="2">
        <f>(O101/Referencial!O101)-1</f>
      </c>
    </row>
    <row r="102" ht="25.0" customHeight="true">
      <c r="A102" s="4"/>
      <c r="B102" s="4"/>
      <c r="C102" t="s" s="4">
        <v>144</v>
      </c>
      <c r="D102" s="4"/>
      <c r="E102" t="n" s="4">
        <v>0.0</v>
      </c>
      <c r="F102" s="1"/>
      <c r="G102" s="1"/>
      <c r="H102" s="4"/>
      <c r="I102" s="6"/>
      <c r="J102" s="4"/>
      <c r="K102" s="4"/>
      <c r="L102" s="4"/>
      <c r="M102" s="4"/>
      <c r="N102" s="4"/>
      <c r="O102" s="4"/>
      <c r="P102" s="4"/>
      <c r="Q102" s="2"/>
    </row>
    <row r="103" ht="25.0" customHeight="true">
      <c r="A103" t="s" s="4">
        <v>23</v>
      </c>
      <c r="B103" t="s" s="4">
        <v>145</v>
      </c>
      <c r="C103" t="s" s="4">
        <v>146</v>
      </c>
      <c r="D103" t="s" s="4">
        <v>26</v>
      </c>
      <c r="E103" t="n" s="4">
        <v>2.0</v>
      </c>
      <c r="F103" t="s" s="1">
        <v>27</v>
      </c>
      <c r="G103" t="s" s="1">
        <v>27</v>
      </c>
      <c r="H103" s="2">
        <f>F103+G103</f>
      </c>
      <c r="I103" t="n" s="6">
        <v>22.22</v>
      </c>
      <c r="J103" s="2">
        <f>F103+(TRUNC(I103/100*F103,2))</f>
      </c>
      <c r="K103" s="2">
        <f>G103+(TRUNC(I103/100*G103,2))</f>
      </c>
      <c r="L103" s="2">
        <f>TRUNC(J103+K103,2)</f>
      </c>
      <c r="M103" s="2">
        <f>TRUNC(IF((J103+K103), (J103/(J103+K103)*O103), 0), 2)</f>
      </c>
      <c r="N103" s="2">
        <f>TRUNC(IF((J103+K103), (K103/(J103+K103)*O103), 0), 2)</f>
      </c>
      <c r="O103" s="2">
        <f>TRUNC(L103*E103,2)</f>
      </c>
      <c r="P103" s="4">
        <f>IF(O103&lt;=(Referencial!O103*1.05),"PREÇO VÁLIDO","PREÇO INVÁLIDO")</f>
      </c>
      <c r="Q103" s="2">
        <f>(O103/Referencial!O103)-1</f>
      </c>
    </row>
    <row r="104" ht="25.0" customHeight="true">
      <c r="A104" s="4"/>
      <c r="B104" s="4"/>
      <c r="C104" t="s" s="4">
        <v>147</v>
      </c>
      <c r="D104" s="4"/>
      <c r="E104" t="n" s="4">
        <v>0.0</v>
      </c>
      <c r="F104" s="1"/>
      <c r="G104" s="1"/>
      <c r="H104" s="4"/>
      <c r="I104" s="6"/>
      <c r="J104" s="4"/>
      <c r="K104" s="4"/>
      <c r="L104" s="4"/>
      <c r="M104" s="4"/>
      <c r="N104" s="4"/>
      <c r="O104" s="4"/>
      <c r="P104" s="4"/>
      <c r="Q104" s="2"/>
    </row>
    <row r="105" ht="25.0" customHeight="true">
      <c r="A105" t="s" s="4">
        <v>23</v>
      </c>
      <c r="B105" t="s" s="4">
        <v>148</v>
      </c>
      <c r="C105" t="s" s="4">
        <v>149</v>
      </c>
      <c r="D105" t="s" s="4">
        <v>26</v>
      </c>
      <c r="E105" t="n" s="4">
        <v>13.0</v>
      </c>
      <c r="F105" t="s" s="1">
        <v>27</v>
      </c>
      <c r="G105" t="s" s="1">
        <v>27</v>
      </c>
      <c r="H105" s="2">
        <f>F105+G105</f>
      </c>
      <c r="I105" t="n" s="6">
        <v>22.22</v>
      </c>
      <c r="J105" s="2">
        <f>F105+(TRUNC(I105/100*F105,2))</f>
      </c>
      <c r="K105" s="2">
        <f>G105+(TRUNC(I105/100*G105,2))</f>
      </c>
      <c r="L105" s="2">
        <f>TRUNC(J105+K105,2)</f>
      </c>
      <c r="M105" s="2">
        <f>TRUNC(IF((J105+K105), (J105/(J105+K105)*O105), 0), 2)</f>
      </c>
      <c r="N105" s="2">
        <f>TRUNC(IF((J105+K105), (K105/(J105+K105)*O105), 0), 2)</f>
      </c>
      <c r="O105" s="2">
        <f>TRUNC(L105*E105,2)</f>
      </c>
      <c r="P105" s="4">
        <f>IF(O105&lt;=(Referencial!O105*1.05),"PREÇO VÁLIDO","PREÇO INVÁLIDO")</f>
      </c>
      <c r="Q105" s="2">
        <f>(O105/Referencial!O105)-1</f>
      </c>
    </row>
    <row r="106" ht="25.0" customHeight="true">
      <c r="A106" s="4"/>
      <c r="B106" s="4"/>
      <c r="C106" t="s" s="4">
        <v>150</v>
      </c>
      <c r="D106" s="4"/>
      <c r="E106" t="n" s="4">
        <v>0.0</v>
      </c>
      <c r="F106" s="1"/>
      <c r="G106" s="1"/>
      <c r="H106" s="4"/>
      <c r="I106" s="6"/>
      <c r="J106" s="4"/>
      <c r="K106" s="4"/>
      <c r="L106" s="4"/>
      <c r="M106" s="4"/>
      <c r="N106" s="4"/>
      <c r="O106" s="4"/>
      <c r="P106" s="4"/>
      <c r="Q106" s="2"/>
    </row>
    <row r="107" ht="25.0" customHeight="true">
      <c r="A107" t="s" s="4">
        <v>23</v>
      </c>
      <c r="B107" t="s" s="4">
        <v>151</v>
      </c>
      <c r="C107" t="s" s="4">
        <v>152</v>
      </c>
      <c r="D107" t="s" s="4">
        <v>26</v>
      </c>
      <c r="E107" t="n" s="4">
        <v>1.0</v>
      </c>
      <c r="F107" t="s" s="1">
        <v>27</v>
      </c>
      <c r="G107" t="s" s="1">
        <v>27</v>
      </c>
      <c r="H107" s="2">
        <f>F107+G107</f>
      </c>
      <c r="I107" t="n" s="6">
        <v>22.22</v>
      </c>
      <c r="J107" s="2">
        <f>F107+(TRUNC(I107/100*F107,2))</f>
      </c>
      <c r="K107" s="2">
        <f>G107+(TRUNC(I107/100*G107,2))</f>
      </c>
      <c r="L107" s="2">
        <f>TRUNC(J107+K107,2)</f>
      </c>
      <c r="M107" s="2">
        <f>TRUNC(IF((J107+K107), (J107/(J107+K107)*O107), 0), 2)</f>
      </c>
      <c r="N107" s="2">
        <f>TRUNC(IF((J107+K107), (K107/(J107+K107)*O107), 0), 2)</f>
      </c>
      <c r="O107" s="2">
        <f>TRUNC(L107*E107,2)</f>
      </c>
      <c r="P107" s="4">
        <f>IF(O107&lt;=(Referencial!O107*1.05),"PREÇO VÁLIDO","PREÇO INVÁLIDO")</f>
      </c>
      <c r="Q107" s="2">
        <f>(O107/Referencial!O107)-1</f>
      </c>
    </row>
    <row r="108" ht="25.0" customHeight="true">
      <c r="A108" t="s" s="4">
        <v>23</v>
      </c>
      <c r="B108" t="s" s="4">
        <v>153</v>
      </c>
      <c r="C108" t="s" s="4">
        <v>154</v>
      </c>
      <c r="D108" t="s" s="4">
        <v>33</v>
      </c>
      <c r="E108" t="n" s="4">
        <v>13.44</v>
      </c>
      <c r="F108" t="s" s="1">
        <v>27</v>
      </c>
      <c r="G108" t="s" s="1">
        <v>27</v>
      </c>
      <c r="H108" s="2">
        <f>F108+G108</f>
      </c>
      <c r="I108" t="n" s="6">
        <v>22.22</v>
      </c>
      <c r="J108" s="2">
        <f>F108+(TRUNC(I108/100*F108,2))</f>
      </c>
      <c r="K108" s="2">
        <f>G108+(TRUNC(I108/100*G108,2))</f>
      </c>
      <c r="L108" s="2">
        <f>TRUNC(J108+K108,2)</f>
      </c>
      <c r="M108" s="2">
        <f>TRUNC(IF((J108+K108), (J108/(J108+K108)*O108), 0), 2)</f>
      </c>
      <c r="N108" s="2">
        <f>TRUNC(IF((J108+K108), (K108/(J108+K108)*O108), 0), 2)</f>
      </c>
      <c r="O108" s="2">
        <f>TRUNC(L108*E108,2)</f>
      </c>
      <c r="P108" s="4">
        <f>IF(O108&lt;=(Referencial!O108*1.05),"PREÇO VÁLIDO","PREÇO INVÁLIDO")</f>
      </c>
      <c r="Q108" s="2">
        <f>(O108/Referencial!O108)-1</f>
      </c>
    </row>
    <row r="109" ht="25.0" customHeight="true">
      <c r="A109" s="4"/>
      <c r="B109" s="4"/>
      <c r="C109" t="s" s="4">
        <v>147</v>
      </c>
      <c r="D109" s="4"/>
      <c r="E109" t="n" s="4">
        <v>0.0</v>
      </c>
      <c r="F109" s="1"/>
      <c r="G109" s="1"/>
      <c r="H109" s="4"/>
      <c r="I109" s="6"/>
      <c r="J109" s="4"/>
      <c r="K109" s="4"/>
      <c r="L109" s="4"/>
      <c r="M109" s="4"/>
      <c r="N109" s="4"/>
      <c r="O109" s="4"/>
      <c r="P109" s="4"/>
      <c r="Q109" s="2"/>
    </row>
    <row r="110" ht="25.0" customHeight="true">
      <c r="A110" t="s" s="4">
        <v>23</v>
      </c>
      <c r="B110" t="s" s="4">
        <v>155</v>
      </c>
      <c r="C110" t="s" s="4">
        <v>156</v>
      </c>
      <c r="D110" t="s" s="4">
        <v>33</v>
      </c>
      <c r="E110" t="n" s="4">
        <v>211.4</v>
      </c>
      <c r="F110" t="s" s="1">
        <v>27</v>
      </c>
      <c r="G110" t="s" s="1">
        <v>27</v>
      </c>
      <c r="H110" s="2">
        <f>F110+G110</f>
      </c>
      <c r="I110" t="n" s="6">
        <v>22.22</v>
      </c>
      <c r="J110" s="2">
        <f>F110+(TRUNC(I110/100*F110,2))</f>
      </c>
      <c r="K110" s="2">
        <f>G110+(TRUNC(I110/100*G110,2))</f>
      </c>
      <c r="L110" s="2">
        <f>TRUNC(J110+K110,2)</f>
      </c>
      <c r="M110" s="2">
        <f>TRUNC(IF((J110+K110), (J110/(J110+K110)*O110), 0), 2)</f>
      </c>
      <c r="N110" s="2">
        <f>TRUNC(IF((J110+K110), (K110/(J110+K110)*O110), 0), 2)</f>
      </c>
      <c r="O110" s="2">
        <f>TRUNC(L110*E110,2)</f>
      </c>
      <c r="P110" s="4">
        <f>IF(O110&lt;=(Referencial!O110*1.05),"PREÇO VÁLIDO","PREÇO INVÁLIDO")</f>
      </c>
      <c r="Q110" s="2">
        <f>(O110/Referencial!O110)-1</f>
      </c>
    </row>
    <row r="111" ht="25.0" customHeight="true">
      <c r="A111" t="s" s="4">
        <v>23</v>
      </c>
      <c r="B111" t="s" s="4">
        <v>157</v>
      </c>
      <c r="C111" t="s" s="4">
        <v>158</v>
      </c>
      <c r="D111" t="s" s="4">
        <v>33</v>
      </c>
      <c r="E111" t="n" s="4">
        <v>211.4</v>
      </c>
      <c r="F111" t="s" s="1">
        <v>27</v>
      </c>
      <c r="G111" t="s" s="1">
        <v>27</v>
      </c>
      <c r="H111" s="2">
        <f>F111+G111</f>
      </c>
      <c r="I111" t="n" s="6">
        <v>22.22</v>
      </c>
      <c r="J111" s="2">
        <f>F111+(TRUNC(I111/100*F111,2))</f>
      </c>
      <c r="K111" s="2">
        <f>G111+(TRUNC(I111/100*G111,2))</f>
      </c>
      <c r="L111" s="2">
        <f>TRUNC(J111+K111,2)</f>
      </c>
      <c r="M111" s="2">
        <f>TRUNC(IF((J111+K111), (J111/(J111+K111)*O111), 0), 2)</f>
      </c>
      <c r="N111" s="2">
        <f>TRUNC(IF((J111+K111), (K111/(J111+K111)*O111), 0), 2)</f>
      </c>
      <c r="O111" s="2">
        <f>TRUNC(L111*E111,2)</f>
      </c>
      <c r="P111" s="4">
        <f>IF(O111&lt;=(Referencial!O111*1.05),"PREÇO VÁLIDO","PREÇO INVÁLIDO")</f>
      </c>
      <c r="Q111" s="2">
        <f>(O111/Referencial!O111)-1</f>
      </c>
    </row>
    <row r="112" ht="25.0" customHeight="true">
      <c r="A112" t="s" s="4">
        <v>23</v>
      </c>
      <c r="B112" t="s" s="4">
        <v>159</v>
      </c>
      <c r="C112" t="s" s="4">
        <v>160</v>
      </c>
      <c r="D112" t="s" s="4">
        <v>33</v>
      </c>
      <c r="E112" t="n" s="4">
        <v>422.8</v>
      </c>
      <c r="F112" t="s" s="1">
        <v>27</v>
      </c>
      <c r="G112" t="s" s="1">
        <v>27</v>
      </c>
      <c r="H112" s="2">
        <f>F112+G112</f>
      </c>
      <c r="I112" t="n" s="6">
        <v>22.22</v>
      </c>
      <c r="J112" s="2">
        <f>F112+(TRUNC(I112/100*F112,2))</f>
      </c>
      <c r="K112" s="2">
        <f>G112+(TRUNC(I112/100*G112,2))</f>
      </c>
      <c r="L112" s="2">
        <f>TRUNC(J112+K112,2)</f>
      </c>
      <c r="M112" s="2">
        <f>TRUNC(IF((J112+K112), (J112/(J112+K112)*O112), 0), 2)</f>
      </c>
      <c r="N112" s="2">
        <f>TRUNC(IF((J112+K112), (K112/(J112+K112)*O112), 0), 2)</f>
      </c>
      <c r="O112" s="2">
        <f>TRUNC(L112*E112,2)</f>
      </c>
      <c r="P112" s="4">
        <f>IF(O112&lt;=(Referencial!O112*1.05),"PREÇO VÁLIDO","PREÇO INVÁLIDO")</f>
      </c>
      <c r="Q112" s="2">
        <f>(O112/Referencial!O112)-1</f>
      </c>
    </row>
    <row r="113" ht="25.0" customHeight="true">
      <c r="A113" t="s" s="4">
        <v>23</v>
      </c>
      <c r="B113" t="s" s="4">
        <v>161</v>
      </c>
      <c r="C113" t="s" s="4">
        <v>162</v>
      </c>
      <c r="D113" t="s" s="4">
        <v>33</v>
      </c>
      <c r="E113" t="n" s="4">
        <v>422.8</v>
      </c>
      <c r="F113" t="s" s="1">
        <v>27</v>
      </c>
      <c r="G113" t="s" s="1">
        <v>27</v>
      </c>
      <c r="H113" s="2">
        <f>F113+G113</f>
      </c>
      <c r="I113" t="n" s="6">
        <v>22.22</v>
      </c>
      <c r="J113" s="2">
        <f>F113+(TRUNC(I113/100*F113,2))</f>
      </c>
      <c r="K113" s="2">
        <f>G113+(TRUNC(I113/100*G113,2))</f>
      </c>
      <c r="L113" s="2">
        <f>TRUNC(J113+K113,2)</f>
      </c>
      <c r="M113" s="2">
        <f>TRUNC(IF((J113+K113), (J113/(J113+K113)*O113), 0), 2)</f>
      </c>
      <c r="N113" s="2">
        <f>TRUNC(IF((J113+K113), (K113/(J113+K113)*O113), 0), 2)</f>
      </c>
      <c r="O113" s="2">
        <f>TRUNC(L113*E113,2)</f>
      </c>
      <c r="P113" s="4">
        <f>IF(O113&lt;=(Referencial!O113*1.05),"PREÇO VÁLIDO","PREÇO INVÁLIDO")</f>
      </c>
      <c r="Q113" s="2">
        <f>(O113/Referencial!O113)-1</f>
      </c>
    </row>
    <row r="114" ht="25.0" customHeight="true">
      <c r="A114" t="s" s="4">
        <v>23</v>
      </c>
      <c r="B114" t="s" s="4">
        <v>56</v>
      </c>
      <c r="C114" t="s" s="4">
        <v>57</v>
      </c>
      <c r="D114" t="s" s="4">
        <v>33</v>
      </c>
      <c r="E114" t="n" s="4">
        <v>422.8</v>
      </c>
      <c r="F114" t="s" s="1">
        <v>27</v>
      </c>
      <c r="G114" t="s" s="1">
        <v>27</v>
      </c>
      <c r="H114" s="2">
        <f>F114+G114</f>
      </c>
      <c r="I114" t="n" s="6">
        <v>22.22</v>
      </c>
      <c r="J114" s="2">
        <f>F114+(TRUNC(I114/100*F114,2))</f>
      </c>
      <c r="K114" s="2">
        <f>G114+(TRUNC(I114/100*G114,2))</f>
      </c>
      <c r="L114" s="2">
        <f>TRUNC(J114+K114,2)</f>
      </c>
      <c r="M114" s="2">
        <f>TRUNC(IF((J114+K114), (J114/(J114+K114)*O114), 0), 2)</f>
      </c>
      <c r="N114" s="2">
        <f>TRUNC(IF((J114+K114), (K114/(J114+K114)*O114), 0), 2)</f>
      </c>
      <c r="O114" s="2">
        <f>TRUNC(L114*E114,2)</f>
      </c>
      <c r="P114" s="4">
        <f>IF(O114&lt;=(Referencial!O114*1.05),"PREÇO VÁLIDO","PREÇO INVÁLIDO")</f>
      </c>
      <c r="Q114" s="2">
        <f>(O114/Referencial!O114)-1</f>
      </c>
    </row>
    <row r="115" ht="25.0" customHeight="true">
      <c r="A115" s="4"/>
      <c r="B115" s="4"/>
      <c r="C115" t="s" s="4">
        <v>163</v>
      </c>
      <c r="D115" s="4"/>
      <c r="E115" t="n" s="4">
        <v>0.0</v>
      </c>
      <c r="F115" s="1"/>
      <c r="G115" s="1"/>
      <c r="H115" s="4"/>
      <c r="I115" s="6"/>
      <c r="J115" s="4"/>
      <c r="K115" s="4"/>
      <c r="L115" s="4"/>
      <c r="M115" s="4"/>
      <c r="N115" s="4"/>
      <c r="O115" s="4"/>
      <c r="P115" s="4"/>
      <c r="Q115" s="2"/>
    </row>
    <row r="116" ht="25.0" customHeight="true">
      <c r="A116" t="s" s="4">
        <v>23</v>
      </c>
      <c r="B116" t="s" s="4">
        <v>164</v>
      </c>
      <c r="C116" t="s" s="4">
        <v>165</v>
      </c>
      <c r="D116" t="s" s="4">
        <v>33</v>
      </c>
      <c r="E116" t="n" s="4">
        <v>11.0</v>
      </c>
      <c r="F116" t="s" s="1">
        <v>27</v>
      </c>
      <c r="G116" t="s" s="1">
        <v>27</v>
      </c>
      <c r="H116" s="2">
        <f>F116+G116</f>
      </c>
      <c r="I116" t="n" s="6">
        <v>22.22</v>
      </c>
      <c r="J116" s="2">
        <f>F116+(TRUNC(I116/100*F116,2))</f>
      </c>
      <c r="K116" s="2">
        <f>G116+(TRUNC(I116/100*G116,2))</f>
      </c>
      <c r="L116" s="2">
        <f>TRUNC(J116+K116,2)</f>
      </c>
      <c r="M116" s="2">
        <f>TRUNC(IF((J116+K116), (J116/(J116+K116)*O116), 0), 2)</f>
      </c>
      <c r="N116" s="2">
        <f>TRUNC(IF((J116+K116), (K116/(J116+K116)*O116), 0), 2)</f>
      </c>
      <c r="O116" s="2">
        <f>TRUNC(L116*E116,2)</f>
      </c>
      <c r="P116" s="4">
        <f>IF(O116&lt;=(Referencial!O116*1.05),"PREÇO VÁLIDO","PREÇO INVÁLIDO")</f>
      </c>
      <c r="Q116" s="2">
        <f>(O116/Referencial!O116)-1</f>
      </c>
    </row>
    <row r="117" ht="25.0" customHeight="true">
      <c r="A117" s="4"/>
      <c r="B117" s="4"/>
      <c r="C117" t="s" s="4">
        <v>166</v>
      </c>
      <c r="D117" s="4"/>
      <c r="E117" t="n" s="4">
        <v>0.0</v>
      </c>
      <c r="F117" s="1"/>
      <c r="G117" s="1"/>
      <c r="H117" s="4"/>
      <c r="I117" s="6"/>
      <c r="J117" s="4"/>
      <c r="K117" s="4"/>
      <c r="L117" s="4"/>
      <c r="M117" s="4"/>
      <c r="N117" s="4"/>
      <c r="O117" s="4"/>
      <c r="P117" s="4"/>
      <c r="Q117" s="2"/>
    </row>
    <row r="118" ht="25.0" customHeight="true">
      <c r="A118" t="s" s="4">
        <v>23</v>
      </c>
      <c r="B118" t="s" s="4">
        <v>164</v>
      </c>
      <c r="C118" t="s" s="4">
        <v>165</v>
      </c>
      <c r="D118" t="s" s="4">
        <v>33</v>
      </c>
      <c r="E118" t="n" s="4">
        <v>220.106</v>
      </c>
      <c r="F118" t="s" s="1">
        <v>27</v>
      </c>
      <c r="G118" t="s" s="1">
        <v>27</v>
      </c>
      <c r="H118" s="2">
        <f>F118+G118</f>
      </c>
      <c r="I118" t="n" s="6">
        <v>22.22</v>
      </c>
      <c r="J118" s="2">
        <f>F118+(TRUNC(I118/100*F118,2))</f>
      </c>
      <c r="K118" s="2">
        <f>G118+(TRUNC(I118/100*G118,2))</f>
      </c>
      <c r="L118" s="2">
        <f>TRUNC(J118+K118,2)</f>
      </c>
      <c r="M118" s="2">
        <f>TRUNC(IF((J118+K118), (J118/(J118+K118)*O118), 0), 2)</f>
      </c>
      <c r="N118" s="2">
        <f>TRUNC(IF((J118+K118), (K118/(J118+K118)*O118), 0), 2)</f>
      </c>
      <c r="O118" s="2">
        <f>TRUNC(L118*E118,2)</f>
      </c>
      <c r="P118" s="4">
        <f>IF(O118&lt;=(Referencial!O118*1.05),"PREÇO VÁLIDO","PREÇO INVÁLIDO")</f>
      </c>
      <c r="Q118" s="2">
        <f>(O118/Referencial!O118)-1</f>
      </c>
    </row>
    <row r="119" ht="25.0" customHeight="true">
      <c r="A119" s="4"/>
      <c r="B119" s="4"/>
      <c r="C119" t="s" s="4">
        <v>167</v>
      </c>
      <c r="D119" s="4"/>
      <c r="E119" t="n" s="4">
        <v>0.0</v>
      </c>
      <c r="F119" s="1"/>
      <c r="G119" s="1"/>
      <c r="H119" s="4"/>
      <c r="I119" s="6"/>
      <c r="J119" s="4"/>
      <c r="K119" s="4"/>
      <c r="L119" s="4"/>
      <c r="M119" s="4"/>
      <c r="N119" s="4"/>
      <c r="O119" s="4"/>
      <c r="P119" s="4"/>
      <c r="Q119" s="2"/>
    </row>
    <row r="120" ht="25.0" customHeight="true">
      <c r="A120" t="s" s="4">
        <v>23</v>
      </c>
      <c r="B120" t="s" s="4">
        <v>159</v>
      </c>
      <c r="C120" t="s" s="4">
        <v>160</v>
      </c>
      <c r="D120" t="s" s="4">
        <v>33</v>
      </c>
      <c r="E120" t="n" s="4">
        <v>709.305</v>
      </c>
      <c r="F120" t="s" s="1">
        <v>27</v>
      </c>
      <c r="G120" t="s" s="1">
        <v>27</v>
      </c>
      <c r="H120" s="2">
        <f>F120+G120</f>
      </c>
      <c r="I120" t="n" s="6">
        <v>22.22</v>
      </c>
      <c r="J120" s="2">
        <f>F120+(TRUNC(I120/100*F120,2))</f>
      </c>
      <c r="K120" s="2">
        <f>G120+(TRUNC(I120/100*G120,2))</f>
      </c>
      <c r="L120" s="2">
        <f>TRUNC(J120+K120,2)</f>
      </c>
      <c r="M120" s="2">
        <f>TRUNC(IF((J120+K120), (J120/(J120+K120)*O120), 0), 2)</f>
      </c>
      <c r="N120" s="2">
        <f>TRUNC(IF((J120+K120), (K120/(J120+K120)*O120), 0), 2)</f>
      </c>
      <c r="O120" s="2">
        <f>TRUNC(L120*E120,2)</f>
      </c>
      <c r="P120" s="4">
        <f>IF(O120&lt;=(Referencial!O120*1.05),"PREÇO VÁLIDO","PREÇO INVÁLIDO")</f>
      </c>
      <c r="Q120" s="2">
        <f>(O120/Referencial!O120)-1</f>
      </c>
    </row>
    <row r="121" ht="25.0" customHeight="true">
      <c r="A121" t="s" s="4">
        <v>23</v>
      </c>
      <c r="B121" t="s" s="4">
        <v>168</v>
      </c>
      <c r="C121" t="s" s="4">
        <v>169</v>
      </c>
      <c r="D121" t="s" s="4">
        <v>33</v>
      </c>
      <c r="E121" t="n" s="4">
        <v>141.86</v>
      </c>
      <c r="F121" t="s" s="1">
        <v>27</v>
      </c>
      <c r="G121" t="s" s="1">
        <v>27</v>
      </c>
      <c r="H121" s="2">
        <f>F121+G121</f>
      </c>
      <c r="I121" t="n" s="6">
        <v>22.22</v>
      </c>
      <c r="J121" s="2">
        <f>F121+(TRUNC(I121/100*F121,2))</f>
      </c>
      <c r="K121" s="2">
        <f>G121+(TRUNC(I121/100*G121,2))</f>
      </c>
      <c r="L121" s="2">
        <f>TRUNC(J121+K121,2)</f>
      </c>
      <c r="M121" s="2">
        <f>TRUNC(IF((J121+K121), (J121/(J121+K121)*O121), 0), 2)</f>
      </c>
      <c r="N121" s="2">
        <f>TRUNC(IF((J121+K121), (K121/(J121+K121)*O121), 0), 2)</f>
      </c>
      <c r="O121" s="2">
        <f>TRUNC(L121*E121,2)</f>
      </c>
      <c r="P121" s="4">
        <f>IF(O121&lt;=(Referencial!O121*1.05),"PREÇO VÁLIDO","PREÇO INVÁLIDO")</f>
      </c>
      <c r="Q121" s="2">
        <f>(O121/Referencial!O121)-1</f>
      </c>
    </row>
    <row r="122" ht="25.0" customHeight="true">
      <c r="A122" t="s" s="4">
        <v>23</v>
      </c>
      <c r="B122" t="s" s="4">
        <v>81</v>
      </c>
      <c r="C122" t="s" s="4">
        <v>82</v>
      </c>
      <c r="D122" t="s" s="4">
        <v>33</v>
      </c>
      <c r="E122" t="n" s="4">
        <v>141.86</v>
      </c>
      <c r="F122" t="s" s="1">
        <v>27</v>
      </c>
      <c r="G122" t="s" s="1">
        <v>27</v>
      </c>
      <c r="H122" s="2">
        <f>F122+G122</f>
      </c>
      <c r="I122" t="n" s="6">
        <v>22.22</v>
      </c>
      <c r="J122" s="2">
        <f>F122+(TRUNC(I122/100*F122,2))</f>
      </c>
      <c r="K122" s="2">
        <f>G122+(TRUNC(I122/100*G122,2))</f>
      </c>
      <c r="L122" s="2">
        <f>TRUNC(J122+K122,2)</f>
      </c>
      <c r="M122" s="2">
        <f>TRUNC(IF((J122+K122), (J122/(J122+K122)*O122), 0), 2)</f>
      </c>
      <c r="N122" s="2">
        <f>TRUNC(IF((J122+K122), (K122/(J122+K122)*O122), 0), 2)</f>
      </c>
      <c r="O122" s="2">
        <f>TRUNC(L122*E122,2)</f>
      </c>
      <c r="P122" s="4">
        <f>IF(O122&lt;=(Referencial!O122*1.05),"PREÇO VÁLIDO","PREÇO INVÁLIDO")</f>
      </c>
      <c r="Q122" s="2">
        <f>(O122/Referencial!O122)-1</f>
      </c>
    </row>
    <row r="123" ht="25.0" customHeight="true">
      <c r="A123" t="s" s="4">
        <v>23</v>
      </c>
      <c r="B123" t="s" s="4">
        <v>161</v>
      </c>
      <c r="C123" t="s" s="4">
        <v>162</v>
      </c>
      <c r="D123" t="s" s="4">
        <v>33</v>
      </c>
      <c r="E123" t="n" s="4">
        <v>709.305</v>
      </c>
      <c r="F123" t="s" s="1">
        <v>27</v>
      </c>
      <c r="G123" t="s" s="1">
        <v>27</v>
      </c>
      <c r="H123" s="2">
        <f>F123+G123</f>
      </c>
      <c r="I123" t="n" s="6">
        <v>22.22</v>
      </c>
      <c r="J123" s="2">
        <f>F123+(TRUNC(I123/100*F123,2))</f>
      </c>
      <c r="K123" s="2">
        <f>G123+(TRUNC(I123/100*G123,2))</f>
      </c>
      <c r="L123" s="2">
        <f>TRUNC(J123+K123,2)</f>
      </c>
      <c r="M123" s="2">
        <f>TRUNC(IF((J123+K123), (J123/(J123+K123)*O123), 0), 2)</f>
      </c>
      <c r="N123" s="2">
        <f>TRUNC(IF((J123+K123), (K123/(J123+K123)*O123), 0), 2)</f>
      </c>
      <c r="O123" s="2">
        <f>TRUNC(L123*E123,2)</f>
      </c>
      <c r="P123" s="4">
        <f>IF(O123&lt;=(Referencial!O123*1.05),"PREÇO VÁLIDO","PREÇO INVÁLIDO")</f>
      </c>
      <c r="Q123" s="2">
        <f>(O123/Referencial!O123)-1</f>
      </c>
    </row>
    <row r="124" ht="25.0" customHeight="true">
      <c r="A124" t="s" s="4">
        <v>23</v>
      </c>
      <c r="B124" t="s" s="4">
        <v>43</v>
      </c>
      <c r="C124" t="s" s="4">
        <v>44</v>
      </c>
      <c r="D124" t="s" s="4">
        <v>33</v>
      </c>
      <c r="E124" t="n" s="4">
        <v>709.305</v>
      </c>
      <c r="F124" t="s" s="1">
        <v>27</v>
      </c>
      <c r="G124" t="s" s="1">
        <v>27</v>
      </c>
      <c r="H124" s="2">
        <f>F124+G124</f>
      </c>
      <c r="I124" t="n" s="6">
        <v>22.22</v>
      </c>
      <c r="J124" s="2">
        <f>F124+(TRUNC(I124/100*F124,2))</f>
      </c>
      <c r="K124" s="2">
        <f>G124+(TRUNC(I124/100*G124,2))</f>
      </c>
      <c r="L124" s="2">
        <f>TRUNC(J124+K124,2)</f>
      </c>
      <c r="M124" s="2">
        <f>TRUNC(IF((J124+K124), (J124/(J124+K124)*O124), 0), 2)</f>
      </c>
      <c r="N124" s="2">
        <f>TRUNC(IF((J124+K124), (K124/(J124+K124)*O124), 0), 2)</f>
      </c>
      <c r="O124" s="2">
        <f>TRUNC(L124*E124,2)</f>
      </c>
      <c r="P124" s="4">
        <f>IF(O124&lt;=(Referencial!O124*1.05),"PREÇO VÁLIDO","PREÇO INVÁLIDO")</f>
      </c>
      <c r="Q124" s="2">
        <f>(O124/Referencial!O124)-1</f>
      </c>
    </row>
    <row r="125" ht="25.0" customHeight="true">
      <c r="A125" t="s" s="4">
        <v>23</v>
      </c>
      <c r="B125" t="s" s="4">
        <v>56</v>
      </c>
      <c r="C125" t="s" s="4">
        <v>57</v>
      </c>
      <c r="D125" t="s" s="4">
        <v>33</v>
      </c>
      <c r="E125" t="n" s="4">
        <v>709.305</v>
      </c>
      <c r="F125" t="s" s="1">
        <v>27</v>
      </c>
      <c r="G125" t="s" s="1">
        <v>27</v>
      </c>
      <c r="H125" s="2">
        <f>F125+G125</f>
      </c>
      <c r="I125" t="n" s="6">
        <v>22.22</v>
      </c>
      <c r="J125" s="2">
        <f>F125+(TRUNC(I125/100*F125,2))</f>
      </c>
      <c r="K125" s="2">
        <f>G125+(TRUNC(I125/100*G125,2))</f>
      </c>
      <c r="L125" s="2">
        <f>TRUNC(J125+K125,2)</f>
      </c>
      <c r="M125" s="2">
        <f>TRUNC(IF((J125+K125), (J125/(J125+K125)*O125), 0), 2)</f>
      </c>
      <c r="N125" s="2">
        <f>TRUNC(IF((J125+K125), (K125/(J125+K125)*O125), 0), 2)</f>
      </c>
      <c r="O125" s="2">
        <f>TRUNC(L125*E125,2)</f>
      </c>
      <c r="P125" s="4">
        <f>IF(O125&lt;=(Referencial!O125*1.05),"PREÇO VÁLIDO","PREÇO INVÁLIDO")</f>
      </c>
      <c r="Q125" s="2">
        <f>(O125/Referencial!O125)-1</f>
      </c>
    </row>
    <row r="126" ht="25.0" customHeight="true">
      <c r="A126" s="4"/>
      <c r="B126" s="4"/>
      <c r="C126" t="s" s="4">
        <v>170</v>
      </c>
      <c r="D126" s="4"/>
      <c r="E126" t="n" s="4">
        <v>0.0</v>
      </c>
      <c r="F126" s="1"/>
      <c r="G126" s="1"/>
      <c r="H126" s="4"/>
      <c r="I126" s="6"/>
      <c r="J126" s="4"/>
      <c r="K126" s="4"/>
      <c r="L126" s="4"/>
      <c r="M126" s="4"/>
      <c r="N126" s="4"/>
      <c r="O126" s="4"/>
      <c r="P126" s="4"/>
      <c r="Q126" s="2"/>
    </row>
    <row r="127" ht="25.0" customHeight="true">
      <c r="A127" t="s" s="4">
        <v>23</v>
      </c>
      <c r="B127" t="s" s="4">
        <v>159</v>
      </c>
      <c r="C127" t="s" s="4">
        <v>160</v>
      </c>
      <c r="D127" t="s" s="4">
        <v>33</v>
      </c>
      <c r="E127" t="n" s="4">
        <v>653.61</v>
      </c>
      <c r="F127" t="s" s="1">
        <v>27</v>
      </c>
      <c r="G127" t="s" s="1">
        <v>27</v>
      </c>
      <c r="H127" s="2">
        <f>F127+G127</f>
      </c>
      <c r="I127" t="n" s="6">
        <v>22.22</v>
      </c>
      <c r="J127" s="2">
        <f>F127+(TRUNC(I127/100*F127,2))</f>
      </c>
      <c r="K127" s="2">
        <f>G127+(TRUNC(I127/100*G127,2))</f>
      </c>
      <c r="L127" s="2">
        <f>TRUNC(J127+K127,2)</f>
      </c>
      <c r="M127" s="2">
        <f>TRUNC(IF((J127+K127), (J127/(J127+K127)*O127), 0), 2)</f>
      </c>
      <c r="N127" s="2">
        <f>TRUNC(IF((J127+K127), (K127/(J127+K127)*O127), 0), 2)</f>
      </c>
      <c r="O127" s="2">
        <f>TRUNC(L127*E127,2)</f>
      </c>
      <c r="P127" s="4">
        <f>IF(O127&lt;=(Referencial!O127*1.05),"PREÇO VÁLIDO","PREÇO INVÁLIDO")</f>
      </c>
      <c r="Q127" s="2">
        <f>(O127/Referencial!O127)-1</f>
      </c>
    </row>
    <row r="128" ht="25.0" customHeight="true">
      <c r="A128" t="s" s="4">
        <v>23</v>
      </c>
      <c r="B128" t="s" s="4">
        <v>168</v>
      </c>
      <c r="C128" t="s" s="4">
        <v>169</v>
      </c>
      <c r="D128" t="s" s="4">
        <v>33</v>
      </c>
      <c r="E128" t="n" s="4">
        <v>130.6</v>
      </c>
      <c r="F128" t="s" s="1">
        <v>27</v>
      </c>
      <c r="G128" t="s" s="1">
        <v>27</v>
      </c>
      <c r="H128" s="2">
        <f>F128+G128</f>
      </c>
      <c r="I128" t="n" s="6">
        <v>22.22</v>
      </c>
      <c r="J128" s="2">
        <f>F128+(TRUNC(I128/100*F128,2))</f>
      </c>
      <c r="K128" s="2">
        <f>G128+(TRUNC(I128/100*G128,2))</f>
      </c>
      <c r="L128" s="2">
        <f>TRUNC(J128+K128,2)</f>
      </c>
      <c r="M128" s="2">
        <f>TRUNC(IF((J128+K128), (J128/(J128+K128)*O128), 0), 2)</f>
      </c>
      <c r="N128" s="2">
        <f>TRUNC(IF((J128+K128), (K128/(J128+K128)*O128), 0), 2)</f>
      </c>
      <c r="O128" s="2">
        <f>TRUNC(L128*E128,2)</f>
      </c>
      <c r="P128" s="4">
        <f>IF(O128&lt;=(Referencial!O128*1.05),"PREÇO VÁLIDO","PREÇO INVÁLIDO")</f>
      </c>
      <c r="Q128" s="2">
        <f>(O128/Referencial!O128)-1</f>
      </c>
    </row>
    <row r="129" ht="25.0" customHeight="true">
      <c r="A129" t="s" s="4">
        <v>23</v>
      </c>
      <c r="B129" t="s" s="4">
        <v>171</v>
      </c>
      <c r="C129" t="s" s="4">
        <v>172</v>
      </c>
      <c r="D129" t="s" s="4">
        <v>33</v>
      </c>
      <c r="E129" t="n" s="4">
        <v>130.6</v>
      </c>
      <c r="F129" t="s" s="1">
        <v>27</v>
      </c>
      <c r="G129" t="s" s="1">
        <v>27</v>
      </c>
      <c r="H129" s="2">
        <f>F129+G129</f>
      </c>
      <c r="I129" t="n" s="6">
        <v>22.22</v>
      </c>
      <c r="J129" s="2">
        <f>F129+(TRUNC(I129/100*F129,2))</f>
      </c>
      <c r="K129" s="2">
        <f>G129+(TRUNC(I129/100*G129,2))</f>
      </c>
      <c r="L129" s="2">
        <f>TRUNC(J129+K129,2)</f>
      </c>
      <c r="M129" s="2">
        <f>TRUNC(IF((J129+K129), (J129/(J129+K129)*O129), 0), 2)</f>
      </c>
      <c r="N129" s="2">
        <f>TRUNC(IF((J129+K129), (K129/(J129+K129)*O129), 0), 2)</f>
      </c>
      <c r="O129" s="2">
        <f>TRUNC(L129*E129,2)</f>
      </c>
      <c r="P129" s="4">
        <f>IF(O129&lt;=(Referencial!O129*1.05),"PREÇO VÁLIDO","PREÇO INVÁLIDO")</f>
      </c>
      <c r="Q129" s="2">
        <f>(O129/Referencial!O129)-1</f>
      </c>
    </row>
    <row r="130" ht="25.0" customHeight="true">
      <c r="A130" t="s" s="4">
        <v>23</v>
      </c>
      <c r="B130" t="s" s="4">
        <v>81</v>
      </c>
      <c r="C130" t="s" s="4">
        <v>82</v>
      </c>
      <c r="D130" t="s" s="4">
        <v>33</v>
      </c>
      <c r="E130" t="n" s="4">
        <v>130.6</v>
      </c>
      <c r="F130" t="s" s="1">
        <v>27</v>
      </c>
      <c r="G130" t="s" s="1">
        <v>27</v>
      </c>
      <c r="H130" s="2">
        <f>F130+G130</f>
      </c>
      <c r="I130" t="n" s="6">
        <v>22.22</v>
      </c>
      <c r="J130" s="2">
        <f>F130+(TRUNC(I130/100*F130,2))</f>
      </c>
      <c r="K130" s="2">
        <f>G130+(TRUNC(I130/100*G130,2))</f>
      </c>
      <c r="L130" s="2">
        <f>TRUNC(J130+K130,2)</f>
      </c>
      <c r="M130" s="2">
        <f>TRUNC(IF((J130+K130), (J130/(J130+K130)*O130), 0), 2)</f>
      </c>
      <c r="N130" s="2">
        <f>TRUNC(IF((J130+K130), (K130/(J130+K130)*O130), 0), 2)</f>
      </c>
      <c r="O130" s="2">
        <f>TRUNC(L130*E130,2)</f>
      </c>
      <c r="P130" s="4">
        <f>IF(O130&lt;=(Referencial!O130*1.05),"PREÇO VÁLIDO","PREÇO INVÁLIDO")</f>
      </c>
      <c r="Q130" s="2">
        <f>(O130/Referencial!O130)-1</f>
      </c>
    </row>
    <row r="131" ht="25.0" customHeight="true">
      <c r="A131" t="s" s="4">
        <v>23</v>
      </c>
      <c r="B131" t="s" s="4">
        <v>161</v>
      </c>
      <c r="C131" t="s" s="4">
        <v>162</v>
      </c>
      <c r="D131" t="s" s="4">
        <v>33</v>
      </c>
      <c r="E131" t="n" s="4">
        <v>653.61</v>
      </c>
      <c r="F131" t="s" s="1">
        <v>27</v>
      </c>
      <c r="G131" t="s" s="1">
        <v>27</v>
      </c>
      <c r="H131" s="2">
        <f>F131+G131</f>
      </c>
      <c r="I131" t="n" s="6">
        <v>22.22</v>
      </c>
      <c r="J131" s="2">
        <f>F131+(TRUNC(I131/100*F131,2))</f>
      </c>
      <c r="K131" s="2">
        <f>G131+(TRUNC(I131/100*G131,2))</f>
      </c>
      <c r="L131" s="2">
        <f>TRUNC(J131+K131,2)</f>
      </c>
      <c r="M131" s="2">
        <f>TRUNC(IF((J131+K131), (J131/(J131+K131)*O131), 0), 2)</f>
      </c>
      <c r="N131" s="2">
        <f>TRUNC(IF((J131+K131), (K131/(J131+K131)*O131), 0), 2)</f>
      </c>
      <c r="O131" s="2">
        <f>TRUNC(L131*E131,2)</f>
      </c>
      <c r="P131" s="4">
        <f>IF(O131&lt;=(Referencial!O131*1.05),"PREÇO VÁLIDO","PREÇO INVÁLIDO")</f>
      </c>
      <c r="Q131" s="2">
        <f>(O131/Referencial!O131)-1</f>
      </c>
    </row>
    <row r="132" ht="25.0" customHeight="true">
      <c r="A132" t="s" s="4">
        <v>23</v>
      </c>
      <c r="B132" t="s" s="4">
        <v>43</v>
      </c>
      <c r="C132" t="s" s="4">
        <v>44</v>
      </c>
      <c r="D132" t="s" s="4">
        <v>33</v>
      </c>
      <c r="E132" t="n" s="4">
        <v>653.61</v>
      </c>
      <c r="F132" t="s" s="1">
        <v>27</v>
      </c>
      <c r="G132" t="s" s="1">
        <v>27</v>
      </c>
      <c r="H132" s="2">
        <f>F132+G132</f>
      </c>
      <c r="I132" t="n" s="6">
        <v>22.22</v>
      </c>
      <c r="J132" s="2">
        <f>F132+(TRUNC(I132/100*F132,2))</f>
      </c>
      <c r="K132" s="2">
        <f>G132+(TRUNC(I132/100*G132,2))</f>
      </c>
      <c r="L132" s="2">
        <f>TRUNC(J132+K132,2)</f>
      </c>
      <c r="M132" s="2">
        <f>TRUNC(IF((J132+K132), (J132/(J132+K132)*O132), 0), 2)</f>
      </c>
      <c r="N132" s="2">
        <f>TRUNC(IF((J132+K132), (K132/(J132+K132)*O132), 0), 2)</f>
      </c>
      <c r="O132" s="2">
        <f>TRUNC(L132*E132,2)</f>
      </c>
      <c r="P132" s="4">
        <f>IF(O132&lt;=(Referencial!O132*1.05),"PREÇO VÁLIDO","PREÇO INVÁLIDO")</f>
      </c>
      <c r="Q132" s="2">
        <f>(O132/Referencial!O132)-1</f>
      </c>
    </row>
    <row r="133" ht="25.0" customHeight="true">
      <c r="A133" t="s" s="4">
        <v>23</v>
      </c>
      <c r="B133" t="s" s="4">
        <v>56</v>
      </c>
      <c r="C133" t="s" s="4">
        <v>57</v>
      </c>
      <c r="D133" t="s" s="4">
        <v>33</v>
      </c>
      <c r="E133" t="n" s="4">
        <v>653.61</v>
      </c>
      <c r="F133" t="s" s="1">
        <v>27</v>
      </c>
      <c r="G133" t="s" s="1">
        <v>27</v>
      </c>
      <c r="H133" s="2">
        <f>F133+G133</f>
      </c>
      <c r="I133" t="n" s="6">
        <v>22.22</v>
      </c>
      <c r="J133" s="2">
        <f>F133+(TRUNC(I133/100*F133,2))</f>
      </c>
      <c r="K133" s="2">
        <f>G133+(TRUNC(I133/100*G133,2))</f>
      </c>
      <c r="L133" s="2">
        <f>TRUNC(J133+K133,2)</f>
      </c>
      <c r="M133" s="2">
        <f>TRUNC(IF((J133+K133), (J133/(J133+K133)*O133), 0), 2)</f>
      </c>
      <c r="N133" s="2">
        <f>TRUNC(IF((J133+K133), (K133/(J133+K133)*O133), 0), 2)</f>
      </c>
      <c r="O133" s="2">
        <f>TRUNC(L133*E133,2)</f>
      </c>
      <c r="P133" s="4">
        <f>IF(O133&lt;=(Referencial!O133*1.05),"PREÇO VÁLIDO","PREÇO INVÁLIDO")</f>
      </c>
      <c r="Q133" s="2">
        <f>(O133/Referencial!O133)-1</f>
      </c>
    </row>
    <row r="134" ht="25.0" customHeight="true">
      <c r="A134" s="4"/>
      <c r="B134" s="4"/>
      <c r="C134" t="s" s="4">
        <v>173</v>
      </c>
      <c r="D134" s="4"/>
      <c r="E134" t="n" s="4">
        <v>0.0</v>
      </c>
      <c r="F134" s="1"/>
      <c r="G134" s="1"/>
      <c r="H134" s="4"/>
      <c r="I134" s="6"/>
      <c r="J134" s="4"/>
      <c r="K134" s="4"/>
      <c r="L134" s="4"/>
      <c r="M134" s="4"/>
      <c r="N134" s="4"/>
      <c r="O134" s="4"/>
      <c r="P134" s="4"/>
      <c r="Q134" s="2"/>
    </row>
    <row r="135" ht="25.0" customHeight="true">
      <c r="A135" t="s" s="4">
        <v>23</v>
      </c>
      <c r="B135" t="s" s="4">
        <v>159</v>
      </c>
      <c r="C135" t="s" s="4">
        <v>160</v>
      </c>
      <c r="D135" t="s" s="4">
        <v>33</v>
      </c>
      <c r="E135" t="n" s="4">
        <v>82.55</v>
      </c>
      <c r="F135" t="s" s="1">
        <v>27</v>
      </c>
      <c r="G135" t="s" s="1">
        <v>27</v>
      </c>
      <c r="H135" s="2">
        <f>F135+G135</f>
      </c>
      <c r="I135" t="n" s="6">
        <v>22.22</v>
      </c>
      <c r="J135" s="2">
        <f>F135+(TRUNC(I135/100*F135,2))</f>
      </c>
      <c r="K135" s="2">
        <f>G135+(TRUNC(I135/100*G135,2))</f>
      </c>
      <c r="L135" s="2">
        <f>TRUNC(J135+K135,2)</f>
      </c>
      <c r="M135" s="2">
        <f>TRUNC(IF((J135+K135), (J135/(J135+K135)*O135), 0), 2)</f>
      </c>
      <c r="N135" s="2">
        <f>TRUNC(IF((J135+K135), (K135/(J135+K135)*O135), 0), 2)</f>
      </c>
      <c r="O135" s="2">
        <f>TRUNC(L135*E135,2)</f>
      </c>
      <c r="P135" s="4">
        <f>IF(O135&lt;=(Referencial!O135*1.05),"PREÇO VÁLIDO","PREÇO INVÁLIDO")</f>
      </c>
      <c r="Q135" s="2">
        <f>(O135/Referencial!O135)-1</f>
      </c>
    </row>
    <row r="136" ht="25.0" customHeight="true">
      <c r="A136" t="s" s="4">
        <v>23</v>
      </c>
      <c r="B136" t="s" s="4">
        <v>168</v>
      </c>
      <c r="C136" t="s" s="4">
        <v>169</v>
      </c>
      <c r="D136" t="s" s="4">
        <v>33</v>
      </c>
      <c r="E136" t="n" s="4">
        <v>61.875</v>
      </c>
      <c r="F136" t="s" s="1">
        <v>27</v>
      </c>
      <c r="G136" t="s" s="1">
        <v>27</v>
      </c>
      <c r="H136" s="2">
        <f>F136+G136</f>
      </c>
      <c r="I136" t="n" s="6">
        <v>22.22</v>
      </c>
      <c r="J136" s="2">
        <f>F136+(TRUNC(I136/100*F136,2))</f>
      </c>
      <c r="K136" s="2">
        <f>G136+(TRUNC(I136/100*G136,2))</f>
      </c>
      <c r="L136" s="2">
        <f>TRUNC(J136+K136,2)</f>
      </c>
      <c r="M136" s="2">
        <f>TRUNC(IF((J136+K136), (J136/(J136+K136)*O136), 0), 2)</f>
      </c>
      <c r="N136" s="2">
        <f>TRUNC(IF((J136+K136), (K136/(J136+K136)*O136), 0), 2)</f>
      </c>
      <c r="O136" s="2">
        <f>TRUNC(L136*E136,2)</f>
      </c>
      <c r="P136" s="4">
        <f>IF(O136&lt;=(Referencial!O136*1.05),"PREÇO VÁLIDO","PREÇO INVÁLIDO")</f>
      </c>
      <c r="Q136" s="2">
        <f>(O136/Referencial!O136)-1</f>
      </c>
    </row>
    <row r="137" ht="25.0" customHeight="true">
      <c r="A137" t="s" s="4">
        <v>23</v>
      </c>
      <c r="B137" t="s" s="4">
        <v>81</v>
      </c>
      <c r="C137" t="s" s="4">
        <v>82</v>
      </c>
      <c r="D137" t="s" s="4">
        <v>33</v>
      </c>
      <c r="E137" t="n" s="4">
        <v>61.875</v>
      </c>
      <c r="F137" t="s" s="1">
        <v>27</v>
      </c>
      <c r="G137" t="s" s="1">
        <v>27</v>
      </c>
      <c r="H137" s="2">
        <f>F137+G137</f>
      </c>
      <c r="I137" t="n" s="6">
        <v>22.22</v>
      </c>
      <c r="J137" s="2">
        <f>F137+(TRUNC(I137/100*F137,2))</f>
      </c>
      <c r="K137" s="2">
        <f>G137+(TRUNC(I137/100*G137,2))</f>
      </c>
      <c r="L137" s="2">
        <f>TRUNC(J137+K137,2)</f>
      </c>
      <c r="M137" s="2">
        <f>TRUNC(IF((J137+K137), (J137/(J137+K137)*O137), 0), 2)</f>
      </c>
      <c r="N137" s="2">
        <f>TRUNC(IF((J137+K137), (K137/(J137+K137)*O137), 0), 2)</f>
      </c>
      <c r="O137" s="2">
        <f>TRUNC(L137*E137,2)</f>
      </c>
      <c r="P137" s="4">
        <f>IF(O137&lt;=(Referencial!O137*1.05),"PREÇO VÁLIDO","PREÇO INVÁLIDO")</f>
      </c>
      <c r="Q137" s="2">
        <f>(O137/Referencial!O137)-1</f>
      </c>
    </row>
    <row r="138" ht="25.0" customHeight="true">
      <c r="A138" t="s" s="4">
        <v>23</v>
      </c>
      <c r="B138" t="s" s="4">
        <v>161</v>
      </c>
      <c r="C138" t="s" s="4">
        <v>162</v>
      </c>
      <c r="D138" t="s" s="4">
        <v>33</v>
      </c>
      <c r="E138" t="n" s="4">
        <v>82.55</v>
      </c>
      <c r="F138" t="s" s="1">
        <v>27</v>
      </c>
      <c r="G138" t="s" s="1">
        <v>27</v>
      </c>
      <c r="H138" s="2">
        <f>F138+G138</f>
      </c>
      <c r="I138" t="n" s="6">
        <v>22.22</v>
      </c>
      <c r="J138" s="2">
        <f>F138+(TRUNC(I138/100*F138,2))</f>
      </c>
      <c r="K138" s="2">
        <f>G138+(TRUNC(I138/100*G138,2))</f>
      </c>
      <c r="L138" s="2">
        <f>TRUNC(J138+K138,2)</f>
      </c>
      <c r="M138" s="2">
        <f>TRUNC(IF((J138+K138), (J138/(J138+K138)*O138), 0), 2)</f>
      </c>
      <c r="N138" s="2">
        <f>TRUNC(IF((J138+K138), (K138/(J138+K138)*O138), 0), 2)</f>
      </c>
      <c r="O138" s="2">
        <f>TRUNC(L138*E138,2)</f>
      </c>
      <c r="P138" s="4">
        <f>IF(O138&lt;=(Referencial!O138*1.05),"PREÇO VÁLIDO","PREÇO INVÁLIDO")</f>
      </c>
      <c r="Q138" s="2">
        <f>(O138/Referencial!O138)-1</f>
      </c>
    </row>
    <row r="139" ht="25.0" customHeight="true">
      <c r="A139" t="s" s="4">
        <v>23</v>
      </c>
      <c r="B139" t="s" s="4">
        <v>43</v>
      </c>
      <c r="C139" t="s" s="4">
        <v>44</v>
      </c>
      <c r="D139" t="s" s="4">
        <v>33</v>
      </c>
      <c r="E139" t="n" s="4">
        <v>82.55</v>
      </c>
      <c r="F139" t="s" s="1">
        <v>27</v>
      </c>
      <c r="G139" t="s" s="1">
        <v>27</v>
      </c>
      <c r="H139" s="2">
        <f>F139+G139</f>
      </c>
      <c r="I139" t="n" s="6">
        <v>22.22</v>
      </c>
      <c r="J139" s="2">
        <f>F139+(TRUNC(I139/100*F139,2))</f>
      </c>
      <c r="K139" s="2">
        <f>G139+(TRUNC(I139/100*G139,2))</f>
      </c>
      <c r="L139" s="2">
        <f>TRUNC(J139+K139,2)</f>
      </c>
      <c r="M139" s="2">
        <f>TRUNC(IF((J139+K139), (J139/(J139+K139)*O139), 0), 2)</f>
      </c>
      <c r="N139" s="2">
        <f>TRUNC(IF((J139+K139), (K139/(J139+K139)*O139), 0), 2)</f>
      </c>
      <c r="O139" s="2">
        <f>TRUNC(L139*E139,2)</f>
      </c>
      <c r="P139" s="4">
        <f>IF(O139&lt;=(Referencial!O139*1.05),"PREÇO VÁLIDO","PREÇO INVÁLIDO")</f>
      </c>
      <c r="Q139" s="2">
        <f>(O139/Referencial!O139)-1</f>
      </c>
    </row>
    <row r="140" ht="25.0" customHeight="true">
      <c r="A140" t="s" s="4">
        <v>23</v>
      </c>
      <c r="B140" t="s" s="4">
        <v>56</v>
      </c>
      <c r="C140" t="s" s="4">
        <v>57</v>
      </c>
      <c r="D140" t="s" s="4">
        <v>33</v>
      </c>
      <c r="E140" t="n" s="4">
        <v>82.55</v>
      </c>
      <c r="F140" t="s" s="1">
        <v>27</v>
      </c>
      <c r="G140" t="s" s="1">
        <v>27</v>
      </c>
      <c r="H140" s="2">
        <f>F140+G140</f>
      </c>
      <c r="I140" t="n" s="6">
        <v>22.22</v>
      </c>
      <c r="J140" s="2">
        <f>F140+(TRUNC(I140/100*F140,2))</f>
      </c>
      <c r="K140" s="2">
        <f>G140+(TRUNC(I140/100*G140,2))</f>
      </c>
      <c r="L140" s="2">
        <f>TRUNC(J140+K140,2)</f>
      </c>
      <c r="M140" s="2">
        <f>TRUNC(IF((J140+K140), (J140/(J140+K140)*O140), 0), 2)</f>
      </c>
      <c r="N140" s="2">
        <f>TRUNC(IF((J140+K140), (K140/(J140+K140)*O140), 0), 2)</f>
      </c>
      <c r="O140" s="2">
        <f>TRUNC(L140*E140,2)</f>
      </c>
      <c r="P140" s="4">
        <f>IF(O140&lt;=(Referencial!O140*1.05),"PREÇO VÁLIDO","PREÇO INVÁLIDO")</f>
      </c>
      <c r="Q140" s="2">
        <f>(O140/Referencial!O140)-1</f>
      </c>
    </row>
    <row r="141" ht="25.0" customHeight="true">
      <c r="A141" s="4"/>
      <c r="B141" s="4"/>
      <c r="C141" t="s" s="4">
        <v>174</v>
      </c>
      <c r="D141" s="4"/>
      <c r="E141" t="n" s="4">
        <v>0.0</v>
      </c>
      <c r="F141" s="1"/>
      <c r="G141" s="1"/>
      <c r="H141" s="4"/>
      <c r="I141" s="6"/>
      <c r="J141" s="4"/>
      <c r="K141" s="4"/>
      <c r="L141" s="4"/>
      <c r="M141" s="4"/>
      <c r="N141" s="4"/>
      <c r="O141" s="4"/>
      <c r="P141" s="4"/>
      <c r="Q141" s="2"/>
    </row>
    <row r="142" ht="25.0" customHeight="true">
      <c r="A142" t="s" s="4">
        <v>23</v>
      </c>
      <c r="B142" t="s" s="4">
        <v>175</v>
      </c>
      <c r="C142" t="s" s="4">
        <v>176</v>
      </c>
      <c r="D142" t="s" s="4">
        <v>33</v>
      </c>
      <c r="E142" t="n" s="4">
        <v>40.0</v>
      </c>
      <c r="F142" t="s" s="1">
        <v>27</v>
      </c>
      <c r="G142" t="s" s="1">
        <v>27</v>
      </c>
      <c r="H142" s="2">
        <f>F142+G142</f>
      </c>
      <c r="I142" t="n" s="6">
        <v>22.22</v>
      </c>
      <c r="J142" s="2">
        <f>F142+(TRUNC(I142/100*F142,2))</f>
      </c>
      <c r="K142" s="2">
        <f>G142+(TRUNC(I142/100*G142,2))</f>
      </c>
      <c r="L142" s="2">
        <f>TRUNC(J142+K142,2)</f>
      </c>
      <c r="M142" s="2">
        <f>TRUNC(IF((J142+K142), (J142/(J142+K142)*O142), 0), 2)</f>
      </c>
      <c r="N142" s="2">
        <f>TRUNC(IF((J142+K142), (K142/(J142+K142)*O142), 0), 2)</f>
      </c>
      <c r="O142" s="2">
        <f>TRUNC(L142*E142,2)</f>
      </c>
      <c r="P142" s="4">
        <f>IF(O142&lt;=(Referencial!O142*1.05),"PREÇO VÁLIDO","PREÇO INVÁLIDO")</f>
      </c>
      <c r="Q142" s="2">
        <f>(O142/Referencial!O142)-1</f>
      </c>
    </row>
    <row r="143" ht="25.0" customHeight="true">
      <c r="A143" t="s" s="4">
        <v>23</v>
      </c>
      <c r="B143" t="s" s="4">
        <v>177</v>
      </c>
      <c r="C143" t="s" s="4">
        <v>178</v>
      </c>
      <c r="D143" t="s" s="4">
        <v>33</v>
      </c>
      <c r="E143" t="n" s="4">
        <v>20.0</v>
      </c>
      <c r="F143" t="s" s="1">
        <v>27</v>
      </c>
      <c r="G143" t="s" s="1">
        <v>27</v>
      </c>
      <c r="H143" s="2">
        <f>F143+G143</f>
      </c>
      <c r="I143" t="n" s="6">
        <v>22.22</v>
      </c>
      <c r="J143" s="2">
        <f>F143+(TRUNC(I143/100*F143,2))</f>
      </c>
      <c r="K143" s="2">
        <f>G143+(TRUNC(I143/100*G143,2))</f>
      </c>
      <c r="L143" s="2">
        <f>TRUNC(J143+K143,2)</f>
      </c>
      <c r="M143" s="2">
        <f>TRUNC(IF((J143+K143), (J143/(J143+K143)*O143), 0), 2)</f>
      </c>
      <c r="N143" s="2">
        <f>TRUNC(IF((J143+K143), (K143/(J143+K143)*O143), 0), 2)</f>
      </c>
      <c r="O143" s="2">
        <f>TRUNC(L143*E143,2)</f>
      </c>
      <c r="P143" s="4">
        <f>IF(O143&lt;=(Referencial!O143*1.05),"PREÇO VÁLIDO","PREÇO INVÁLIDO")</f>
      </c>
      <c r="Q143" s="2">
        <f>(O143/Referencial!O143)-1</f>
      </c>
    </row>
    <row r="144" ht="25.0" customHeight="true">
      <c r="A144" t="s" s="4">
        <v>23</v>
      </c>
      <c r="B144" t="s" s="4">
        <v>179</v>
      </c>
      <c r="C144" t="s" s="4">
        <v>180</v>
      </c>
      <c r="D144" t="s" s="4">
        <v>60</v>
      </c>
      <c r="E144" t="n" s="4">
        <v>30.57</v>
      </c>
      <c r="F144" t="s" s="1">
        <v>27</v>
      </c>
      <c r="G144" t="s" s="1">
        <v>27</v>
      </c>
      <c r="H144" s="2">
        <f>F144+G144</f>
      </c>
      <c r="I144" t="n" s="6">
        <v>22.22</v>
      </c>
      <c r="J144" s="2">
        <f>F144+(TRUNC(I144/100*F144,2))</f>
      </c>
      <c r="K144" s="2">
        <f>G144+(TRUNC(I144/100*G144,2))</f>
      </c>
      <c r="L144" s="2">
        <f>TRUNC(J144+K144,2)</f>
      </c>
      <c r="M144" s="2">
        <f>TRUNC(IF((J144+K144), (J144/(J144+K144)*O144), 0), 2)</f>
      </c>
      <c r="N144" s="2">
        <f>TRUNC(IF((J144+K144), (K144/(J144+K144)*O144), 0), 2)</f>
      </c>
      <c r="O144" s="2">
        <f>TRUNC(L144*E144,2)</f>
      </c>
      <c r="P144" s="4">
        <f>IF(O144&lt;=(Referencial!O144*1.05),"PREÇO VÁLIDO","PREÇO INVÁLIDO")</f>
      </c>
      <c r="Q144" s="2">
        <f>(O144/Referencial!O144)-1</f>
      </c>
    </row>
    <row r="145" ht="25.0" customHeight="true">
      <c r="A145" s="4"/>
      <c r="B145" s="4"/>
      <c r="C145" t="s" s="4">
        <v>181</v>
      </c>
      <c r="D145" s="4"/>
      <c r="E145" t="n" s="4">
        <v>0.0</v>
      </c>
      <c r="F145" s="1"/>
      <c r="G145" s="1"/>
      <c r="H145" s="4"/>
      <c r="I145" s="6"/>
      <c r="J145" s="4"/>
      <c r="K145" s="4"/>
      <c r="L145" s="4"/>
      <c r="M145" s="4"/>
      <c r="N145" s="4"/>
      <c r="O145" s="4"/>
      <c r="P145" s="4"/>
      <c r="Q145" s="2"/>
    </row>
    <row r="146" ht="25.0" customHeight="true">
      <c r="A146" t="s" s="4">
        <v>23</v>
      </c>
      <c r="B146" t="s" s="4">
        <v>182</v>
      </c>
      <c r="C146" t="s" s="4">
        <v>183</v>
      </c>
      <c r="D146" t="s" s="4">
        <v>33</v>
      </c>
      <c r="E146" t="n" s="4">
        <v>35.8</v>
      </c>
      <c r="F146" t="s" s="1">
        <v>27</v>
      </c>
      <c r="G146" t="s" s="1">
        <v>27</v>
      </c>
      <c r="H146" s="2">
        <f>F146+G146</f>
      </c>
      <c r="I146" t="n" s="6">
        <v>22.22</v>
      </c>
      <c r="J146" s="2">
        <f>F146+(TRUNC(I146/100*F146,2))</f>
      </c>
      <c r="K146" s="2">
        <f>G146+(TRUNC(I146/100*G146,2))</f>
      </c>
      <c r="L146" s="2">
        <f>TRUNC(J146+K146,2)</f>
      </c>
      <c r="M146" s="2">
        <f>TRUNC(IF((J146+K146), (J146/(J146+K146)*O146), 0), 2)</f>
      </c>
      <c r="N146" s="2">
        <f>TRUNC(IF((J146+K146), (K146/(J146+K146)*O146), 0), 2)</f>
      </c>
      <c r="O146" s="2">
        <f>TRUNC(L146*E146,2)</f>
      </c>
      <c r="P146" s="4">
        <f>IF(O146&lt;=(Referencial!O146*1.05),"PREÇO VÁLIDO","PREÇO INVÁLIDO")</f>
      </c>
      <c r="Q146" s="2">
        <f>(O146/Referencial!O146)-1</f>
      </c>
    </row>
    <row r="147" ht="25.0" customHeight="true">
      <c r="A147" t="s" s="4">
        <v>23</v>
      </c>
      <c r="B147" t="s" s="4">
        <v>184</v>
      </c>
      <c r="C147" t="s" s="4">
        <v>185</v>
      </c>
      <c r="D147" t="s" s="4">
        <v>33</v>
      </c>
      <c r="E147" t="n" s="4">
        <v>10.6</v>
      </c>
      <c r="F147" t="s" s="1">
        <v>27</v>
      </c>
      <c r="G147" t="s" s="1">
        <v>27</v>
      </c>
      <c r="H147" s="2">
        <f>F147+G147</f>
      </c>
      <c r="I147" t="n" s="6">
        <v>22.22</v>
      </c>
      <c r="J147" s="2">
        <f>F147+(TRUNC(I147/100*F147,2))</f>
      </c>
      <c r="K147" s="2">
        <f>G147+(TRUNC(I147/100*G147,2))</f>
      </c>
      <c r="L147" s="2">
        <f>TRUNC(J147+K147,2)</f>
      </c>
      <c r="M147" s="2">
        <f>TRUNC(IF((J147+K147), (J147/(J147+K147)*O147), 0), 2)</f>
      </c>
      <c r="N147" s="2">
        <f>TRUNC(IF((J147+K147), (K147/(J147+K147)*O147), 0), 2)</f>
      </c>
      <c r="O147" s="2">
        <f>TRUNC(L147*E147,2)</f>
      </c>
      <c r="P147" s="4">
        <f>IF(O147&lt;=(Referencial!O147*1.05),"PREÇO VÁLIDO","PREÇO INVÁLIDO")</f>
      </c>
      <c r="Q147" s="2">
        <f>(O147/Referencial!O147)-1</f>
      </c>
    </row>
    <row r="148" ht="25.0" customHeight="true">
      <c r="A148" t="s" s="4">
        <v>23</v>
      </c>
      <c r="B148" t="s" s="4">
        <v>186</v>
      </c>
      <c r="C148" t="s" s="4">
        <v>187</v>
      </c>
      <c r="D148" t="s" s="4">
        <v>60</v>
      </c>
      <c r="E148" t="n" s="4">
        <v>137.2</v>
      </c>
      <c r="F148" t="s" s="1">
        <v>27</v>
      </c>
      <c r="G148" t="s" s="1">
        <v>27</v>
      </c>
      <c r="H148" s="2">
        <f>F148+G148</f>
      </c>
      <c r="I148" t="n" s="6">
        <v>22.22</v>
      </c>
      <c r="J148" s="2">
        <f>F148+(TRUNC(I148/100*F148,2))</f>
      </c>
      <c r="K148" s="2">
        <f>G148+(TRUNC(I148/100*G148,2))</f>
      </c>
      <c r="L148" s="2">
        <f>TRUNC(J148+K148,2)</f>
      </c>
      <c r="M148" s="2">
        <f>TRUNC(IF((J148+K148), (J148/(J148+K148)*O148), 0), 2)</f>
      </c>
      <c r="N148" s="2">
        <f>TRUNC(IF((J148+K148), (K148/(J148+K148)*O148), 0), 2)</f>
      </c>
      <c r="O148" s="2">
        <f>TRUNC(L148*E148,2)</f>
      </c>
      <c r="P148" s="4">
        <f>IF(O148&lt;=(Referencial!O148*1.05),"PREÇO VÁLIDO","PREÇO INVÁLIDO")</f>
      </c>
      <c r="Q148" s="2">
        <f>(O148/Referencial!O148)-1</f>
      </c>
    </row>
    <row r="149" ht="25.0" customHeight="true">
      <c r="A149" t="s" s="4">
        <v>23</v>
      </c>
      <c r="B149" t="s" s="4">
        <v>188</v>
      </c>
      <c r="C149" t="s" s="4">
        <v>189</v>
      </c>
      <c r="D149" t="s" s="4">
        <v>60</v>
      </c>
      <c r="E149" t="n" s="4">
        <v>51.6</v>
      </c>
      <c r="F149" t="s" s="1">
        <v>27</v>
      </c>
      <c r="G149" t="s" s="1">
        <v>27</v>
      </c>
      <c r="H149" s="2">
        <f>F149+G149</f>
      </c>
      <c r="I149" t="n" s="6">
        <v>22.22</v>
      </c>
      <c r="J149" s="2">
        <f>F149+(TRUNC(I149/100*F149,2))</f>
      </c>
      <c r="K149" s="2">
        <f>G149+(TRUNC(I149/100*G149,2))</f>
      </c>
      <c r="L149" s="2">
        <f>TRUNC(J149+K149,2)</f>
      </c>
      <c r="M149" s="2">
        <f>TRUNC(IF((J149+K149), (J149/(J149+K149)*O149), 0), 2)</f>
      </c>
      <c r="N149" s="2">
        <f>TRUNC(IF((J149+K149), (K149/(J149+K149)*O149), 0), 2)</f>
      </c>
      <c r="O149" s="2">
        <f>TRUNC(L149*E149,2)</f>
      </c>
      <c r="P149" s="4">
        <f>IF(O149&lt;=(Referencial!O149*1.05),"PREÇO VÁLIDO","PREÇO INVÁLIDO")</f>
      </c>
      <c r="Q149" s="2">
        <f>(O149/Referencial!O149)-1</f>
      </c>
    </row>
    <row r="150" ht="25.0" customHeight="true">
      <c r="A150" t="s" s="4">
        <v>23</v>
      </c>
      <c r="B150" t="s" s="4">
        <v>190</v>
      </c>
      <c r="C150" t="s" s="4">
        <v>191</v>
      </c>
      <c r="D150" t="s" s="4">
        <v>33</v>
      </c>
      <c r="E150" t="n" s="4">
        <v>45.0</v>
      </c>
      <c r="F150" t="s" s="1">
        <v>27</v>
      </c>
      <c r="G150" t="s" s="1">
        <v>27</v>
      </c>
      <c r="H150" s="2">
        <f>F150+G150</f>
      </c>
      <c r="I150" t="n" s="6">
        <v>22.22</v>
      </c>
      <c r="J150" s="2">
        <f>F150+(TRUNC(I150/100*F150,2))</f>
      </c>
      <c r="K150" s="2">
        <f>G150+(TRUNC(I150/100*G150,2))</f>
      </c>
      <c r="L150" s="2">
        <f>TRUNC(J150+K150,2)</f>
      </c>
      <c r="M150" s="2">
        <f>TRUNC(IF((J150+K150), (J150/(J150+K150)*O150), 0), 2)</f>
      </c>
      <c r="N150" s="2">
        <f>TRUNC(IF((J150+K150), (K150/(J150+K150)*O150), 0), 2)</f>
      </c>
      <c r="O150" s="2">
        <f>TRUNC(L150*E150,2)</f>
      </c>
      <c r="P150" s="4">
        <f>IF(O150&lt;=(Referencial!O150*1.05),"PREÇO VÁLIDO","PREÇO INVÁLIDO")</f>
      </c>
      <c r="Q150" s="2">
        <f>(O150/Referencial!O150)-1</f>
      </c>
    </row>
    <row r="151">
      <c r="N151" t="s" s="9">
        <v>28</v>
      </c>
      <c r="O151" s="10">
        <f>TRUNC(SUM(O84:O150), 2)</f>
      </c>
    </row>
    <row r="153">
      <c r="A153" t="s" s="12">
        <v>192</v>
      </c>
    </row>
    <row r="154">
      <c r="A154" s="27" t="s">
        <v>4</v>
      </c>
      <c r="B154" s="27" t="s">
        <v>5</v>
      </c>
      <c r="C154" s="27" t="s">
        <v>6</v>
      </c>
      <c r="D154" s="27" t="s">
        <v>7</v>
      </c>
      <c r="E154" s="27" t="s">
        <v>8</v>
      </c>
      <c r="F154" s="1" t="s">
        <v>9</v>
      </c>
      <c r="G154" s="1" t="s">
        <v>10</v>
      </c>
      <c r="H154" s="27" t="s">
        <v>12</v>
      </c>
      <c r="I154" s="27" t="s">
        <v>13</v>
      </c>
      <c r="J154" s="27" t="s">
        <v>14</v>
      </c>
      <c r="K154" s="27" t="s">
        <v>15</v>
      </c>
      <c r="L154" s="27" t="s">
        <v>11</v>
      </c>
      <c r="M154" s="27" t="s">
        <v>16</v>
      </c>
      <c r="N154" s="27" t="s">
        <v>17</v>
      </c>
      <c r="O154" s="27" t="s">
        <v>18</v>
      </c>
      <c r="P154" s="27" t="s">
        <v>19</v>
      </c>
      <c r="Q154" s="27" t="s">
        <v>20</v>
      </c>
    </row>
    <row r="155" ht="25.0" customHeight="true">
      <c r="A155" s="4"/>
      <c r="B155" s="4"/>
      <c r="C155" t="s" s="4">
        <v>193</v>
      </c>
      <c r="D155" s="4"/>
      <c r="E155" t="n" s="4">
        <v>0.0</v>
      </c>
      <c r="F155" s="1"/>
      <c r="G155" s="1"/>
      <c r="H155" s="4"/>
      <c r="I155" s="6"/>
      <c r="J155" s="4"/>
      <c r="K155" s="4"/>
      <c r="L155" s="4"/>
      <c r="M155" s="4"/>
      <c r="N155" s="4"/>
      <c r="O155" s="4"/>
      <c r="P155" s="4"/>
      <c r="Q155" s="2"/>
    </row>
    <row r="156" ht="25.0" customHeight="true">
      <c r="A156" s="4"/>
      <c r="B156" s="4"/>
      <c r="C156" t="s" s="4">
        <v>194</v>
      </c>
      <c r="D156" s="4"/>
      <c r="E156" t="n" s="4">
        <v>0.0</v>
      </c>
      <c r="F156" s="1"/>
      <c r="G156" s="1"/>
      <c r="H156" s="4"/>
      <c r="I156" s="6"/>
      <c r="J156" s="4"/>
      <c r="K156" s="4"/>
      <c r="L156" s="4"/>
      <c r="M156" s="4"/>
      <c r="N156" s="4"/>
      <c r="O156" s="4"/>
      <c r="P156" s="4"/>
      <c r="Q156" s="2"/>
    </row>
    <row r="157" ht="25.0" customHeight="true">
      <c r="A157" t="s" s="4">
        <v>23</v>
      </c>
      <c r="B157" t="s" s="4">
        <v>195</v>
      </c>
      <c r="C157" t="s" s="4">
        <v>196</v>
      </c>
      <c r="D157" t="s" s="4">
        <v>197</v>
      </c>
      <c r="E157" t="n" s="4">
        <v>613.26</v>
      </c>
      <c r="F157" t="s" s="1">
        <v>27</v>
      </c>
      <c r="G157" t="s" s="1">
        <v>27</v>
      </c>
      <c r="H157" s="2">
        <f>F157+G157</f>
      </c>
      <c r="I157" t="n" s="6">
        <v>22.22</v>
      </c>
      <c r="J157" s="2">
        <f>F157+(TRUNC(I157/100*F157,2))</f>
      </c>
      <c r="K157" s="2">
        <f>G157+(TRUNC(I157/100*G157,2))</f>
      </c>
      <c r="L157" s="2">
        <f>TRUNC(J157+K157,2)</f>
      </c>
      <c r="M157" s="2">
        <f>TRUNC(IF((J157+K157), (J157/(J157+K157)*O157), 0), 2)</f>
      </c>
      <c r="N157" s="2">
        <f>TRUNC(IF((J157+K157), (K157/(J157+K157)*O157), 0), 2)</f>
      </c>
      <c r="O157" s="2">
        <f>TRUNC(L157*E157,2)</f>
      </c>
      <c r="P157" s="4">
        <f>IF(O157&lt;=(Referencial!O157*1.05),"PREÇO VÁLIDO","PREÇO INVÁLIDO")</f>
      </c>
      <c r="Q157" s="2">
        <f>(O157/Referencial!O157)-1</f>
      </c>
    </row>
    <row r="158" ht="25.0" customHeight="true">
      <c r="A158" t="s" s="4">
        <v>23</v>
      </c>
      <c r="B158" t="s" s="4">
        <v>198</v>
      </c>
      <c r="C158" t="s" s="4">
        <v>199</v>
      </c>
      <c r="D158" t="s" s="4">
        <v>33</v>
      </c>
      <c r="E158" t="n" s="4">
        <v>215.0</v>
      </c>
      <c r="F158" t="s" s="1">
        <v>27</v>
      </c>
      <c r="G158" t="s" s="1">
        <v>27</v>
      </c>
      <c r="H158" s="2">
        <f>F158+G158</f>
      </c>
      <c r="I158" t="n" s="6">
        <v>22.22</v>
      </c>
      <c r="J158" s="2">
        <f>F158+(TRUNC(I158/100*F158,2))</f>
      </c>
      <c r="K158" s="2">
        <f>G158+(TRUNC(I158/100*G158,2))</f>
      </c>
      <c r="L158" s="2">
        <f>TRUNC(J158+K158,2)</f>
      </c>
      <c r="M158" s="2">
        <f>TRUNC(IF((J158+K158), (J158/(J158+K158)*O158), 0), 2)</f>
      </c>
      <c r="N158" s="2">
        <f>TRUNC(IF((J158+K158), (K158/(J158+K158)*O158), 0), 2)</f>
      </c>
      <c r="O158" s="2">
        <f>TRUNC(L158*E158,2)</f>
      </c>
      <c r="P158" s="4">
        <f>IF(O158&lt;=(Referencial!O158*1.05),"PREÇO VÁLIDO","PREÇO INVÁLIDO")</f>
      </c>
      <c r="Q158" s="2">
        <f>(O158/Referencial!O158)-1</f>
      </c>
    </row>
    <row r="159" ht="25.0" customHeight="true">
      <c r="A159" t="s" s="4">
        <v>23</v>
      </c>
      <c r="B159" t="s" s="4">
        <v>200</v>
      </c>
      <c r="C159" t="s" s="4">
        <v>201</v>
      </c>
      <c r="D159" t="s" s="4">
        <v>60</v>
      </c>
      <c r="E159" t="n" s="4">
        <v>2.0</v>
      </c>
      <c r="F159" t="s" s="1">
        <v>27</v>
      </c>
      <c r="G159" t="s" s="1">
        <v>27</v>
      </c>
      <c r="H159" s="2">
        <f>F159+G159</f>
      </c>
      <c r="I159" t="n" s="6">
        <v>22.22</v>
      </c>
      <c r="J159" s="2">
        <f>F159+(TRUNC(I159/100*F159,2))</f>
      </c>
      <c r="K159" s="2">
        <f>G159+(TRUNC(I159/100*G159,2))</f>
      </c>
      <c r="L159" s="2">
        <f>TRUNC(J159+K159,2)</f>
      </c>
      <c r="M159" s="2">
        <f>TRUNC(IF((J159+K159), (J159/(J159+K159)*O159), 0), 2)</f>
      </c>
      <c r="N159" s="2">
        <f>TRUNC(IF((J159+K159), (K159/(J159+K159)*O159), 0), 2)</f>
      </c>
      <c r="O159" s="2">
        <f>TRUNC(L159*E159,2)</f>
      </c>
      <c r="P159" s="4">
        <f>IF(O159&lt;=(Referencial!O159*1.05),"PREÇO VÁLIDO","PREÇO INVÁLIDO")</f>
      </c>
      <c r="Q159" s="2">
        <f>(O159/Referencial!O159)-1</f>
      </c>
    </row>
    <row r="160" ht="25.0" customHeight="true">
      <c r="A160" t="s" s="4">
        <v>23</v>
      </c>
      <c r="B160" t="s" s="4">
        <v>202</v>
      </c>
      <c r="C160" t="s" s="4">
        <v>203</v>
      </c>
      <c r="D160" t="s" s="4">
        <v>197</v>
      </c>
      <c r="E160" t="n" s="4">
        <v>762.3</v>
      </c>
      <c r="F160" t="s" s="1">
        <v>27</v>
      </c>
      <c r="G160" t="s" s="1">
        <v>27</v>
      </c>
      <c r="H160" s="2">
        <f>F160+G160</f>
      </c>
      <c r="I160" t="n" s="6">
        <v>22.22</v>
      </c>
      <c r="J160" s="2">
        <f>F160+(TRUNC(I160/100*F160,2))</f>
      </c>
      <c r="K160" s="2">
        <f>G160+(TRUNC(I160/100*G160,2))</f>
      </c>
      <c r="L160" s="2">
        <f>TRUNC(J160+K160,2)</f>
      </c>
      <c r="M160" s="2">
        <f>TRUNC(IF((J160+K160), (J160/(J160+K160)*O160), 0), 2)</f>
      </c>
      <c r="N160" s="2">
        <f>TRUNC(IF((J160+K160), (K160/(J160+K160)*O160), 0), 2)</f>
      </c>
      <c r="O160" s="2">
        <f>TRUNC(L160*E160,2)</f>
      </c>
      <c r="P160" s="4">
        <f>IF(O160&lt;=(Referencial!O160*1.05),"PREÇO VÁLIDO","PREÇO INVÁLIDO")</f>
      </c>
      <c r="Q160" s="2">
        <f>(O160/Referencial!O160)-1</f>
      </c>
    </row>
    <row r="161" ht="25.0" customHeight="true">
      <c r="A161" t="s" s="4">
        <v>23</v>
      </c>
      <c r="B161" t="s" s="4">
        <v>204</v>
      </c>
      <c r="C161" t="s" s="4">
        <v>205</v>
      </c>
      <c r="D161" t="s" s="4">
        <v>197</v>
      </c>
      <c r="E161" t="n" s="4">
        <v>1365.56</v>
      </c>
      <c r="F161" t="s" s="1">
        <v>27</v>
      </c>
      <c r="G161" t="s" s="1">
        <v>27</v>
      </c>
      <c r="H161" s="2">
        <f>F161+G161</f>
      </c>
      <c r="I161" t="n" s="6">
        <v>22.22</v>
      </c>
      <c r="J161" s="2">
        <f>F161+(TRUNC(I161/100*F161,2))</f>
      </c>
      <c r="K161" s="2">
        <f>G161+(TRUNC(I161/100*G161,2))</f>
      </c>
      <c r="L161" s="2">
        <f>TRUNC(J161+K161,2)</f>
      </c>
      <c r="M161" s="2">
        <f>TRUNC(IF((J161+K161), (J161/(J161+K161)*O161), 0), 2)</f>
      </c>
      <c r="N161" s="2">
        <f>TRUNC(IF((J161+K161), (K161/(J161+K161)*O161), 0), 2)</f>
      </c>
      <c r="O161" s="2">
        <f>TRUNC(L161*E161,2)</f>
      </c>
      <c r="P161" s="4">
        <f>IF(O161&lt;=(Referencial!O161*1.05),"PREÇO VÁLIDO","PREÇO INVÁLIDO")</f>
      </c>
      <c r="Q161" s="2">
        <f>(O161/Referencial!O161)-1</f>
      </c>
    </row>
    <row r="162" ht="25.0" customHeight="true">
      <c r="A162" s="4"/>
      <c r="B162" s="4"/>
      <c r="C162" t="s" s="4">
        <v>206</v>
      </c>
      <c r="D162" s="4"/>
      <c r="E162" t="n" s="4">
        <v>0.0</v>
      </c>
      <c r="F162" s="1"/>
      <c r="G162" s="1"/>
      <c r="H162" s="4"/>
      <c r="I162" s="6"/>
      <c r="J162" s="4"/>
      <c r="K162" s="4"/>
      <c r="L162" s="4"/>
      <c r="M162" s="4"/>
      <c r="N162" s="4"/>
      <c r="O162" s="4"/>
      <c r="P162" s="4"/>
      <c r="Q162" s="2"/>
    </row>
    <row r="163" ht="25.0" customHeight="true">
      <c r="A163" t="s" s="4">
        <v>23</v>
      </c>
      <c r="B163" t="s" s="4">
        <v>207</v>
      </c>
      <c r="C163" t="s" s="4">
        <v>208</v>
      </c>
      <c r="D163" t="s" s="4">
        <v>60</v>
      </c>
      <c r="E163" t="n" s="4">
        <v>22.5</v>
      </c>
      <c r="F163" t="s" s="1">
        <v>27</v>
      </c>
      <c r="G163" t="s" s="1">
        <v>27</v>
      </c>
      <c r="H163" s="2">
        <f>F163+G163</f>
      </c>
      <c r="I163" t="n" s="6">
        <v>22.22</v>
      </c>
      <c r="J163" s="2">
        <f>F163+(TRUNC(I163/100*F163,2))</f>
      </c>
      <c r="K163" s="2">
        <f>G163+(TRUNC(I163/100*G163,2))</f>
      </c>
      <c r="L163" s="2">
        <f>TRUNC(J163+K163,2)</f>
      </c>
      <c r="M163" s="2">
        <f>TRUNC(IF((J163+K163), (J163/(J163+K163)*O163), 0), 2)</f>
      </c>
      <c r="N163" s="2">
        <f>TRUNC(IF((J163+K163), (K163/(J163+K163)*O163), 0), 2)</f>
      </c>
      <c r="O163" s="2">
        <f>TRUNC(L163*E163,2)</f>
      </c>
      <c r="P163" s="4">
        <f>IF(O163&lt;=(Referencial!O163*1.05),"PREÇO VÁLIDO","PREÇO INVÁLIDO")</f>
      </c>
      <c r="Q163" s="2">
        <f>(O163/Referencial!O163)-1</f>
      </c>
    </row>
    <row r="164" ht="25.0" customHeight="true">
      <c r="A164" t="s" s="4">
        <v>23</v>
      </c>
      <c r="B164" t="s" s="4">
        <v>209</v>
      </c>
      <c r="C164" t="s" s="4">
        <v>210</v>
      </c>
      <c r="D164" t="s" s="4">
        <v>60</v>
      </c>
      <c r="E164" t="n" s="4">
        <v>30.0</v>
      </c>
      <c r="F164" t="s" s="1">
        <v>27</v>
      </c>
      <c r="G164" t="s" s="1">
        <v>27</v>
      </c>
      <c r="H164" s="2">
        <f>F164+G164</f>
      </c>
      <c r="I164" t="n" s="6">
        <v>22.22</v>
      </c>
      <c r="J164" s="2">
        <f>F164+(TRUNC(I164/100*F164,2))</f>
      </c>
      <c r="K164" s="2">
        <f>G164+(TRUNC(I164/100*G164,2))</f>
      </c>
      <c r="L164" s="2">
        <f>TRUNC(J164+K164,2)</f>
      </c>
      <c r="M164" s="2">
        <f>TRUNC(IF((J164+K164), (J164/(J164+K164)*O164), 0), 2)</f>
      </c>
      <c r="N164" s="2">
        <f>TRUNC(IF((J164+K164), (K164/(J164+K164)*O164), 0), 2)</f>
      </c>
      <c r="O164" s="2">
        <f>TRUNC(L164*E164,2)</f>
      </c>
      <c r="P164" s="4">
        <f>IF(O164&lt;=(Referencial!O164*1.05),"PREÇO VÁLIDO","PREÇO INVÁLIDO")</f>
      </c>
      <c r="Q164" s="2">
        <f>(O164/Referencial!O164)-1</f>
      </c>
    </row>
    <row r="165" ht="25.0" customHeight="true">
      <c r="A165" t="s" s="4">
        <v>23</v>
      </c>
      <c r="B165" t="s" s="4">
        <v>211</v>
      </c>
      <c r="C165" t="s" s="4">
        <v>212</v>
      </c>
      <c r="D165" t="s" s="4">
        <v>33</v>
      </c>
      <c r="E165" t="n" s="4">
        <v>22.5</v>
      </c>
      <c r="F165" t="s" s="1">
        <v>27</v>
      </c>
      <c r="G165" t="s" s="1">
        <v>27</v>
      </c>
      <c r="H165" s="2">
        <f>F165+G165</f>
      </c>
      <c r="I165" t="n" s="6">
        <v>22.22</v>
      </c>
      <c r="J165" s="2">
        <f>F165+(TRUNC(I165/100*F165,2))</f>
      </c>
      <c r="K165" s="2">
        <f>G165+(TRUNC(I165/100*G165,2))</f>
      </c>
      <c r="L165" s="2">
        <f>TRUNC(J165+K165,2)</f>
      </c>
      <c r="M165" s="2">
        <f>TRUNC(IF((J165+K165), (J165/(J165+K165)*O165), 0), 2)</f>
      </c>
      <c r="N165" s="2">
        <f>TRUNC(IF((J165+K165), (K165/(J165+K165)*O165), 0), 2)</f>
      </c>
      <c r="O165" s="2">
        <f>TRUNC(L165*E165,2)</f>
      </c>
      <c r="P165" s="4">
        <f>IF(O165&lt;=(Referencial!O165*1.05),"PREÇO VÁLIDO","PREÇO INVÁLIDO")</f>
      </c>
      <c r="Q165" s="2">
        <f>(O165/Referencial!O165)-1</f>
      </c>
    </row>
    <row r="166" ht="25.0" customHeight="true">
      <c r="A166" t="s" s="4">
        <v>23</v>
      </c>
      <c r="B166" t="s" s="4">
        <v>213</v>
      </c>
      <c r="C166" t="s" s="4">
        <v>214</v>
      </c>
      <c r="D166" t="s" s="4">
        <v>33</v>
      </c>
      <c r="E166" t="n" s="4">
        <v>6.75</v>
      </c>
      <c r="F166" t="s" s="1">
        <v>27</v>
      </c>
      <c r="G166" t="s" s="1">
        <v>27</v>
      </c>
      <c r="H166" s="2">
        <f>F166+G166</f>
      </c>
      <c r="I166" t="n" s="6">
        <v>22.22</v>
      </c>
      <c r="J166" s="2">
        <f>F166+(TRUNC(I166/100*F166,2))</f>
      </c>
      <c r="K166" s="2">
        <f>G166+(TRUNC(I166/100*G166,2))</f>
      </c>
      <c r="L166" s="2">
        <f>TRUNC(J166+K166,2)</f>
      </c>
      <c r="M166" s="2">
        <f>TRUNC(IF((J166+K166), (J166/(J166+K166)*O166), 0), 2)</f>
      </c>
      <c r="N166" s="2">
        <f>TRUNC(IF((J166+K166), (K166/(J166+K166)*O166), 0), 2)</f>
      </c>
      <c r="O166" s="2">
        <f>TRUNC(L166*E166,2)</f>
      </c>
      <c r="P166" s="4">
        <f>IF(O166&lt;=(Referencial!O166*1.05),"PREÇO VÁLIDO","PREÇO INVÁLIDO")</f>
      </c>
      <c r="Q166" s="2">
        <f>(O166/Referencial!O166)-1</f>
      </c>
    </row>
    <row r="167" ht="25.0" customHeight="true">
      <c r="A167" t="s" s="4">
        <v>23</v>
      </c>
      <c r="B167" t="s" s="4">
        <v>215</v>
      </c>
      <c r="C167" t="s" s="4">
        <v>216</v>
      </c>
      <c r="D167" t="s" s="4">
        <v>33</v>
      </c>
      <c r="E167" t="n" s="4">
        <v>15.75</v>
      </c>
      <c r="F167" t="s" s="1">
        <v>27</v>
      </c>
      <c r="G167" t="s" s="1">
        <v>27</v>
      </c>
      <c r="H167" s="2">
        <f>F167+G167</f>
      </c>
      <c r="I167" t="n" s="6">
        <v>22.22</v>
      </c>
      <c r="J167" s="2">
        <f>F167+(TRUNC(I167/100*F167,2))</f>
      </c>
      <c r="K167" s="2">
        <f>G167+(TRUNC(I167/100*G167,2))</f>
      </c>
      <c r="L167" s="2">
        <f>TRUNC(J167+K167,2)</f>
      </c>
      <c r="M167" s="2">
        <f>TRUNC(IF((J167+K167), (J167/(J167+K167)*O167), 0), 2)</f>
      </c>
      <c r="N167" s="2">
        <f>TRUNC(IF((J167+K167), (K167/(J167+K167)*O167), 0), 2)</f>
      </c>
      <c r="O167" s="2">
        <f>TRUNC(L167*E167,2)</f>
      </c>
      <c r="P167" s="4">
        <f>IF(O167&lt;=(Referencial!O167*1.05),"PREÇO VÁLIDO","PREÇO INVÁLIDO")</f>
      </c>
      <c r="Q167" s="2">
        <f>(O167/Referencial!O167)-1</f>
      </c>
    </row>
    <row r="168" ht="25.0" customHeight="true">
      <c r="A168" t="s" s="4">
        <v>23</v>
      </c>
      <c r="B168" t="s" s="4">
        <v>217</v>
      </c>
      <c r="C168" t="s" s="4">
        <v>218</v>
      </c>
      <c r="D168" t="s" s="4">
        <v>60</v>
      </c>
      <c r="E168" t="n" s="4">
        <v>16.75</v>
      </c>
      <c r="F168" t="s" s="1">
        <v>27</v>
      </c>
      <c r="G168" t="s" s="1">
        <v>27</v>
      </c>
      <c r="H168" s="2">
        <f>F168+G168</f>
      </c>
      <c r="I168" t="n" s="6">
        <v>22.22</v>
      </c>
      <c r="J168" s="2">
        <f>F168+(TRUNC(I168/100*F168,2))</f>
      </c>
      <c r="K168" s="2">
        <f>G168+(TRUNC(I168/100*G168,2))</f>
      </c>
      <c r="L168" s="2">
        <f>TRUNC(J168+K168,2)</f>
      </c>
      <c r="M168" s="2">
        <f>TRUNC(IF((J168+K168), (J168/(J168+K168)*O168), 0), 2)</f>
      </c>
      <c r="N168" s="2">
        <f>TRUNC(IF((J168+K168), (K168/(J168+K168)*O168), 0), 2)</f>
      </c>
      <c r="O168" s="2">
        <f>TRUNC(L168*E168,2)</f>
      </c>
      <c r="P168" s="4">
        <f>IF(O168&lt;=(Referencial!O168*1.05),"PREÇO VÁLIDO","PREÇO INVÁLIDO")</f>
      </c>
      <c r="Q168" s="2">
        <f>(O168/Referencial!O168)-1</f>
      </c>
    </row>
    <row r="169" ht="25.0" customHeight="true">
      <c r="A169" s="4"/>
      <c r="B169" s="4"/>
      <c r="C169" t="s" s="4">
        <v>219</v>
      </c>
      <c r="D169" s="4"/>
      <c r="E169" t="n" s="4">
        <v>0.0</v>
      </c>
      <c r="F169" s="1"/>
      <c r="G169" s="1"/>
      <c r="H169" s="4"/>
      <c r="I169" s="6"/>
      <c r="J169" s="4"/>
      <c r="K169" s="4"/>
      <c r="L169" s="4"/>
      <c r="M169" s="4"/>
      <c r="N169" s="4"/>
      <c r="O169" s="4"/>
      <c r="P169" s="4"/>
      <c r="Q169" s="2"/>
    </row>
    <row r="170" ht="25.0" customHeight="true">
      <c r="A170" t="s" s="4">
        <v>23</v>
      </c>
      <c r="B170" t="s" s="4">
        <v>220</v>
      </c>
      <c r="C170" t="s" s="4">
        <v>221</v>
      </c>
      <c r="D170" t="s" s="4">
        <v>33</v>
      </c>
      <c r="E170" t="n" s="4">
        <v>33.0</v>
      </c>
      <c r="F170" t="s" s="1">
        <v>27</v>
      </c>
      <c r="G170" t="s" s="1">
        <v>27</v>
      </c>
      <c r="H170" s="2">
        <f>F170+G170</f>
      </c>
      <c r="I170" t="n" s="6">
        <v>22.22</v>
      </c>
      <c r="J170" s="2">
        <f>F170+(TRUNC(I170/100*F170,2))</f>
      </c>
      <c r="K170" s="2">
        <f>G170+(TRUNC(I170/100*G170,2))</f>
      </c>
      <c r="L170" s="2">
        <f>TRUNC(J170+K170,2)</f>
      </c>
      <c r="M170" s="2">
        <f>TRUNC(IF((J170+K170), (J170/(J170+K170)*O170), 0), 2)</f>
      </c>
      <c r="N170" s="2">
        <f>TRUNC(IF((J170+K170), (K170/(J170+K170)*O170), 0), 2)</f>
      </c>
      <c r="O170" s="2">
        <f>TRUNC(L170*E170,2)</f>
      </c>
      <c r="P170" s="4">
        <f>IF(O170&lt;=(Referencial!O170*1.05),"PREÇO VÁLIDO","PREÇO INVÁLIDO")</f>
      </c>
      <c r="Q170" s="2">
        <f>(O170/Referencial!O170)-1</f>
      </c>
    </row>
    <row r="171" ht="25.0" customHeight="true">
      <c r="A171" t="s" s="4">
        <v>23</v>
      </c>
      <c r="B171" t="s" s="4">
        <v>222</v>
      </c>
      <c r="C171" t="s" s="4">
        <v>223</v>
      </c>
      <c r="D171" t="s" s="4">
        <v>33</v>
      </c>
      <c r="E171" t="n" s="4">
        <v>33.0</v>
      </c>
      <c r="F171" t="s" s="1">
        <v>27</v>
      </c>
      <c r="G171" t="s" s="1">
        <v>27</v>
      </c>
      <c r="H171" s="2">
        <f>F171+G171</f>
      </c>
      <c r="I171" t="n" s="6">
        <v>22.22</v>
      </c>
      <c r="J171" s="2">
        <f>F171+(TRUNC(I171/100*F171,2))</f>
      </c>
      <c r="K171" s="2">
        <f>G171+(TRUNC(I171/100*G171,2))</f>
      </c>
      <c r="L171" s="2">
        <f>TRUNC(J171+K171,2)</f>
      </c>
      <c r="M171" s="2">
        <f>TRUNC(IF((J171+K171), (J171/(J171+K171)*O171), 0), 2)</f>
      </c>
      <c r="N171" s="2">
        <f>TRUNC(IF((J171+K171), (K171/(J171+K171)*O171), 0), 2)</f>
      </c>
      <c r="O171" s="2">
        <f>TRUNC(L171*E171,2)</f>
      </c>
      <c r="P171" s="4">
        <f>IF(O171&lt;=(Referencial!O171*1.05),"PREÇO VÁLIDO","PREÇO INVÁLIDO")</f>
      </c>
      <c r="Q171" s="2">
        <f>(O171/Referencial!O171)-1</f>
      </c>
    </row>
    <row r="172" ht="25.0" customHeight="true">
      <c r="A172" s="4"/>
      <c r="B172" s="4"/>
      <c r="C172" t="s" s="4">
        <v>224</v>
      </c>
      <c r="D172" s="4"/>
      <c r="E172" t="n" s="4">
        <v>0.0</v>
      </c>
      <c r="F172" s="1"/>
      <c r="G172" s="1"/>
      <c r="H172" s="4"/>
      <c r="I172" s="6"/>
      <c r="J172" s="4"/>
      <c r="K172" s="4"/>
      <c r="L172" s="4"/>
      <c r="M172" s="4"/>
      <c r="N172" s="4"/>
      <c r="O172" s="4"/>
      <c r="P172" s="4"/>
      <c r="Q172" s="2"/>
    </row>
    <row r="173" ht="25.0" customHeight="true">
      <c r="A173" t="s" s="4">
        <v>23</v>
      </c>
      <c r="B173" t="s" s="4">
        <v>217</v>
      </c>
      <c r="C173" t="s" s="4">
        <v>218</v>
      </c>
      <c r="D173" t="s" s="4">
        <v>60</v>
      </c>
      <c r="E173" t="n" s="4">
        <v>43.0</v>
      </c>
      <c r="F173" t="s" s="1">
        <v>27</v>
      </c>
      <c r="G173" t="s" s="1">
        <v>27</v>
      </c>
      <c r="H173" s="2">
        <f>F173+G173</f>
      </c>
      <c r="I173" t="n" s="6">
        <v>22.22</v>
      </c>
      <c r="J173" s="2">
        <f>F173+(TRUNC(I173/100*F173,2))</f>
      </c>
      <c r="K173" s="2">
        <f>G173+(TRUNC(I173/100*G173,2))</f>
      </c>
      <c r="L173" s="2">
        <f>TRUNC(J173+K173,2)</f>
      </c>
      <c r="M173" s="2">
        <f>TRUNC(IF((J173+K173), (J173/(J173+K173)*O173), 0), 2)</f>
      </c>
      <c r="N173" s="2">
        <f>TRUNC(IF((J173+K173), (K173/(J173+K173)*O173), 0), 2)</f>
      </c>
      <c r="O173" s="2">
        <f>TRUNC(L173*E173,2)</f>
      </c>
      <c r="P173" s="4">
        <f>IF(O173&lt;=(Referencial!O173*1.05),"PREÇO VÁLIDO","PREÇO INVÁLIDO")</f>
      </c>
      <c r="Q173" s="2">
        <f>(O173/Referencial!O173)-1</f>
      </c>
    </row>
    <row r="174" ht="25.0" customHeight="true">
      <c r="A174" t="s" s="4">
        <v>23</v>
      </c>
      <c r="B174" t="s" s="4">
        <v>225</v>
      </c>
      <c r="C174" t="s" s="4">
        <v>226</v>
      </c>
      <c r="D174" t="s" s="4">
        <v>60</v>
      </c>
      <c r="E174" t="n" s="4">
        <v>43.0</v>
      </c>
      <c r="F174" t="s" s="1">
        <v>27</v>
      </c>
      <c r="G174" t="s" s="1">
        <v>27</v>
      </c>
      <c r="H174" s="2">
        <f>F174+G174</f>
      </c>
      <c r="I174" t="n" s="6">
        <v>22.22</v>
      </c>
      <c r="J174" s="2">
        <f>F174+(TRUNC(I174/100*F174,2))</f>
      </c>
      <c r="K174" s="2">
        <f>G174+(TRUNC(I174/100*G174,2))</f>
      </c>
      <c r="L174" s="2">
        <f>TRUNC(J174+K174,2)</f>
      </c>
      <c r="M174" s="2">
        <f>TRUNC(IF((J174+K174), (J174/(J174+K174)*O174), 0), 2)</f>
      </c>
      <c r="N174" s="2">
        <f>TRUNC(IF((J174+K174), (K174/(J174+K174)*O174), 0), 2)</f>
      </c>
      <c r="O174" s="2">
        <f>TRUNC(L174*E174,2)</f>
      </c>
      <c r="P174" s="4">
        <f>IF(O174&lt;=(Referencial!O174*1.05),"PREÇO VÁLIDO","PREÇO INVÁLIDO")</f>
      </c>
      <c r="Q174" s="2">
        <f>(O174/Referencial!O174)-1</f>
      </c>
    </row>
    <row r="175">
      <c r="N175" t="s" s="9">
        <v>28</v>
      </c>
      <c r="O175" s="10">
        <f>TRUNC(SUM(O153:O174), 2)</f>
      </c>
    </row>
    <row r="177">
      <c r="A177" t="s" s="12">
        <v>227</v>
      </c>
    </row>
    <row r="178">
      <c r="A178" s="27" t="s">
        <v>4</v>
      </c>
      <c r="B178" s="27" t="s">
        <v>5</v>
      </c>
      <c r="C178" s="27" t="s">
        <v>6</v>
      </c>
      <c r="D178" s="27" t="s">
        <v>7</v>
      </c>
      <c r="E178" s="27" t="s">
        <v>8</v>
      </c>
      <c r="F178" s="1" t="s">
        <v>9</v>
      </c>
      <c r="G178" s="1" t="s">
        <v>10</v>
      </c>
      <c r="H178" s="27" t="s">
        <v>12</v>
      </c>
      <c r="I178" s="27" t="s">
        <v>13</v>
      </c>
      <c r="J178" s="27" t="s">
        <v>14</v>
      </c>
      <c r="K178" s="27" t="s">
        <v>15</v>
      </c>
      <c r="L178" s="27" t="s">
        <v>11</v>
      </c>
      <c r="M178" s="27" t="s">
        <v>16</v>
      </c>
      <c r="N178" s="27" t="s">
        <v>17</v>
      </c>
      <c r="O178" s="27" t="s">
        <v>18</v>
      </c>
      <c r="P178" s="27" t="s">
        <v>19</v>
      </c>
      <c r="Q178" s="27" t="s">
        <v>20</v>
      </c>
    </row>
    <row r="179" ht="25.0" customHeight="true">
      <c r="A179" s="4"/>
      <c r="B179" s="4"/>
      <c r="C179" t="s" s="4">
        <v>228</v>
      </c>
      <c r="D179" s="4"/>
      <c r="E179" t="n" s="4">
        <v>0.0</v>
      </c>
      <c r="F179" s="1"/>
      <c r="G179" s="1"/>
      <c r="H179" s="4"/>
      <c r="I179" s="6"/>
      <c r="J179" s="4"/>
      <c r="K179" s="4"/>
      <c r="L179" s="4"/>
      <c r="M179" s="4"/>
      <c r="N179" s="4"/>
      <c r="O179" s="4"/>
      <c r="P179" s="4"/>
      <c r="Q179" s="2"/>
    </row>
    <row r="180" ht="25.0" customHeight="true">
      <c r="A180" t="s" s="4">
        <v>23</v>
      </c>
      <c r="B180" t="s" s="4">
        <v>229</v>
      </c>
      <c r="C180" t="s" s="4">
        <v>230</v>
      </c>
      <c r="D180" t="s" s="4">
        <v>33</v>
      </c>
      <c r="E180" t="n" s="4">
        <v>473.5</v>
      </c>
      <c r="F180" t="s" s="1">
        <v>27</v>
      </c>
      <c r="G180" t="s" s="1">
        <v>27</v>
      </c>
      <c r="H180" s="2">
        <f>F180+G180</f>
      </c>
      <c r="I180" t="n" s="6">
        <v>22.22</v>
      </c>
      <c r="J180" s="2">
        <f>F180+(TRUNC(I180/100*F180,2))</f>
      </c>
      <c r="K180" s="2">
        <f>G180+(TRUNC(I180/100*G180,2))</f>
      </c>
      <c r="L180" s="2">
        <f>TRUNC(J180+K180,2)</f>
      </c>
      <c r="M180" s="2">
        <f>TRUNC(IF((J180+K180), (J180/(J180+K180)*O180), 0), 2)</f>
      </c>
      <c r="N180" s="2">
        <f>TRUNC(IF((J180+K180), (K180/(J180+K180)*O180), 0), 2)</f>
      </c>
      <c r="O180" s="2">
        <f>TRUNC(L180*E180,2)</f>
      </c>
      <c r="P180" s="4">
        <f>IF(O180&lt;=(Referencial!O180*1.05),"PREÇO VÁLIDO","PREÇO INVÁLIDO")</f>
      </c>
      <c r="Q180" s="2">
        <f>(O180/Referencial!O180)-1</f>
      </c>
    </row>
    <row r="181">
      <c r="N181" t="s" s="9">
        <v>28</v>
      </c>
      <c r="O181" s="10">
        <f>TRUNC(SUM(O177:O180), 2)</f>
      </c>
    </row>
    <row r="183">
      <c r="A183" t="s" s="12">
        <v>231</v>
      </c>
    </row>
    <row r="184">
      <c r="A184" s="27" t="s">
        <v>4</v>
      </c>
      <c r="B184" s="27" t="s">
        <v>5</v>
      </c>
      <c r="C184" s="27" t="s">
        <v>6</v>
      </c>
      <c r="D184" s="27" t="s">
        <v>7</v>
      </c>
      <c r="E184" s="27" t="s">
        <v>8</v>
      </c>
      <c r="F184" s="1" t="s">
        <v>9</v>
      </c>
      <c r="G184" s="1" t="s">
        <v>10</v>
      </c>
      <c r="H184" s="27" t="s">
        <v>12</v>
      </c>
      <c r="I184" s="27" t="s">
        <v>13</v>
      </c>
      <c r="J184" s="27" t="s">
        <v>14</v>
      </c>
      <c r="K184" s="27" t="s">
        <v>15</v>
      </c>
      <c r="L184" s="27" t="s">
        <v>11</v>
      </c>
      <c r="M184" s="27" t="s">
        <v>16</v>
      </c>
      <c r="N184" s="27" t="s">
        <v>17</v>
      </c>
      <c r="O184" s="27" t="s">
        <v>18</v>
      </c>
      <c r="P184" s="27" t="s">
        <v>19</v>
      </c>
      <c r="Q184" s="27" t="s">
        <v>20</v>
      </c>
    </row>
    <row r="185" ht="25.0" customHeight="true">
      <c r="A185" s="4"/>
      <c r="B185" s="4"/>
      <c r="C185" t="s" s="4">
        <v>232</v>
      </c>
      <c r="D185" s="4"/>
      <c r="E185" t="n" s="4">
        <v>0.0</v>
      </c>
      <c r="F185" s="1"/>
      <c r="G185" s="1"/>
      <c r="H185" s="4"/>
      <c r="I185" s="6"/>
      <c r="J185" s="4"/>
      <c r="K185" s="4"/>
      <c r="L185" s="4"/>
      <c r="M185" s="4"/>
      <c r="N185" s="4"/>
      <c r="O185" s="4"/>
      <c r="P185" s="4"/>
      <c r="Q185" s="2"/>
    </row>
    <row r="186" ht="25.0" customHeight="true">
      <c r="A186" s="4"/>
      <c r="B186" s="4"/>
      <c r="C186" t="s" s="4">
        <v>233</v>
      </c>
      <c r="D186" s="4"/>
      <c r="E186" t="n" s="4">
        <v>0.0</v>
      </c>
      <c r="F186" s="1"/>
      <c r="G186" s="1"/>
      <c r="H186" s="4"/>
      <c r="I186" s="6"/>
      <c r="J186" s="4"/>
      <c r="K186" s="4"/>
      <c r="L186" s="4"/>
      <c r="M186" s="4"/>
      <c r="N186" s="4"/>
      <c r="O186" s="4"/>
      <c r="P186" s="4"/>
      <c r="Q186" s="2"/>
    </row>
    <row r="187" ht="25.0" customHeight="true">
      <c r="A187" t="s" s="4">
        <v>23</v>
      </c>
      <c r="B187" t="s" s="4">
        <v>234</v>
      </c>
      <c r="C187" t="s" s="4">
        <v>235</v>
      </c>
      <c r="D187" t="s" s="4">
        <v>33</v>
      </c>
      <c r="E187" t="n" s="4">
        <v>197.0</v>
      </c>
      <c r="F187" t="s" s="1">
        <v>27</v>
      </c>
      <c r="G187" t="s" s="1">
        <v>27</v>
      </c>
      <c r="H187" s="2">
        <f>F187+G187</f>
      </c>
      <c r="I187" t="n" s="6">
        <v>22.22</v>
      </c>
      <c r="J187" s="2">
        <f>F187+(TRUNC(I187/100*F187,2))</f>
      </c>
      <c r="K187" s="2">
        <f>G187+(TRUNC(I187/100*G187,2))</f>
      </c>
      <c r="L187" s="2">
        <f>TRUNC(J187+K187,2)</f>
      </c>
      <c r="M187" s="2">
        <f>TRUNC(IF((J187+K187), (J187/(J187+K187)*O187), 0), 2)</f>
      </c>
      <c r="N187" s="2">
        <f>TRUNC(IF((J187+K187), (K187/(J187+K187)*O187), 0), 2)</f>
      </c>
      <c r="O187" s="2">
        <f>TRUNC(L187*E187,2)</f>
      </c>
      <c r="P187" s="4">
        <f>IF(O187&lt;=(Referencial!O187*1.05),"PREÇO VÁLIDO","PREÇO INVÁLIDO")</f>
      </c>
      <c r="Q187" s="2">
        <f>(O187/Referencial!O187)-1</f>
      </c>
    </row>
    <row r="188" ht="25.0" customHeight="true">
      <c r="A188" t="s" s="4">
        <v>23</v>
      </c>
      <c r="B188" t="s" s="4">
        <v>236</v>
      </c>
      <c r="C188" t="s" s="4">
        <v>237</v>
      </c>
      <c r="D188" t="s" s="4">
        <v>33</v>
      </c>
      <c r="E188" t="n" s="4">
        <v>1133.31</v>
      </c>
      <c r="F188" t="s" s="1">
        <v>27</v>
      </c>
      <c r="G188" t="s" s="1">
        <v>27</v>
      </c>
      <c r="H188" s="2">
        <f>F188+G188</f>
      </c>
      <c r="I188" t="n" s="6">
        <v>22.22</v>
      </c>
      <c r="J188" s="2">
        <f>F188+(TRUNC(I188/100*F188,2))</f>
      </c>
      <c r="K188" s="2">
        <f>G188+(TRUNC(I188/100*G188,2))</f>
      </c>
      <c r="L188" s="2">
        <f>TRUNC(J188+K188,2)</f>
      </c>
      <c r="M188" s="2">
        <f>TRUNC(IF((J188+K188), (J188/(J188+K188)*O188), 0), 2)</f>
      </c>
      <c r="N188" s="2">
        <f>TRUNC(IF((J188+K188), (K188/(J188+K188)*O188), 0), 2)</f>
      </c>
      <c r="O188" s="2">
        <f>TRUNC(L188*E188,2)</f>
      </c>
      <c r="P188" s="4">
        <f>IF(O188&lt;=(Referencial!O188*1.05),"PREÇO VÁLIDO","PREÇO INVÁLIDO")</f>
      </c>
      <c r="Q188" s="2">
        <f>(O188/Referencial!O188)-1</f>
      </c>
    </row>
    <row r="189" ht="25.0" customHeight="true">
      <c r="A189" t="s" s="4">
        <v>23</v>
      </c>
      <c r="B189" t="s" s="4">
        <v>238</v>
      </c>
      <c r="C189" t="s" s="4">
        <v>239</v>
      </c>
      <c r="D189" t="s" s="4">
        <v>60</v>
      </c>
      <c r="E189" t="n" s="4">
        <v>240.0</v>
      </c>
      <c r="F189" t="s" s="1">
        <v>27</v>
      </c>
      <c r="G189" t="s" s="1">
        <v>27</v>
      </c>
      <c r="H189" s="2">
        <f>F189+G189</f>
      </c>
      <c r="I189" t="n" s="6">
        <v>22.22</v>
      </c>
      <c r="J189" s="2">
        <f>F189+(TRUNC(I189/100*F189,2))</f>
      </c>
      <c r="K189" s="2">
        <f>G189+(TRUNC(I189/100*G189,2))</f>
      </c>
      <c r="L189" s="2">
        <f>TRUNC(J189+K189,2)</f>
      </c>
      <c r="M189" s="2">
        <f>TRUNC(IF((J189+K189), (J189/(J189+K189)*O189), 0), 2)</f>
      </c>
      <c r="N189" s="2">
        <f>TRUNC(IF((J189+K189), (K189/(J189+K189)*O189), 0), 2)</f>
      </c>
      <c r="O189" s="2">
        <f>TRUNC(L189*E189,2)</f>
      </c>
      <c r="P189" s="4">
        <f>IF(O189&lt;=(Referencial!O189*1.05),"PREÇO VÁLIDO","PREÇO INVÁLIDO")</f>
      </c>
      <c r="Q189" s="2">
        <f>(O189/Referencial!O189)-1</f>
      </c>
    </row>
    <row r="190" ht="25.0" customHeight="true">
      <c r="A190" t="s" s="4">
        <v>23</v>
      </c>
      <c r="B190" t="s" s="4">
        <v>240</v>
      </c>
      <c r="C190" t="s" s="4">
        <v>241</v>
      </c>
      <c r="D190" t="s" s="4">
        <v>60</v>
      </c>
      <c r="E190" t="n" s="4">
        <v>16.5</v>
      </c>
      <c r="F190" t="s" s="1">
        <v>27</v>
      </c>
      <c r="G190" t="s" s="1">
        <v>27</v>
      </c>
      <c r="H190" s="2">
        <f>F190+G190</f>
      </c>
      <c r="I190" t="n" s="6">
        <v>22.22</v>
      </c>
      <c r="J190" s="2">
        <f>F190+(TRUNC(I190/100*F190,2))</f>
      </c>
      <c r="K190" s="2">
        <f>G190+(TRUNC(I190/100*G190,2))</f>
      </c>
      <c r="L190" s="2">
        <f>TRUNC(J190+K190,2)</f>
      </c>
      <c r="M190" s="2">
        <f>TRUNC(IF((J190+K190), (J190/(J190+K190)*O190), 0), 2)</f>
      </c>
      <c r="N190" s="2">
        <f>TRUNC(IF((J190+K190), (K190/(J190+K190)*O190), 0), 2)</f>
      </c>
      <c r="O190" s="2">
        <f>TRUNC(L190*E190,2)</f>
      </c>
      <c r="P190" s="4">
        <f>IF(O190&lt;=(Referencial!O190*1.05),"PREÇO VÁLIDO","PREÇO INVÁLIDO")</f>
      </c>
      <c r="Q190" s="2">
        <f>(O190/Referencial!O190)-1</f>
      </c>
    </row>
    <row r="191" ht="25.0" customHeight="true">
      <c r="A191" t="s" s="4">
        <v>23</v>
      </c>
      <c r="B191" t="s" s="4">
        <v>242</v>
      </c>
      <c r="C191" t="s" s="4">
        <v>243</v>
      </c>
      <c r="D191" t="s" s="4">
        <v>33</v>
      </c>
      <c r="E191" t="n" s="4">
        <v>30.0</v>
      </c>
      <c r="F191" t="s" s="1">
        <v>27</v>
      </c>
      <c r="G191" t="s" s="1">
        <v>27</v>
      </c>
      <c r="H191" s="2">
        <f>F191+G191</f>
      </c>
      <c r="I191" t="n" s="6">
        <v>22.22</v>
      </c>
      <c r="J191" s="2">
        <f>F191+(TRUNC(I191/100*F191,2))</f>
      </c>
      <c r="K191" s="2">
        <f>G191+(TRUNC(I191/100*G191,2))</f>
      </c>
      <c r="L191" s="2">
        <f>TRUNC(J191+K191,2)</f>
      </c>
      <c r="M191" s="2">
        <f>TRUNC(IF((J191+K191), (J191/(J191+K191)*O191), 0), 2)</f>
      </c>
      <c r="N191" s="2">
        <f>TRUNC(IF((J191+K191), (K191/(J191+K191)*O191), 0), 2)</f>
      </c>
      <c r="O191" s="2">
        <f>TRUNC(L191*E191,2)</f>
      </c>
      <c r="P191" s="4">
        <f>IF(O191&lt;=(Referencial!O191*1.05),"PREÇO VÁLIDO","PREÇO INVÁLIDO")</f>
      </c>
      <c r="Q191" s="2">
        <f>(O191/Referencial!O191)-1</f>
      </c>
    </row>
    <row r="192" ht="25.0" customHeight="true">
      <c r="A192" s="4"/>
      <c r="B192" s="4"/>
      <c r="C192" t="s" s="4">
        <v>244</v>
      </c>
      <c r="D192" s="4"/>
      <c r="E192" t="n" s="4">
        <v>0.0</v>
      </c>
      <c r="F192" s="1"/>
      <c r="G192" s="1"/>
      <c r="H192" s="4"/>
      <c r="I192" s="6"/>
      <c r="J192" s="4"/>
      <c r="K192" s="4"/>
      <c r="L192" s="4"/>
      <c r="M192" s="4"/>
      <c r="N192" s="4"/>
      <c r="O192" s="4"/>
      <c r="P192" s="4"/>
      <c r="Q192" s="2"/>
    </row>
    <row r="193" ht="25.0" customHeight="true">
      <c r="A193" t="s" s="4">
        <v>23</v>
      </c>
      <c r="B193" t="s" s="4">
        <v>245</v>
      </c>
      <c r="C193" t="s" s="4">
        <v>246</v>
      </c>
      <c r="D193" t="s" s="4">
        <v>33</v>
      </c>
      <c r="E193" t="n" s="4">
        <v>473.5</v>
      </c>
      <c r="F193" t="s" s="1">
        <v>27</v>
      </c>
      <c r="G193" t="s" s="1">
        <v>27</v>
      </c>
      <c r="H193" s="2">
        <f>F193+G193</f>
      </c>
      <c r="I193" t="n" s="6">
        <v>22.22</v>
      </c>
      <c r="J193" s="2">
        <f>F193+(TRUNC(I193/100*F193,2))</f>
      </c>
      <c r="K193" s="2">
        <f>G193+(TRUNC(I193/100*G193,2))</f>
      </c>
      <c r="L193" s="2">
        <f>TRUNC(J193+K193,2)</f>
      </c>
      <c r="M193" s="2">
        <f>TRUNC(IF((J193+K193), (J193/(J193+K193)*O193), 0), 2)</f>
      </c>
      <c r="N193" s="2">
        <f>TRUNC(IF((J193+K193), (K193/(J193+K193)*O193), 0), 2)</f>
      </c>
      <c r="O193" s="2">
        <f>TRUNC(L193*E193,2)</f>
      </c>
      <c r="P193" s="4">
        <f>IF(O193&lt;=(Referencial!O193*1.05),"PREÇO VÁLIDO","PREÇO INVÁLIDO")</f>
      </c>
      <c r="Q193" s="2">
        <f>(O193/Referencial!O193)-1</f>
      </c>
    </row>
    <row r="194" ht="25.0" customHeight="true">
      <c r="A194" t="s" s="4">
        <v>23</v>
      </c>
      <c r="B194" t="s" s="4">
        <v>247</v>
      </c>
      <c r="C194" t="s" s="4">
        <v>248</v>
      </c>
      <c r="D194" t="s" s="4">
        <v>33</v>
      </c>
      <c r="E194" t="n" s="4">
        <v>473.5</v>
      </c>
      <c r="F194" t="s" s="1">
        <v>27</v>
      </c>
      <c r="G194" t="s" s="1">
        <v>27</v>
      </c>
      <c r="H194" s="2">
        <f>F194+G194</f>
      </c>
      <c r="I194" t="n" s="6">
        <v>22.22</v>
      </c>
      <c r="J194" s="2">
        <f>F194+(TRUNC(I194/100*F194,2))</f>
      </c>
      <c r="K194" s="2">
        <f>G194+(TRUNC(I194/100*G194,2))</f>
      </c>
      <c r="L194" s="2">
        <f>TRUNC(J194+K194,2)</f>
      </c>
      <c r="M194" s="2">
        <f>TRUNC(IF((J194+K194), (J194/(J194+K194)*O194), 0), 2)</f>
      </c>
      <c r="N194" s="2">
        <f>TRUNC(IF((J194+K194), (K194/(J194+K194)*O194), 0), 2)</f>
      </c>
      <c r="O194" s="2">
        <f>TRUNC(L194*E194,2)</f>
      </c>
      <c r="P194" s="4">
        <f>IF(O194&lt;=(Referencial!O194*1.05),"PREÇO VÁLIDO","PREÇO INVÁLIDO")</f>
      </c>
      <c r="Q194" s="2">
        <f>(O194/Referencial!O194)-1</f>
      </c>
    </row>
    <row r="195">
      <c r="N195" t="s" s="9">
        <v>28</v>
      </c>
      <c r="O195" s="10">
        <f>TRUNC(SUM(O183:O194), 2)</f>
      </c>
    </row>
    <row r="197">
      <c r="A197" t="s" s="12">
        <v>249</v>
      </c>
    </row>
    <row r="198">
      <c r="A198" s="27" t="s">
        <v>4</v>
      </c>
      <c r="B198" s="27" t="s">
        <v>5</v>
      </c>
      <c r="C198" s="27" t="s">
        <v>6</v>
      </c>
      <c r="D198" s="27" t="s">
        <v>7</v>
      </c>
      <c r="E198" s="27" t="s">
        <v>8</v>
      </c>
      <c r="F198" s="1" t="s">
        <v>9</v>
      </c>
      <c r="G198" s="1" t="s">
        <v>10</v>
      </c>
      <c r="H198" s="27" t="s">
        <v>12</v>
      </c>
      <c r="I198" s="27" t="s">
        <v>13</v>
      </c>
      <c r="J198" s="27" t="s">
        <v>14</v>
      </c>
      <c r="K198" s="27" t="s">
        <v>15</v>
      </c>
      <c r="L198" s="27" t="s">
        <v>11</v>
      </c>
      <c r="M198" s="27" t="s">
        <v>16</v>
      </c>
      <c r="N198" s="27" t="s">
        <v>17</v>
      </c>
      <c r="O198" s="27" t="s">
        <v>18</v>
      </c>
      <c r="P198" s="27" t="s">
        <v>19</v>
      </c>
      <c r="Q198" s="27" t="s">
        <v>20</v>
      </c>
    </row>
    <row r="199" ht="25.0" customHeight="true">
      <c r="A199" s="4"/>
      <c r="B199" s="4"/>
      <c r="C199" t="s" s="4">
        <v>250</v>
      </c>
      <c r="D199" s="4"/>
      <c r="E199" t="n" s="4">
        <v>0.0</v>
      </c>
      <c r="F199" s="1"/>
      <c r="G199" s="1"/>
      <c r="H199" s="4"/>
      <c r="I199" s="6"/>
      <c r="J199" s="4"/>
      <c r="K199" s="4"/>
      <c r="L199" s="4"/>
      <c r="M199" s="4"/>
      <c r="N199" s="4"/>
      <c r="O199" s="4"/>
      <c r="P199" s="4"/>
      <c r="Q199" s="2"/>
    </row>
    <row r="200" ht="25.0" customHeight="true">
      <c r="A200" s="4"/>
      <c r="B200" s="4"/>
      <c r="C200" t="s" s="4">
        <v>251</v>
      </c>
      <c r="D200" s="4"/>
      <c r="E200" t="n" s="4">
        <v>0.0</v>
      </c>
      <c r="F200" s="1"/>
      <c r="G200" s="1"/>
      <c r="H200" s="4"/>
      <c r="I200" s="6"/>
      <c r="J200" s="4"/>
      <c r="K200" s="4"/>
      <c r="L200" s="4"/>
      <c r="M200" s="4"/>
      <c r="N200" s="4"/>
      <c r="O200" s="4"/>
      <c r="P200" s="4"/>
      <c r="Q200" s="2"/>
    </row>
    <row r="201" ht="25.0" customHeight="true">
      <c r="A201" t="s" s="4">
        <v>23</v>
      </c>
      <c r="B201" t="s" s="4">
        <v>252</v>
      </c>
      <c r="C201" t="s" s="4">
        <v>253</v>
      </c>
      <c r="D201" t="s" s="4">
        <v>26</v>
      </c>
      <c r="E201" t="n" s="4">
        <v>1.0</v>
      </c>
      <c r="F201" t="s" s="1">
        <v>27</v>
      </c>
      <c r="G201" t="s" s="1">
        <v>27</v>
      </c>
      <c r="H201" s="2">
        <f>F201+G201</f>
      </c>
      <c r="I201" t="n" s="6">
        <v>22.22</v>
      </c>
      <c r="J201" s="2">
        <f>F201+(TRUNC(I201/100*F201,2))</f>
      </c>
      <c r="K201" s="2">
        <f>G201+(TRUNC(I201/100*G201,2))</f>
      </c>
      <c r="L201" s="2">
        <f>TRUNC(J201+K201,2)</f>
      </c>
      <c r="M201" s="2">
        <f>TRUNC(IF((J201+K201), (J201/(J201+K201)*O201), 0), 2)</f>
      </c>
      <c r="N201" s="2">
        <f>TRUNC(IF((J201+K201), (K201/(J201+K201)*O201), 0), 2)</f>
      </c>
      <c r="O201" s="2">
        <f>TRUNC(L201*E201,2)</f>
      </c>
      <c r="P201" s="4">
        <f>IF(O201&lt;=(Referencial!O201*1.05),"PREÇO VÁLIDO","PREÇO INVÁLIDO")</f>
      </c>
      <c r="Q201" s="2">
        <f>(O201/Referencial!O201)-1</f>
      </c>
    </row>
    <row r="202" ht="25.0" customHeight="true">
      <c r="A202" t="s" s="4">
        <v>23</v>
      </c>
      <c r="B202" t="s" s="4">
        <v>254</v>
      </c>
      <c r="C202" t="s" s="4">
        <v>255</v>
      </c>
      <c r="D202" t="s" s="4">
        <v>60</v>
      </c>
      <c r="E202" t="n" s="4">
        <v>120.0</v>
      </c>
      <c r="F202" t="s" s="1">
        <v>27</v>
      </c>
      <c r="G202" t="s" s="1">
        <v>27</v>
      </c>
      <c r="H202" s="2">
        <f>F202+G202</f>
      </c>
      <c r="I202" t="n" s="6">
        <v>22.22</v>
      </c>
      <c r="J202" s="2">
        <f>F202+(TRUNC(I202/100*F202,2))</f>
      </c>
      <c r="K202" s="2">
        <f>G202+(TRUNC(I202/100*G202,2))</f>
      </c>
      <c r="L202" s="2">
        <f>TRUNC(J202+K202,2)</f>
      </c>
      <c r="M202" s="2">
        <f>TRUNC(IF((J202+K202), (J202/(J202+K202)*O202), 0), 2)</f>
      </c>
      <c r="N202" s="2">
        <f>TRUNC(IF((J202+K202), (K202/(J202+K202)*O202), 0), 2)</f>
      </c>
      <c r="O202" s="2">
        <f>TRUNC(L202*E202,2)</f>
      </c>
      <c r="P202" s="4">
        <f>IF(O202&lt;=(Referencial!O202*1.05),"PREÇO VÁLIDO","PREÇO INVÁLIDO")</f>
      </c>
      <c r="Q202" s="2">
        <f>(O202/Referencial!O202)-1</f>
      </c>
    </row>
    <row r="203" ht="25.0" customHeight="true">
      <c r="A203" t="s" s="4">
        <v>23</v>
      </c>
      <c r="B203" t="s" s="4">
        <v>256</v>
      </c>
      <c r="C203" t="s" s="4">
        <v>257</v>
      </c>
      <c r="D203" t="s" s="4">
        <v>60</v>
      </c>
      <c r="E203" t="n" s="4">
        <v>30.0</v>
      </c>
      <c r="F203" t="s" s="1">
        <v>27</v>
      </c>
      <c r="G203" t="s" s="1">
        <v>27</v>
      </c>
      <c r="H203" s="2">
        <f>F203+G203</f>
      </c>
      <c r="I203" t="n" s="6">
        <v>22.22</v>
      </c>
      <c r="J203" s="2">
        <f>F203+(TRUNC(I203/100*F203,2))</f>
      </c>
      <c r="K203" s="2">
        <f>G203+(TRUNC(I203/100*G203,2))</f>
      </c>
      <c r="L203" s="2">
        <f>TRUNC(J203+K203,2)</f>
      </c>
      <c r="M203" s="2">
        <f>TRUNC(IF((J203+K203), (J203/(J203+K203)*O203), 0), 2)</f>
      </c>
      <c r="N203" s="2">
        <f>TRUNC(IF((J203+K203), (K203/(J203+K203)*O203), 0), 2)</f>
      </c>
      <c r="O203" s="2">
        <f>TRUNC(L203*E203,2)</f>
      </c>
      <c r="P203" s="4">
        <f>IF(O203&lt;=(Referencial!O203*1.05),"PREÇO VÁLIDO","PREÇO INVÁLIDO")</f>
      </c>
      <c r="Q203" s="2">
        <f>(O203/Referencial!O203)-1</f>
      </c>
    </row>
    <row r="204" ht="25.0" customHeight="true">
      <c r="A204" t="s" s="4">
        <v>23</v>
      </c>
      <c r="B204" t="s" s="4">
        <v>258</v>
      </c>
      <c r="C204" t="s" s="4">
        <v>259</v>
      </c>
      <c r="D204" t="s" s="4">
        <v>60</v>
      </c>
      <c r="E204" t="n" s="4">
        <v>30.0</v>
      </c>
      <c r="F204" t="s" s="1">
        <v>27</v>
      </c>
      <c r="G204" t="s" s="1">
        <v>27</v>
      </c>
      <c r="H204" s="2">
        <f>F204+G204</f>
      </c>
      <c r="I204" t="n" s="6">
        <v>22.22</v>
      </c>
      <c r="J204" s="2">
        <f>F204+(TRUNC(I204/100*F204,2))</f>
      </c>
      <c r="K204" s="2">
        <f>G204+(TRUNC(I204/100*G204,2))</f>
      </c>
      <c r="L204" s="2">
        <f>TRUNC(J204+K204,2)</f>
      </c>
      <c r="M204" s="2">
        <f>TRUNC(IF((J204+K204), (J204/(J204+K204)*O204), 0), 2)</f>
      </c>
      <c r="N204" s="2">
        <f>TRUNC(IF((J204+K204), (K204/(J204+K204)*O204), 0), 2)</f>
      </c>
      <c r="O204" s="2">
        <f>TRUNC(L204*E204,2)</f>
      </c>
      <c r="P204" s="4">
        <f>IF(O204&lt;=(Referencial!O204*1.05),"PREÇO VÁLIDO","PREÇO INVÁLIDO")</f>
      </c>
      <c r="Q204" s="2">
        <f>(O204/Referencial!O204)-1</f>
      </c>
    </row>
    <row r="205" ht="25.0" customHeight="true">
      <c r="A205" t="s" s="4">
        <v>23</v>
      </c>
      <c r="B205" t="s" s="4">
        <v>260</v>
      </c>
      <c r="C205" t="s" s="4">
        <v>261</v>
      </c>
      <c r="D205" t="s" s="4">
        <v>26</v>
      </c>
      <c r="E205" t="n" s="4">
        <v>2.0</v>
      </c>
      <c r="F205" t="s" s="1">
        <v>27</v>
      </c>
      <c r="G205" t="s" s="1">
        <v>27</v>
      </c>
      <c r="H205" s="2">
        <f>F205+G205</f>
      </c>
      <c r="I205" t="n" s="6">
        <v>22.22</v>
      </c>
      <c r="J205" s="2">
        <f>F205+(TRUNC(I205/100*F205,2))</f>
      </c>
      <c r="K205" s="2">
        <f>G205+(TRUNC(I205/100*G205,2))</f>
      </c>
      <c r="L205" s="2">
        <f>TRUNC(J205+K205,2)</f>
      </c>
      <c r="M205" s="2">
        <f>TRUNC(IF((J205+K205), (J205/(J205+K205)*O205), 0), 2)</f>
      </c>
      <c r="N205" s="2">
        <f>TRUNC(IF((J205+K205), (K205/(J205+K205)*O205), 0), 2)</f>
      </c>
      <c r="O205" s="2">
        <f>TRUNC(L205*E205,2)</f>
      </c>
      <c r="P205" s="4">
        <f>IF(O205&lt;=(Referencial!O205*1.05),"PREÇO VÁLIDO","PREÇO INVÁLIDO")</f>
      </c>
      <c r="Q205" s="2">
        <f>(O205/Referencial!O205)-1</f>
      </c>
    </row>
    <row r="206" ht="25.0" customHeight="true">
      <c r="A206" s="4"/>
      <c r="B206" s="4"/>
      <c r="C206" t="s" s="4">
        <v>262</v>
      </c>
      <c r="D206" s="4"/>
      <c r="E206" t="n" s="4">
        <v>0.0</v>
      </c>
      <c r="F206" s="1"/>
      <c r="G206" s="1"/>
      <c r="H206" s="4"/>
      <c r="I206" s="6"/>
      <c r="J206" s="4"/>
      <c r="K206" s="4"/>
      <c r="L206" s="4"/>
      <c r="M206" s="4"/>
      <c r="N206" s="4"/>
      <c r="O206" s="4"/>
      <c r="P206" s="4"/>
      <c r="Q206" s="2"/>
    </row>
    <row r="207" ht="25.0" customHeight="true">
      <c r="A207" t="s" s="4">
        <v>23</v>
      </c>
      <c r="B207" t="s" s="4">
        <v>263</v>
      </c>
      <c r="C207" t="s" s="4">
        <v>264</v>
      </c>
      <c r="D207" t="s" s="4">
        <v>26</v>
      </c>
      <c r="E207" t="n" s="4">
        <v>6.0</v>
      </c>
      <c r="F207" t="s" s="1">
        <v>27</v>
      </c>
      <c r="G207" t="s" s="1">
        <v>27</v>
      </c>
      <c r="H207" s="2">
        <f>F207+G207</f>
      </c>
      <c r="I207" t="n" s="6">
        <v>22.22</v>
      </c>
      <c r="J207" s="2">
        <f>F207+(TRUNC(I207/100*F207,2))</f>
      </c>
      <c r="K207" s="2">
        <f>G207+(TRUNC(I207/100*G207,2))</f>
      </c>
      <c r="L207" s="2">
        <f>TRUNC(J207+K207,2)</f>
      </c>
      <c r="M207" s="2">
        <f>TRUNC(IF((J207+K207), (J207/(J207+K207)*O207), 0), 2)</f>
      </c>
      <c r="N207" s="2">
        <f>TRUNC(IF((J207+K207), (K207/(J207+K207)*O207), 0), 2)</f>
      </c>
      <c r="O207" s="2">
        <f>TRUNC(L207*E207,2)</f>
      </c>
      <c r="P207" s="4">
        <f>IF(O207&lt;=(Referencial!O207*1.05),"PREÇO VÁLIDO","PREÇO INVÁLIDO")</f>
      </c>
      <c r="Q207" s="2">
        <f>(O207/Referencial!O207)-1</f>
      </c>
    </row>
    <row r="208" ht="25.0" customHeight="true">
      <c r="A208" t="s" s="4">
        <v>23</v>
      </c>
      <c r="B208" t="s" s="4">
        <v>265</v>
      </c>
      <c r="C208" t="s" s="4">
        <v>266</v>
      </c>
      <c r="D208" t="s" s="4">
        <v>60</v>
      </c>
      <c r="E208" t="n" s="4">
        <v>20.0</v>
      </c>
      <c r="F208" t="s" s="1">
        <v>27</v>
      </c>
      <c r="G208" t="s" s="1">
        <v>27</v>
      </c>
      <c r="H208" s="2">
        <f>F208+G208</f>
      </c>
      <c r="I208" t="n" s="6">
        <v>22.22</v>
      </c>
      <c r="J208" s="2">
        <f>F208+(TRUNC(I208/100*F208,2))</f>
      </c>
      <c r="K208" s="2">
        <f>G208+(TRUNC(I208/100*G208,2))</f>
      </c>
      <c r="L208" s="2">
        <f>TRUNC(J208+K208,2)</f>
      </c>
      <c r="M208" s="2">
        <f>TRUNC(IF((J208+K208), (J208/(J208+K208)*O208), 0), 2)</f>
      </c>
      <c r="N208" s="2">
        <f>TRUNC(IF((J208+K208), (K208/(J208+K208)*O208), 0), 2)</f>
      </c>
      <c r="O208" s="2">
        <f>TRUNC(L208*E208,2)</f>
      </c>
      <c r="P208" s="4">
        <f>IF(O208&lt;=(Referencial!O208*1.05),"PREÇO VÁLIDO","PREÇO INVÁLIDO")</f>
      </c>
      <c r="Q208" s="2">
        <f>(O208/Referencial!O208)-1</f>
      </c>
    </row>
    <row r="209" ht="25.0" customHeight="true">
      <c r="A209" t="s" s="4">
        <v>23</v>
      </c>
      <c r="B209" t="s" s="4">
        <v>267</v>
      </c>
      <c r="C209" t="s" s="4">
        <v>268</v>
      </c>
      <c r="D209" t="s" s="4">
        <v>26</v>
      </c>
      <c r="E209" t="n" s="4">
        <v>6.0</v>
      </c>
      <c r="F209" t="s" s="1">
        <v>27</v>
      </c>
      <c r="G209" t="s" s="1">
        <v>27</v>
      </c>
      <c r="H209" s="2">
        <f>F209+G209</f>
      </c>
      <c r="I209" t="n" s="6">
        <v>22.22</v>
      </c>
      <c r="J209" s="2">
        <f>F209+(TRUNC(I209/100*F209,2))</f>
      </c>
      <c r="K209" s="2">
        <f>G209+(TRUNC(I209/100*G209,2))</f>
      </c>
      <c r="L209" s="2">
        <f>TRUNC(J209+K209,2)</f>
      </c>
      <c r="M209" s="2">
        <f>TRUNC(IF((J209+K209), (J209/(J209+K209)*O209), 0), 2)</f>
      </c>
      <c r="N209" s="2">
        <f>TRUNC(IF((J209+K209), (K209/(J209+K209)*O209), 0), 2)</f>
      </c>
      <c r="O209" s="2">
        <f>TRUNC(L209*E209,2)</f>
      </c>
      <c r="P209" s="4">
        <f>IF(O209&lt;=(Referencial!O209*1.05),"PREÇO VÁLIDO","PREÇO INVÁLIDO")</f>
      </c>
      <c r="Q209" s="2">
        <f>(O209/Referencial!O209)-1</f>
      </c>
    </row>
    <row r="210" ht="25.0" customHeight="true">
      <c r="A210" t="s" s="4">
        <v>23</v>
      </c>
      <c r="B210" t="s" s="4">
        <v>269</v>
      </c>
      <c r="C210" t="s" s="4">
        <v>270</v>
      </c>
      <c r="D210" t="s" s="4">
        <v>26</v>
      </c>
      <c r="E210" t="n" s="4">
        <v>6.0</v>
      </c>
      <c r="F210" t="s" s="1">
        <v>27</v>
      </c>
      <c r="G210" t="s" s="1">
        <v>27</v>
      </c>
      <c r="H210" s="2">
        <f>F210+G210</f>
      </c>
      <c r="I210" t="n" s="6">
        <v>22.22</v>
      </c>
      <c r="J210" s="2">
        <f>F210+(TRUNC(I210/100*F210,2))</f>
      </c>
      <c r="K210" s="2">
        <f>G210+(TRUNC(I210/100*G210,2))</f>
      </c>
      <c r="L210" s="2">
        <f>TRUNC(J210+K210,2)</f>
      </c>
      <c r="M210" s="2">
        <f>TRUNC(IF((J210+K210), (J210/(J210+K210)*O210), 0), 2)</f>
      </c>
      <c r="N210" s="2">
        <f>TRUNC(IF((J210+K210), (K210/(J210+K210)*O210), 0), 2)</f>
      </c>
      <c r="O210" s="2">
        <f>TRUNC(L210*E210,2)</f>
      </c>
      <c r="P210" s="4">
        <f>IF(O210&lt;=(Referencial!O210*1.05),"PREÇO VÁLIDO","PREÇO INVÁLIDO")</f>
      </c>
      <c r="Q210" s="2">
        <f>(O210/Referencial!O210)-1</f>
      </c>
    </row>
    <row r="211" ht="25.0" customHeight="true">
      <c r="A211" s="4"/>
      <c r="B211" s="4"/>
      <c r="C211" t="s" s="4">
        <v>271</v>
      </c>
      <c r="D211" s="4"/>
      <c r="E211" t="n" s="4">
        <v>0.0</v>
      </c>
      <c r="F211" s="1"/>
      <c r="G211" s="1"/>
      <c r="H211" s="4"/>
      <c r="I211" s="6"/>
      <c r="J211" s="4"/>
      <c r="K211" s="4"/>
      <c r="L211" s="4"/>
      <c r="M211" s="4"/>
      <c r="N211" s="4"/>
      <c r="O211" s="4"/>
      <c r="P211" s="4"/>
      <c r="Q211" s="2"/>
    </row>
    <row r="212" ht="25.0" customHeight="true">
      <c r="A212" s="4"/>
      <c r="B212" s="4"/>
      <c r="C212" t="s" s="4">
        <v>272</v>
      </c>
      <c r="D212" s="4"/>
      <c r="E212" t="n" s="4">
        <v>0.0</v>
      </c>
      <c r="F212" s="1"/>
      <c r="G212" s="1"/>
      <c r="H212" s="4"/>
      <c r="I212" s="6"/>
      <c r="J212" s="4"/>
      <c r="K212" s="4"/>
      <c r="L212" s="4"/>
      <c r="M212" s="4"/>
      <c r="N212" s="4"/>
      <c r="O212" s="4"/>
      <c r="P212" s="4"/>
      <c r="Q212" s="2"/>
    </row>
    <row r="213" ht="25.0" customHeight="true">
      <c r="A213" t="s" s="4">
        <v>23</v>
      </c>
      <c r="B213" t="s" s="4">
        <v>273</v>
      </c>
      <c r="C213" t="s" s="4">
        <v>274</v>
      </c>
      <c r="D213" t="s" s="4">
        <v>60</v>
      </c>
      <c r="E213" t="n" s="4">
        <v>1200.0</v>
      </c>
      <c r="F213" t="s" s="1">
        <v>27</v>
      </c>
      <c r="G213" t="s" s="1">
        <v>27</v>
      </c>
      <c r="H213" s="2">
        <f>F213+G213</f>
      </c>
      <c r="I213" t="n" s="6">
        <v>22.22</v>
      </c>
      <c r="J213" s="2">
        <f>F213+(TRUNC(I213/100*F213,2))</f>
      </c>
      <c r="K213" s="2">
        <f>G213+(TRUNC(I213/100*G213,2))</f>
      </c>
      <c r="L213" s="2">
        <f>TRUNC(J213+K213,2)</f>
      </c>
      <c r="M213" s="2">
        <f>TRUNC(IF((J213+K213), (J213/(J213+K213)*O213), 0), 2)</f>
      </c>
      <c r="N213" s="2">
        <f>TRUNC(IF((J213+K213), (K213/(J213+K213)*O213), 0), 2)</f>
      </c>
      <c r="O213" s="2">
        <f>TRUNC(L213*E213,2)</f>
      </c>
      <c r="P213" s="4">
        <f>IF(O213&lt;=(Referencial!O213*1.05),"PREÇO VÁLIDO","PREÇO INVÁLIDO")</f>
      </c>
      <c r="Q213" s="2">
        <f>(O213/Referencial!O213)-1</f>
      </c>
    </row>
    <row r="214" ht="25.0" customHeight="true">
      <c r="A214" t="s" s="4">
        <v>23</v>
      </c>
      <c r="B214" t="s" s="4">
        <v>275</v>
      </c>
      <c r="C214" t="s" s="4">
        <v>276</v>
      </c>
      <c r="D214" t="s" s="4">
        <v>60</v>
      </c>
      <c r="E214" t="n" s="4">
        <v>100.0</v>
      </c>
      <c r="F214" t="s" s="1">
        <v>27</v>
      </c>
      <c r="G214" t="s" s="1">
        <v>27</v>
      </c>
      <c r="H214" s="2">
        <f>F214+G214</f>
      </c>
      <c r="I214" t="n" s="6">
        <v>22.22</v>
      </c>
      <c r="J214" s="2">
        <f>F214+(TRUNC(I214/100*F214,2))</f>
      </c>
      <c r="K214" s="2">
        <f>G214+(TRUNC(I214/100*G214,2))</f>
      </c>
      <c r="L214" s="2">
        <f>TRUNC(J214+K214,2)</f>
      </c>
      <c r="M214" s="2">
        <f>TRUNC(IF((J214+K214), (J214/(J214+K214)*O214), 0), 2)</f>
      </c>
      <c r="N214" s="2">
        <f>TRUNC(IF((J214+K214), (K214/(J214+K214)*O214), 0), 2)</f>
      </c>
      <c r="O214" s="2">
        <f>TRUNC(L214*E214,2)</f>
      </c>
      <c r="P214" s="4">
        <f>IF(O214&lt;=(Referencial!O214*1.05),"PREÇO VÁLIDO","PREÇO INVÁLIDO")</f>
      </c>
      <c r="Q214" s="2">
        <f>(O214/Referencial!O214)-1</f>
      </c>
    </row>
    <row r="215" ht="25.0" customHeight="true">
      <c r="A215" t="s" s="4">
        <v>23</v>
      </c>
      <c r="B215" t="s" s="4">
        <v>277</v>
      </c>
      <c r="C215" t="s" s="4">
        <v>278</v>
      </c>
      <c r="D215" t="s" s="4">
        <v>60</v>
      </c>
      <c r="E215" t="n" s="4">
        <v>75.0</v>
      </c>
      <c r="F215" t="s" s="1">
        <v>27</v>
      </c>
      <c r="G215" t="s" s="1">
        <v>27</v>
      </c>
      <c r="H215" s="2">
        <f>F215+G215</f>
      </c>
      <c r="I215" t="n" s="6">
        <v>22.22</v>
      </c>
      <c r="J215" s="2">
        <f>F215+(TRUNC(I215/100*F215,2))</f>
      </c>
      <c r="K215" s="2">
        <f>G215+(TRUNC(I215/100*G215,2))</f>
      </c>
      <c r="L215" s="2">
        <f>TRUNC(J215+K215,2)</f>
      </c>
      <c r="M215" s="2">
        <f>TRUNC(IF((J215+K215), (J215/(J215+K215)*O215), 0), 2)</f>
      </c>
      <c r="N215" s="2">
        <f>TRUNC(IF((J215+K215), (K215/(J215+K215)*O215), 0), 2)</f>
      </c>
      <c r="O215" s="2">
        <f>TRUNC(L215*E215,2)</f>
      </c>
      <c r="P215" s="4">
        <f>IF(O215&lt;=(Referencial!O215*1.05),"PREÇO VÁLIDO","PREÇO INVÁLIDO")</f>
      </c>
      <c r="Q215" s="2">
        <f>(O215/Referencial!O215)-1</f>
      </c>
    </row>
    <row r="216" ht="25.0" customHeight="true">
      <c r="A216" t="s" s="4">
        <v>23</v>
      </c>
      <c r="B216" t="s" s="4">
        <v>279</v>
      </c>
      <c r="C216" t="s" s="4">
        <v>280</v>
      </c>
      <c r="D216" t="s" s="4">
        <v>60</v>
      </c>
      <c r="E216" t="n" s="4">
        <v>30.0</v>
      </c>
      <c r="F216" t="s" s="1">
        <v>27</v>
      </c>
      <c r="G216" t="s" s="1">
        <v>27</v>
      </c>
      <c r="H216" s="2">
        <f>F216+G216</f>
      </c>
      <c r="I216" t="n" s="6">
        <v>22.22</v>
      </c>
      <c r="J216" s="2">
        <f>F216+(TRUNC(I216/100*F216,2))</f>
      </c>
      <c r="K216" s="2">
        <f>G216+(TRUNC(I216/100*G216,2))</f>
      </c>
      <c r="L216" s="2">
        <f>TRUNC(J216+K216,2)</f>
      </c>
      <c r="M216" s="2">
        <f>TRUNC(IF((J216+K216), (J216/(J216+K216)*O216), 0), 2)</f>
      </c>
      <c r="N216" s="2">
        <f>TRUNC(IF((J216+K216), (K216/(J216+K216)*O216), 0), 2)</f>
      </c>
      <c r="O216" s="2">
        <f>TRUNC(L216*E216,2)</f>
      </c>
      <c r="P216" s="4">
        <f>IF(O216&lt;=(Referencial!O216*1.05),"PREÇO VÁLIDO","PREÇO INVÁLIDO")</f>
      </c>
      <c r="Q216" s="2">
        <f>(O216/Referencial!O216)-1</f>
      </c>
    </row>
    <row r="217" ht="25.0" customHeight="true">
      <c r="A217" s="4"/>
      <c r="B217" s="4"/>
      <c r="C217" t="s" s="4">
        <v>281</v>
      </c>
      <c r="D217" s="4"/>
      <c r="E217" t="n" s="4">
        <v>0.0</v>
      </c>
      <c r="F217" s="1"/>
      <c r="G217" s="1"/>
      <c r="H217" s="4"/>
      <c r="I217" s="6"/>
      <c r="J217" s="4"/>
      <c r="K217" s="4"/>
      <c r="L217" s="4"/>
      <c r="M217" s="4"/>
      <c r="N217" s="4"/>
      <c r="O217" s="4"/>
      <c r="P217" s="4"/>
      <c r="Q217" s="2"/>
    </row>
    <row r="218" ht="25.0" customHeight="true">
      <c r="A218" t="s" s="4">
        <v>23</v>
      </c>
      <c r="B218" t="s" s="4">
        <v>282</v>
      </c>
      <c r="C218" t="s" s="4">
        <v>283</v>
      </c>
      <c r="D218" t="s" s="4">
        <v>26</v>
      </c>
      <c r="E218" t="n" s="4">
        <v>1.0</v>
      </c>
      <c r="F218" t="s" s="1">
        <v>27</v>
      </c>
      <c r="G218" t="s" s="1">
        <v>27</v>
      </c>
      <c r="H218" s="2">
        <f>F218+G218</f>
      </c>
      <c r="I218" t="n" s="6">
        <v>22.22</v>
      </c>
      <c r="J218" s="2">
        <f>F218+(TRUNC(I218/100*F218,2))</f>
      </c>
      <c r="K218" s="2">
        <f>G218+(TRUNC(I218/100*G218,2))</f>
      </c>
      <c r="L218" s="2">
        <f>TRUNC(J218+K218,2)</f>
      </c>
      <c r="M218" s="2">
        <f>TRUNC(IF((J218+K218), (J218/(J218+K218)*O218), 0), 2)</f>
      </c>
      <c r="N218" s="2">
        <f>TRUNC(IF((J218+K218), (K218/(J218+K218)*O218), 0), 2)</f>
      </c>
      <c r="O218" s="2">
        <f>TRUNC(L218*E218,2)</f>
      </c>
      <c r="P218" s="4">
        <f>IF(O218&lt;=(Referencial!O218*1.05),"PREÇO VÁLIDO","PREÇO INVÁLIDO")</f>
      </c>
      <c r="Q218" s="2">
        <f>(O218/Referencial!O218)-1</f>
      </c>
    </row>
    <row r="219" ht="25.0" customHeight="true">
      <c r="A219" s="4"/>
      <c r="B219" s="4"/>
      <c r="C219" t="s" s="4">
        <v>284</v>
      </c>
      <c r="D219" s="4"/>
      <c r="E219" t="n" s="4">
        <v>0.0</v>
      </c>
      <c r="F219" s="1"/>
      <c r="G219" s="1"/>
      <c r="H219" s="4"/>
      <c r="I219" s="6"/>
      <c r="J219" s="4"/>
      <c r="K219" s="4"/>
      <c r="L219" s="4"/>
      <c r="M219" s="4"/>
      <c r="N219" s="4"/>
      <c r="O219" s="4"/>
      <c r="P219" s="4"/>
      <c r="Q219" s="2"/>
    </row>
    <row r="220" ht="25.0" customHeight="true">
      <c r="A220" t="s" s="4">
        <v>23</v>
      </c>
      <c r="B220" t="s" s="4">
        <v>285</v>
      </c>
      <c r="C220" t="s" s="4">
        <v>286</v>
      </c>
      <c r="D220" t="s" s="4">
        <v>26</v>
      </c>
      <c r="E220" t="n" s="4">
        <v>1.0</v>
      </c>
      <c r="F220" t="s" s="1">
        <v>27</v>
      </c>
      <c r="G220" t="s" s="1">
        <v>27</v>
      </c>
      <c r="H220" s="2">
        <f>F220+G220</f>
      </c>
      <c r="I220" t="n" s="6">
        <v>22.22</v>
      </c>
      <c r="J220" s="2">
        <f>F220+(TRUNC(I220/100*F220,2))</f>
      </c>
      <c r="K220" s="2">
        <f>G220+(TRUNC(I220/100*G220,2))</f>
      </c>
      <c r="L220" s="2">
        <f>TRUNC(J220+K220,2)</f>
      </c>
      <c r="M220" s="2">
        <f>TRUNC(IF((J220+K220), (J220/(J220+K220)*O220), 0), 2)</f>
      </c>
      <c r="N220" s="2">
        <f>TRUNC(IF((J220+K220), (K220/(J220+K220)*O220), 0), 2)</f>
      </c>
      <c r="O220" s="2">
        <f>TRUNC(L220*E220,2)</f>
      </c>
      <c r="P220" s="4">
        <f>IF(O220&lt;=(Referencial!O220*1.05),"PREÇO VÁLIDO","PREÇO INVÁLIDO")</f>
      </c>
      <c r="Q220" s="2">
        <f>(O220/Referencial!O220)-1</f>
      </c>
    </row>
    <row r="221" ht="25.0" customHeight="true">
      <c r="A221" t="s" s="4">
        <v>23</v>
      </c>
      <c r="B221" t="s" s="4">
        <v>287</v>
      </c>
      <c r="C221" t="s" s="4">
        <v>288</v>
      </c>
      <c r="D221" t="s" s="4">
        <v>26</v>
      </c>
      <c r="E221" t="n" s="4">
        <v>1.0</v>
      </c>
      <c r="F221" t="s" s="1">
        <v>27</v>
      </c>
      <c r="G221" t="s" s="1">
        <v>27</v>
      </c>
      <c r="H221" s="2">
        <f>F221+G221</f>
      </c>
      <c r="I221" t="n" s="6">
        <v>22.22</v>
      </c>
      <c r="J221" s="2">
        <f>F221+(TRUNC(I221/100*F221,2))</f>
      </c>
      <c r="K221" s="2">
        <f>G221+(TRUNC(I221/100*G221,2))</f>
      </c>
      <c r="L221" s="2">
        <f>TRUNC(J221+K221,2)</f>
      </c>
      <c r="M221" s="2">
        <f>TRUNC(IF((J221+K221), (J221/(J221+K221)*O221), 0), 2)</f>
      </c>
      <c r="N221" s="2">
        <f>TRUNC(IF((J221+K221), (K221/(J221+K221)*O221), 0), 2)</f>
      </c>
      <c r="O221" s="2">
        <f>TRUNC(L221*E221,2)</f>
      </c>
      <c r="P221" s="4">
        <f>IF(O221&lt;=(Referencial!O221*1.05),"PREÇO VÁLIDO","PREÇO INVÁLIDO")</f>
      </c>
      <c r="Q221" s="2">
        <f>(O221/Referencial!O221)-1</f>
      </c>
    </row>
    <row r="222" ht="25.0" customHeight="true">
      <c r="A222" t="s" s="4">
        <v>23</v>
      </c>
      <c r="B222" t="s" s="4">
        <v>289</v>
      </c>
      <c r="C222" t="s" s="4">
        <v>290</v>
      </c>
      <c r="D222" t="s" s="4">
        <v>26</v>
      </c>
      <c r="E222" t="n" s="4">
        <v>16.0</v>
      </c>
      <c r="F222" t="s" s="1">
        <v>27</v>
      </c>
      <c r="G222" t="s" s="1">
        <v>27</v>
      </c>
      <c r="H222" s="2">
        <f>F222+G222</f>
      </c>
      <c r="I222" t="n" s="6">
        <v>22.22</v>
      </c>
      <c r="J222" s="2">
        <f>F222+(TRUNC(I222/100*F222,2))</f>
      </c>
      <c r="K222" s="2">
        <f>G222+(TRUNC(I222/100*G222,2))</f>
      </c>
      <c r="L222" s="2">
        <f>TRUNC(J222+K222,2)</f>
      </c>
      <c r="M222" s="2">
        <f>TRUNC(IF((J222+K222), (J222/(J222+K222)*O222), 0), 2)</f>
      </c>
      <c r="N222" s="2">
        <f>TRUNC(IF((J222+K222), (K222/(J222+K222)*O222), 0), 2)</f>
      </c>
      <c r="O222" s="2">
        <f>TRUNC(L222*E222,2)</f>
      </c>
      <c r="P222" s="4">
        <f>IF(O222&lt;=(Referencial!O222*1.05),"PREÇO VÁLIDO","PREÇO INVÁLIDO")</f>
      </c>
      <c r="Q222" s="2">
        <f>(O222/Referencial!O222)-1</f>
      </c>
    </row>
    <row r="223" ht="25.0" customHeight="true">
      <c r="A223" t="s" s="4">
        <v>23</v>
      </c>
      <c r="B223" t="s" s="4">
        <v>291</v>
      </c>
      <c r="C223" t="s" s="4">
        <v>292</v>
      </c>
      <c r="D223" t="s" s="4">
        <v>26</v>
      </c>
      <c r="E223" t="n" s="4">
        <v>1.0</v>
      </c>
      <c r="F223" t="s" s="1">
        <v>27</v>
      </c>
      <c r="G223" t="s" s="1">
        <v>27</v>
      </c>
      <c r="H223" s="2">
        <f>F223+G223</f>
      </c>
      <c r="I223" t="n" s="6">
        <v>22.22</v>
      </c>
      <c r="J223" s="2">
        <f>F223+(TRUNC(I223/100*F223,2))</f>
      </c>
      <c r="K223" s="2">
        <f>G223+(TRUNC(I223/100*G223,2))</f>
      </c>
      <c r="L223" s="2">
        <f>TRUNC(J223+K223,2)</f>
      </c>
      <c r="M223" s="2">
        <f>TRUNC(IF((J223+K223), (J223/(J223+K223)*O223), 0), 2)</f>
      </c>
      <c r="N223" s="2">
        <f>TRUNC(IF((J223+K223), (K223/(J223+K223)*O223), 0), 2)</f>
      </c>
      <c r="O223" s="2">
        <f>TRUNC(L223*E223,2)</f>
      </c>
      <c r="P223" s="4">
        <f>IF(O223&lt;=(Referencial!O223*1.05),"PREÇO VÁLIDO","PREÇO INVÁLIDO")</f>
      </c>
      <c r="Q223" s="2">
        <f>(O223/Referencial!O223)-1</f>
      </c>
    </row>
    <row r="224" ht="25.0" customHeight="true">
      <c r="A224" t="s" s="4">
        <v>23</v>
      </c>
      <c r="B224" t="s" s="4">
        <v>293</v>
      </c>
      <c r="C224" t="s" s="4">
        <v>294</v>
      </c>
      <c r="D224" t="s" s="4">
        <v>26</v>
      </c>
      <c r="E224" t="n" s="4">
        <v>1.0</v>
      </c>
      <c r="F224" t="s" s="1">
        <v>27</v>
      </c>
      <c r="G224" t="s" s="1">
        <v>27</v>
      </c>
      <c r="H224" s="2">
        <f>F224+G224</f>
      </c>
      <c r="I224" t="n" s="6">
        <v>22.22</v>
      </c>
      <c r="J224" s="2">
        <f>F224+(TRUNC(I224/100*F224,2))</f>
      </c>
      <c r="K224" s="2">
        <f>G224+(TRUNC(I224/100*G224,2))</f>
      </c>
      <c r="L224" s="2">
        <f>TRUNC(J224+K224,2)</f>
      </c>
      <c r="M224" s="2">
        <f>TRUNC(IF((J224+K224), (J224/(J224+K224)*O224), 0), 2)</f>
      </c>
      <c r="N224" s="2">
        <f>TRUNC(IF((J224+K224), (K224/(J224+K224)*O224), 0), 2)</f>
      </c>
      <c r="O224" s="2">
        <f>TRUNC(L224*E224,2)</f>
      </c>
      <c r="P224" s="4">
        <f>IF(O224&lt;=(Referencial!O224*1.05),"PREÇO VÁLIDO","PREÇO INVÁLIDO")</f>
      </c>
      <c r="Q224" s="2">
        <f>(O224/Referencial!O224)-1</f>
      </c>
    </row>
    <row r="225" ht="25.0" customHeight="true">
      <c r="A225" t="s" s="4">
        <v>23</v>
      </c>
      <c r="B225" t="s" s="4">
        <v>295</v>
      </c>
      <c r="C225" t="s" s="4">
        <v>296</v>
      </c>
      <c r="D225" t="s" s="4">
        <v>26</v>
      </c>
      <c r="E225" t="n" s="4">
        <v>4.0</v>
      </c>
      <c r="F225" t="s" s="1">
        <v>27</v>
      </c>
      <c r="G225" t="s" s="1">
        <v>27</v>
      </c>
      <c r="H225" s="2">
        <f>F225+G225</f>
      </c>
      <c r="I225" t="n" s="6">
        <v>22.22</v>
      </c>
      <c r="J225" s="2">
        <f>F225+(TRUNC(I225/100*F225,2))</f>
      </c>
      <c r="K225" s="2">
        <f>G225+(TRUNC(I225/100*G225,2))</f>
      </c>
      <c r="L225" s="2">
        <f>TRUNC(J225+K225,2)</f>
      </c>
      <c r="M225" s="2">
        <f>TRUNC(IF((J225+K225), (J225/(J225+K225)*O225), 0), 2)</f>
      </c>
      <c r="N225" s="2">
        <f>TRUNC(IF((J225+K225), (K225/(J225+K225)*O225), 0), 2)</f>
      </c>
      <c r="O225" s="2">
        <f>TRUNC(L225*E225,2)</f>
      </c>
      <c r="P225" s="4">
        <f>IF(O225&lt;=(Referencial!O225*1.05),"PREÇO VÁLIDO","PREÇO INVÁLIDO")</f>
      </c>
      <c r="Q225" s="2">
        <f>(O225/Referencial!O225)-1</f>
      </c>
    </row>
    <row r="226" ht="25.0" customHeight="true">
      <c r="A226" t="s" s="4">
        <v>23</v>
      </c>
      <c r="B226" t="s" s="4">
        <v>297</v>
      </c>
      <c r="C226" t="s" s="4">
        <v>298</v>
      </c>
      <c r="D226" t="s" s="4">
        <v>26</v>
      </c>
      <c r="E226" t="n" s="4">
        <v>4.0</v>
      </c>
      <c r="F226" t="s" s="1">
        <v>27</v>
      </c>
      <c r="G226" t="s" s="1">
        <v>27</v>
      </c>
      <c r="H226" s="2">
        <f>F226+G226</f>
      </c>
      <c r="I226" t="n" s="6">
        <v>22.22</v>
      </c>
      <c r="J226" s="2">
        <f>F226+(TRUNC(I226/100*F226,2))</f>
      </c>
      <c r="K226" s="2">
        <f>G226+(TRUNC(I226/100*G226,2))</f>
      </c>
      <c r="L226" s="2">
        <f>TRUNC(J226+K226,2)</f>
      </c>
      <c r="M226" s="2">
        <f>TRUNC(IF((J226+K226), (J226/(J226+K226)*O226), 0), 2)</f>
      </c>
      <c r="N226" s="2">
        <f>TRUNC(IF((J226+K226), (K226/(J226+K226)*O226), 0), 2)</f>
      </c>
      <c r="O226" s="2">
        <f>TRUNC(L226*E226,2)</f>
      </c>
      <c r="P226" s="4">
        <f>IF(O226&lt;=(Referencial!O226*1.05),"PREÇO VÁLIDO","PREÇO INVÁLIDO")</f>
      </c>
      <c r="Q226" s="2">
        <f>(O226/Referencial!O226)-1</f>
      </c>
    </row>
    <row r="227" ht="25.0" customHeight="true">
      <c r="A227" t="s" s="4">
        <v>23</v>
      </c>
      <c r="B227" t="s" s="4">
        <v>299</v>
      </c>
      <c r="C227" t="s" s="4">
        <v>300</v>
      </c>
      <c r="D227" t="s" s="4">
        <v>26</v>
      </c>
      <c r="E227" t="n" s="4">
        <v>5.0</v>
      </c>
      <c r="F227" t="s" s="1">
        <v>27</v>
      </c>
      <c r="G227" t="s" s="1">
        <v>27</v>
      </c>
      <c r="H227" s="2">
        <f>F227+G227</f>
      </c>
      <c r="I227" t="n" s="6">
        <v>22.22</v>
      </c>
      <c r="J227" s="2">
        <f>F227+(TRUNC(I227/100*F227,2))</f>
      </c>
      <c r="K227" s="2">
        <f>G227+(TRUNC(I227/100*G227,2))</f>
      </c>
      <c r="L227" s="2">
        <f>TRUNC(J227+K227,2)</f>
      </c>
      <c r="M227" s="2">
        <f>TRUNC(IF((J227+K227), (J227/(J227+K227)*O227), 0), 2)</f>
      </c>
      <c r="N227" s="2">
        <f>TRUNC(IF((J227+K227), (K227/(J227+K227)*O227), 0), 2)</f>
      </c>
      <c r="O227" s="2">
        <f>TRUNC(L227*E227,2)</f>
      </c>
      <c r="P227" s="4">
        <f>IF(O227&lt;=(Referencial!O227*1.05),"PREÇO VÁLIDO","PREÇO INVÁLIDO")</f>
      </c>
      <c r="Q227" s="2">
        <f>(O227/Referencial!O227)-1</f>
      </c>
    </row>
    <row r="228" ht="25.0" customHeight="true">
      <c r="A228" t="s" s="4">
        <v>23</v>
      </c>
      <c r="B228" t="s" s="4">
        <v>301</v>
      </c>
      <c r="C228" t="s" s="4">
        <v>302</v>
      </c>
      <c r="D228" t="s" s="4">
        <v>26</v>
      </c>
      <c r="E228" t="n" s="4">
        <v>1.0</v>
      </c>
      <c r="F228" t="s" s="1">
        <v>27</v>
      </c>
      <c r="G228" t="s" s="1">
        <v>27</v>
      </c>
      <c r="H228" s="2">
        <f>F228+G228</f>
      </c>
      <c r="I228" t="n" s="6">
        <v>22.22</v>
      </c>
      <c r="J228" s="2">
        <f>F228+(TRUNC(I228/100*F228,2))</f>
      </c>
      <c r="K228" s="2">
        <f>G228+(TRUNC(I228/100*G228,2))</f>
      </c>
      <c r="L228" s="2">
        <f>TRUNC(J228+K228,2)</f>
      </c>
      <c r="M228" s="2">
        <f>TRUNC(IF((J228+K228), (J228/(J228+K228)*O228), 0), 2)</f>
      </c>
      <c r="N228" s="2">
        <f>TRUNC(IF((J228+K228), (K228/(J228+K228)*O228), 0), 2)</f>
      </c>
      <c r="O228" s="2">
        <f>TRUNC(L228*E228,2)</f>
      </c>
      <c r="P228" s="4">
        <f>IF(O228&lt;=(Referencial!O228*1.05),"PREÇO VÁLIDO","PREÇO INVÁLIDO")</f>
      </c>
      <c r="Q228" s="2">
        <f>(O228/Referencial!O228)-1</f>
      </c>
    </row>
    <row r="229" ht="25.0" customHeight="true">
      <c r="A229" s="4"/>
      <c r="B229" s="4"/>
      <c r="C229" t="s" s="4">
        <v>303</v>
      </c>
      <c r="D229" s="4"/>
      <c r="E229" t="n" s="4">
        <v>0.0</v>
      </c>
      <c r="F229" s="1"/>
      <c r="G229" s="1"/>
      <c r="H229" s="4"/>
      <c r="I229" s="6"/>
      <c r="J229" s="4"/>
      <c r="K229" s="4"/>
      <c r="L229" s="4"/>
      <c r="M229" s="4"/>
      <c r="N229" s="4"/>
      <c r="O229" s="4"/>
      <c r="P229" s="4"/>
      <c r="Q229" s="2"/>
    </row>
    <row r="230" ht="25.0" customHeight="true">
      <c r="A230" t="s" s="4">
        <v>23</v>
      </c>
      <c r="B230" t="s" s="4">
        <v>304</v>
      </c>
      <c r="C230" t="s" s="4">
        <v>305</v>
      </c>
      <c r="D230" t="s" s="4">
        <v>60</v>
      </c>
      <c r="E230" t="n" s="4">
        <v>55.0</v>
      </c>
      <c r="F230" t="s" s="1">
        <v>27</v>
      </c>
      <c r="G230" t="s" s="1">
        <v>27</v>
      </c>
      <c r="H230" s="2">
        <f>F230+G230</f>
      </c>
      <c r="I230" t="n" s="6">
        <v>22.22</v>
      </c>
      <c r="J230" s="2">
        <f>F230+(TRUNC(I230/100*F230,2))</f>
      </c>
      <c r="K230" s="2">
        <f>G230+(TRUNC(I230/100*G230,2))</f>
      </c>
      <c r="L230" s="2">
        <f>TRUNC(J230+K230,2)</f>
      </c>
      <c r="M230" s="2">
        <f>TRUNC(IF((J230+K230), (J230/(J230+K230)*O230), 0), 2)</f>
      </c>
      <c r="N230" s="2">
        <f>TRUNC(IF((J230+K230), (K230/(J230+K230)*O230), 0), 2)</f>
      </c>
      <c r="O230" s="2">
        <f>TRUNC(L230*E230,2)</f>
      </c>
      <c r="P230" s="4">
        <f>IF(O230&lt;=(Referencial!O230*1.05),"PREÇO VÁLIDO","PREÇO INVÁLIDO")</f>
      </c>
      <c r="Q230" s="2">
        <f>(O230/Referencial!O230)-1</f>
      </c>
    </row>
    <row r="231" ht="25.0" customHeight="true">
      <c r="A231" t="s" s="4">
        <v>23</v>
      </c>
      <c r="B231" t="s" s="4">
        <v>306</v>
      </c>
      <c r="C231" t="s" s="4">
        <v>307</v>
      </c>
      <c r="D231" t="s" s="4">
        <v>26</v>
      </c>
      <c r="E231" t="n" s="4">
        <v>2.0</v>
      </c>
      <c r="F231" t="s" s="1">
        <v>27</v>
      </c>
      <c r="G231" t="s" s="1">
        <v>27</v>
      </c>
      <c r="H231" s="2">
        <f>F231+G231</f>
      </c>
      <c r="I231" t="n" s="6">
        <v>22.22</v>
      </c>
      <c r="J231" s="2">
        <f>F231+(TRUNC(I231/100*F231,2))</f>
      </c>
      <c r="K231" s="2">
        <f>G231+(TRUNC(I231/100*G231,2))</f>
      </c>
      <c r="L231" s="2">
        <f>TRUNC(J231+K231,2)</f>
      </c>
      <c r="M231" s="2">
        <f>TRUNC(IF((J231+K231), (J231/(J231+K231)*O231), 0), 2)</f>
      </c>
      <c r="N231" s="2">
        <f>TRUNC(IF((J231+K231), (K231/(J231+K231)*O231), 0), 2)</f>
      </c>
      <c r="O231" s="2">
        <f>TRUNC(L231*E231,2)</f>
      </c>
      <c r="P231" s="4">
        <f>IF(O231&lt;=(Referencial!O231*1.05),"PREÇO VÁLIDO","PREÇO INVÁLIDO")</f>
      </c>
      <c r="Q231" s="2">
        <f>(O231/Referencial!O231)-1</f>
      </c>
    </row>
    <row r="232" ht="25.0" customHeight="true">
      <c r="A232" t="s" s="4">
        <v>23</v>
      </c>
      <c r="B232" t="s" s="4">
        <v>308</v>
      </c>
      <c r="C232" t="s" s="4">
        <v>309</v>
      </c>
      <c r="D232" t="s" s="4">
        <v>26</v>
      </c>
      <c r="E232" t="n" s="4">
        <v>1.0</v>
      </c>
      <c r="F232" t="s" s="1">
        <v>27</v>
      </c>
      <c r="G232" t="s" s="1">
        <v>27</v>
      </c>
      <c r="H232" s="2">
        <f>F232+G232</f>
      </c>
      <c r="I232" t="n" s="6">
        <v>22.22</v>
      </c>
      <c r="J232" s="2">
        <f>F232+(TRUNC(I232/100*F232,2))</f>
      </c>
      <c r="K232" s="2">
        <f>G232+(TRUNC(I232/100*G232,2))</f>
      </c>
      <c r="L232" s="2">
        <f>TRUNC(J232+K232,2)</f>
      </c>
      <c r="M232" s="2">
        <f>TRUNC(IF((J232+K232), (J232/(J232+K232)*O232), 0), 2)</f>
      </c>
      <c r="N232" s="2">
        <f>TRUNC(IF((J232+K232), (K232/(J232+K232)*O232), 0), 2)</f>
      </c>
      <c r="O232" s="2">
        <f>TRUNC(L232*E232,2)</f>
      </c>
      <c r="P232" s="4">
        <f>IF(O232&lt;=(Referencial!O232*1.05),"PREÇO VÁLIDO","PREÇO INVÁLIDO")</f>
      </c>
      <c r="Q232" s="2">
        <f>(O232/Referencial!O232)-1</f>
      </c>
    </row>
    <row r="233" ht="25.0" customHeight="true">
      <c r="A233" t="s" s="4">
        <v>23</v>
      </c>
      <c r="B233" t="s" s="4">
        <v>310</v>
      </c>
      <c r="C233" t="s" s="4">
        <v>311</v>
      </c>
      <c r="D233" t="s" s="4">
        <v>60</v>
      </c>
      <c r="E233" t="n" s="4">
        <v>280.0</v>
      </c>
      <c r="F233" t="s" s="1">
        <v>27</v>
      </c>
      <c r="G233" t="s" s="1">
        <v>27</v>
      </c>
      <c r="H233" s="2">
        <f>F233+G233</f>
      </c>
      <c r="I233" t="n" s="6">
        <v>22.22</v>
      </c>
      <c r="J233" s="2">
        <f>F233+(TRUNC(I233/100*F233,2))</f>
      </c>
      <c r="K233" s="2">
        <f>G233+(TRUNC(I233/100*G233,2))</f>
      </c>
      <c r="L233" s="2">
        <f>TRUNC(J233+K233,2)</f>
      </c>
      <c r="M233" s="2">
        <f>TRUNC(IF((J233+K233), (J233/(J233+K233)*O233), 0), 2)</f>
      </c>
      <c r="N233" s="2">
        <f>TRUNC(IF((J233+K233), (K233/(J233+K233)*O233), 0), 2)</f>
      </c>
      <c r="O233" s="2">
        <f>TRUNC(L233*E233,2)</f>
      </c>
      <c r="P233" s="4">
        <f>IF(O233&lt;=(Referencial!O233*1.05),"PREÇO VÁLIDO","PREÇO INVÁLIDO")</f>
      </c>
      <c r="Q233" s="2">
        <f>(O233/Referencial!O233)-1</f>
      </c>
    </row>
    <row r="234" ht="25.0" customHeight="true">
      <c r="A234" t="s" s="4">
        <v>23</v>
      </c>
      <c r="B234" t="s" s="4">
        <v>312</v>
      </c>
      <c r="C234" t="s" s="4">
        <v>313</v>
      </c>
      <c r="D234" t="s" s="4">
        <v>60</v>
      </c>
      <c r="E234" t="n" s="4">
        <v>60.0</v>
      </c>
      <c r="F234" t="s" s="1">
        <v>27</v>
      </c>
      <c r="G234" t="s" s="1">
        <v>27</v>
      </c>
      <c r="H234" s="2">
        <f>F234+G234</f>
      </c>
      <c r="I234" t="n" s="6">
        <v>22.22</v>
      </c>
      <c r="J234" s="2">
        <f>F234+(TRUNC(I234/100*F234,2))</f>
      </c>
      <c r="K234" s="2">
        <f>G234+(TRUNC(I234/100*G234,2))</f>
      </c>
      <c r="L234" s="2">
        <f>TRUNC(J234+K234,2)</f>
      </c>
      <c r="M234" s="2">
        <f>TRUNC(IF((J234+K234), (J234/(J234+K234)*O234), 0), 2)</f>
      </c>
      <c r="N234" s="2">
        <f>TRUNC(IF((J234+K234), (K234/(J234+K234)*O234), 0), 2)</f>
      </c>
      <c r="O234" s="2">
        <f>TRUNC(L234*E234,2)</f>
      </c>
      <c r="P234" s="4">
        <f>IF(O234&lt;=(Referencial!O234*1.05),"PREÇO VÁLIDO","PREÇO INVÁLIDO")</f>
      </c>
      <c r="Q234" s="2">
        <f>(O234/Referencial!O234)-1</f>
      </c>
    </row>
    <row r="235" ht="25.0" customHeight="true">
      <c r="A235" s="4"/>
      <c r="B235" s="4"/>
      <c r="C235" t="s" s="4">
        <v>314</v>
      </c>
      <c r="D235" s="4"/>
      <c r="E235" t="n" s="4">
        <v>0.0</v>
      </c>
      <c r="F235" s="1"/>
      <c r="G235" s="1"/>
      <c r="H235" s="4"/>
      <c r="I235" s="6"/>
      <c r="J235" s="4"/>
      <c r="K235" s="4"/>
      <c r="L235" s="4"/>
      <c r="M235" s="4"/>
      <c r="N235" s="4"/>
      <c r="O235" s="4"/>
      <c r="P235" s="4"/>
      <c r="Q235" s="2"/>
    </row>
    <row r="236" ht="25.0" customHeight="true">
      <c r="A236" t="s" s="4">
        <v>23</v>
      </c>
      <c r="B236" t="s" s="4">
        <v>315</v>
      </c>
      <c r="C236" t="s" s="4">
        <v>316</v>
      </c>
      <c r="D236" t="s" s="4">
        <v>26</v>
      </c>
      <c r="E236" t="n" s="4">
        <v>35.0</v>
      </c>
      <c r="F236" t="s" s="1">
        <v>27</v>
      </c>
      <c r="G236" t="s" s="1">
        <v>27</v>
      </c>
      <c r="H236" s="2">
        <f>F236+G236</f>
      </c>
      <c r="I236" t="n" s="6">
        <v>22.22</v>
      </c>
      <c r="J236" s="2">
        <f>F236+(TRUNC(I236/100*F236,2))</f>
      </c>
      <c r="K236" s="2">
        <f>G236+(TRUNC(I236/100*G236,2))</f>
      </c>
      <c r="L236" s="2">
        <f>TRUNC(J236+K236,2)</f>
      </c>
      <c r="M236" s="2">
        <f>TRUNC(IF((J236+K236), (J236/(J236+K236)*O236), 0), 2)</f>
      </c>
      <c r="N236" s="2">
        <f>TRUNC(IF((J236+K236), (K236/(J236+K236)*O236), 0), 2)</f>
      </c>
      <c r="O236" s="2">
        <f>TRUNC(L236*E236,2)</f>
      </c>
      <c r="P236" s="4">
        <f>IF(O236&lt;=(Referencial!O236*1.05),"PREÇO VÁLIDO","PREÇO INVÁLIDO")</f>
      </c>
      <c r="Q236" s="2">
        <f>(O236/Referencial!O236)-1</f>
      </c>
    </row>
    <row r="237" ht="25.0" customHeight="true">
      <c r="A237" t="s" s="4">
        <v>23</v>
      </c>
      <c r="B237" t="s" s="4">
        <v>317</v>
      </c>
      <c r="C237" t="s" s="4">
        <v>318</v>
      </c>
      <c r="D237" t="s" s="4">
        <v>26</v>
      </c>
      <c r="E237" t="n" s="4">
        <v>52.0</v>
      </c>
      <c r="F237" t="s" s="1">
        <v>27</v>
      </c>
      <c r="G237" t="s" s="1">
        <v>27</v>
      </c>
      <c r="H237" s="2">
        <f>F237+G237</f>
      </c>
      <c r="I237" t="n" s="6">
        <v>22.22</v>
      </c>
      <c r="J237" s="2">
        <f>F237+(TRUNC(I237/100*F237,2))</f>
      </c>
      <c r="K237" s="2">
        <f>G237+(TRUNC(I237/100*G237,2))</f>
      </c>
      <c r="L237" s="2">
        <f>TRUNC(J237+K237,2)</f>
      </c>
      <c r="M237" s="2">
        <f>TRUNC(IF((J237+K237), (J237/(J237+K237)*O237), 0), 2)</f>
      </c>
      <c r="N237" s="2">
        <f>TRUNC(IF((J237+K237), (K237/(J237+K237)*O237), 0), 2)</f>
      </c>
      <c r="O237" s="2">
        <f>TRUNC(L237*E237,2)</f>
      </c>
      <c r="P237" s="4">
        <f>IF(O237&lt;=(Referencial!O237*1.05),"PREÇO VÁLIDO","PREÇO INVÁLIDO")</f>
      </c>
      <c r="Q237" s="2">
        <f>(O237/Referencial!O237)-1</f>
      </c>
    </row>
    <row r="238" ht="25.0" customHeight="true">
      <c r="A238" t="s" s="4">
        <v>23</v>
      </c>
      <c r="B238" t="s" s="4">
        <v>319</v>
      </c>
      <c r="C238" t="s" s="4">
        <v>320</v>
      </c>
      <c r="D238" t="s" s="4">
        <v>26</v>
      </c>
      <c r="E238" t="n" s="4">
        <v>8.0</v>
      </c>
      <c r="F238" t="s" s="1">
        <v>27</v>
      </c>
      <c r="G238" t="s" s="1">
        <v>27</v>
      </c>
      <c r="H238" s="2">
        <f>F238+G238</f>
      </c>
      <c r="I238" t="n" s="6">
        <v>22.22</v>
      </c>
      <c r="J238" s="2">
        <f>F238+(TRUNC(I238/100*F238,2))</f>
      </c>
      <c r="K238" s="2">
        <f>G238+(TRUNC(I238/100*G238,2))</f>
      </c>
      <c r="L238" s="2">
        <f>TRUNC(J238+K238,2)</f>
      </c>
      <c r="M238" s="2">
        <f>TRUNC(IF((J238+K238), (J238/(J238+K238)*O238), 0), 2)</f>
      </c>
      <c r="N238" s="2">
        <f>TRUNC(IF((J238+K238), (K238/(J238+K238)*O238), 0), 2)</f>
      </c>
      <c r="O238" s="2">
        <f>TRUNC(L238*E238,2)</f>
      </c>
      <c r="P238" s="4">
        <f>IF(O238&lt;=(Referencial!O238*1.05),"PREÇO VÁLIDO","PREÇO INVÁLIDO")</f>
      </c>
      <c r="Q238" s="2">
        <f>(O238/Referencial!O238)-1</f>
      </c>
    </row>
    <row r="239" ht="25.0" customHeight="true">
      <c r="A239" t="s" s="4">
        <v>23</v>
      </c>
      <c r="B239" t="s" s="4">
        <v>321</v>
      </c>
      <c r="C239" t="s" s="4">
        <v>322</v>
      </c>
      <c r="D239" t="s" s="4">
        <v>26</v>
      </c>
      <c r="E239" t="n" s="4">
        <v>3.0</v>
      </c>
      <c r="F239" t="s" s="1">
        <v>27</v>
      </c>
      <c r="G239" t="s" s="1">
        <v>27</v>
      </c>
      <c r="H239" s="2">
        <f>F239+G239</f>
      </c>
      <c r="I239" t="n" s="6">
        <v>22.22</v>
      </c>
      <c r="J239" s="2">
        <f>F239+(TRUNC(I239/100*F239,2))</f>
      </c>
      <c r="K239" s="2">
        <f>G239+(TRUNC(I239/100*G239,2))</f>
      </c>
      <c r="L239" s="2">
        <f>TRUNC(J239+K239,2)</f>
      </c>
      <c r="M239" s="2">
        <f>TRUNC(IF((J239+K239), (J239/(J239+K239)*O239), 0), 2)</f>
      </c>
      <c r="N239" s="2">
        <f>TRUNC(IF((J239+K239), (K239/(J239+K239)*O239), 0), 2)</f>
      </c>
      <c r="O239" s="2">
        <f>TRUNC(L239*E239,2)</f>
      </c>
      <c r="P239" s="4">
        <f>IF(O239&lt;=(Referencial!O239*1.05),"PREÇO VÁLIDO","PREÇO INVÁLIDO")</f>
      </c>
      <c r="Q239" s="2">
        <f>(O239/Referencial!O239)-1</f>
      </c>
    </row>
    <row r="240" ht="25.0" customHeight="true">
      <c r="A240" t="s" s="4">
        <v>23</v>
      </c>
      <c r="B240" t="s" s="4">
        <v>323</v>
      </c>
      <c r="C240" t="s" s="4">
        <v>324</v>
      </c>
      <c r="D240" t="s" s="4">
        <v>26</v>
      </c>
      <c r="E240" t="n" s="4">
        <v>13.0</v>
      </c>
      <c r="F240" t="s" s="1">
        <v>27</v>
      </c>
      <c r="G240" t="s" s="1">
        <v>27</v>
      </c>
      <c r="H240" s="2">
        <f>F240+G240</f>
      </c>
      <c r="I240" t="n" s="6">
        <v>22.22</v>
      </c>
      <c r="J240" s="2">
        <f>F240+(TRUNC(I240/100*F240,2))</f>
      </c>
      <c r="K240" s="2">
        <f>G240+(TRUNC(I240/100*G240,2))</f>
      </c>
      <c r="L240" s="2">
        <f>TRUNC(J240+K240,2)</f>
      </c>
      <c r="M240" s="2">
        <f>TRUNC(IF((J240+K240), (J240/(J240+K240)*O240), 0), 2)</f>
      </c>
      <c r="N240" s="2">
        <f>TRUNC(IF((J240+K240), (K240/(J240+K240)*O240), 0), 2)</f>
      </c>
      <c r="O240" s="2">
        <f>TRUNC(L240*E240,2)</f>
      </c>
      <c r="P240" s="4">
        <f>IF(O240&lt;=(Referencial!O240*1.05),"PREÇO VÁLIDO","PREÇO INVÁLIDO")</f>
      </c>
      <c r="Q240" s="2">
        <f>(O240/Referencial!O240)-1</f>
      </c>
    </row>
    <row r="241" ht="25.0" customHeight="true">
      <c r="A241" t="s" s="4">
        <v>23</v>
      </c>
      <c r="B241" t="s" s="4">
        <v>325</v>
      </c>
      <c r="C241" t="s" s="4">
        <v>326</v>
      </c>
      <c r="D241" t="s" s="4">
        <v>26</v>
      </c>
      <c r="E241" t="n" s="4">
        <v>4.0</v>
      </c>
      <c r="F241" t="s" s="1">
        <v>27</v>
      </c>
      <c r="G241" t="s" s="1">
        <v>27</v>
      </c>
      <c r="H241" s="2">
        <f>F241+G241</f>
      </c>
      <c r="I241" t="n" s="6">
        <v>22.22</v>
      </c>
      <c r="J241" s="2">
        <f>F241+(TRUNC(I241/100*F241,2))</f>
      </c>
      <c r="K241" s="2">
        <f>G241+(TRUNC(I241/100*G241,2))</f>
      </c>
      <c r="L241" s="2">
        <f>TRUNC(J241+K241,2)</f>
      </c>
      <c r="M241" s="2">
        <f>TRUNC(IF((J241+K241), (J241/(J241+K241)*O241), 0), 2)</f>
      </c>
      <c r="N241" s="2">
        <f>TRUNC(IF((J241+K241), (K241/(J241+K241)*O241), 0), 2)</f>
      </c>
      <c r="O241" s="2">
        <f>TRUNC(L241*E241,2)</f>
      </c>
      <c r="P241" s="4">
        <f>IF(O241&lt;=(Referencial!O241*1.05),"PREÇO VÁLIDO","PREÇO INVÁLIDO")</f>
      </c>
      <c r="Q241" s="2">
        <f>(O241/Referencial!O241)-1</f>
      </c>
    </row>
    <row r="242" ht="25.0" customHeight="true">
      <c r="A242" s="4"/>
      <c r="B242" s="4"/>
      <c r="C242" t="s" s="4">
        <v>327</v>
      </c>
      <c r="D242" s="4"/>
      <c r="E242" t="n" s="4">
        <v>0.0</v>
      </c>
      <c r="F242" s="1"/>
      <c r="G242" s="1"/>
      <c r="H242" s="4"/>
      <c r="I242" s="6"/>
      <c r="J242" s="4"/>
      <c r="K242" s="4"/>
      <c r="L242" s="4"/>
      <c r="M242" s="4"/>
      <c r="N242" s="4"/>
      <c r="O242" s="4"/>
      <c r="P242" s="4"/>
      <c r="Q242" s="2"/>
    </row>
    <row r="243" ht="25.0" customHeight="true">
      <c r="A243" t="s" s="4">
        <v>23</v>
      </c>
      <c r="B243" t="s" s="4">
        <v>99</v>
      </c>
      <c r="C243" t="s" s="4">
        <v>100</v>
      </c>
      <c r="D243" t="s" s="4">
        <v>26</v>
      </c>
      <c r="E243" t="n" s="4">
        <v>10.0</v>
      </c>
      <c r="F243" t="s" s="1">
        <v>27</v>
      </c>
      <c r="G243" t="s" s="1">
        <v>27</v>
      </c>
      <c r="H243" s="2">
        <f>F243+G243</f>
      </c>
      <c r="I243" t="n" s="6">
        <v>22.22</v>
      </c>
      <c r="J243" s="2">
        <f>F243+(TRUNC(I243/100*F243,2))</f>
      </c>
      <c r="K243" s="2">
        <f>G243+(TRUNC(I243/100*G243,2))</f>
      </c>
      <c r="L243" s="2">
        <f>TRUNC(J243+K243,2)</f>
      </c>
      <c r="M243" s="2">
        <f>TRUNC(IF((J243+K243), (J243/(J243+K243)*O243), 0), 2)</f>
      </c>
      <c r="N243" s="2">
        <f>TRUNC(IF((J243+K243), (K243/(J243+K243)*O243), 0), 2)</f>
      </c>
      <c r="O243" s="2">
        <f>TRUNC(L243*E243,2)</f>
      </c>
      <c r="P243" s="4">
        <f>IF(O243&lt;=(Referencial!O243*1.05),"PREÇO VÁLIDO","PREÇO INVÁLIDO")</f>
      </c>
      <c r="Q243" s="2">
        <f>(O243/Referencial!O243)-1</f>
      </c>
    </row>
    <row r="244" ht="25.0" customHeight="true">
      <c r="A244" t="s" s="4">
        <v>23</v>
      </c>
      <c r="B244" t="s" s="4">
        <v>328</v>
      </c>
      <c r="C244" t="s" s="4">
        <v>329</v>
      </c>
      <c r="D244" t="s" s="4">
        <v>26</v>
      </c>
      <c r="E244" t="n" s="4">
        <v>1.0</v>
      </c>
      <c r="F244" t="s" s="1">
        <v>27</v>
      </c>
      <c r="G244" t="s" s="1">
        <v>27</v>
      </c>
      <c r="H244" s="2">
        <f>F244+G244</f>
      </c>
      <c r="I244" t="n" s="6">
        <v>22.22</v>
      </c>
      <c r="J244" s="2">
        <f>F244+(TRUNC(I244/100*F244,2))</f>
      </c>
      <c r="K244" s="2">
        <f>G244+(TRUNC(I244/100*G244,2))</f>
      </c>
      <c r="L244" s="2">
        <f>TRUNC(J244+K244,2)</f>
      </c>
      <c r="M244" s="2">
        <f>TRUNC(IF((J244+K244), (J244/(J244+K244)*O244), 0), 2)</f>
      </c>
      <c r="N244" s="2">
        <f>TRUNC(IF((J244+K244), (K244/(J244+K244)*O244), 0), 2)</f>
      </c>
      <c r="O244" s="2">
        <f>TRUNC(L244*E244,2)</f>
      </c>
      <c r="P244" s="4">
        <f>IF(O244&lt;=(Referencial!O244*1.05),"PREÇO VÁLIDO","PREÇO INVÁLIDO")</f>
      </c>
      <c r="Q244" s="2">
        <f>(O244/Referencial!O244)-1</f>
      </c>
    </row>
    <row r="245" ht="25.0" customHeight="true">
      <c r="A245" t="s" s="4">
        <v>23</v>
      </c>
      <c r="B245" t="s" s="4">
        <v>330</v>
      </c>
      <c r="C245" t="s" s="4">
        <v>331</v>
      </c>
      <c r="D245" t="s" s="4">
        <v>26</v>
      </c>
      <c r="E245" t="n" s="4">
        <v>1.0</v>
      </c>
      <c r="F245" t="s" s="1">
        <v>27</v>
      </c>
      <c r="G245" t="s" s="1">
        <v>27</v>
      </c>
      <c r="H245" s="2">
        <f>F245+G245</f>
      </c>
      <c r="I245" t="n" s="6">
        <v>22.22</v>
      </c>
      <c r="J245" s="2">
        <f>F245+(TRUNC(I245/100*F245,2))</f>
      </c>
      <c r="K245" s="2">
        <f>G245+(TRUNC(I245/100*G245,2))</f>
      </c>
      <c r="L245" s="2">
        <f>TRUNC(J245+K245,2)</f>
      </c>
      <c r="M245" s="2">
        <f>TRUNC(IF((J245+K245), (J245/(J245+K245)*O245), 0), 2)</f>
      </c>
      <c r="N245" s="2">
        <f>TRUNC(IF((J245+K245), (K245/(J245+K245)*O245), 0), 2)</f>
      </c>
      <c r="O245" s="2">
        <f>TRUNC(L245*E245,2)</f>
      </c>
      <c r="P245" s="4">
        <f>IF(O245&lt;=(Referencial!O245*1.05),"PREÇO VÁLIDO","PREÇO INVÁLIDO")</f>
      </c>
      <c r="Q245" s="2">
        <f>(O245/Referencial!O245)-1</f>
      </c>
    </row>
    <row r="246" ht="25.0" customHeight="true">
      <c r="A246" t="s" s="4">
        <v>23</v>
      </c>
      <c r="B246" t="s" s="4">
        <v>332</v>
      </c>
      <c r="C246" t="s" s="4">
        <v>333</v>
      </c>
      <c r="D246" t="s" s="4">
        <v>26</v>
      </c>
      <c r="E246" t="n" s="4">
        <v>1.0</v>
      </c>
      <c r="F246" t="s" s="1">
        <v>27</v>
      </c>
      <c r="G246" t="s" s="1">
        <v>27</v>
      </c>
      <c r="H246" s="2">
        <f>F246+G246</f>
      </c>
      <c r="I246" t="n" s="6">
        <v>22.22</v>
      </c>
      <c r="J246" s="2">
        <f>F246+(TRUNC(I246/100*F246,2))</f>
      </c>
      <c r="K246" s="2">
        <f>G246+(TRUNC(I246/100*G246,2))</f>
      </c>
      <c r="L246" s="2">
        <f>TRUNC(J246+K246,2)</f>
      </c>
      <c r="M246" s="2">
        <f>TRUNC(IF((J246+K246), (J246/(J246+K246)*O246), 0), 2)</f>
      </c>
      <c r="N246" s="2">
        <f>TRUNC(IF((J246+K246), (K246/(J246+K246)*O246), 0), 2)</f>
      </c>
      <c r="O246" s="2">
        <f>TRUNC(L246*E246,2)</f>
      </c>
      <c r="P246" s="4">
        <f>IF(O246&lt;=(Referencial!O246*1.05),"PREÇO VÁLIDO","PREÇO INVÁLIDO")</f>
      </c>
      <c r="Q246" s="2">
        <f>(O246/Referencial!O246)-1</f>
      </c>
    </row>
    <row r="247" ht="25.0" customHeight="true">
      <c r="A247" t="s" s="4">
        <v>23</v>
      </c>
      <c r="B247" t="s" s="4">
        <v>334</v>
      </c>
      <c r="C247" t="s" s="4">
        <v>335</v>
      </c>
      <c r="D247" t="s" s="4">
        <v>26</v>
      </c>
      <c r="E247" t="n" s="4">
        <v>1.0</v>
      </c>
      <c r="F247" t="s" s="1">
        <v>27</v>
      </c>
      <c r="G247" t="s" s="1">
        <v>27</v>
      </c>
      <c r="H247" s="2">
        <f>F247+G247</f>
      </c>
      <c r="I247" t="n" s="6">
        <v>22.22</v>
      </c>
      <c r="J247" s="2">
        <f>F247+(TRUNC(I247/100*F247,2))</f>
      </c>
      <c r="K247" s="2">
        <f>G247+(TRUNC(I247/100*G247,2))</f>
      </c>
      <c r="L247" s="2">
        <f>TRUNC(J247+K247,2)</f>
      </c>
      <c r="M247" s="2">
        <f>TRUNC(IF((J247+K247), (J247/(J247+K247)*O247), 0), 2)</f>
      </c>
      <c r="N247" s="2">
        <f>TRUNC(IF((J247+K247), (K247/(J247+K247)*O247), 0), 2)</f>
      </c>
      <c r="O247" s="2">
        <f>TRUNC(L247*E247,2)</f>
      </c>
      <c r="P247" s="4">
        <f>IF(O247&lt;=(Referencial!O247*1.05),"PREÇO VÁLIDO","PREÇO INVÁLIDO")</f>
      </c>
      <c r="Q247" s="2">
        <f>(O247/Referencial!O247)-1</f>
      </c>
    </row>
    <row r="248" ht="25.0" customHeight="true">
      <c r="A248" t="s" s="4">
        <v>23</v>
      </c>
      <c r="B248" t="s" s="4">
        <v>336</v>
      </c>
      <c r="C248" t="s" s="4">
        <v>337</v>
      </c>
      <c r="D248" t="s" s="4">
        <v>26</v>
      </c>
      <c r="E248" t="n" s="4">
        <v>24.0</v>
      </c>
      <c r="F248" t="s" s="1">
        <v>27</v>
      </c>
      <c r="G248" t="s" s="1">
        <v>27</v>
      </c>
      <c r="H248" s="2">
        <f>F248+G248</f>
      </c>
      <c r="I248" t="n" s="6">
        <v>22.22</v>
      </c>
      <c r="J248" s="2">
        <f>F248+(TRUNC(I248/100*F248,2))</f>
      </c>
      <c r="K248" s="2">
        <f>G248+(TRUNC(I248/100*G248,2))</f>
      </c>
      <c r="L248" s="2">
        <f>TRUNC(J248+K248,2)</f>
      </c>
      <c r="M248" s="2">
        <f>TRUNC(IF((J248+K248), (J248/(J248+K248)*O248), 0), 2)</f>
      </c>
      <c r="N248" s="2">
        <f>TRUNC(IF((J248+K248), (K248/(J248+K248)*O248), 0), 2)</f>
      </c>
      <c r="O248" s="2">
        <f>TRUNC(L248*E248,2)</f>
      </c>
      <c r="P248" s="4">
        <f>IF(O248&lt;=(Referencial!O248*1.05),"PREÇO VÁLIDO","PREÇO INVÁLIDO")</f>
      </c>
      <c r="Q248" s="2">
        <f>(O248/Referencial!O248)-1</f>
      </c>
    </row>
    <row r="249" ht="25.0" customHeight="true">
      <c r="A249" t="s" s="4">
        <v>23</v>
      </c>
      <c r="B249" t="s" s="4">
        <v>338</v>
      </c>
      <c r="C249" t="s" s="4">
        <v>339</v>
      </c>
      <c r="D249" t="s" s="4">
        <v>26</v>
      </c>
      <c r="E249" t="n" s="4">
        <v>3.0</v>
      </c>
      <c r="F249" t="s" s="1">
        <v>27</v>
      </c>
      <c r="G249" t="s" s="1">
        <v>27</v>
      </c>
      <c r="H249" s="2">
        <f>F249+G249</f>
      </c>
      <c r="I249" t="n" s="6">
        <v>22.22</v>
      </c>
      <c r="J249" s="2">
        <f>F249+(TRUNC(I249/100*F249,2))</f>
      </c>
      <c r="K249" s="2">
        <f>G249+(TRUNC(I249/100*G249,2))</f>
      </c>
      <c r="L249" s="2">
        <f>TRUNC(J249+K249,2)</f>
      </c>
      <c r="M249" s="2">
        <f>TRUNC(IF((J249+K249), (J249/(J249+K249)*O249), 0), 2)</f>
      </c>
      <c r="N249" s="2">
        <f>TRUNC(IF((J249+K249), (K249/(J249+K249)*O249), 0), 2)</f>
      </c>
      <c r="O249" s="2">
        <f>TRUNC(L249*E249,2)</f>
      </c>
      <c r="P249" s="4">
        <f>IF(O249&lt;=(Referencial!O249*1.05),"PREÇO VÁLIDO","PREÇO INVÁLIDO")</f>
      </c>
      <c r="Q249" s="2">
        <f>(O249/Referencial!O249)-1</f>
      </c>
    </row>
    <row r="250" ht="25.0" customHeight="true">
      <c r="A250" t="s" s="4">
        <v>23</v>
      </c>
      <c r="B250" t="s" s="4">
        <v>340</v>
      </c>
      <c r="C250" t="s" s="4">
        <v>341</v>
      </c>
      <c r="D250" t="s" s="4">
        <v>26</v>
      </c>
      <c r="E250" t="n" s="4">
        <v>1.0</v>
      </c>
      <c r="F250" t="s" s="1">
        <v>27</v>
      </c>
      <c r="G250" t="s" s="1">
        <v>27</v>
      </c>
      <c r="H250" s="2">
        <f>F250+G250</f>
      </c>
      <c r="I250" t="n" s="6">
        <v>22.22</v>
      </c>
      <c r="J250" s="2">
        <f>F250+(TRUNC(I250/100*F250,2))</f>
      </c>
      <c r="K250" s="2">
        <f>G250+(TRUNC(I250/100*G250,2))</f>
      </c>
      <c r="L250" s="2">
        <f>TRUNC(J250+K250,2)</f>
      </c>
      <c r="M250" s="2">
        <f>TRUNC(IF((J250+K250), (J250/(J250+K250)*O250), 0), 2)</f>
      </c>
      <c r="N250" s="2">
        <f>TRUNC(IF((J250+K250), (K250/(J250+K250)*O250), 0), 2)</f>
      </c>
      <c r="O250" s="2">
        <f>TRUNC(L250*E250,2)</f>
      </c>
      <c r="P250" s="4">
        <f>IF(O250&lt;=(Referencial!O250*1.05),"PREÇO VÁLIDO","PREÇO INVÁLIDO")</f>
      </c>
      <c r="Q250" s="2">
        <f>(O250/Referencial!O250)-1</f>
      </c>
    </row>
    <row r="251" ht="25.0" customHeight="true">
      <c r="A251" t="s" s="4">
        <v>23</v>
      </c>
      <c r="B251" t="s" s="4">
        <v>342</v>
      </c>
      <c r="C251" t="s" s="4">
        <v>343</v>
      </c>
      <c r="D251" t="s" s="4">
        <v>26</v>
      </c>
      <c r="E251" t="n" s="4">
        <v>8.0</v>
      </c>
      <c r="F251" t="s" s="1">
        <v>27</v>
      </c>
      <c r="G251" t="s" s="1">
        <v>27</v>
      </c>
      <c r="H251" s="2">
        <f>F251+G251</f>
      </c>
      <c r="I251" t="n" s="6">
        <v>22.22</v>
      </c>
      <c r="J251" s="2">
        <f>F251+(TRUNC(I251/100*F251,2))</f>
      </c>
      <c r="K251" s="2">
        <f>G251+(TRUNC(I251/100*G251,2))</f>
      </c>
      <c r="L251" s="2">
        <f>TRUNC(J251+K251,2)</f>
      </c>
      <c r="M251" s="2">
        <f>TRUNC(IF((J251+K251), (J251/(J251+K251)*O251), 0), 2)</f>
      </c>
      <c r="N251" s="2">
        <f>TRUNC(IF((J251+K251), (K251/(J251+K251)*O251), 0), 2)</f>
      </c>
      <c r="O251" s="2">
        <f>TRUNC(L251*E251,2)</f>
      </c>
      <c r="P251" s="4">
        <f>IF(O251&lt;=(Referencial!O251*1.05),"PREÇO VÁLIDO","PREÇO INVÁLIDO")</f>
      </c>
      <c r="Q251" s="2">
        <f>(O251/Referencial!O251)-1</f>
      </c>
    </row>
    <row r="252" ht="25.0" customHeight="true">
      <c r="A252" s="4"/>
      <c r="B252" s="4"/>
      <c r="C252" t="s" s="4">
        <v>344</v>
      </c>
      <c r="D252" s="4"/>
      <c r="E252" t="n" s="4">
        <v>0.0</v>
      </c>
      <c r="F252" s="1"/>
      <c r="G252" s="1"/>
      <c r="H252" s="4"/>
      <c r="I252" s="6"/>
      <c r="J252" s="4"/>
      <c r="K252" s="4"/>
      <c r="L252" s="4"/>
      <c r="M252" s="4"/>
      <c r="N252" s="4"/>
      <c r="O252" s="4"/>
      <c r="P252" s="4"/>
      <c r="Q252" s="2"/>
    </row>
    <row r="253" ht="25.0" customHeight="true">
      <c r="A253" t="s" s="4">
        <v>23</v>
      </c>
      <c r="B253" t="s" s="4">
        <v>345</v>
      </c>
      <c r="C253" t="s" s="4">
        <v>346</v>
      </c>
      <c r="D253" t="s" s="4">
        <v>26</v>
      </c>
      <c r="E253" t="n" s="4">
        <v>35.0</v>
      </c>
      <c r="F253" t="s" s="1">
        <v>27</v>
      </c>
      <c r="G253" t="s" s="1">
        <v>27</v>
      </c>
      <c r="H253" s="2">
        <f>F253+G253</f>
      </c>
      <c r="I253" t="n" s="6">
        <v>22.22</v>
      </c>
      <c r="J253" s="2">
        <f>F253+(TRUNC(I253/100*F253,2))</f>
      </c>
      <c r="K253" s="2">
        <f>G253+(TRUNC(I253/100*G253,2))</f>
      </c>
      <c r="L253" s="2">
        <f>TRUNC(J253+K253,2)</f>
      </c>
      <c r="M253" s="2">
        <f>TRUNC(IF((J253+K253), (J253/(J253+K253)*O253), 0), 2)</f>
      </c>
      <c r="N253" s="2">
        <f>TRUNC(IF((J253+K253), (K253/(J253+K253)*O253), 0), 2)</f>
      </c>
      <c r="O253" s="2">
        <f>TRUNC(L253*E253,2)</f>
      </c>
      <c r="P253" s="4">
        <f>IF(O253&lt;=(Referencial!O253*1.05),"PREÇO VÁLIDO","PREÇO INVÁLIDO")</f>
      </c>
      <c r="Q253" s="2">
        <f>(O253/Referencial!O253)-1</f>
      </c>
    </row>
    <row r="254" ht="25.0" customHeight="true">
      <c r="A254" t="s" s="4">
        <v>23</v>
      </c>
      <c r="B254" t="s" s="4">
        <v>112</v>
      </c>
      <c r="C254" t="s" s="4">
        <v>113</v>
      </c>
      <c r="D254" t="s" s="4">
        <v>26</v>
      </c>
      <c r="E254" t="n" s="4">
        <v>47.0</v>
      </c>
      <c r="F254" t="s" s="1">
        <v>27</v>
      </c>
      <c r="G254" t="s" s="1">
        <v>27</v>
      </c>
      <c r="H254" s="2">
        <f>F254+G254</f>
      </c>
      <c r="I254" t="n" s="6">
        <v>22.22</v>
      </c>
      <c r="J254" s="2">
        <f>F254+(TRUNC(I254/100*F254,2))</f>
      </c>
      <c r="K254" s="2">
        <f>G254+(TRUNC(I254/100*G254,2))</f>
      </c>
      <c r="L254" s="2">
        <f>TRUNC(J254+K254,2)</f>
      </c>
      <c r="M254" s="2">
        <f>TRUNC(IF((J254+K254), (J254/(J254+K254)*O254), 0), 2)</f>
      </c>
      <c r="N254" s="2">
        <f>TRUNC(IF((J254+K254), (K254/(J254+K254)*O254), 0), 2)</f>
      </c>
      <c r="O254" s="2">
        <f>TRUNC(L254*E254,2)</f>
      </c>
      <c r="P254" s="4">
        <f>IF(O254&lt;=(Referencial!O254*1.05),"PREÇO VÁLIDO","PREÇO INVÁLIDO")</f>
      </c>
      <c r="Q254" s="2">
        <f>(O254/Referencial!O254)-1</f>
      </c>
    </row>
    <row r="255" ht="25.0" customHeight="true">
      <c r="A255" s="4"/>
      <c r="B255" s="4"/>
      <c r="C255" t="s" s="4">
        <v>347</v>
      </c>
      <c r="D255" s="4"/>
      <c r="E255" t="n" s="4">
        <v>0.0</v>
      </c>
      <c r="F255" s="1"/>
      <c r="G255" s="1"/>
      <c r="H255" s="4"/>
      <c r="I255" s="6"/>
      <c r="J255" s="4"/>
      <c r="K255" s="4"/>
      <c r="L255" s="4"/>
      <c r="M255" s="4"/>
      <c r="N255" s="4"/>
      <c r="O255" s="4"/>
      <c r="P255" s="4"/>
      <c r="Q255" s="2"/>
    </row>
    <row r="256" ht="25.0" customHeight="true">
      <c r="A256" s="4"/>
      <c r="B256" s="4"/>
      <c r="C256" t="s" s="4">
        <v>272</v>
      </c>
      <c r="D256" s="4"/>
      <c r="E256" t="n" s="4">
        <v>0.0</v>
      </c>
      <c r="F256" s="1"/>
      <c r="G256" s="1"/>
      <c r="H256" s="4"/>
      <c r="I256" s="6"/>
      <c r="J256" s="4"/>
      <c r="K256" s="4"/>
      <c r="L256" s="4"/>
      <c r="M256" s="4"/>
      <c r="N256" s="4"/>
      <c r="O256" s="4"/>
      <c r="P256" s="4"/>
      <c r="Q256" s="2"/>
    </row>
    <row r="257" ht="25.0" customHeight="true">
      <c r="A257" t="s" s="4">
        <v>23</v>
      </c>
      <c r="B257" t="s" s="4">
        <v>273</v>
      </c>
      <c r="C257" t="s" s="4">
        <v>274</v>
      </c>
      <c r="D257" t="s" s="4">
        <v>60</v>
      </c>
      <c r="E257" t="n" s="4">
        <v>1000.0</v>
      </c>
      <c r="F257" t="s" s="1">
        <v>27</v>
      </c>
      <c r="G257" t="s" s="1">
        <v>27</v>
      </c>
      <c r="H257" s="2">
        <f>F257+G257</f>
      </c>
      <c r="I257" t="n" s="6">
        <v>22.22</v>
      </c>
      <c r="J257" s="2">
        <f>F257+(TRUNC(I257/100*F257,2))</f>
      </c>
      <c r="K257" s="2">
        <f>G257+(TRUNC(I257/100*G257,2))</f>
      </c>
      <c r="L257" s="2">
        <f>TRUNC(J257+K257,2)</f>
      </c>
      <c r="M257" s="2">
        <f>TRUNC(IF((J257+K257), (J257/(J257+K257)*O257), 0), 2)</f>
      </c>
      <c r="N257" s="2">
        <f>TRUNC(IF((J257+K257), (K257/(J257+K257)*O257), 0), 2)</f>
      </c>
      <c r="O257" s="2">
        <f>TRUNC(L257*E257,2)</f>
      </c>
      <c r="P257" s="4">
        <f>IF(O257&lt;=(Referencial!O257*1.05),"PREÇO VÁLIDO","PREÇO INVÁLIDO")</f>
      </c>
      <c r="Q257" s="2">
        <f>(O257/Referencial!O257)-1</f>
      </c>
    </row>
    <row r="258" ht="25.0" customHeight="true">
      <c r="A258" t="s" s="4">
        <v>23</v>
      </c>
      <c r="B258" t="s" s="4">
        <v>277</v>
      </c>
      <c r="C258" t="s" s="4">
        <v>278</v>
      </c>
      <c r="D258" t="s" s="4">
        <v>60</v>
      </c>
      <c r="E258" t="n" s="4">
        <v>100.0</v>
      </c>
      <c r="F258" t="s" s="1">
        <v>27</v>
      </c>
      <c r="G258" t="s" s="1">
        <v>27</v>
      </c>
      <c r="H258" s="2">
        <f>F258+G258</f>
      </c>
      <c r="I258" t="n" s="6">
        <v>22.22</v>
      </c>
      <c r="J258" s="2">
        <f>F258+(TRUNC(I258/100*F258,2))</f>
      </c>
      <c r="K258" s="2">
        <f>G258+(TRUNC(I258/100*G258,2))</f>
      </c>
      <c r="L258" s="2">
        <f>TRUNC(J258+K258,2)</f>
      </c>
      <c r="M258" s="2">
        <f>TRUNC(IF((J258+K258), (J258/(J258+K258)*O258), 0), 2)</f>
      </c>
      <c r="N258" s="2">
        <f>TRUNC(IF((J258+K258), (K258/(J258+K258)*O258), 0), 2)</f>
      </c>
      <c r="O258" s="2">
        <f>TRUNC(L258*E258,2)</f>
      </c>
      <c r="P258" s="4">
        <f>IF(O258&lt;=(Referencial!O258*1.05),"PREÇO VÁLIDO","PREÇO INVÁLIDO")</f>
      </c>
      <c r="Q258" s="2">
        <f>(O258/Referencial!O258)-1</f>
      </c>
    </row>
    <row r="259" ht="25.0" customHeight="true">
      <c r="A259" s="4"/>
      <c r="B259" s="4"/>
      <c r="C259" t="s" s="4">
        <v>281</v>
      </c>
      <c r="D259" s="4"/>
      <c r="E259" t="n" s="4">
        <v>0.0</v>
      </c>
      <c r="F259" s="1"/>
      <c r="G259" s="1"/>
      <c r="H259" s="4"/>
      <c r="I259" s="6"/>
      <c r="J259" s="4"/>
      <c r="K259" s="4"/>
      <c r="L259" s="4"/>
      <c r="M259" s="4"/>
      <c r="N259" s="4"/>
      <c r="O259" s="4"/>
      <c r="P259" s="4"/>
      <c r="Q259" s="2"/>
    </row>
    <row r="260" ht="25.0" customHeight="true">
      <c r="A260" t="s" s="4">
        <v>23</v>
      </c>
      <c r="B260" t="s" s="4">
        <v>282</v>
      </c>
      <c r="C260" t="s" s="4">
        <v>283</v>
      </c>
      <c r="D260" t="s" s="4">
        <v>26</v>
      </c>
      <c r="E260" t="n" s="4">
        <v>1.0</v>
      </c>
      <c r="F260" t="s" s="1">
        <v>27</v>
      </c>
      <c r="G260" t="s" s="1">
        <v>27</v>
      </c>
      <c r="H260" s="2">
        <f>F260+G260</f>
      </c>
      <c r="I260" t="n" s="6">
        <v>22.22</v>
      </c>
      <c r="J260" s="2">
        <f>F260+(TRUNC(I260/100*F260,2))</f>
      </c>
      <c r="K260" s="2">
        <f>G260+(TRUNC(I260/100*G260,2))</f>
      </c>
      <c r="L260" s="2">
        <f>TRUNC(J260+K260,2)</f>
      </c>
      <c r="M260" s="2">
        <f>TRUNC(IF((J260+K260), (J260/(J260+K260)*O260), 0), 2)</f>
      </c>
      <c r="N260" s="2">
        <f>TRUNC(IF((J260+K260), (K260/(J260+K260)*O260), 0), 2)</f>
      </c>
      <c r="O260" s="2">
        <f>TRUNC(L260*E260,2)</f>
      </c>
      <c r="P260" s="4">
        <f>IF(O260&lt;=(Referencial!O260*1.05),"PREÇO VÁLIDO","PREÇO INVÁLIDO")</f>
      </c>
      <c r="Q260" s="2">
        <f>(O260/Referencial!O260)-1</f>
      </c>
    </row>
    <row r="261" ht="25.0" customHeight="true">
      <c r="A261" s="4"/>
      <c r="B261" s="4"/>
      <c r="C261" t="s" s="4">
        <v>284</v>
      </c>
      <c r="D261" s="4"/>
      <c r="E261" t="n" s="4">
        <v>0.0</v>
      </c>
      <c r="F261" s="1"/>
      <c r="G261" s="1"/>
      <c r="H261" s="4"/>
      <c r="I261" s="6"/>
      <c r="J261" s="4"/>
      <c r="K261" s="4"/>
      <c r="L261" s="4"/>
      <c r="M261" s="4"/>
      <c r="N261" s="4"/>
      <c r="O261" s="4"/>
      <c r="P261" s="4"/>
      <c r="Q261" s="2"/>
    </row>
    <row r="262" ht="25.0" customHeight="true">
      <c r="A262" t="s" s="4">
        <v>23</v>
      </c>
      <c r="B262" t="s" s="4">
        <v>287</v>
      </c>
      <c r="C262" t="s" s="4">
        <v>288</v>
      </c>
      <c r="D262" t="s" s="4">
        <v>26</v>
      </c>
      <c r="E262" t="n" s="4">
        <v>1.0</v>
      </c>
      <c r="F262" t="s" s="1">
        <v>27</v>
      </c>
      <c r="G262" t="s" s="1">
        <v>27</v>
      </c>
      <c r="H262" s="2">
        <f>F262+G262</f>
      </c>
      <c r="I262" t="n" s="6">
        <v>22.22</v>
      </c>
      <c r="J262" s="2">
        <f>F262+(TRUNC(I262/100*F262,2))</f>
      </c>
      <c r="K262" s="2">
        <f>G262+(TRUNC(I262/100*G262,2))</f>
      </c>
      <c r="L262" s="2">
        <f>TRUNC(J262+K262,2)</f>
      </c>
      <c r="M262" s="2">
        <f>TRUNC(IF((J262+K262), (J262/(J262+K262)*O262), 0), 2)</f>
      </c>
      <c r="N262" s="2">
        <f>TRUNC(IF((J262+K262), (K262/(J262+K262)*O262), 0), 2)</f>
      </c>
      <c r="O262" s="2">
        <f>TRUNC(L262*E262,2)</f>
      </c>
      <c r="P262" s="4">
        <f>IF(O262&lt;=(Referencial!O262*1.05),"PREÇO VÁLIDO","PREÇO INVÁLIDO")</f>
      </c>
      <c r="Q262" s="2">
        <f>(O262/Referencial!O262)-1</f>
      </c>
    </row>
    <row r="263" ht="25.0" customHeight="true">
      <c r="A263" t="s" s="4">
        <v>23</v>
      </c>
      <c r="B263" t="s" s="4">
        <v>289</v>
      </c>
      <c r="C263" t="s" s="4">
        <v>290</v>
      </c>
      <c r="D263" t="s" s="4">
        <v>26</v>
      </c>
      <c r="E263" t="n" s="4">
        <v>24.0</v>
      </c>
      <c r="F263" t="s" s="1">
        <v>27</v>
      </c>
      <c r="G263" t="s" s="1">
        <v>27</v>
      </c>
      <c r="H263" s="2">
        <f>F263+G263</f>
      </c>
      <c r="I263" t="n" s="6">
        <v>22.22</v>
      </c>
      <c r="J263" s="2">
        <f>F263+(TRUNC(I263/100*F263,2))</f>
      </c>
      <c r="K263" s="2">
        <f>G263+(TRUNC(I263/100*G263,2))</f>
      </c>
      <c r="L263" s="2">
        <f>TRUNC(J263+K263,2)</f>
      </c>
      <c r="M263" s="2">
        <f>TRUNC(IF((J263+K263), (J263/(J263+K263)*O263), 0), 2)</f>
      </c>
      <c r="N263" s="2">
        <f>TRUNC(IF((J263+K263), (K263/(J263+K263)*O263), 0), 2)</f>
      </c>
      <c r="O263" s="2">
        <f>TRUNC(L263*E263,2)</f>
      </c>
      <c r="P263" s="4">
        <f>IF(O263&lt;=(Referencial!O263*1.05),"PREÇO VÁLIDO","PREÇO INVÁLIDO")</f>
      </c>
      <c r="Q263" s="2">
        <f>(O263/Referencial!O263)-1</f>
      </c>
    </row>
    <row r="264" ht="25.0" customHeight="true">
      <c r="A264" t="s" s="4">
        <v>23</v>
      </c>
      <c r="B264" t="s" s="4">
        <v>293</v>
      </c>
      <c r="C264" t="s" s="4">
        <v>294</v>
      </c>
      <c r="D264" t="s" s="4">
        <v>26</v>
      </c>
      <c r="E264" t="n" s="4">
        <v>2.0</v>
      </c>
      <c r="F264" t="s" s="1">
        <v>27</v>
      </c>
      <c r="G264" t="s" s="1">
        <v>27</v>
      </c>
      <c r="H264" s="2">
        <f>F264+G264</f>
      </c>
      <c r="I264" t="n" s="6">
        <v>22.22</v>
      </c>
      <c r="J264" s="2">
        <f>F264+(TRUNC(I264/100*F264,2))</f>
      </c>
      <c r="K264" s="2">
        <f>G264+(TRUNC(I264/100*G264,2))</f>
      </c>
      <c r="L264" s="2">
        <f>TRUNC(J264+K264,2)</f>
      </c>
      <c r="M264" s="2">
        <f>TRUNC(IF((J264+K264), (J264/(J264+K264)*O264), 0), 2)</f>
      </c>
      <c r="N264" s="2">
        <f>TRUNC(IF((J264+K264), (K264/(J264+K264)*O264), 0), 2)</f>
      </c>
      <c r="O264" s="2">
        <f>TRUNC(L264*E264,2)</f>
      </c>
      <c r="P264" s="4">
        <f>IF(O264&lt;=(Referencial!O264*1.05),"PREÇO VÁLIDO","PREÇO INVÁLIDO")</f>
      </c>
      <c r="Q264" s="2">
        <f>(O264/Referencial!O264)-1</f>
      </c>
    </row>
    <row r="265" ht="25.0" customHeight="true">
      <c r="A265" t="s" s="4">
        <v>23</v>
      </c>
      <c r="B265" t="s" s="4">
        <v>299</v>
      </c>
      <c r="C265" t="s" s="4">
        <v>300</v>
      </c>
      <c r="D265" t="s" s="4">
        <v>26</v>
      </c>
      <c r="E265" t="n" s="4">
        <v>6.0</v>
      </c>
      <c r="F265" t="s" s="1">
        <v>27</v>
      </c>
      <c r="G265" t="s" s="1">
        <v>27</v>
      </c>
      <c r="H265" s="2">
        <f>F265+G265</f>
      </c>
      <c r="I265" t="n" s="6">
        <v>22.22</v>
      </c>
      <c r="J265" s="2">
        <f>F265+(TRUNC(I265/100*F265,2))</f>
      </c>
      <c r="K265" s="2">
        <f>G265+(TRUNC(I265/100*G265,2))</f>
      </c>
      <c r="L265" s="2">
        <f>TRUNC(J265+K265,2)</f>
      </c>
      <c r="M265" s="2">
        <f>TRUNC(IF((J265+K265), (J265/(J265+K265)*O265), 0), 2)</f>
      </c>
      <c r="N265" s="2">
        <f>TRUNC(IF((J265+K265), (K265/(J265+K265)*O265), 0), 2)</f>
      </c>
      <c r="O265" s="2">
        <f>TRUNC(L265*E265,2)</f>
      </c>
      <c r="P265" s="4">
        <f>IF(O265&lt;=(Referencial!O265*1.05),"PREÇO VÁLIDO","PREÇO INVÁLIDO")</f>
      </c>
      <c r="Q265" s="2">
        <f>(O265/Referencial!O265)-1</f>
      </c>
    </row>
    <row r="266" ht="25.0" customHeight="true">
      <c r="A266" t="s" s="4">
        <v>23</v>
      </c>
      <c r="B266" t="s" s="4">
        <v>301</v>
      </c>
      <c r="C266" t="s" s="4">
        <v>302</v>
      </c>
      <c r="D266" t="s" s="4">
        <v>26</v>
      </c>
      <c r="E266" t="n" s="4">
        <v>2.0</v>
      </c>
      <c r="F266" t="s" s="1">
        <v>27</v>
      </c>
      <c r="G266" t="s" s="1">
        <v>27</v>
      </c>
      <c r="H266" s="2">
        <f>F266+G266</f>
      </c>
      <c r="I266" t="n" s="6">
        <v>22.22</v>
      </c>
      <c r="J266" s="2">
        <f>F266+(TRUNC(I266/100*F266,2))</f>
      </c>
      <c r="K266" s="2">
        <f>G266+(TRUNC(I266/100*G266,2))</f>
      </c>
      <c r="L266" s="2">
        <f>TRUNC(J266+K266,2)</f>
      </c>
      <c r="M266" s="2">
        <f>TRUNC(IF((J266+K266), (J266/(J266+K266)*O266), 0), 2)</f>
      </c>
      <c r="N266" s="2">
        <f>TRUNC(IF((J266+K266), (K266/(J266+K266)*O266), 0), 2)</f>
      </c>
      <c r="O266" s="2">
        <f>TRUNC(L266*E266,2)</f>
      </c>
      <c r="P266" s="4">
        <f>IF(O266&lt;=(Referencial!O266*1.05),"PREÇO VÁLIDO","PREÇO INVÁLIDO")</f>
      </c>
      <c r="Q266" s="2">
        <f>(O266/Referencial!O266)-1</f>
      </c>
    </row>
    <row r="267" ht="25.0" customHeight="true">
      <c r="A267" s="4"/>
      <c r="B267" s="4"/>
      <c r="C267" t="s" s="4">
        <v>303</v>
      </c>
      <c r="D267" s="4"/>
      <c r="E267" t="n" s="4">
        <v>0.0</v>
      </c>
      <c r="F267" s="1"/>
      <c r="G267" s="1"/>
      <c r="H267" s="4"/>
      <c r="I267" s="6"/>
      <c r="J267" s="4"/>
      <c r="K267" s="4"/>
      <c r="L267" s="4"/>
      <c r="M267" s="4"/>
      <c r="N267" s="4"/>
      <c r="O267" s="4"/>
      <c r="P267" s="4"/>
      <c r="Q267" s="2"/>
    </row>
    <row r="268" ht="25.0" customHeight="true">
      <c r="A268" t="s" s="4">
        <v>23</v>
      </c>
      <c r="B268" t="s" s="4">
        <v>304</v>
      </c>
      <c r="C268" t="s" s="4">
        <v>305</v>
      </c>
      <c r="D268" t="s" s="4">
        <v>60</v>
      </c>
      <c r="E268" t="n" s="4">
        <v>50.0</v>
      </c>
      <c r="F268" t="s" s="1">
        <v>27</v>
      </c>
      <c r="G268" t="s" s="1">
        <v>27</v>
      </c>
      <c r="H268" s="2">
        <f>F268+G268</f>
      </c>
      <c r="I268" t="n" s="6">
        <v>22.22</v>
      </c>
      <c r="J268" s="2">
        <f>F268+(TRUNC(I268/100*F268,2))</f>
      </c>
      <c r="K268" s="2">
        <f>G268+(TRUNC(I268/100*G268,2))</f>
      </c>
      <c r="L268" s="2">
        <f>TRUNC(J268+K268,2)</f>
      </c>
      <c r="M268" s="2">
        <f>TRUNC(IF((J268+K268), (J268/(J268+K268)*O268), 0), 2)</f>
      </c>
      <c r="N268" s="2">
        <f>TRUNC(IF((J268+K268), (K268/(J268+K268)*O268), 0), 2)</f>
      </c>
      <c r="O268" s="2">
        <f>TRUNC(L268*E268,2)</f>
      </c>
      <c r="P268" s="4">
        <f>IF(O268&lt;=(Referencial!O268*1.05),"PREÇO VÁLIDO","PREÇO INVÁLIDO")</f>
      </c>
      <c r="Q268" s="2">
        <f>(O268/Referencial!O268)-1</f>
      </c>
    </row>
    <row r="269" ht="25.0" customHeight="true">
      <c r="A269" t="s" s="4">
        <v>23</v>
      </c>
      <c r="B269" t="s" s="4">
        <v>306</v>
      </c>
      <c r="C269" t="s" s="4">
        <v>307</v>
      </c>
      <c r="D269" t="s" s="4">
        <v>26</v>
      </c>
      <c r="E269" t="n" s="4">
        <v>2.0</v>
      </c>
      <c r="F269" t="s" s="1">
        <v>27</v>
      </c>
      <c r="G269" t="s" s="1">
        <v>27</v>
      </c>
      <c r="H269" s="2">
        <f>F269+G269</f>
      </c>
      <c r="I269" t="n" s="6">
        <v>22.22</v>
      </c>
      <c r="J269" s="2">
        <f>F269+(TRUNC(I269/100*F269,2))</f>
      </c>
      <c r="K269" s="2">
        <f>G269+(TRUNC(I269/100*G269,2))</f>
      </c>
      <c r="L269" s="2">
        <f>TRUNC(J269+K269,2)</f>
      </c>
      <c r="M269" s="2">
        <f>TRUNC(IF((J269+K269), (J269/(J269+K269)*O269), 0), 2)</f>
      </c>
      <c r="N269" s="2">
        <f>TRUNC(IF((J269+K269), (K269/(J269+K269)*O269), 0), 2)</f>
      </c>
      <c r="O269" s="2">
        <f>TRUNC(L269*E269,2)</f>
      </c>
      <c r="P269" s="4">
        <f>IF(O269&lt;=(Referencial!O269*1.05),"PREÇO VÁLIDO","PREÇO INVÁLIDO")</f>
      </c>
      <c r="Q269" s="2">
        <f>(O269/Referencial!O269)-1</f>
      </c>
    </row>
    <row r="270" ht="25.0" customHeight="true">
      <c r="A270" t="s" s="4">
        <v>23</v>
      </c>
      <c r="B270" t="s" s="4">
        <v>308</v>
      </c>
      <c r="C270" t="s" s="4">
        <v>309</v>
      </c>
      <c r="D270" t="s" s="4">
        <v>26</v>
      </c>
      <c r="E270" t="n" s="4">
        <v>1.0</v>
      </c>
      <c r="F270" t="s" s="1">
        <v>27</v>
      </c>
      <c r="G270" t="s" s="1">
        <v>27</v>
      </c>
      <c r="H270" s="2">
        <f>F270+G270</f>
      </c>
      <c r="I270" t="n" s="6">
        <v>22.22</v>
      </c>
      <c r="J270" s="2">
        <f>F270+(TRUNC(I270/100*F270,2))</f>
      </c>
      <c r="K270" s="2">
        <f>G270+(TRUNC(I270/100*G270,2))</f>
      </c>
      <c r="L270" s="2">
        <f>TRUNC(J270+K270,2)</f>
      </c>
      <c r="M270" s="2">
        <f>TRUNC(IF((J270+K270), (J270/(J270+K270)*O270), 0), 2)</f>
      </c>
      <c r="N270" s="2">
        <f>TRUNC(IF((J270+K270), (K270/(J270+K270)*O270), 0), 2)</f>
      </c>
      <c r="O270" s="2">
        <f>TRUNC(L270*E270,2)</f>
      </c>
      <c r="P270" s="4">
        <f>IF(O270&lt;=(Referencial!O270*1.05),"PREÇO VÁLIDO","PREÇO INVÁLIDO")</f>
      </c>
      <c r="Q270" s="2">
        <f>(O270/Referencial!O270)-1</f>
      </c>
    </row>
    <row r="271" ht="25.0" customHeight="true">
      <c r="A271" t="s" s="4">
        <v>23</v>
      </c>
      <c r="B271" t="s" s="4">
        <v>310</v>
      </c>
      <c r="C271" t="s" s="4">
        <v>311</v>
      </c>
      <c r="D271" t="s" s="4">
        <v>60</v>
      </c>
      <c r="E271" t="n" s="4">
        <v>280.0</v>
      </c>
      <c r="F271" t="s" s="1">
        <v>27</v>
      </c>
      <c r="G271" t="s" s="1">
        <v>27</v>
      </c>
      <c r="H271" s="2">
        <f>F271+G271</f>
      </c>
      <c r="I271" t="n" s="6">
        <v>22.22</v>
      </c>
      <c r="J271" s="2">
        <f>F271+(TRUNC(I271/100*F271,2))</f>
      </c>
      <c r="K271" s="2">
        <f>G271+(TRUNC(I271/100*G271,2))</f>
      </c>
      <c r="L271" s="2">
        <f>TRUNC(J271+K271,2)</f>
      </c>
      <c r="M271" s="2">
        <f>TRUNC(IF((J271+K271), (J271/(J271+K271)*O271), 0), 2)</f>
      </c>
      <c r="N271" s="2">
        <f>TRUNC(IF((J271+K271), (K271/(J271+K271)*O271), 0), 2)</f>
      </c>
      <c r="O271" s="2">
        <f>TRUNC(L271*E271,2)</f>
      </c>
      <c r="P271" s="4">
        <f>IF(O271&lt;=(Referencial!O271*1.05),"PREÇO VÁLIDO","PREÇO INVÁLIDO")</f>
      </c>
      <c r="Q271" s="2">
        <f>(O271/Referencial!O271)-1</f>
      </c>
    </row>
    <row r="272" ht="25.0" customHeight="true">
      <c r="A272" t="s" s="4">
        <v>23</v>
      </c>
      <c r="B272" t="s" s="4">
        <v>312</v>
      </c>
      <c r="C272" t="s" s="4">
        <v>313</v>
      </c>
      <c r="D272" t="s" s="4">
        <v>60</v>
      </c>
      <c r="E272" t="n" s="4">
        <v>60.0</v>
      </c>
      <c r="F272" t="s" s="1">
        <v>27</v>
      </c>
      <c r="G272" t="s" s="1">
        <v>27</v>
      </c>
      <c r="H272" s="2">
        <f>F272+G272</f>
      </c>
      <c r="I272" t="n" s="6">
        <v>22.22</v>
      </c>
      <c r="J272" s="2">
        <f>F272+(TRUNC(I272/100*F272,2))</f>
      </c>
      <c r="K272" s="2">
        <f>G272+(TRUNC(I272/100*G272,2))</f>
      </c>
      <c r="L272" s="2">
        <f>TRUNC(J272+K272,2)</f>
      </c>
      <c r="M272" s="2">
        <f>TRUNC(IF((J272+K272), (J272/(J272+K272)*O272), 0), 2)</f>
      </c>
      <c r="N272" s="2">
        <f>TRUNC(IF((J272+K272), (K272/(J272+K272)*O272), 0), 2)</f>
      </c>
      <c r="O272" s="2">
        <f>TRUNC(L272*E272,2)</f>
      </c>
      <c r="P272" s="4">
        <f>IF(O272&lt;=(Referencial!O272*1.05),"PREÇO VÁLIDO","PREÇO INVÁLIDO")</f>
      </c>
      <c r="Q272" s="2">
        <f>(O272/Referencial!O272)-1</f>
      </c>
    </row>
    <row r="273" ht="25.0" customHeight="true">
      <c r="A273" s="4"/>
      <c r="B273" s="4"/>
      <c r="C273" t="s" s="4">
        <v>314</v>
      </c>
      <c r="D273" s="4"/>
      <c r="E273" t="n" s="4">
        <v>0.0</v>
      </c>
      <c r="F273" s="1"/>
      <c r="G273" s="1"/>
      <c r="H273" s="4"/>
      <c r="I273" s="6"/>
      <c r="J273" s="4"/>
      <c r="K273" s="4"/>
      <c r="L273" s="4"/>
      <c r="M273" s="4"/>
      <c r="N273" s="4"/>
      <c r="O273" s="4"/>
      <c r="P273" s="4"/>
      <c r="Q273" s="2"/>
    </row>
    <row r="274" ht="25.0" customHeight="true">
      <c r="A274" t="s" s="4">
        <v>23</v>
      </c>
      <c r="B274" t="s" s="4">
        <v>315</v>
      </c>
      <c r="C274" t="s" s="4">
        <v>316</v>
      </c>
      <c r="D274" t="s" s="4">
        <v>26</v>
      </c>
      <c r="E274" t="n" s="4">
        <v>36.0</v>
      </c>
      <c r="F274" t="s" s="1">
        <v>27</v>
      </c>
      <c r="G274" t="s" s="1">
        <v>27</v>
      </c>
      <c r="H274" s="2">
        <f>F274+G274</f>
      </c>
      <c r="I274" t="n" s="6">
        <v>22.22</v>
      </c>
      <c r="J274" s="2">
        <f>F274+(TRUNC(I274/100*F274,2))</f>
      </c>
      <c r="K274" s="2">
        <f>G274+(TRUNC(I274/100*G274,2))</f>
      </c>
      <c r="L274" s="2">
        <f>TRUNC(J274+K274,2)</f>
      </c>
      <c r="M274" s="2">
        <f>TRUNC(IF((J274+K274), (J274/(J274+K274)*O274), 0), 2)</f>
      </c>
      <c r="N274" s="2">
        <f>TRUNC(IF((J274+K274), (K274/(J274+K274)*O274), 0), 2)</f>
      </c>
      <c r="O274" s="2">
        <f>TRUNC(L274*E274,2)</f>
      </c>
      <c r="P274" s="4">
        <f>IF(O274&lt;=(Referencial!O274*1.05),"PREÇO VÁLIDO","PREÇO INVÁLIDO")</f>
      </c>
      <c r="Q274" s="2">
        <f>(O274/Referencial!O274)-1</f>
      </c>
    </row>
    <row r="275" ht="25.0" customHeight="true">
      <c r="A275" t="s" s="4">
        <v>23</v>
      </c>
      <c r="B275" t="s" s="4">
        <v>317</v>
      </c>
      <c r="C275" t="s" s="4">
        <v>318</v>
      </c>
      <c r="D275" t="s" s="4">
        <v>26</v>
      </c>
      <c r="E275" t="n" s="4">
        <v>58.0</v>
      </c>
      <c r="F275" t="s" s="1">
        <v>27</v>
      </c>
      <c r="G275" t="s" s="1">
        <v>27</v>
      </c>
      <c r="H275" s="2">
        <f>F275+G275</f>
      </c>
      <c r="I275" t="n" s="6">
        <v>22.22</v>
      </c>
      <c r="J275" s="2">
        <f>F275+(TRUNC(I275/100*F275,2))</f>
      </c>
      <c r="K275" s="2">
        <f>G275+(TRUNC(I275/100*G275,2))</f>
      </c>
      <c r="L275" s="2">
        <f>TRUNC(J275+K275,2)</f>
      </c>
      <c r="M275" s="2">
        <f>TRUNC(IF((J275+K275), (J275/(J275+K275)*O275), 0), 2)</f>
      </c>
      <c r="N275" s="2">
        <f>TRUNC(IF((J275+K275), (K275/(J275+K275)*O275), 0), 2)</f>
      </c>
      <c r="O275" s="2">
        <f>TRUNC(L275*E275,2)</f>
      </c>
      <c r="P275" s="4">
        <f>IF(O275&lt;=(Referencial!O275*1.05),"PREÇO VÁLIDO","PREÇO INVÁLIDO")</f>
      </c>
      <c r="Q275" s="2">
        <f>(O275/Referencial!O275)-1</f>
      </c>
    </row>
    <row r="276" ht="25.0" customHeight="true">
      <c r="A276" t="s" s="4">
        <v>23</v>
      </c>
      <c r="B276" t="s" s="4">
        <v>319</v>
      </c>
      <c r="C276" t="s" s="4">
        <v>320</v>
      </c>
      <c r="D276" t="s" s="4">
        <v>26</v>
      </c>
      <c r="E276" t="n" s="4">
        <v>6.0</v>
      </c>
      <c r="F276" t="s" s="1">
        <v>27</v>
      </c>
      <c r="G276" t="s" s="1">
        <v>27</v>
      </c>
      <c r="H276" s="2">
        <f>F276+G276</f>
      </c>
      <c r="I276" t="n" s="6">
        <v>22.22</v>
      </c>
      <c r="J276" s="2">
        <f>F276+(TRUNC(I276/100*F276,2))</f>
      </c>
      <c r="K276" s="2">
        <f>G276+(TRUNC(I276/100*G276,2))</f>
      </c>
      <c r="L276" s="2">
        <f>TRUNC(J276+K276,2)</f>
      </c>
      <c r="M276" s="2">
        <f>TRUNC(IF((J276+K276), (J276/(J276+K276)*O276), 0), 2)</f>
      </c>
      <c r="N276" s="2">
        <f>TRUNC(IF((J276+K276), (K276/(J276+K276)*O276), 0), 2)</f>
      </c>
      <c r="O276" s="2">
        <f>TRUNC(L276*E276,2)</f>
      </c>
      <c r="P276" s="4">
        <f>IF(O276&lt;=(Referencial!O276*1.05),"PREÇO VÁLIDO","PREÇO INVÁLIDO")</f>
      </c>
      <c r="Q276" s="2">
        <f>(O276/Referencial!O276)-1</f>
      </c>
    </row>
    <row r="277" ht="25.0" customHeight="true">
      <c r="A277" t="s" s="4">
        <v>23</v>
      </c>
      <c r="B277" t="s" s="4">
        <v>321</v>
      </c>
      <c r="C277" t="s" s="4">
        <v>322</v>
      </c>
      <c r="D277" t="s" s="4">
        <v>26</v>
      </c>
      <c r="E277" t="n" s="4">
        <v>2.0</v>
      </c>
      <c r="F277" t="s" s="1">
        <v>27</v>
      </c>
      <c r="G277" t="s" s="1">
        <v>27</v>
      </c>
      <c r="H277" s="2">
        <f>F277+G277</f>
      </c>
      <c r="I277" t="n" s="6">
        <v>22.22</v>
      </c>
      <c r="J277" s="2">
        <f>F277+(TRUNC(I277/100*F277,2))</f>
      </c>
      <c r="K277" s="2">
        <f>G277+(TRUNC(I277/100*G277,2))</f>
      </c>
      <c r="L277" s="2">
        <f>TRUNC(J277+K277,2)</f>
      </c>
      <c r="M277" s="2">
        <f>TRUNC(IF((J277+K277), (J277/(J277+K277)*O277), 0), 2)</f>
      </c>
      <c r="N277" s="2">
        <f>TRUNC(IF((J277+K277), (K277/(J277+K277)*O277), 0), 2)</f>
      </c>
      <c r="O277" s="2">
        <f>TRUNC(L277*E277,2)</f>
      </c>
      <c r="P277" s="4">
        <f>IF(O277&lt;=(Referencial!O277*1.05),"PREÇO VÁLIDO","PREÇO INVÁLIDO")</f>
      </c>
      <c r="Q277" s="2">
        <f>(O277/Referencial!O277)-1</f>
      </c>
    </row>
    <row r="278" ht="25.0" customHeight="true">
      <c r="A278" t="s" s="4">
        <v>23</v>
      </c>
      <c r="B278" t="s" s="4">
        <v>323</v>
      </c>
      <c r="C278" t="s" s="4">
        <v>324</v>
      </c>
      <c r="D278" t="s" s="4">
        <v>26</v>
      </c>
      <c r="E278" t="n" s="4">
        <v>19.0</v>
      </c>
      <c r="F278" t="s" s="1">
        <v>27</v>
      </c>
      <c r="G278" t="s" s="1">
        <v>27</v>
      </c>
      <c r="H278" s="2">
        <f>F278+G278</f>
      </c>
      <c r="I278" t="n" s="6">
        <v>22.22</v>
      </c>
      <c r="J278" s="2">
        <f>F278+(TRUNC(I278/100*F278,2))</f>
      </c>
      <c r="K278" s="2">
        <f>G278+(TRUNC(I278/100*G278,2))</f>
      </c>
      <c r="L278" s="2">
        <f>TRUNC(J278+K278,2)</f>
      </c>
      <c r="M278" s="2">
        <f>TRUNC(IF((J278+K278), (J278/(J278+K278)*O278), 0), 2)</f>
      </c>
      <c r="N278" s="2">
        <f>TRUNC(IF((J278+K278), (K278/(J278+K278)*O278), 0), 2)</f>
      </c>
      <c r="O278" s="2">
        <f>TRUNC(L278*E278,2)</f>
      </c>
      <c r="P278" s="4">
        <f>IF(O278&lt;=(Referencial!O278*1.05),"PREÇO VÁLIDO","PREÇO INVÁLIDO")</f>
      </c>
      <c r="Q278" s="2">
        <f>(O278/Referencial!O278)-1</f>
      </c>
    </row>
    <row r="279" ht="25.0" customHeight="true">
      <c r="A279" s="4"/>
      <c r="B279" s="4"/>
      <c r="C279" t="s" s="4">
        <v>327</v>
      </c>
      <c r="D279" s="4"/>
      <c r="E279" t="n" s="4">
        <v>0.0</v>
      </c>
      <c r="F279" s="1"/>
      <c r="G279" s="1"/>
      <c r="H279" s="4"/>
      <c r="I279" s="6"/>
      <c r="J279" s="4"/>
      <c r="K279" s="4"/>
      <c r="L279" s="4"/>
      <c r="M279" s="4"/>
      <c r="N279" s="4"/>
      <c r="O279" s="4"/>
      <c r="P279" s="4"/>
      <c r="Q279" s="2"/>
    </row>
    <row r="280" ht="25.0" customHeight="true">
      <c r="A280" t="s" s="4">
        <v>23</v>
      </c>
      <c r="B280" t="s" s="4">
        <v>99</v>
      </c>
      <c r="C280" t="s" s="4">
        <v>100</v>
      </c>
      <c r="D280" t="s" s="4">
        <v>26</v>
      </c>
      <c r="E280" t="n" s="4">
        <v>10.0</v>
      </c>
      <c r="F280" t="s" s="1">
        <v>27</v>
      </c>
      <c r="G280" t="s" s="1">
        <v>27</v>
      </c>
      <c r="H280" s="2">
        <f>F280+G280</f>
      </c>
      <c r="I280" t="n" s="6">
        <v>22.22</v>
      </c>
      <c r="J280" s="2">
        <f>F280+(TRUNC(I280/100*F280,2))</f>
      </c>
      <c r="K280" s="2">
        <f>G280+(TRUNC(I280/100*G280,2))</f>
      </c>
      <c r="L280" s="2">
        <f>TRUNC(J280+K280,2)</f>
      </c>
      <c r="M280" s="2">
        <f>TRUNC(IF((J280+K280), (J280/(J280+K280)*O280), 0), 2)</f>
      </c>
      <c r="N280" s="2">
        <f>TRUNC(IF((J280+K280), (K280/(J280+K280)*O280), 0), 2)</f>
      </c>
      <c r="O280" s="2">
        <f>TRUNC(L280*E280,2)</f>
      </c>
      <c r="P280" s="4">
        <f>IF(O280&lt;=(Referencial!O280*1.05),"PREÇO VÁLIDO","PREÇO INVÁLIDO")</f>
      </c>
      <c r="Q280" s="2">
        <f>(O280/Referencial!O280)-1</f>
      </c>
    </row>
    <row r="281" ht="25.0" customHeight="true">
      <c r="A281" t="s" s="4">
        <v>23</v>
      </c>
      <c r="B281" t="s" s="4">
        <v>328</v>
      </c>
      <c r="C281" t="s" s="4">
        <v>329</v>
      </c>
      <c r="D281" t="s" s="4">
        <v>26</v>
      </c>
      <c r="E281" t="n" s="4">
        <v>1.0</v>
      </c>
      <c r="F281" t="s" s="1">
        <v>27</v>
      </c>
      <c r="G281" t="s" s="1">
        <v>27</v>
      </c>
      <c r="H281" s="2">
        <f>F281+G281</f>
      </c>
      <c r="I281" t="n" s="6">
        <v>22.22</v>
      </c>
      <c r="J281" s="2">
        <f>F281+(TRUNC(I281/100*F281,2))</f>
      </c>
      <c r="K281" s="2">
        <f>G281+(TRUNC(I281/100*G281,2))</f>
      </c>
      <c r="L281" s="2">
        <f>TRUNC(J281+K281,2)</f>
      </c>
      <c r="M281" s="2">
        <f>TRUNC(IF((J281+K281), (J281/(J281+K281)*O281), 0), 2)</f>
      </c>
      <c r="N281" s="2">
        <f>TRUNC(IF((J281+K281), (K281/(J281+K281)*O281), 0), 2)</f>
      </c>
      <c r="O281" s="2">
        <f>TRUNC(L281*E281,2)</f>
      </c>
      <c r="P281" s="4">
        <f>IF(O281&lt;=(Referencial!O281*1.05),"PREÇO VÁLIDO","PREÇO INVÁLIDO")</f>
      </c>
      <c r="Q281" s="2">
        <f>(O281/Referencial!O281)-1</f>
      </c>
    </row>
    <row r="282" ht="25.0" customHeight="true">
      <c r="A282" t="s" s="4">
        <v>23</v>
      </c>
      <c r="B282" t="s" s="4">
        <v>330</v>
      </c>
      <c r="C282" t="s" s="4">
        <v>331</v>
      </c>
      <c r="D282" t="s" s="4">
        <v>26</v>
      </c>
      <c r="E282" t="n" s="4">
        <v>1.0</v>
      </c>
      <c r="F282" t="s" s="1">
        <v>27</v>
      </c>
      <c r="G282" t="s" s="1">
        <v>27</v>
      </c>
      <c r="H282" s="2">
        <f>F282+G282</f>
      </c>
      <c r="I282" t="n" s="6">
        <v>22.22</v>
      </c>
      <c r="J282" s="2">
        <f>F282+(TRUNC(I282/100*F282,2))</f>
      </c>
      <c r="K282" s="2">
        <f>G282+(TRUNC(I282/100*G282,2))</f>
      </c>
      <c r="L282" s="2">
        <f>TRUNC(J282+K282,2)</f>
      </c>
      <c r="M282" s="2">
        <f>TRUNC(IF((J282+K282), (J282/(J282+K282)*O282), 0), 2)</f>
      </c>
      <c r="N282" s="2">
        <f>TRUNC(IF((J282+K282), (K282/(J282+K282)*O282), 0), 2)</f>
      </c>
      <c r="O282" s="2">
        <f>TRUNC(L282*E282,2)</f>
      </c>
      <c r="P282" s="4">
        <f>IF(O282&lt;=(Referencial!O282*1.05),"PREÇO VÁLIDO","PREÇO INVÁLIDO")</f>
      </c>
      <c r="Q282" s="2">
        <f>(O282/Referencial!O282)-1</f>
      </c>
    </row>
    <row r="283" ht="25.0" customHeight="true">
      <c r="A283" t="s" s="4">
        <v>23</v>
      </c>
      <c r="B283" t="s" s="4">
        <v>332</v>
      </c>
      <c r="C283" t="s" s="4">
        <v>333</v>
      </c>
      <c r="D283" t="s" s="4">
        <v>26</v>
      </c>
      <c r="E283" t="n" s="4">
        <v>1.0</v>
      </c>
      <c r="F283" t="s" s="1">
        <v>27</v>
      </c>
      <c r="G283" t="s" s="1">
        <v>27</v>
      </c>
      <c r="H283" s="2">
        <f>F283+G283</f>
      </c>
      <c r="I283" t="n" s="6">
        <v>22.22</v>
      </c>
      <c r="J283" s="2">
        <f>F283+(TRUNC(I283/100*F283,2))</f>
      </c>
      <c r="K283" s="2">
        <f>G283+(TRUNC(I283/100*G283,2))</f>
      </c>
      <c r="L283" s="2">
        <f>TRUNC(J283+K283,2)</f>
      </c>
      <c r="M283" s="2">
        <f>TRUNC(IF((J283+K283), (J283/(J283+K283)*O283), 0), 2)</f>
      </c>
      <c r="N283" s="2">
        <f>TRUNC(IF((J283+K283), (K283/(J283+K283)*O283), 0), 2)</f>
      </c>
      <c r="O283" s="2">
        <f>TRUNC(L283*E283,2)</f>
      </c>
      <c r="P283" s="4">
        <f>IF(O283&lt;=(Referencial!O283*1.05),"PREÇO VÁLIDO","PREÇO INVÁLIDO")</f>
      </c>
      <c r="Q283" s="2">
        <f>(O283/Referencial!O283)-1</f>
      </c>
    </row>
    <row r="284" ht="25.0" customHeight="true">
      <c r="A284" t="s" s="4">
        <v>23</v>
      </c>
      <c r="B284" t="s" s="4">
        <v>348</v>
      </c>
      <c r="C284" t="s" s="4">
        <v>349</v>
      </c>
      <c r="D284" t="s" s="4">
        <v>26</v>
      </c>
      <c r="E284" t="n" s="4">
        <v>2.0</v>
      </c>
      <c r="F284" t="s" s="1">
        <v>27</v>
      </c>
      <c r="G284" t="s" s="1">
        <v>27</v>
      </c>
      <c r="H284" s="2">
        <f>F284+G284</f>
      </c>
      <c r="I284" t="n" s="6">
        <v>22.22</v>
      </c>
      <c r="J284" s="2">
        <f>F284+(TRUNC(I284/100*F284,2))</f>
      </c>
      <c r="K284" s="2">
        <f>G284+(TRUNC(I284/100*G284,2))</f>
      </c>
      <c r="L284" s="2">
        <f>TRUNC(J284+K284,2)</f>
      </c>
      <c r="M284" s="2">
        <f>TRUNC(IF((J284+K284), (J284/(J284+K284)*O284), 0), 2)</f>
      </c>
      <c r="N284" s="2">
        <f>TRUNC(IF((J284+K284), (K284/(J284+K284)*O284), 0), 2)</f>
      </c>
      <c r="O284" s="2">
        <f>TRUNC(L284*E284,2)</f>
      </c>
      <c r="P284" s="4">
        <f>IF(O284&lt;=(Referencial!O284*1.05),"PREÇO VÁLIDO","PREÇO INVÁLIDO")</f>
      </c>
      <c r="Q284" s="2">
        <f>(O284/Referencial!O284)-1</f>
      </c>
    </row>
    <row r="285" ht="25.0" customHeight="true">
      <c r="A285" t="s" s="4">
        <v>23</v>
      </c>
      <c r="B285" t="s" s="4">
        <v>336</v>
      </c>
      <c r="C285" t="s" s="4">
        <v>337</v>
      </c>
      <c r="D285" t="s" s="4">
        <v>26</v>
      </c>
      <c r="E285" t="n" s="4">
        <v>31.0</v>
      </c>
      <c r="F285" t="s" s="1">
        <v>27</v>
      </c>
      <c r="G285" t="s" s="1">
        <v>27</v>
      </c>
      <c r="H285" s="2">
        <f>F285+G285</f>
      </c>
      <c r="I285" t="n" s="6">
        <v>22.22</v>
      </c>
      <c r="J285" s="2">
        <f>F285+(TRUNC(I285/100*F285,2))</f>
      </c>
      <c r="K285" s="2">
        <f>G285+(TRUNC(I285/100*G285,2))</f>
      </c>
      <c r="L285" s="2">
        <f>TRUNC(J285+K285,2)</f>
      </c>
      <c r="M285" s="2">
        <f>TRUNC(IF((J285+K285), (J285/(J285+K285)*O285), 0), 2)</f>
      </c>
      <c r="N285" s="2">
        <f>TRUNC(IF((J285+K285), (K285/(J285+K285)*O285), 0), 2)</f>
      </c>
      <c r="O285" s="2">
        <f>TRUNC(L285*E285,2)</f>
      </c>
      <c r="P285" s="4">
        <f>IF(O285&lt;=(Referencial!O285*1.05),"PREÇO VÁLIDO","PREÇO INVÁLIDO")</f>
      </c>
      <c r="Q285" s="2">
        <f>(O285/Referencial!O285)-1</f>
      </c>
    </row>
    <row r="286" ht="25.0" customHeight="true">
      <c r="A286" t="s" s="4">
        <v>23</v>
      </c>
      <c r="B286" t="s" s="4">
        <v>342</v>
      </c>
      <c r="C286" t="s" s="4">
        <v>343</v>
      </c>
      <c r="D286" t="s" s="4">
        <v>26</v>
      </c>
      <c r="E286" t="n" s="4">
        <v>9.0</v>
      </c>
      <c r="F286" t="s" s="1">
        <v>27</v>
      </c>
      <c r="G286" t="s" s="1">
        <v>27</v>
      </c>
      <c r="H286" s="2">
        <f>F286+G286</f>
      </c>
      <c r="I286" t="n" s="6">
        <v>22.22</v>
      </c>
      <c r="J286" s="2">
        <f>F286+(TRUNC(I286/100*F286,2))</f>
      </c>
      <c r="K286" s="2">
        <f>G286+(TRUNC(I286/100*G286,2))</f>
      </c>
      <c r="L286" s="2">
        <f>TRUNC(J286+K286,2)</f>
      </c>
      <c r="M286" s="2">
        <f>TRUNC(IF((J286+K286), (J286/(J286+K286)*O286), 0), 2)</f>
      </c>
      <c r="N286" s="2">
        <f>TRUNC(IF((J286+K286), (K286/(J286+K286)*O286), 0), 2)</f>
      </c>
      <c r="O286" s="2">
        <f>TRUNC(L286*E286,2)</f>
      </c>
      <c r="P286" s="4">
        <f>IF(O286&lt;=(Referencial!O286*1.05),"PREÇO VÁLIDO","PREÇO INVÁLIDO")</f>
      </c>
      <c r="Q286" s="2">
        <f>(O286/Referencial!O286)-1</f>
      </c>
    </row>
    <row r="287" ht="25.0" customHeight="true">
      <c r="A287" s="4"/>
      <c r="B287" s="4"/>
      <c r="C287" t="s" s="4">
        <v>344</v>
      </c>
      <c r="D287" s="4"/>
      <c r="E287" t="n" s="4">
        <v>0.0</v>
      </c>
      <c r="F287" s="1"/>
      <c r="G287" s="1"/>
      <c r="H287" s="4"/>
      <c r="I287" s="6"/>
      <c r="J287" s="4"/>
      <c r="K287" s="4"/>
      <c r="L287" s="4"/>
      <c r="M287" s="4"/>
      <c r="N287" s="4"/>
      <c r="O287" s="4"/>
      <c r="P287" s="4"/>
      <c r="Q287" s="2"/>
    </row>
    <row r="288" ht="25.0" customHeight="true">
      <c r="A288" t="s" s="4">
        <v>23</v>
      </c>
      <c r="B288" t="s" s="4">
        <v>345</v>
      </c>
      <c r="C288" t="s" s="4">
        <v>346</v>
      </c>
      <c r="D288" t="s" s="4">
        <v>26</v>
      </c>
      <c r="E288" t="n" s="4">
        <v>36.0</v>
      </c>
      <c r="F288" t="s" s="1">
        <v>27</v>
      </c>
      <c r="G288" t="s" s="1">
        <v>27</v>
      </c>
      <c r="H288" s="2">
        <f>F288+G288</f>
      </c>
      <c r="I288" t="n" s="6">
        <v>22.22</v>
      </c>
      <c r="J288" s="2">
        <f>F288+(TRUNC(I288/100*F288,2))</f>
      </c>
      <c r="K288" s="2">
        <f>G288+(TRUNC(I288/100*G288,2))</f>
      </c>
      <c r="L288" s="2">
        <f>TRUNC(J288+K288,2)</f>
      </c>
      <c r="M288" s="2">
        <f>TRUNC(IF((J288+K288), (J288/(J288+K288)*O288), 0), 2)</f>
      </c>
      <c r="N288" s="2">
        <f>TRUNC(IF((J288+K288), (K288/(J288+K288)*O288), 0), 2)</f>
      </c>
      <c r="O288" s="2">
        <f>TRUNC(L288*E288,2)</f>
      </c>
      <c r="P288" s="4">
        <f>IF(O288&lt;=(Referencial!O288*1.05),"PREÇO VÁLIDO","PREÇO INVÁLIDO")</f>
      </c>
      <c r="Q288" s="2">
        <f>(O288/Referencial!O288)-1</f>
      </c>
    </row>
    <row r="289" ht="25.0" customHeight="true">
      <c r="A289" t="s" s="4">
        <v>23</v>
      </c>
      <c r="B289" t="s" s="4">
        <v>350</v>
      </c>
      <c r="C289" t="s" s="4">
        <v>351</v>
      </c>
      <c r="D289" t="s" s="4">
        <v>26</v>
      </c>
      <c r="E289" t="n" s="4">
        <v>9.0</v>
      </c>
      <c r="F289" t="s" s="1">
        <v>27</v>
      </c>
      <c r="G289" t="s" s="1">
        <v>27</v>
      </c>
      <c r="H289" s="2">
        <f>F289+G289</f>
      </c>
      <c r="I289" t="n" s="6">
        <v>22.22</v>
      </c>
      <c r="J289" s="2">
        <f>F289+(TRUNC(I289/100*F289,2))</f>
      </c>
      <c r="K289" s="2">
        <f>G289+(TRUNC(I289/100*G289,2))</f>
      </c>
      <c r="L289" s="2">
        <f>TRUNC(J289+K289,2)</f>
      </c>
      <c r="M289" s="2">
        <f>TRUNC(IF((J289+K289), (J289/(J289+K289)*O289), 0), 2)</f>
      </c>
      <c r="N289" s="2">
        <f>TRUNC(IF((J289+K289), (K289/(J289+K289)*O289), 0), 2)</f>
      </c>
      <c r="O289" s="2">
        <f>TRUNC(L289*E289,2)</f>
      </c>
      <c r="P289" s="4">
        <f>IF(O289&lt;=(Referencial!O289*1.05),"PREÇO VÁLIDO","PREÇO INVÁLIDO")</f>
      </c>
      <c r="Q289" s="2">
        <f>(O289/Referencial!O289)-1</f>
      </c>
    </row>
    <row r="290">
      <c r="N290" t="s" s="9">
        <v>28</v>
      </c>
      <c r="O290" s="10">
        <f>TRUNC(SUM(O197:O289), 2)</f>
      </c>
    </row>
    <row r="292">
      <c r="A292" t="s" s="12">
        <v>352</v>
      </c>
    </row>
    <row r="293">
      <c r="A293" s="27" t="s">
        <v>4</v>
      </c>
      <c r="B293" s="27" t="s">
        <v>5</v>
      </c>
      <c r="C293" s="27" t="s">
        <v>6</v>
      </c>
      <c r="D293" s="27" t="s">
        <v>7</v>
      </c>
      <c r="E293" s="27" t="s">
        <v>8</v>
      </c>
      <c r="F293" s="1" t="s">
        <v>9</v>
      </c>
      <c r="G293" s="1" t="s">
        <v>10</v>
      </c>
      <c r="H293" s="27" t="s">
        <v>12</v>
      </c>
      <c r="I293" s="27" t="s">
        <v>13</v>
      </c>
      <c r="J293" s="27" t="s">
        <v>14</v>
      </c>
      <c r="K293" s="27" t="s">
        <v>15</v>
      </c>
      <c r="L293" s="27" t="s">
        <v>11</v>
      </c>
      <c r="M293" s="27" t="s">
        <v>16</v>
      </c>
      <c r="N293" s="27" t="s">
        <v>17</v>
      </c>
      <c r="O293" s="27" t="s">
        <v>18</v>
      </c>
      <c r="P293" s="27" t="s">
        <v>19</v>
      </c>
      <c r="Q293" s="27" t="s">
        <v>20</v>
      </c>
    </row>
    <row r="294" ht="25.0" customHeight="true">
      <c r="A294" s="4"/>
      <c r="B294" s="4"/>
      <c r="C294" t="s" s="4">
        <v>353</v>
      </c>
      <c r="D294" s="4"/>
      <c r="E294" t="n" s="4">
        <v>0.0</v>
      </c>
      <c r="F294" s="1"/>
      <c r="G294" s="1"/>
      <c r="H294" s="4"/>
      <c r="I294" s="6"/>
      <c r="J294" s="4"/>
      <c r="K294" s="4"/>
      <c r="L294" s="4"/>
      <c r="M294" s="4"/>
      <c r="N294" s="4"/>
      <c r="O294" s="4"/>
      <c r="P294" s="4"/>
      <c r="Q294" s="2"/>
    </row>
    <row r="295" ht="25.0" customHeight="true">
      <c r="A295" s="4"/>
      <c r="B295" s="4"/>
      <c r="C295" t="s" s="4">
        <v>271</v>
      </c>
      <c r="D295" s="4"/>
      <c r="E295" t="n" s="4">
        <v>0.0</v>
      </c>
      <c r="F295" s="1"/>
      <c r="G295" s="1"/>
      <c r="H295" s="4"/>
      <c r="I295" s="6"/>
      <c r="J295" s="4"/>
      <c r="K295" s="4"/>
      <c r="L295" s="4"/>
      <c r="M295" s="4"/>
      <c r="N295" s="4"/>
      <c r="O295" s="4"/>
      <c r="P295" s="4"/>
      <c r="Q295" s="2"/>
    </row>
    <row r="296" ht="25.0" customHeight="true">
      <c r="A296" t="s" s="4">
        <v>23</v>
      </c>
      <c r="B296" t="s" s="4">
        <v>354</v>
      </c>
      <c r="C296" t="s" s="4">
        <v>355</v>
      </c>
      <c r="D296" t="s" s="4">
        <v>26</v>
      </c>
      <c r="E296" t="n" s="4">
        <v>1.0</v>
      </c>
      <c r="F296" t="s" s="1">
        <v>27</v>
      </c>
      <c r="G296" t="s" s="1">
        <v>27</v>
      </c>
      <c r="H296" s="2">
        <f>F296+G296</f>
      </c>
      <c r="I296" t="n" s="6">
        <v>22.22</v>
      </c>
      <c r="J296" s="2">
        <f>F296+(TRUNC(I296/100*F296,2))</f>
      </c>
      <c r="K296" s="2">
        <f>G296+(TRUNC(I296/100*G296,2))</f>
      </c>
      <c r="L296" s="2">
        <f>TRUNC(J296+K296,2)</f>
      </c>
      <c r="M296" s="2">
        <f>TRUNC(IF((J296+K296), (J296/(J296+K296)*O296), 0), 2)</f>
      </c>
      <c r="N296" s="2">
        <f>TRUNC(IF((J296+K296), (K296/(J296+K296)*O296), 0), 2)</f>
      </c>
      <c r="O296" s="2">
        <f>TRUNC(L296*E296,2)</f>
      </c>
      <c r="P296" s="4">
        <f>IF(O296&lt;=(Referencial!O296*1.05),"PREÇO VÁLIDO","PREÇO INVÁLIDO")</f>
      </c>
      <c r="Q296" s="2">
        <f>(O296/Referencial!O296)-1</f>
      </c>
    </row>
    <row r="297" ht="25.0" customHeight="true">
      <c r="A297" t="s" s="4">
        <v>23</v>
      </c>
      <c r="B297" t="s" s="4">
        <v>356</v>
      </c>
      <c r="C297" t="s" s="4">
        <v>357</v>
      </c>
      <c r="D297" t="s" s="4">
        <v>26</v>
      </c>
      <c r="E297" t="n" s="4">
        <v>3.0</v>
      </c>
      <c r="F297" t="s" s="1">
        <v>27</v>
      </c>
      <c r="G297" t="s" s="1">
        <v>27</v>
      </c>
      <c r="H297" s="2">
        <f>F297+G297</f>
      </c>
      <c r="I297" t="n" s="6">
        <v>22.22</v>
      </c>
      <c r="J297" s="2">
        <f>F297+(TRUNC(I297/100*F297,2))</f>
      </c>
      <c r="K297" s="2">
        <f>G297+(TRUNC(I297/100*G297,2))</f>
      </c>
      <c r="L297" s="2">
        <f>TRUNC(J297+K297,2)</f>
      </c>
      <c r="M297" s="2">
        <f>TRUNC(IF((J297+K297), (J297/(J297+K297)*O297), 0), 2)</f>
      </c>
      <c r="N297" s="2">
        <f>TRUNC(IF((J297+K297), (K297/(J297+K297)*O297), 0), 2)</f>
      </c>
      <c r="O297" s="2">
        <f>TRUNC(L297*E297,2)</f>
      </c>
      <c r="P297" s="4">
        <f>IF(O297&lt;=(Referencial!O297*1.05),"PREÇO VÁLIDO","PREÇO INVÁLIDO")</f>
      </c>
      <c r="Q297" s="2">
        <f>(O297/Referencial!O297)-1</f>
      </c>
    </row>
    <row r="298" ht="25.0" customHeight="true">
      <c r="A298" t="s" s="4">
        <v>23</v>
      </c>
      <c r="B298" t="s" s="4">
        <v>358</v>
      </c>
      <c r="C298" t="s" s="4">
        <v>359</v>
      </c>
      <c r="D298" t="s" s="4">
        <v>26</v>
      </c>
      <c r="E298" t="n" s="4">
        <v>3.0</v>
      </c>
      <c r="F298" t="s" s="1">
        <v>27</v>
      </c>
      <c r="G298" t="s" s="1">
        <v>27</v>
      </c>
      <c r="H298" s="2">
        <f>F298+G298</f>
      </c>
      <c r="I298" t="n" s="6">
        <v>22.22</v>
      </c>
      <c r="J298" s="2">
        <f>F298+(TRUNC(I298/100*F298,2))</f>
      </c>
      <c r="K298" s="2">
        <f>G298+(TRUNC(I298/100*G298,2))</f>
      </c>
      <c r="L298" s="2">
        <f>TRUNC(J298+K298,2)</f>
      </c>
      <c r="M298" s="2">
        <f>TRUNC(IF((J298+K298), (J298/(J298+K298)*O298), 0), 2)</f>
      </c>
      <c r="N298" s="2">
        <f>TRUNC(IF((J298+K298), (K298/(J298+K298)*O298), 0), 2)</f>
      </c>
      <c r="O298" s="2">
        <f>TRUNC(L298*E298,2)</f>
      </c>
      <c r="P298" s="4">
        <f>IF(O298&lt;=(Referencial!O298*1.05),"PREÇO VÁLIDO","PREÇO INVÁLIDO")</f>
      </c>
      <c r="Q298" s="2">
        <f>(O298/Referencial!O298)-1</f>
      </c>
    </row>
    <row r="299" ht="25.0" customHeight="true">
      <c r="A299" t="s" s="4">
        <v>23</v>
      </c>
      <c r="B299" t="s" s="4">
        <v>360</v>
      </c>
      <c r="C299" t="s" s="4">
        <v>361</v>
      </c>
      <c r="D299" t="s" s="4">
        <v>26</v>
      </c>
      <c r="E299" t="n" s="4">
        <v>72.0</v>
      </c>
      <c r="F299" t="s" s="1">
        <v>27</v>
      </c>
      <c r="G299" t="s" s="1">
        <v>27</v>
      </c>
      <c r="H299" s="2">
        <f>F299+G299</f>
      </c>
      <c r="I299" t="n" s="6">
        <v>22.22</v>
      </c>
      <c r="J299" s="2">
        <f>F299+(TRUNC(I299/100*F299,2))</f>
      </c>
      <c r="K299" s="2">
        <f>G299+(TRUNC(I299/100*G299,2))</f>
      </c>
      <c r="L299" s="2">
        <f>TRUNC(J299+K299,2)</f>
      </c>
      <c r="M299" s="2">
        <f>TRUNC(IF((J299+K299), (J299/(J299+K299)*O299), 0), 2)</f>
      </c>
      <c r="N299" s="2">
        <f>TRUNC(IF((J299+K299), (K299/(J299+K299)*O299), 0), 2)</f>
      </c>
      <c r="O299" s="2">
        <f>TRUNC(L299*E299,2)</f>
      </c>
      <c r="P299" s="4">
        <f>IF(O299&lt;=(Referencial!O299*1.05),"PREÇO VÁLIDO","PREÇO INVÁLIDO")</f>
      </c>
      <c r="Q299" s="2">
        <f>(O299/Referencial!O299)-1</f>
      </c>
    </row>
    <row r="300" ht="25.0" customHeight="true">
      <c r="A300" t="s" s="4">
        <v>23</v>
      </c>
      <c r="B300" t="s" s="4">
        <v>362</v>
      </c>
      <c r="C300" t="s" s="4">
        <v>363</v>
      </c>
      <c r="D300" t="s" s="4">
        <v>60</v>
      </c>
      <c r="E300" t="n" s="4">
        <v>43.0</v>
      </c>
      <c r="F300" t="s" s="1">
        <v>27</v>
      </c>
      <c r="G300" t="s" s="1">
        <v>27</v>
      </c>
      <c r="H300" s="2">
        <f>F300+G300</f>
      </c>
      <c r="I300" t="n" s="6">
        <v>22.22</v>
      </c>
      <c r="J300" s="2">
        <f>F300+(TRUNC(I300/100*F300,2))</f>
      </c>
      <c r="K300" s="2">
        <f>G300+(TRUNC(I300/100*G300,2))</f>
      </c>
      <c r="L300" s="2">
        <f>TRUNC(J300+K300,2)</f>
      </c>
      <c r="M300" s="2">
        <f>TRUNC(IF((J300+K300), (J300/(J300+K300)*O300), 0), 2)</f>
      </c>
      <c r="N300" s="2">
        <f>TRUNC(IF((J300+K300), (K300/(J300+K300)*O300), 0), 2)</f>
      </c>
      <c r="O300" s="2">
        <f>TRUNC(L300*E300,2)</f>
      </c>
      <c r="P300" s="4">
        <f>IF(O300&lt;=(Referencial!O300*1.05),"PREÇO VÁLIDO","PREÇO INVÁLIDO")</f>
      </c>
      <c r="Q300" s="2">
        <f>(O300/Referencial!O300)-1</f>
      </c>
    </row>
    <row r="301" ht="25.0" customHeight="true">
      <c r="A301" t="s" s="4">
        <v>23</v>
      </c>
      <c r="B301" t="s" s="4">
        <v>364</v>
      </c>
      <c r="C301" t="s" s="4">
        <v>365</v>
      </c>
      <c r="D301" t="s" s="4">
        <v>60</v>
      </c>
      <c r="E301" t="n" s="4">
        <v>110.0</v>
      </c>
      <c r="F301" t="s" s="1">
        <v>27</v>
      </c>
      <c r="G301" t="s" s="1">
        <v>27</v>
      </c>
      <c r="H301" s="2">
        <f>F301+G301</f>
      </c>
      <c r="I301" t="n" s="6">
        <v>22.22</v>
      </c>
      <c r="J301" s="2">
        <f>F301+(TRUNC(I301/100*F301,2))</f>
      </c>
      <c r="K301" s="2">
        <f>G301+(TRUNC(I301/100*G301,2))</f>
      </c>
      <c r="L301" s="2">
        <f>TRUNC(J301+K301,2)</f>
      </c>
      <c r="M301" s="2">
        <f>TRUNC(IF((J301+K301), (J301/(J301+K301)*O301), 0), 2)</f>
      </c>
      <c r="N301" s="2">
        <f>TRUNC(IF((J301+K301), (K301/(J301+K301)*O301), 0), 2)</f>
      </c>
      <c r="O301" s="2">
        <f>TRUNC(L301*E301,2)</f>
      </c>
      <c r="P301" s="4">
        <f>IF(O301&lt;=(Referencial!O301*1.05),"PREÇO VÁLIDO","PREÇO INVÁLIDO")</f>
      </c>
      <c r="Q301" s="2">
        <f>(O301/Referencial!O301)-1</f>
      </c>
    </row>
    <row r="302" ht="25.0" customHeight="true">
      <c r="A302" t="s" s="4">
        <v>23</v>
      </c>
      <c r="B302" t="s" s="4">
        <v>366</v>
      </c>
      <c r="C302" t="s" s="4">
        <v>367</v>
      </c>
      <c r="D302" t="s" s="4">
        <v>60</v>
      </c>
      <c r="E302" t="n" s="4">
        <v>1094.0</v>
      </c>
      <c r="F302" t="s" s="1">
        <v>27</v>
      </c>
      <c r="G302" t="s" s="1">
        <v>27</v>
      </c>
      <c r="H302" s="2">
        <f>F302+G302</f>
      </c>
      <c r="I302" t="n" s="6">
        <v>22.22</v>
      </c>
      <c r="J302" s="2">
        <f>F302+(TRUNC(I302/100*F302,2))</f>
      </c>
      <c r="K302" s="2">
        <f>G302+(TRUNC(I302/100*G302,2))</f>
      </c>
      <c r="L302" s="2">
        <f>TRUNC(J302+K302,2)</f>
      </c>
      <c r="M302" s="2">
        <f>TRUNC(IF((J302+K302), (J302/(J302+K302)*O302), 0), 2)</f>
      </c>
      <c r="N302" s="2">
        <f>TRUNC(IF((J302+K302), (K302/(J302+K302)*O302), 0), 2)</f>
      </c>
      <c r="O302" s="2">
        <f>TRUNC(L302*E302,2)</f>
      </c>
      <c r="P302" s="4">
        <f>IF(O302&lt;=(Referencial!O302*1.05),"PREÇO VÁLIDO","PREÇO INVÁLIDO")</f>
      </c>
      <c r="Q302" s="2">
        <f>(O302/Referencial!O302)-1</f>
      </c>
    </row>
    <row r="303" ht="25.0" customHeight="true">
      <c r="A303" t="s" s="4">
        <v>23</v>
      </c>
      <c r="B303" t="s" s="4">
        <v>312</v>
      </c>
      <c r="C303" t="s" s="4">
        <v>313</v>
      </c>
      <c r="D303" t="s" s="4">
        <v>60</v>
      </c>
      <c r="E303" t="n" s="4">
        <v>62.0</v>
      </c>
      <c r="F303" t="s" s="1">
        <v>27</v>
      </c>
      <c r="G303" t="s" s="1">
        <v>27</v>
      </c>
      <c r="H303" s="2">
        <f>F303+G303</f>
      </c>
      <c r="I303" t="n" s="6">
        <v>22.22</v>
      </c>
      <c r="J303" s="2">
        <f>F303+(TRUNC(I303/100*F303,2))</f>
      </c>
      <c r="K303" s="2">
        <f>G303+(TRUNC(I303/100*G303,2))</f>
      </c>
      <c r="L303" s="2">
        <f>TRUNC(J303+K303,2)</f>
      </c>
      <c r="M303" s="2">
        <f>TRUNC(IF((J303+K303), (J303/(J303+K303)*O303), 0), 2)</f>
      </c>
      <c r="N303" s="2">
        <f>TRUNC(IF((J303+K303), (K303/(J303+K303)*O303), 0), 2)</f>
      </c>
      <c r="O303" s="2">
        <f>TRUNC(L303*E303,2)</f>
      </c>
      <c r="P303" s="4">
        <f>IF(O303&lt;=(Referencial!O303*1.05),"PREÇO VÁLIDO","PREÇO INVÁLIDO")</f>
      </c>
      <c r="Q303" s="2">
        <f>(O303/Referencial!O303)-1</f>
      </c>
    </row>
    <row r="304" ht="25.0" customHeight="true">
      <c r="A304" t="s" s="4">
        <v>23</v>
      </c>
      <c r="B304" t="s" s="4">
        <v>368</v>
      </c>
      <c r="C304" t="s" s="4">
        <v>369</v>
      </c>
      <c r="D304" t="s" s="4">
        <v>26</v>
      </c>
      <c r="E304" t="n" s="4">
        <v>48.0</v>
      </c>
      <c r="F304" t="s" s="1">
        <v>27</v>
      </c>
      <c r="G304" t="s" s="1">
        <v>27</v>
      </c>
      <c r="H304" s="2">
        <f>F304+G304</f>
      </c>
      <c r="I304" t="n" s="6">
        <v>22.22</v>
      </c>
      <c r="J304" s="2">
        <f>F304+(TRUNC(I304/100*F304,2))</f>
      </c>
      <c r="K304" s="2">
        <f>G304+(TRUNC(I304/100*G304,2))</f>
      </c>
      <c r="L304" s="2">
        <f>TRUNC(J304+K304,2)</f>
      </c>
      <c r="M304" s="2">
        <f>TRUNC(IF((J304+K304), (J304/(J304+K304)*O304), 0), 2)</f>
      </c>
      <c r="N304" s="2">
        <f>TRUNC(IF((J304+K304), (K304/(J304+K304)*O304), 0), 2)</f>
      </c>
      <c r="O304" s="2">
        <f>TRUNC(L304*E304,2)</f>
      </c>
      <c r="P304" s="4">
        <f>IF(O304&lt;=(Referencial!O304*1.05),"PREÇO VÁLIDO","PREÇO INVÁLIDO")</f>
      </c>
      <c r="Q304" s="2">
        <f>(O304/Referencial!O304)-1</f>
      </c>
    </row>
    <row r="305" ht="25.0" customHeight="true">
      <c r="A305" t="s" s="4">
        <v>23</v>
      </c>
      <c r="B305" t="s" s="4">
        <v>370</v>
      </c>
      <c r="C305" t="s" s="4">
        <v>371</v>
      </c>
      <c r="D305" t="s" s="4">
        <v>26</v>
      </c>
      <c r="E305" t="n" s="4">
        <v>24.0</v>
      </c>
      <c r="F305" t="s" s="1">
        <v>27</v>
      </c>
      <c r="G305" t="s" s="1">
        <v>27</v>
      </c>
      <c r="H305" s="2">
        <f>F305+G305</f>
      </c>
      <c r="I305" t="n" s="6">
        <v>22.22</v>
      </c>
      <c r="J305" s="2">
        <f>F305+(TRUNC(I305/100*F305,2))</f>
      </c>
      <c r="K305" s="2">
        <f>G305+(TRUNC(I305/100*G305,2))</f>
      </c>
      <c r="L305" s="2">
        <f>TRUNC(J305+K305,2)</f>
      </c>
      <c r="M305" s="2">
        <f>TRUNC(IF((J305+K305), (J305/(J305+K305)*O305), 0), 2)</f>
      </c>
      <c r="N305" s="2">
        <f>TRUNC(IF((J305+K305), (K305/(J305+K305)*O305), 0), 2)</f>
      </c>
      <c r="O305" s="2">
        <f>TRUNC(L305*E305,2)</f>
      </c>
      <c r="P305" s="4">
        <f>IF(O305&lt;=(Referencial!O305*1.05),"PREÇO VÁLIDO","PREÇO INVÁLIDO")</f>
      </c>
      <c r="Q305" s="2">
        <f>(O305/Referencial!O305)-1</f>
      </c>
    </row>
    <row r="306" ht="25.0" customHeight="true">
      <c r="A306" s="4"/>
      <c r="B306" s="4"/>
      <c r="C306" t="s" s="4">
        <v>347</v>
      </c>
      <c r="D306" s="4"/>
      <c r="E306" t="n" s="4">
        <v>0.0</v>
      </c>
      <c r="F306" s="1"/>
      <c r="G306" s="1"/>
      <c r="H306" s="4"/>
      <c r="I306" s="6"/>
      <c r="J306" s="4"/>
      <c r="K306" s="4"/>
      <c r="L306" s="4"/>
      <c r="M306" s="4"/>
      <c r="N306" s="4"/>
      <c r="O306" s="4"/>
      <c r="P306" s="4"/>
      <c r="Q306" s="2"/>
    </row>
    <row r="307" ht="25.0" customHeight="true">
      <c r="A307" t="s" s="4">
        <v>23</v>
      </c>
      <c r="B307" t="s" s="4">
        <v>354</v>
      </c>
      <c r="C307" t="s" s="4">
        <v>355</v>
      </c>
      <c r="D307" t="s" s="4">
        <v>26</v>
      </c>
      <c r="E307" t="n" s="4">
        <v>1.0</v>
      </c>
      <c r="F307" t="s" s="1">
        <v>27</v>
      </c>
      <c r="G307" t="s" s="1">
        <v>27</v>
      </c>
      <c r="H307" s="2">
        <f>F307+G307</f>
      </c>
      <c r="I307" t="n" s="6">
        <v>22.22</v>
      </c>
      <c r="J307" s="2">
        <f>F307+(TRUNC(I307/100*F307,2))</f>
      </c>
      <c r="K307" s="2">
        <f>G307+(TRUNC(I307/100*G307,2))</f>
      </c>
      <c r="L307" s="2">
        <f>TRUNC(J307+K307,2)</f>
      </c>
      <c r="M307" s="2">
        <f>TRUNC(IF((J307+K307), (J307/(J307+K307)*O307), 0), 2)</f>
      </c>
      <c r="N307" s="2">
        <f>TRUNC(IF((J307+K307), (K307/(J307+K307)*O307), 0), 2)</f>
      </c>
      <c r="O307" s="2">
        <f>TRUNC(L307*E307,2)</f>
      </c>
      <c r="P307" s="4">
        <f>IF(O307&lt;=(Referencial!O307*1.05),"PREÇO VÁLIDO","PREÇO INVÁLIDO")</f>
      </c>
      <c r="Q307" s="2">
        <f>(O307/Referencial!O307)-1</f>
      </c>
    </row>
    <row r="308" ht="25.0" customHeight="true">
      <c r="A308" t="s" s="4">
        <v>23</v>
      </c>
      <c r="B308" t="s" s="4">
        <v>356</v>
      </c>
      <c r="C308" t="s" s="4">
        <v>357</v>
      </c>
      <c r="D308" t="s" s="4">
        <v>26</v>
      </c>
      <c r="E308" t="n" s="4">
        <v>3.0</v>
      </c>
      <c r="F308" t="s" s="1">
        <v>27</v>
      </c>
      <c r="G308" t="s" s="1">
        <v>27</v>
      </c>
      <c r="H308" s="2">
        <f>F308+G308</f>
      </c>
      <c r="I308" t="n" s="6">
        <v>22.22</v>
      </c>
      <c r="J308" s="2">
        <f>F308+(TRUNC(I308/100*F308,2))</f>
      </c>
      <c r="K308" s="2">
        <f>G308+(TRUNC(I308/100*G308,2))</f>
      </c>
      <c r="L308" s="2">
        <f>TRUNC(J308+K308,2)</f>
      </c>
      <c r="M308" s="2">
        <f>TRUNC(IF((J308+K308), (J308/(J308+K308)*O308), 0), 2)</f>
      </c>
      <c r="N308" s="2">
        <f>TRUNC(IF((J308+K308), (K308/(J308+K308)*O308), 0), 2)</f>
      </c>
      <c r="O308" s="2">
        <f>TRUNC(L308*E308,2)</f>
      </c>
      <c r="P308" s="4">
        <f>IF(O308&lt;=(Referencial!O308*1.05),"PREÇO VÁLIDO","PREÇO INVÁLIDO")</f>
      </c>
      <c r="Q308" s="2">
        <f>(O308/Referencial!O308)-1</f>
      </c>
    </row>
    <row r="309" ht="25.0" customHeight="true">
      <c r="A309" t="s" s="4">
        <v>23</v>
      </c>
      <c r="B309" t="s" s="4">
        <v>358</v>
      </c>
      <c r="C309" t="s" s="4">
        <v>359</v>
      </c>
      <c r="D309" t="s" s="4">
        <v>26</v>
      </c>
      <c r="E309" t="n" s="4">
        <v>3.0</v>
      </c>
      <c r="F309" t="s" s="1">
        <v>27</v>
      </c>
      <c r="G309" t="s" s="1">
        <v>27</v>
      </c>
      <c r="H309" s="2">
        <f>F309+G309</f>
      </c>
      <c r="I309" t="n" s="6">
        <v>22.22</v>
      </c>
      <c r="J309" s="2">
        <f>F309+(TRUNC(I309/100*F309,2))</f>
      </c>
      <c r="K309" s="2">
        <f>G309+(TRUNC(I309/100*G309,2))</f>
      </c>
      <c r="L309" s="2">
        <f>TRUNC(J309+K309,2)</f>
      </c>
      <c r="M309" s="2">
        <f>TRUNC(IF((J309+K309), (J309/(J309+K309)*O309), 0), 2)</f>
      </c>
      <c r="N309" s="2">
        <f>TRUNC(IF((J309+K309), (K309/(J309+K309)*O309), 0), 2)</f>
      </c>
      <c r="O309" s="2">
        <f>TRUNC(L309*E309,2)</f>
      </c>
      <c r="P309" s="4">
        <f>IF(O309&lt;=(Referencial!O309*1.05),"PREÇO VÁLIDO","PREÇO INVÁLIDO")</f>
      </c>
      <c r="Q309" s="2">
        <f>(O309/Referencial!O309)-1</f>
      </c>
    </row>
    <row r="310" ht="25.0" customHeight="true">
      <c r="A310" t="s" s="4">
        <v>23</v>
      </c>
      <c r="B310" t="s" s="4">
        <v>360</v>
      </c>
      <c r="C310" t="s" s="4">
        <v>361</v>
      </c>
      <c r="D310" t="s" s="4">
        <v>26</v>
      </c>
      <c r="E310" t="n" s="4">
        <v>72.0</v>
      </c>
      <c r="F310" t="s" s="1">
        <v>27</v>
      </c>
      <c r="G310" t="s" s="1">
        <v>27</v>
      </c>
      <c r="H310" s="2">
        <f>F310+G310</f>
      </c>
      <c r="I310" t="n" s="6">
        <v>22.22</v>
      </c>
      <c r="J310" s="2">
        <f>F310+(TRUNC(I310/100*F310,2))</f>
      </c>
      <c r="K310" s="2">
        <f>G310+(TRUNC(I310/100*G310,2))</f>
      </c>
      <c r="L310" s="2">
        <f>TRUNC(J310+K310,2)</f>
      </c>
      <c r="M310" s="2">
        <f>TRUNC(IF((J310+K310), (J310/(J310+K310)*O310), 0), 2)</f>
      </c>
      <c r="N310" s="2">
        <f>TRUNC(IF((J310+K310), (K310/(J310+K310)*O310), 0), 2)</f>
      </c>
      <c r="O310" s="2">
        <f>TRUNC(L310*E310,2)</f>
      </c>
      <c r="P310" s="4">
        <f>IF(O310&lt;=(Referencial!O310*1.05),"PREÇO VÁLIDO","PREÇO INVÁLIDO")</f>
      </c>
      <c r="Q310" s="2">
        <f>(O310/Referencial!O310)-1</f>
      </c>
    </row>
    <row r="311" ht="25.0" customHeight="true">
      <c r="A311" t="s" s="4">
        <v>23</v>
      </c>
      <c r="B311" t="s" s="4">
        <v>362</v>
      </c>
      <c r="C311" t="s" s="4">
        <v>363</v>
      </c>
      <c r="D311" t="s" s="4">
        <v>60</v>
      </c>
      <c r="E311" t="n" s="4">
        <v>43.0</v>
      </c>
      <c r="F311" t="s" s="1">
        <v>27</v>
      </c>
      <c r="G311" t="s" s="1">
        <v>27</v>
      </c>
      <c r="H311" s="2">
        <f>F311+G311</f>
      </c>
      <c r="I311" t="n" s="6">
        <v>22.22</v>
      </c>
      <c r="J311" s="2">
        <f>F311+(TRUNC(I311/100*F311,2))</f>
      </c>
      <c r="K311" s="2">
        <f>G311+(TRUNC(I311/100*G311,2))</f>
      </c>
      <c r="L311" s="2">
        <f>TRUNC(J311+K311,2)</f>
      </c>
      <c r="M311" s="2">
        <f>TRUNC(IF((J311+K311), (J311/(J311+K311)*O311), 0), 2)</f>
      </c>
      <c r="N311" s="2">
        <f>TRUNC(IF((J311+K311), (K311/(J311+K311)*O311), 0), 2)</f>
      </c>
      <c r="O311" s="2">
        <f>TRUNC(L311*E311,2)</f>
      </c>
      <c r="P311" s="4">
        <f>IF(O311&lt;=(Referencial!O311*1.05),"PREÇO VÁLIDO","PREÇO INVÁLIDO")</f>
      </c>
      <c r="Q311" s="2">
        <f>(O311/Referencial!O311)-1</f>
      </c>
    </row>
    <row r="312" ht="25.0" customHeight="true">
      <c r="A312" t="s" s="4">
        <v>23</v>
      </c>
      <c r="B312" t="s" s="4">
        <v>364</v>
      </c>
      <c r="C312" t="s" s="4">
        <v>365</v>
      </c>
      <c r="D312" t="s" s="4">
        <v>60</v>
      </c>
      <c r="E312" t="n" s="4">
        <v>130.0</v>
      </c>
      <c r="F312" t="s" s="1">
        <v>27</v>
      </c>
      <c r="G312" t="s" s="1">
        <v>27</v>
      </c>
      <c r="H312" s="2">
        <f>F312+G312</f>
      </c>
      <c r="I312" t="n" s="6">
        <v>22.22</v>
      </c>
      <c r="J312" s="2">
        <f>F312+(TRUNC(I312/100*F312,2))</f>
      </c>
      <c r="K312" s="2">
        <f>G312+(TRUNC(I312/100*G312,2))</f>
      </c>
      <c r="L312" s="2">
        <f>TRUNC(J312+K312,2)</f>
      </c>
      <c r="M312" s="2">
        <f>TRUNC(IF((J312+K312), (J312/(J312+K312)*O312), 0), 2)</f>
      </c>
      <c r="N312" s="2">
        <f>TRUNC(IF((J312+K312), (K312/(J312+K312)*O312), 0), 2)</f>
      </c>
      <c r="O312" s="2">
        <f>TRUNC(L312*E312,2)</f>
      </c>
      <c r="P312" s="4">
        <f>IF(O312&lt;=(Referencial!O312*1.05),"PREÇO VÁLIDO","PREÇO INVÁLIDO")</f>
      </c>
      <c r="Q312" s="2">
        <f>(O312/Referencial!O312)-1</f>
      </c>
    </row>
    <row r="313" ht="25.0" customHeight="true">
      <c r="A313" t="s" s="4">
        <v>23</v>
      </c>
      <c r="B313" t="s" s="4">
        <v>366</v>
      </c>
      <c r="C313" t="s" s="4">
        <v>367</v>
      </c>
      <c r="D313" t="s" s="4">
        <v>60</v>
      </c>
      <c r="E313" t="n" s="4">
        <v>1142.0</v>
      </c>
      <c r="F313" t="s" s="1">
        <v>27</v>
      </c>
      <c r="G313" t="s" s="1">
        <v>27</v>
      </c>
      <c r="H313" s="2">
        <f>F313+G313</f>
      </c>
      <c r="I313" t="n" s="6">
        <v>22.22</v>
      </c>
      <c r="J313" s="2">
        <f>F313+(TRUNC(I313/100*F313,2))</f>
      </c>
      <c r="K313" s="2">
        <f>G313+(TRUNC(I313/100*G313,2))</f>
      </c>
      <c r="L313" s="2">
        <f>TRUNC(J313+K313,2)</f>
      </c>
      <c r="M313" s="2">
        <f>TRUNC(IF((J313+K313), (J313/(J313+K313)*O313), 0), 2)</f>
      </c>
      <c r="N313" s="2">
        <f>TRUNC(IF((J313+K313), (K313/(J313+K313)*O313), 0), 2)</f>
      </c>
      <c r="O313" s="2">
        <f>TRUNC(L313*E313,2)</f>
      </c>
      <c r="P313" s="4">
        <f>IF(O313&lt;=(Referencial!O313*1.05),"PREÇO VÁLIDO","PREÇO INVÁLIDO")</f>
      </c>
      <c r="Q313" s="2">
        <f>(O313/Referencial!O313)-1</f>
      </c>
    </row>
    <row r="314" ht="25.0" customHeight="true">
      <c r="A314" t="s" s="4">
        <v>23</v>
      </c>
      <c r="B314" t="s" s="4">
        <v>312</v>
      </c>
      <c r="C314" t="s" s="4">
        <v>313</v>
      </c>
      <c r="D314" t="s" s="4">
        <v>60</v>
      </c>
      <c r="E314" t="n" s="4">
        <v>65.0</v>
      </c>
      <c r="F314" t="s" s="1">
        <v>27</v>
      </c>
      <c r="G314" t="s" s="1">
        <v>27</v>
      </c>
      <c r="H314" s="2">
        <f>F314+G314</f>
      </c>
      <c r="I314" t="n" s="6">
        <v>22.22</v>
      </c>
      <c r="J314" s="2">
        <f>F314+(TRUNC(I314/100*F314,2))</f>
      </c>
      <c r="K314" s="2">
        <f>G314+(TRUNC(I314/100*G314,2))</f>
      </c>
      <c r="L314" s="2">
        <f>TRUNC(J314+K314,2)</f>
      </c>
      <c r="M314" s="2">
        <f>TRUNC(IF((J314+K314), (J314/(J314+K314)*O314), 0), 2)</f>
      </c>
      <c r="N314" s="2">
        <f>TRUNC(IF((J314+K314), (K314/(J314+K314)*O314), 0), 2)</f>
      </c>
      <c r="O314" s="2">
        <f>TRUNC(L314*E314,2)</f>
      </c>
      <c r="P314" s="4">
        <f>IF(O314&lt;=(Referencial!O314*1.05),"PREÇO VÁLIDO","PREÇO INVÁLIDO")</f>
      </c>
      <c r="Q314" s="2">
        <f>(O314/Referencial!O314)-1</f>
      </c>
    </row>
    <row r="315" ht="25.0" customHeight="true">
      <c r="A315" t="s" s="4">
        <v>23</v>
      </c>
      <c r="B315" t="s" s="4">
        <v>368</v>
      </c>
      <c r="C315" t="s" s="4">
        <v>369</v>
      </c>
      <c r="D315" t="s" s="4">
        <v>26</v>
      </c>
      <c r="E315" t="n" s="4">
        <v>58.0</v>
      </c>
      <c r="F315" t="s" s="1">
        <v>27</v>
      </c>
      <c r="G315" t="s" s="1">
        <v>27</v>
      </c>
      <c r="H315" s="2">
        <f>F315+G315</f>
      </c>
      <c r="I315" t="n" s="6">
        <v>22.22</v>
      </c>
      <c r="J315" s="2">
        <f>F315+(TRUNC(I315/100*F315,2))</f>
      </c>
      <c r="K315" s="2">
        <f>G315+(TRUNC(I315/100*G315,2))</f>
      </c>
      <c r="L315" s="2">
        <f>TRUNC(J315+K315,2)</f>
      </c>
      <c r="M315" s="2">
        <f>TRUNC(IF((J315+K315), (J315/(J315+K315)*O315), 0), 2)</f>
      </c>
      <c r="N315" s="2">
        <f>TRUNC(IF((J315+K315), (K315/(J315+K315)*O315), 0), 2)</f>
      </c>
      <c r="O315" s="2">
        <f>TRUNC(L315*E315,2)</f>
      </c>
      <c r="P315" s="4">
        <f>IF(O315&lt;=(Referencial!O315*1.05),"PREÇO VÁLIDO","PREÇO INVÁLIDO")</f>
      </c>
      <c r="Q315" s="2">
        <f>(O315/Referencial!O315)-1</f>
      </c>
    </row>
    <row r="316" ht="25.0" customHeight="true">
      <c r="A316" t="s" s="4">
        <v>23</v>
      </c>
      <c r="B316" t="s" s="4">
        <v>370</v>
      </c>
      <c r="C316" t="s" s="4">
        <v>371</v>
      </c>
      <c r="D316" t="s" s="4">
        <v>26</v>
      </c>
      <c r="E316" t="n" s="4">
        <v>29.0</v>
      </c>
      <c r="F316" t="s" s="1">
        <v>27</v>
      </c>
      <c r="G316" t="s" s="1">
        <v>27</v>
      </c>
      <c r="H316" s="2">
        <f>F316+G316</f>
      </c>
      <c r="I316" t="n" s="6">
        <v>22.22</v>
      </c>
      <c r="J316" s="2">
        <f>F316+(TRUNC(I316/100*F316,2))</f>
      </c>
      <c r="K316" s="2">
        <f>G316+(TRUNC(I316/100*G316,2))</f>
      </c>
      <c r="L316" s="2">
        <f>TRUNC(J316+K316,2)</f>
      </c>
      <c r="M316" s="2">
        <f>TRUNC(IF((J316+K316), (J316/(J316+K316)*O316), 0), 2)</f>
      </c>
      <c r="N316" s="2">
        <f>TRUNC(IF((J316+K316), (K316/(J316+K316)*O316), 0), 2)</f>
      </c>
      <c r="O316" s="2">
        <f>TRUNC(L316*E316,2)</f>
      </c>
      <c r="P316" s="4">
        <f>IF(O316&lt;=(Referencial!O316*1.05),"PREÇO VÁLIDO","PREÇO INVÁLIDO")</f>
      </c>
      <c r="Q316" s="2">
        <f>(O316/Referencial!O316)-1</f>
      </c>
    </row>
    <row r="317">
      <c r="N317" t="s" s="9">
        <v>28</v>
      </c>
      <c r="O317" s="10">
        <f>TRUNC(SUM(O292:O316), 2)</f>
      </c>
    </row>
    <row r="319">
      <c r="A319" t="s" s="12">
        <v>372</v>
      </c>
    </row>
    <row r="320">
      <c r="A320" s="27" t="s">
        <v>4</v>
      </c>
      <c r="B320" s="27" t="s">
        <v>5</v>
      </c>
      <c r="C320" s="27" t="s">
        <v>6</v>
      </c>
      <c r="D320" s="27" t="s">
        <v>7</v>
      </c>
      <c r="E320" s="27" t="s">
        <v>8</v>
      </c>
      <c r="F320" s="1" t="s">
        <v>9</v>
      </c>
      <c r="G320" s="1" t="s">
        <v>10</v>
      </c>
      <c r="H320" s="27" t="s">
        <v>12</v>
      </c>
      <c r="I320" s="27" t="s">
        <v>13</v>
      </c>
      <c r="J320" s="27" t="s">
        <v>14</v>
      </c>
      <c r="K320" s="27" t="s">
        <v>15</v>
      </c>
      <c r="L320" s="27" t="s">
        <v>11</v>
      </c>
      <c r="M320" s="27" t="s">
        <v>16</v>
      </c>
      <c r="N320" s="27" t="s">
        <v>17</v>
      </c>
      <c r="O320" s="27" t="s">
        <v>18</v>
      </c>
      <c r="P320" s="27" t="s">
        <v>19</v>
      </c>
      <c r="Q320" s="27" t="s">
        <v>20</v>
      </c>
    </row>
    <row r="321" ht="25.0" customHeight="true">
      <c r="A321" s="4"/>
      <c r="B321" s="4"/>
      <c r="C321" t="s" s="4">
        <v>373</v>
      </c>
      <c r="D321" s="4"/>
      <c r="E321" t="n" s="4">
        <v>0.0</v>
      </c>
      <c r="F321" s="1"/>
      <c r="G321" s="1"/>
      <c r="H321" s="4"/>
      <c r="I321" s="6"/>
      <c r="J321" s="4"/>
      <c r="K321" s="4"/>
      <c r="L321" s="4"/>
      <c r="M321" s="4"/>
      <c r="N321" s="4"/>
      <c r="O321" s="4"/>
      <c r="P321" s="4"/>
      <c r="Q321" s="2"/>
    </row>
    <row r="322" ht="25.0" customHeight="true">
      <c r="A322" s="4"/>
      <c r="B322" s="4"/>
      <c r="C322" t="s" s="4">
        <v>374</v>
      </c>
      <c r="D322" s="4"/>
      <c r="E322" t="n" s="4">
        <v>0.0</v>
      </c>
      <c r="F322" s="1"/>
      <c r="G322" s="1"/>
      <c r="H322" s="4"/>
      <c r="I322" s="6"/>
      <c r="J322" s="4"/>
      <c r="K322" s="4"/>
      <c r="L322" s="4"/>
      <c r="M322" s="4"/>
      <c r="N322" s="4"/>
      <c r="O322" s="4"/>
      <c r="P322" s="4"/>
      <c r="Q322" s="2"/>
    </row>
    <row r="323" ht="25.0" customHeight="true">
      <c r="A323" t="s" s="4">
        <v>23</v>
      </c>
      <c r="B323" t="s" s="4">
        <v>375</v>
      </c>
      <c r="C323" t="s" s="4">
        <v>376</v>
      </c>
      <c r="D323" t="s" s="4">
        <v>26</v>
      </c>
      <c r="E323" t="n" s="4">
        <v>3.0</v>
      </c>
      <c r="F323" t="s" s="1">
        <v>27</v>
      </c>
      <c r="G323" t="s" s="1">
        <v>27</v>
      </c>
      <c r="H323" s="2">
        <f>F323+G323</f>
      </c>
      <c r="I323" t="n" s="6">
        <v>22.22</v>
      </c>
      <c r="J323" s="2">
        <f>F323+(TRUNC(I323/100*F323,2))</f>
      </c>
      <c r="K323" s="2">
        <f>G323+(TRUNC(I323/100*G323,2))</f>
      </c>
      <c r="L323" s="2">
        <f>TRUNC(J323+K323,2)</f>
      </c>
      <c r="M323" s="2">
        <f>TRUNC(IF((J323+K323), (J323/(J323+K323)*O323), 0), 2)</f>
      </c>
      <c r="N323" s="2">
        <f>TRUNC(IF((J323+K323), (K323/(J323+K323)*O323), 0), 2)</f>
      </c>
      <c r="O323" s="2">
        <f>TRUNC(L323*E323,2)</f>
      </c>
      <c r="P323" s="4">
        <f>IF(O323&lt;=(Referencial!O323*1.05),"PREÇO VÁLIDO","PREÇO INVÁLIDO")</f>
      </c>
      <c r="Q323" s="2">
        <f>(O323/Referencial!O323)-1</f>
      </c>
    </row>
    <row r="324" ht="25.0" customHeight="true">
      <c r="A324" t="s" s="4">
        <v>23</v>
      </c>
      <c r="B324" t="s" s="4">
        <v>377</v>
      </c>
      <c r="C324" t="s" s="4">
        <v>378</v>
      </c>
      <c r="D324" t="s" s="4">
        <v>26</v>
      </c>
      <c r="E324" t="n" s="4">
        <v>2.0</v>
      </c>
      <c r="F324" t="s" s="1">
        <v>27</v>
      </c>
      <c r="G324" t="s" s="1">
        <v>27</v>
      </c>
      <c r="H324" s="2">
        <f>F324+G324</f>
      </c>
      <c r="I324" t="n" s="6">
        <v>22.22</v>
      </c>
      <c r="J324" s="2">
        <f>F324+(TRUNC(I324/100*F324,2))</f>
      </c>
      <c r="K324" s="2">
        <f>G324+(TRUNC(I324/100*G324,2))</f>
      </c>
      <c r="L324" s="2">
        <f>TRUNC(J324+K324,2)</f>
      </c>
      <c r="M324" s="2">
        <f>TRUNC(IF((J324+K324), (J324/(J324+K324)*O324), 0), 2)</f>
      </c>
      <c r="N324" s="2">
        <f>TRUNC(IF((J324+K324), (K324/(J324+K324)*O324), 0), 2)</f>
      </c>
      <c r="O324" s="2">
        <f>TRUNC(L324*E324,2)</f>
      </c>
      <c r="P324" s="4">
        <f>IF(O324&lt;=(Referencial!O324*1.05),"PREÇO VÁLIDO","PREÇO INVÁLIDO")</f>
      </c>
      <c r="Q324" s="2">
        <f>(O324/Referencial!O324)-1</f>
      </c>
    </row>
    <row r="325" ht="25.0" customHeight="true">
      <c r="A325" t="s" s="4">
        <v>23</v>
      </c>
      <c r="B325" t="s" s="4">
        <v>379</v>
      </c>
      <c r="C325" t="s" s="4">
        <v>380</v>
      </c>
      <c r="D325" t="s" s="4">
        <v>26</v>
      </c>
      <c r="E325" t="n" s="4">
        <v>5.0</v>
      </c>
      <c r="F325" t="s" s="1">
        <v>27</v>
      </c>
      <c r="G325" t="s" s="1">
        <v>27</v>
      </c>
      <c r="H325" s="2">
        <f>F325+G325</f>
      </c>
      <c r="I325" t="n" s="6">
        <v>22.22</v>
      </c>
      <c r="J325" s="2">
        <f>F325+(TRUNC(I325/100*F325,2))</f>
      </c>
      <c r="K325" s="2">
        <f>G325+(TRUNC(I325/100*G325,2))</f>
      </c>
      <c r="L325" s="2">
        <f>TRUNC(J325+K325,2)</f>
      </c>
      <c r="M325" s="2">
        <f>TRUNC(IF((J325+K325), (J325/(J325+K325)*O325), 0), 2)</f>
      </c>
      <c r="N325" s="2">
        <f>TRUNC(IF((J325+K325), (K325/(J325+K325)*O325), 0), 2)</f>
      </c>
      <c r="O325" s="2">
        <f>TRUNC(L325*E325,2)</f>
      </c>
      <c r="P325" s="4">
        <f>IF(O325&lt;=(Referencial!O325*1.05),"PREÇO VÁLIDO","PREÇO INVÁLIDO")</f>
      </c>
      <c r="Q325" s="2">
        <f>(O325/Referencial!O325)-1</f>
      </c>
    </row>
    <row r="326" ht="25.0" customHeight="true">
      <c r="A326" t="s" s="4">
        <v>23</v>
      </c>
      <c r="B326" t="s" s="4">
        <v>381</v>
      </c>
      <c r="C326" t="s" s="4">
        <v>382</v>
      </c>
      <c r="D326" t="s" s="4">
        <v>26</v>
      </c>
      <c r="E326" t="n" s="4">
        <v>3.0</v>
      </c>
      <c r="F326" t="s" s="1">
        <v>27</v>
      </c>
      <c r="G326" t="s" s="1">
        <v>27</v>
      </c>
      <c r="H326" s="2">
        <f>F326+G326</f>
      </c>
      <c r="I326" t="n" s="6">
        <v>22.22</v>
      </c>
      <c r="J326" s="2">
        <f>F326+(TRUNC(I326/100*F326,2))</f>
      </c>
      <c r="K326" s="2">
        <f>G326+(TRUNC(I326/100*G326,2))</f>
      </c>
      <c r="L326" s="2">
        <f>TRUNC(J326+K326,2)</f>
      </c>
      <c r="M326" s="2">
        <f>TRUNC(IF((J326+K326), (J326/(J326+K326)*O326), 0), 2)</f>
      </c>
      <c r="N326" s="2">
        <f>TRUNC(IF((J326+K326), (K326/(J326+K326)*O326), 0), 2)</f>
      </c>
      <c r="O326" s="2">
        <f>TRUNC(L326*E326,2)</f>
      </c>
      <c r="P326" s="4">
        <f>IF(O326&lt;=(Referencial!O326*1.05),"PREÇO VÁLIDO","PREÇO INVÁLIDO")</f>
      </c>
      <c r="Q326" s="2">
        <f>(O326/Referencial!O326)-1</f>
      </c>
    </row>
    <row r="327" ht="25.0" customHeight="true">
      <c r="A327" t="s" s="4">
        <v>23</v>
      </c>
      <c r="B327" t="s" s="4">
        <v>383</v>
      </c>
      <c r="C327" t="s" s="4">
        <v>384</v>
      </c>
      <c r="D327" t="s" s="4">
        <v>60</v>
      </c>
      <c r="E327" t="n" s="4">
        <v>80.0</v>
      </c>
      <c r="F327" t="s" s="1">
        <v>27</v>
      </c>
      <c r="G327" t="s" s="1">
        <v>27</v>
      </c>
      <c r="H327" s="2">
        <f>F327+G327</f>
      </c>
      <c r="I327" t="n" s="6">
        <v>22.22</v>
      </c>
      <c r="J327" s="2">
        <f>F327+(TRUNC(I327/100*F327,2))</f>
      </c>
      <c r="K327" s="2">
        <f>G327+(TRUNC(I327/100*G327,2))</f>
      </c>
      <c r="L327" s="2">
        <f>TRUNC(J327+K327,2)</f>
      </c>
      <c r="M327" s="2">
        <f>TRUNC(IF((J327+K327), (J327/(J327+K327)*O327), 0), 2)</f>
      </c>
      <c r="N327" s="2">
        <f>TRUNC(IF((J327+K327), (K327/(J327+K327)*O327), 0), 2)</f>
      </c>
      <c r="O327" s="2">
        <f>TRUNC(L327*E327,2)</f>
      </c>
      <c r="P327" s="4">
        <f>IF(O327&lt;=(Referencial!O327*1.05),"PREÇO VÁLIDO","PREÇO INVÁLIDO")</f>
      </c>
      <c r="Q327" s="2">
        <f>(O327/Referencial!O327)-1</f>
      </c>
    </row>
    <row r="328" ht="25.0" customHeight="true">
      <c r="A328" t="s" s="4">
        <v>23</v>
      </c>
      <c r="B328" t="s" s="4">
        <v>385</v>
      </c>
      <c r="C328" t="s" s="4">
        <v>386</v>
      </c>
      <c r="D328" t="s" s="4">
        <v>60</v>
      </c>
      <c r="E328" t="n" s="4">
        <v>36.2</v>
      </c>
      <c r="F328" t="s" s="1">
        <v>27</v>
      </c>
      <c r="G328" t="s" s="1">
        <v>27</v>
      </c>
      <c r="H328" s="2">
        <f>F328+G328</f>
      </c>
      <c r="I328" t="n" s="6">
        <v>22.22</v>
      </c>
      <c r="J328" s="2">
        <f>F328+(TRUNC(I328/100*F328,2))</f>
      </c>
      <c r="K328" s="2">
        <f>G328+(TRUNC(I328/100*G328,2))</f>
      </c>
      <c r="L328" s="2">
        <f>TRUNC(J328+K328,2)</f>
      </c>
      <c r="M328" s="2">
        <f>TRUNC(IF((J328+K328), (J328/(J328+K328)*O328), 0), 2)</f>
      </c>
      <c r="N328" s="2">
        <f>TRUNC(IF((J328+K328), (K328/(J328+K328)*O328), 0), 2)</f>
      </c>
      <c r="O328" s="2">
        <f>TRUNC(L328*E328,2)</f>
      </c>
      <c r="P328" s="4">
        <f>IF(O328&lt;=(Referencial!O328*1.05),"PREÇO VÁLIDO","PREÇO INVÁLIDO")</f>
      </c>
      <c r="Q328" s="2">
        <f>(O328/Referencial!O328)-1</f>
      </c>
    </row>
    <row r="329" ht="25.0" customHeight="true">
      <c r="A329" t="s" s="4">
        <v>23</v>
      </c>
      <c r="B329" t="s" s="4">
        <v>387</v>
      </c>
      <c r="C329" t="s" s="4">
        <v>388</v>
      </c>
      <c r="D329" t="s" s="4">
        <v>60</v>
      </c>
      <c r="E329" t="n" s="4">
        <v>6.1</v>
      </c>
      <c r="F329" t="s" s="1">
        <v>27</v>
      </c>
      <c r="G329" t="s" s="1">
        <v>27</v>
      </c>
      <c r="H329" s="2">
        <f>F329+G329</f>
      </c>
      <c r="I329" t="n" s="6">
        <v>22.22</v>
      </c>
      <c r="J329" s="2">
        <f>F329+(TRUNC(I329/100*F329,2))</f>
      </c>
      <c r="K329" s="2">
        <f>G329+(TRUNC(I329/100*G329,2))</f>
      </c>
      <c r="L329" s="2">
        <f>TRUNC(J329+K329,2)</f>
      </c>
      <c r="M329" s="2">
        <f>TRUNC(IF((J329+K329), (J329/(J329+K329)*O329), 0), 2)</f>
      </c>
      <c r="N329" s="2">
        <f>TRUNC(IF((J329+K329), (K329/(J329+K329)*O329), 0), 2)</f>
      </c>
      <c r="O329" s="2">
        <f>TRUNC(L329*E329,2)</f>
      </c>
      <c r="P329" s="4">
        <f>IF(O329&lt;=(Referencial!O329*1.05),"PREÇO VÁLIDO","PREÇO INVÁLIDO")</f>
      </c>
      <c r="Q329" s="2">
        <f>(O329/Referencial!O329)-1</f>
      </c>
    </row>
    <row r="330" ht="25.0" customHeight="true">
      <c r="A330" t="s" s="4">
        <v>23</v>
      </c>
      <c r="B330" t="s" s="4">
        <v>389</v>
      </c>
      <c r="C330" t="s" s="4">
        <v>390</v>
      </c>
      <c r="D330" t="s" s="4">
        <v>60</v>
      </c>
      <c r="E330" t="n" s="4">
        <v>28.18</v>
      </c>
      <c r="F330" t="s" s="1">
        <v>27</v>
      </c>
      <c r="G330" t="s" s="1">
        <v>27</v>
      </c>
      <c r="H330" s="2">
        <f>F330+G330</f>
      </c>
      <c r="I330" t="n" s="6">
        <v>22.22</v>
      </c>
      <c r="J330" s="2">
        <f>F330+(TRUNC(I330/100*F330,2))</f>
      </c>
      <c r="K330" s="2">
        <f>G330+(TRUNC(I330/100*G330,2))</f>
      </c>
      <c r="L330" s="2">
        <f>TRUNC(J330+K330,2)</f>
      </c>
      <c r="M330" s="2">
        <f>TRUNC(IF((J330+K330), (J330/(J330+K330)*O330), 0), 2)</f>
      </c>
      <c r="N330" s="2">
        <f>TRUNC(IF((J330+K330), (K330/(J330+K330)*O330), 0), 2)</f>
      </c>
      <c r="O330" s="2">
        <f>TRUNC(L330*E330,2)</f>
      </c>
      <c r="P330" s="4">
        <f>IF(O330&lt;=(Referencial!O330*1.05),"PREÇO VÁLIDO","PREÇO INVÁLIDO")</f>
      </c>
      <c r="Q330" s="2">
        <f>(O330/Referencial!O330)-1</f>
      </c>
    </row>
    <row r="331" ht="25.0" customHeight="true">
      <c r="A331" t="s" s="4">
        <v>23</v>
      </c>
      <c r="B331" t="s" s="4">
        <v>391</v>
      </c>
      <c r="C331" t="s" s="4">
        <v>392</v>
      </c>
      <c r="D331" t="s" s="4">
        <v>26</v>
      </c>
      <c r="E331" t="n" s="4">
        <v>1.0</v>
      </c>
      <c r="F331" t="s" s="1">
        <v>27</v>
      </c>
      <c r="G331" t="s" s="1">
        <v>27</v>
      </c>
      <c r="H331" s="2">
        <f>F331+G331</f>
      </c>
      <c r="I331" t="n" s="6">
        <v>22.22</v>
      </c>
      <c r="J331" s="2">
        <f>F331+(TRUNC(I331/100*F331,2))</f>
      </c>
      <c r="K331" s="2">
        <f>G331+(TRUNC(I331/100*G331,2))</f>
      </c>
      <c r="L331" s="2">
        <f>TRUNC(J331+K331,2)</f>
      </c>
      <c r="M331" s="2">
        <f>TRUNC(IF((J331+K331), (J331/(J331+K331)*O331), 0), 2)</f>
      </c>
      <c r="N331" s="2">
        <f>TRUNC(IF((J331+K331), (K331/(J331+K331)*O331), 0), 2)</f>
      </c>
      <c r="O331" s="2">
        <f>TRUNC(L331*E331,2)</f>
      </c>
      <c r="P331" s="4">
        <f>IF(O331&lt;=(Referencial!O331*1.05),"PREÇO VÁLIDO","PREÇO INVÁLIDO")</f>
      </c>
      <c r="Q331" s="2">
        <f>(O331/Referencial!O331)-1</f>
      </c>
    </row>
    <row r="332" ht="25.0" customHeight="true">
      <c r="A332" t="s" s="4">
        <v>23</v>
      </c>
      <c r="B332" t="s" s="4">
        <v>393</v>
      </c>
      <c r="C332" t="s" s="4">
        <v>394</v>
      </c>
      <c r="D332" t="s" s="4">
        <v>26</v>
      </c>
      <c r="E332" t="n" s="4">
        <v>10.0</v>
      </c>
      <c r="F332" t="s" s="1">
        <v>27</v>
      </c>
      <c r="G332" t="s" s="1">
        <v>27</v>
      </c>
      <c r="H332" s="2">
        <f>F332+G332</f>
      </c>
      <c r="I332" t="n" s="6">
        <v>22.22</v>
      </c>
      <c r="J332" s="2">
        <f>F332+(TRUNC(I332/100*F332,2))</f>
      </c>
      <c r="K332" s="2">
        <f>G332+(TRUNC(I332/100*G332,2))</f>
      </c>
      <c r="L332" s="2">
        <f>TRUNC(J332+K332,2)</f>
      </c>
      <c r="M332" s="2">
        <f>TRUNC(IF((J332+K332), (J332/(J332+K332)*O332), 0), 2)</f>
      </c>
      <c r="N332" s="2">
        <f>TRUNC(IF((J332+K332), (K332/(J332+K332)*O332), 0), 2)</f>
      </c>
      <c r="O332" s="2">
        <f>TRUNC(L332*E332,2)</f>
      </c>
      <c r="P332" s="4">
        <f>IF(O332&lt;=(Referencial!O332*1.05),"PREÇO VÁLIDO","PREÇO INVÁLIDO")</f>
      </c>
      <c r="Q332" s="2">
        <f>(O332/Referencial!O332)-1</f>
      </c>
    </row>
    <row r="333" ht="25.0" customHeight="true">
      <c r="A333" s="4"/>
      <c r="B333" s="4"/>
      <c r="C333" t="s" s="4">
        <v>395</v>
      </c>
      <c r="D333" s="4"/>
      <c r="E333" t="n" s="4">
        <v>0.0</v>
      </c>
      <c r="F333" s="1"/>
      <c r="G333" s="1"/>
      <c r="H333" s="4"/>
      <c r="I333" s="6"/>
      <c r="J333" s="4"/>
      <c r="K333" s="4"/>
      <c r="L333" s="4"/>
      <c r="M333" s="4"/>
      <c r="N333" s="4"/>
      <c r="O333" s="4"/>
      <c r="P333" s="4"/>
      <c r="Q333" s="2"/>
    </row>
    <row r="334" ht="25.0" customHeight="true">
      <c r="A334" t="s" s="4">
        <v>23</v>
      </c>
      <c r="B334" t="s" s="4">
        <v>396</v>
      </c>
      <c r="C334" t="s" s="4">
        <v>397</v>
      </c>
      <c r="D334" t="s" s="4">
        <v>26</v>
      </c>
      <c r="E334" t="n" s="4">
        <v>14.0</v>
      </c>
      <c r="F334" t="s" s="1">
        <v>27</v>
      </c>
      <c r="G334" t="s" s="1">
        <v>27</v>
      </c>
      <c r="H334" s="2">
        <f>F334+G334</f>
      </c>
      <c r="I334" t="n" s="6">
        <v>22.22</v>
      </c>
      <c r="J334" s="2">
        <f>F334+(TRUNC(I334/100*F334,2))</f>
      </c>
      <c r="K334" s="2">
        <f>G334+(TRUNC(I334/100*G334,2))</f>
      </c>
      <c r="L334" s="2">
        <f>TRUNC(J334+K334,2)</f>
      </c>
      <c r="M334" s="2">
        <f>TRUNC(IF((J334+K334), (J334/(J334+K334)*O334), 0), 2)</f>
      </c>
      <c r="N334" s="2">
        <f>TRUNC(IF((J334+K334), (K334/(J334+K334)*O334), 0), 2)</f>
      </c>
      <c r="O334" s="2">
        <f>TRUNC(L334*E334,2)</f>
      </c>
      <c r="P334" s="4">
        <f>IF(O334&lt;=(Referencial!O334*1.05),"PREÇO VÁLIDO","PREÇO INVÁLIDO")</f>
      </c>
      <c r="Q334" s="2">
        <f>(O334/Referencial!O334)-1</f>
      </c>
    </row>
    <row r="335" ht="25.0" customHeight="true">
      <c r="A335" t="s" s="4">
        <v>23</v>
      </c>
      <c r="B335" t="s" s="4">
        <v>398</v>
      </c>
      <c r="C335" t="s" s="4">
        <v>399</v>
      </c>
      <c r="D335" t="s" s="4">
        <v>26</v>
      </c>
      <c r="E335" t="n" s="4">
        <v>30.0</v>
      </c>
      <c r="F335" t="s" s="1">
        <v>27</v>
      </c>
      <c r="G335" t="s" s="1">
        <v>27</v>
      </c>
      <c r="H335" s="2">
        <f>F335+G335</f>
      </c>
      <c r="I335" t="n" s="6">
        <v>22.22</v>
      </c>
      <c r="J335" s="2">
        <f>F335+(TRUNC(I335/100*F335,2))</f>
      </c>
      <c r="K335" s="2">
        <f>G335+(TRUNC(I335/100*G335,2))</f>
      </c>
      <c r="L335" s="2">
        <f>TRUNC(J335+K335,2)</f>
      </c>
      <c r="M335" s="2">
        <f>TRUNC(IF((J335+K335), (J335/(J335+K335)*O335), 0), 2)</f>
      </c>
      <c r="N335" s="2">
        <f>TRUNC(IF((J335+K335), (K335/(J335+K335)*O335), 0), 2)</f>
      </c>
      <c r="O335" s="2">
        <f>TRUNC(L335*E335,2)</f>
      </c>
      <c r="P335" s="4">
        <f>IF(O335&lt;=(Referencial!O335*1.05),"PREÇO VÁLIDO","PREÇO INVÁLIDO")</f>
      </c>
      <c r="Q335" s="2">
        <f>(O335/Referencial!O335)-1</f>
      </c>
    </row>
    <row r="336" ht="25.0" customHeight="true">
      <c r="A336" t="s" s="4">
        <v>23</v>
      </c>
      <c r="B336" t="s" s="4">
        <v>400</v>
      </c>
      <c r="C336" t="s" s="4">
        <v>401</v>
      </c>
      <c r="D336" t="s" s="4">
        <v>26</v>
      </c>
      <c r="E336" t="n" s="4">
        <v>4.0</v>
      </c>
      <c r="F336" t="s" s="1">
        <v>27</v>
      </c>
      <c r="G336" t="s" s="1">
        <v>27</v>
      </c>
      <c r="H336" s="2">
        <f>F336+G336</f>
      </c>
      <c r="I336" t="n" s="6">
        <v>22.22</v>
      </c>
      <c r="J336" s="2">
        <f>F336+(TRUNC(I336/100*F336,2))</f>
      </c>
      <c r="K336" s="2">
        <f>G336+(TRUNC(I336/100*G336,2))</f>
      </c>
      <c r="L336" s="2">
        <f>TRUNC(J336+K336,2)</f>
      </c>
      <c r="M336" s="2">
        <f>TRUNC(IF((J336+K336), (J336/(J336+K336)*O336), 0), 2)</f>
      </c>
      <c r="N336" s="2">
        <f>TRUNC(IF((J336+K336), (K336/(J336+K336)*O336), 0), 2)</f>
      </c>
      <c r="O336" s="2">
        <f>TRUNC(L336*E336,2)</f>
      </c>
      <c r="P336" s="4">
        <f>IF(O336&lt;=(Referencial!O336*1.05),"PREÇO VÁLIDO","PREÇO INVÁLIDO")</f>
      </c>
      <c r="Q336" s="2">
        <f>(O336/Referencial!O336)-1</f>
      </c>
    </row>
    <row r="337" ht="25.0" customHeight="true">
      <c r="A337" t="s" s="4">
        <v>23</v>
      </c>
      <c r="B337" t="s" s="4">
        <v>402</v>
      </c>
      <c r="C337" t="s" s="4">
        <v>403</v>
      </c>
      <c r="D337" t="s" s="4">
        <v>60</v>
      </c>
      <c r="E337" t="n" s="4">
        <v>64.61</v>
      </c>
      <c r="F337" t="s" s="1">
        <v>27</v>
      </c>
      <c r="G337" t="s" s="1">
        <v>27</v>
      </c>
      <c r="H337" s="2">
        <f>F337+G337</f>
      </c>
      <c r="I337" t="n" s="6">
        <v>22.22</v>
      </c>
      <c r="J337" s="2">
        <f>F337+(TRUNC(I337/100*F337,2))</f>
      </c>
      <c r="K337" s="2">
        <f>G337+(TRUNC(I337/100*G337,2))</f>
      </c>
      <c r="L337" s="2">
        <f>TRUNC(J337+K337,2)</f>
      </c>
      <c r="M337" s="2">
        <f>TRUNC(IF((J337+K337), (J337/(J337+K337)*O337), 0), 2)</f>
      </c>
      <c r="N337" s="2">
        <f>TRUNC(IF((J337+K337), (K337/(J337+K337)*O337), 0), 2)</f>
      </c>
      <c r="O337" s="2">
        <f>TRUNC(L337*E337,2)</f>
      </c>
      <c r="P337" s="4">
        <f>IF(O337&lt;=(Referencial!O337*1.05),"PREÇO VÁLIDO","PREÇO INVÁLIDO")</f>
      </c>
      <c r="Q337" s="2">
        <f>(O337/Referencial!O337)-1</f>
      </c>
    </row>
    <row r="338" ht="25.0" customHeight="true">
      <c r="A338" t="s" s="4">
        <v>23</v>
      </c>
      <c r="B338" t="s" s="4">
        <v>209</v>
      </c>
      <c r="C338" t="s" s="4">
        <v>210</v>
      </c>
      <c r="D338" t="s" s="4">
        <v>60</v>
      </c>
      <c r="E338" t="n" s="4">
        <v>85.48</v>
      </c>
      <c r="F338" t="s" s="1">
        <v>27</v>
      </c>
      <c r="G338" t="s" s="1">
        <v>27</v>
      </c>
      <c r="H338" s="2">
        <f>F338+G338</f>
      </c>
      <c r="I338" t="n" s="6">
        <v>22.22</v>
      </c>
      <c r="J338" s="2">
        <f>F338+(TRUNC(I338/100*F338,2))</f>
      </c>
      <c r="K338" s="2">
        <f>G338+(TRUNC(I338/100*G338,2))</f>
      </c>
      <c r="L338" s="2">
        <f>TRUNC(J338+K338,2)</f>
      </c>
      <c r="M338" s="2">
        <f>TRUNC(IF((J338+K338), (J338/(J338+K338)*O338), 0), 2)</f>
      </c>
      <c r="N338" s="2">
        <f>TRUNC(IF((J338+K338), (K338/(J338+K338)*O338), 0), 2)</f>
      </c>
      <c r="O338" s="2">
        <f>TRUNC(L338*E338,2)</f>
      </c>
      <c r="P338" s="4">
        <f>IF(O338&lt;=(Referencial!O338*1.05),"PREÇO VÁLIDO","PREÇO INVÁLIDO")</f>
      </c>
      <c r="Q338" s="2">
        <f>(O338/Referencial!O338)-1</f>
      </c>
    </row>
    <row r="339" ht="25.0" customHeight="true">
      <c r="A339" t="s" s="4">
        <v>23</v>
      </c>
      <c r="B339" t="s" s="4">
        <v>404</v>
      </c>
      <c r="C339" t="s" s="4">
        <v>405</v>
      </c>
      <c r="D339" t="s" s="4">
        <v>60</v>
      </c>
      <c r="E339" t="n" s="4">
        <v>9.05</v>
      </c>
      <c r="F339" t="s" s="1">
        <v>27</v>
      </c>
      <c r="G339" t="s" s="1">
        <v>27</v>
      </c>
      <c r="H339" s="2">
        <f>F339+G339</f>
      </c>
      <c r="I339" t="n" s="6">
        <v>22.22</v>
      </c>
      <c r="J339" s="2">
        <f>F339+(TRUNC(I339/100*F339,2))</f>
      </c>
      <c r="K339" s="2">
        <f>G339+(TRUNC(I339/100*G339,2))</f>
      </c>
      <c r="L339" s="2">
        <f>TRUNC(J339+K339,2)</f>
      </c>
      <c r="M339" s="2">
        <f>TRUNC(IF((J339+K339), (J339/(J339+K339)*O339), 0), 2)</f>
      </c>
      <c r="N339" s="2">
        <f>TRUNC(IF((J339+K339), (K339/(J339+K339)*O339), 0), 2)</f>
      </c>
      <c r="O339" s="2">
        <f>TRUNC(L339*E339,2)</f>
      </c>
      <c r="P339" s="4">
        <f>IF(O339&lt;=(Referencial!O339*1.05),"PREÇO VÁLIDO","PREÇO INVÁLIDO")</f>
      </c>
      <c r="Q339" s="2">
        <f>(O339/Referencial!O339)-1</f>
      </c>
    </row>
    <row r="340" ht="25.0" customHeight="true">
      <c r="A340" t="s" s="4">
        <v>23</v>
      </c>
      <c r="B340" t="s" s="4">
        <v>406</v>
      </c>
      <c r="C340" t="s" s="4">
        <v>407</v>
      </c>
      <c r="D340" t="s" s="4">
        <v>60</v>
      </c>
      <c r="E340" t="n" s="4">
        <v>8.52</v>
      </c>
      <c r="F340" t="s" s="1">
        <v>27</v>
      </c>
      <c r="G340" t="s" s="1">
        <v>27</v>
      </c>
      <c r="H340" s="2">
        <f>F340+G340</f>
      </c>
      <c r="I340" t="n" s="6">
        <v>22.22</v>
      </c>
      <c r="J340" s="2">
        <f>F340+(TRUNC(I340/100*F340,2))</f>
      </c>
      <c r="K340" s="2">
        <f>G340+(TRUNC(I340/100*G340,2))</f>
      </c>
      <c r="L340" s="2">
        <f>TRUNC(J340+K340,2)</f>
      </c>
      <c r="M340" s="2">
        <f>TRUNC(IF((J340+K340), (J340/(J340+K340)*O340), 0), 2)</f>
      </c>
      <c r="N340" s="2">
        <f>TRUNC(IF((J340+K340), (K340/(J340+K340)*O340), 0), 2)</f>
      </c>
      <c r="O340" s="2">
        <f>TRUNC(L340*E340,2)</f>
      </c>
      <c r="P340" s="4">
        <f>IF(O340&lt;=(Referencial!O340*1.05),"PREÇO VÁLIDO","PREÇO INVÁLIDO")</f>
      </c>
      <c r="Q340" s="2">
        <f>(O340/Referencial!O340)-1</f>
      </c>
    </row>
    <row r="341" ht="25.0" customHeight="true">
      <c r="A341" t="s" s="4">
        <v>23</v>
      </c>
      <c r="B341" t="s" s="4">
        <v>408</v>
      </c>
      <c r="C341" t="s" s="4">
        <v>409</v>
      </c>
      <c r="D341" t="s" s="4">
        <v>26</v>
      </c>
      <c r="E341" t="n" s="4">
        <v>12.0</v>
      </c>
      <c r="F341" t="s" s="1">
        <v>27</v>
      </c>
      <c r="G341" t="s" s="1">
        <v>27</v>
      </c>
      <c r="H341" s="2">
        <f>F341+G341</f>
      </c>
      <c r="I341" t="n" s="6">
        <v>22.22</v>
      </c>
      <c r="J341" s="2">
        <f>F341+(TRUNC(I341/100*F341,2))</f>
      </c>
      <c r="K341" s="2">
        <f>G341+(TRUNC(I341/100*G341,2))</f>
      </c>
      <c r="L341" s="2">
        <f>TRUNC(J341+K341,2)</f>
      </c>
      <c r="M341" s="2">
        <f>TRUNC(IF((J341+K341), (J341/(J341+K341)*O341), 0), 2)</f>
      </c>
      <c r="N341" s="2">
        <f>TRUNC(IF((J341+K341), (K341/(J341+K341)*O341), 0), 2)</f>
      </c>
      <c r="O341" s="2">
        <f>TRUNC(L341*E341,2)</f>
      </c>
      <c r="P341" s="4">
        <f>IF(O341&lt;=(Referencial!O341*1.05),"PREÇO VÁLIDO","PREÇO INVÁLIDO")</f>
      </c>
      <c r="Q341" s="2">
        <f>(O341/Referencial!O341)-1</f>
      </c>
    </row>
    <row r="342" ht="25.0" customHeight="true">
      <c r="A342" t="s" s="4">
        <v>23</v>
      </c>
      <c r="B342" t="s" s="4">
        <v>410</v>
      </c>
      <c r="C342" t="s" s="4">
        <v>411</v>
      </c>
      <c r="D342" t="s" s="4">
        <v>26</v>
      </c>
      <c r="E342" t="n" s="4">
        <v>5.0</v>
      </c>
      <c r="F342" t="s" s="1">
        <v>27</v>
      </c>
      <c r="G342" t="s" s="1">
        <v>27</v>
      </c>
      <c r="H342" s="2">
        <f>F342+G342</f>
      </c>
      <c r="I342" t="n" s="6">
        <v>22.22</v>
      </c>
      <c r="J342" s="2">
        <f>F342+(TRUNC(I342/100*F342,2))</f>
      </c>
      <c r="K342" s="2">
        <f>G342+(TRUNC(I342/100*G342,2))</f>
      </c>
      <c r="L342" s="2">
        <f>TRUNC(J342+K342,2)</f>
      </c>
      <c r="M342" s="2">
        <f>TRUNC(IF((J342+K342), (J342/(J342+K342)*O342), 0), 2)</f>
      </c>
      <c r="N342" s="2">
        <f>TRUNC(IF((J342+K342), (K342/(J342+K342)*O342), 0), 2)</f>
      </c>
      <c r="O342" s="2">
        <f>TRUNC(L342*E342,2)</f>
      </c>
      <c r="P342" s="4">
        <f>IF(O342&lt;=(Referencial!O342*1.05),"PREÇO VÁLIDO","PREÇO INVÁLIDO")</f>
      </c>
      <c r="Q342" s="2">
        <f>(O342/Referencial!O342)-1</f>
      </c>
    </row>
    <row r="343" ht="25.0" customHeight="true">
      <c r="A343" s="4"/>
      <c r="B343" s="4"/>
      <c r="C343" t="s" s="4">
        <v>412</v>
      </c>
      <c r="D343" s="4"/>
      <c r="E343" t="n" s="4">
        <v>0.0</v>
      </c>
      <c r="F343" s="1"/>
      <c r="G343" s="1"/>
      <c r="H343" s="4"/>
      <c r="I343" s="6"/>
      <c r="J343" s="4"/>
      <c r="K343" s="4"/>
      <c r="L343" s="4"/>
      <c r="M343" s="4"/>
      <c r="N343" s="4"/>
      <c r="O343" s="4"/>
      <c r="P343" s="4"/>
      <c r="Q343" s="2"/>
    </row>
    <row r="344" ht="25.0" customHeight="true">
      <c r="A344" t="s" s="4">
        <v>23</v>
      </c>
      <c r="B344" t="s" s="4">
        <v>413</v>
      </c>
      <c r="C344" t="s" s="4">
        <v>414</v>
      </c>
      <c r="D344" t="s" s="4">
        <v>26</v>
      </c>
      <c r="E344" t="n" s="4">
        <v>14.0</v>
      </c>
      <c r="F344" t="s" s="1">
        <v>27</v>
      </c>
      <c r="G344" t="s" s="1">
        <v>27</v>
      </c>
      <c r="H344" s="2">
        <f>F344+G344</f>
      </c>
      <c r="I344" t="n" s="6">
        <v>22.22</v>
      </c>
      <c r="J344" s="2">
        <f>F344+(TRUNC(I344/100*F344,2))</f>
      </c>
      <c r="K344" s="2">
        <f>G344+(TRUNC(I344/100*G344,2))</f>
      </c>
      <c r="L344" s="2">
        <f>TRUNC(J344+K344,2)</f>
      </c>
      <c r="M344" s="2">
        <f>TRUNC(IF((J344+K344), (J344/(J344+K344)*O344), 0), 2)</f>
      </c>
      <c r="N344" s="2">
        <f>TRUNC(IF((J344+K344), (K344/(J344+K344)*O344), 0), 2)</f>
      </c>
      <c r="O344" s="2">
        <f>TRUNC(L344*E344,2)</f>
      </c>
      <c r="P344" s="4">
        <f>IF(O344&lt;=(Referencial!O344*1.05),"PREÇO VÁLIDO","PREÇO INVÁLIDO")</f>
      </c>
      <c r="Q344" s="2">
        <f>(O344/Referencial!O344)-1</f>
      </c>
    </row>
    <row r="345" ht="25.0" customHeight="true">
      <c r="A345" t="s" s="4">
        <v>23</v>
      </c>
      <c r="B345" t="s" s="4">
        <v>415</v>
      </c>
      <c r="C345" t="s" s="4">
        <v>416</v>
      </c>
      <c r="D345" t="s" s="4">
        <v>60</v>
      </c>
      <c r="E345" t="n" s="4">
        <v>49.24</v>
      </c>
      <c r="F345" t="s" s="1">
        <v>27</v>
      </c>
      <c r="G345" t="s" s="1">
        <v>27</v>
      </c>
      <c r="H345" s="2">
        <f>F345+G345</f>
      </c>
      <c r="I345" t="n" s="6">
        <v>22.22</v>
      </c>
      <c r="J345" s="2">
        <f>F345+(TRUNC(I345/100*F345,2))</f>
      </c>
      <c r="K345" s="2">
        <f>G345+(TRUNC(I345/100*G345,2))</f>
      </c>
      <c r="L345" s="2">
        <f>TRUNC(J345+K345,2)</f>
      </c>
      <c r="M345" s="2">
        <f>TRUNC(IF((J345+K345), (J345/(J345+K345)*O345), 0), 2)</f>
      </c>
      <c r="N345" s="2">
        <f>TRUNC(IF((J345+K345), (K345/(J345+K345)*O345), 0), 2)</f>
      </c>
      <c r="O345" s="2">
        <f>TRUNC(L345*E345,2)</f>
      </c>
      <c r="P345" s="4">
        <f>IF(O345&lt;=(Referencial!O345*1.05),"PREÇO VÁLIDO","PREÇO INVÁLIDO")</f>
      </c>
      <c r="Q345" s="2">
        <f>(O345/Referencial!O345)-1</f>
      </c>
    </row>
    <row r="346" ht="25.0" customHeight="true">
      <c r="A346" s="4"/>
      <c r="B346" s="4"/>
      <c r="C346" t="s" s="4">
        <v>417</v>
      </c>
      <c r="D346" s="4"/>
      <c r="E346" t="n" s="4">
        <v>0.0</v>
      </c>
      <c r="F346" s="1"/>
      <c r="G346" s="1"/>
      <c r="H346" s="4"/>
      <c r="I346" s="6"/>
      <c r="J346" s="4"/>
      <c r="K346" s="4"/>
      <c r="L346" s="4"/>
      <c r="M346" s="4"/>
      <c r="N346" s="4"/>
      <c r="O346" s="4"/>
      <c r="P346" s="4"/>
      <c r="Q346" s="2"/>
    </row>
    <row r="347" ht="25.0" customHeight="true">
      <c r="A347" s="4"/>
      <c r="B347" s="4"/>
      <c r="C347" t="s" s="4">
        <v>418</v>
      </c>
      <c r="D347" s="4"/>
      <c r="E347" t="n" s="4">
        <v>0.0</v>
      </c>
      <c r="F347" s="1"/>
      <c r="G347" s="1"/>
      <c r="H347" s="4"/>
      <c r="I347" s="6"/>
      <c r="J347" s="4"/>
      <c r="K347" s="4"/>
      <c r="L347" s="4"/>
      <c r="M347" s="4"/>
      <c r="N347" s="4"/>
      <c r="O347" s="4"/>
      <c r="P347" s="4"/>
      <c r="Q347" s="2"/>
    </row>
    <row r="348" ht="25.0" customHeight="true">
      <c r="A348" t="s" s="4">
        <v>23</v>
      </c>
      <c r="B348" t="s" s="4">
        <v>419</v>
      </c>
      <c r="C348" t="s" s="4">
        <v>420</v>
      </c>
      <c r="D348" t="s" s="4">
        <v>26</v>
      </c>
      <c r="E348" t="n" s="4">
        <v>1.0</v>
      </c>
      <c r="F348" t="s" s="1">
        <v>27</v>
      </c>
      <c r="G348" t="s" s="1">
        <v>27</v>
      </c>
      <c r="H348" s="2">
        <f>F348+G348</f>
      </c>
      <c r="I348" t="n" s="6">
        <v>22.22</v>
      </c>
      <c r="J348" s="2">
        <f>F348+(TRUNC(I348/100*F348,2))</f>
      </c>
      <c r="K348" s="2">
        <f>G348+(TRUNC(I348/100*G348,2))</f>
      </c>
      <c r="L348" s="2">
        <f>TRUNC(J348+K348,2)</f>
      </c>
      <c r="M348" s="2">
        <f>TRUNC(IF((J348+K348), (J348/(J348+K348)*O348), 0), 2)</f>
      </c>
      <c r="N348" s="2">
        <f>TRUNC(IF((J348+K348), (K348/(J348+K348)*O348), 0), 2)</f>
      </c>
      <c r="O348" s="2">
        <f>TRUNC(L348*E348,2)</f>
      </c>
      <c r="P348" s="4">
        <f>IF(O348&lt;=(Referencial!O348*1.05),"PREÇO VÁLIDO","PREÇO INVÁLIDO")</f>
      </c>
      <c r="Q348" s="2">
        <f>(O348/Referencial!O348)-1</f>
      </c>
    </row>
    <row r="349" ht="25.0" customHeight="true">
      <c r="A349" t="s" s="4">
        <v>23</v>
      </c>
      <c r="B349" t="s" s="4">
        <v>421</v>
      </c>
      <c r="C349" t="s" s="4">
        <v>422</v>
      </c>
      <c r="D349" t="s" s="4">
        <v>26</v>
      </c>
      <c r="E349" t="n" s="4">
        <v>1.0</v>
      </c>
      <c r="F349" t="s" s="1">
        <v>27</v>
      </c>
      <c r="G349" t="s" s="1">
        <v>27</v>
      </c>
      <c r="H349" s="2">
        <f>F349+G349</f>
      </c>
      <c r="I349" t="n" s="6">
        <v>18.16</v>
      </c>
      <c r="J349" s="2">
        <f>F349+(TRUNC(I349/100*F349,2))</f>
      </c>
      <c r="K349" s="2">
        <f>G349+(TRUNC(I349/100*G349,2))</f>
      </c>
      <c r="L349" s="2">
        <f>TRUNC(J349+K349,2)</f>
      </c>
      <c r="M349" s="2">
        <f>TRUNC(IF((J349+K349), (J349/(J349+K349)*O349), 0), 2)</f>
      </c>
      <c r="N349" s="2">
        <f>TRUNC(IF((J349+K349), (K349/(J349+K349)*O349), 0), 2)</f>
      </c>
      <c r="O349" s="2">
        <f>TRUNC(L349*E349,2)</f>
      </c>
      <c r="P349" s="4">
        <f>IF(O349&lt;=(Referencial!O349*1.05),"PREÇO VÁLIDO","PREÇO INVÁLIDO")</f>
      </c>
      <c r="Q349" s="2">
        <f>(O349/Referencial!O349)-1</f>
      </c>
    </row>
    <row r="350" ht="25.0" customHeight="true">
      <c r="A350" t="s" s="4">
        <v>23</v>
      </c>
      <c r="B350" t="s" s="4">
        <v>423</v>
      </c>
      <c r="C350" t="s" s="4">
        <v>424</v>
      </c>
      <c r="D350" t="s" s="4">
        <v>26</v>
      </c>
      <c r="E350" t="n" s="4">
        <v>1.0</v>
      </c>
      <c r="F350" t="s" s="1">
        <v>27</v>
      </c>
      <c r="G350" t="s" s="1">
        <v>27</v>
      </c>
      <c r="H350" s="2">
        <f>F350+G350</f>
      </c>
      <c r="I350" t="n" s="6">
        <v>18.16</v>
      </c>
      <c r="J350" s="2">
        <f>F350+(TRUNC(I350/100*F350,2))</f>
      </c>
      <c r="K350" s="2">
        <f>G350+(TRUNC(I350/100*G350,2))</f>
      </c>
      <c r="L350" s="2">
        <f>TRUNC(J350+K350,2)</f>
      </c>
      <c r="M350" s="2">
        <f>TRUNC(IF((J350+K350), (J350/(J350+K350)*O350), 0), 2)</f>
      </c>
      <c r="N350" s="2">
        <f>TRUNC(IF((J350+K350), (K350/(J350+K350)*O350), 0), 2)</f>
      </c>
      <c r="O350" s="2">
        <f>TRUNC(L350*E350,2)</f>
      </c>
      <c r="P350" s="4">
        <f>IF(O350&lt;=(Referencial!O350*1.05),"PREÇO VÁLIDO","PREÇO INVÁLIDO")</f>
      </c>
      <c r="Q350" s="2">
        <f>(O350/Referencial!O350)-1</f>
      </c>
    </row>
    <row r="351" ht="25.0" customHeight="true">
      <c r="A351" t="s" s="4">
        <v>23</v>
      </c>
      <c r="B351" t="s" s="4">
        <v>425</v>
      </c>
      <c r="C351" t="s" s="4">
        <v>426</v>
      </c>
      <c r="D351" t="s" s="4">
        <v>26</v>
      </c>
      <c r="E351" t="n" s="4">
        <v>1.0</v>
      </c>
      <c r="F351" t="s" s="1">
        <v>27</v>
      </c>
      <c r="G351" t="s" s="1">
        <v>27</v>
      </c>
      <c r="H351" s="2">
        <f>F351+G351</f>
      </c>
      <c r="I351" t="n" s="6">
        <v>22.22</v>
      </c>
      <c r="J351" s="2">
        <f>F351+(TRUNC(I351/100*F351,2))</f>
      </c>
      <c r="K351" s="2">
        <f>G351+(TRUNC(I351/100*G351,2))</f>
      </c>
      <c r="L351" s="2">
        <f>TRUNC(J351+K351,2)</f>
      </c>
      <c r="M351" s="2">
        <f>TRUNC(IF((J351+K351), (J351/(J351+K351)*O351), 0), 2)</f>
      </c>
      <c r="N351" s="2">
        <f>TRUNC(IF((J351+K351), (K351/(J351+K351)*O351), 0), 2)</f>
      </c>
      <c r="O351" s="2">
        <f>TRUNC(L351*E351,2)</f>
      </c>
      <c r="P351" s="4">
        <f>IF(O351&lt;=(Referencial!O351*1.05),"PREÇO VÁLIDO","PREÇO INVÁLIDO")</f>
      </c>
      <c r="Q351" s="2">
        <f>(O351/Referencial!O351)-1</f>
      </c>
    </row>
    <row r="352" ht="25.0" customHeight="true">
      <c r="A352" t="s" s="4">
        <v>23</v>
      </c>
      <c r="B352" t="s" s="4">
        <v>427</v>
      </c>
      <c r="C352" t="s" s="4">
        <v>428</v>
      </c>
      <c r="D352" t="s" s="4">
        <v>26</v>
      </c>
      <c r="E352" t="n" s="4">
        <v>1.0</v>
      </c>
      <c r="F352" t="s" s="1">
        <v>27</v>
      </c>
      <c r="G352" t="s" s="1">
        <v>27</v>
      </c>
      <c r="H352" s="2">
        <f>F352+G352</f>
      </c>
      <c r="I352" t="n" s="6">
        <v>22.22</v>
      </c>
      <c r="J352" s="2">
        <f>F352+(TRUNC(I352/100*F352,2))</f>
      </c>
      <c r="K352" s="2">
        <f>G352+(TRUNC(I352/100*G352,2))</f>
      </c>
      <c r="L352" s="2">
        <f>TRUNC(J352+K352,2)</f>
      </c>
      <c r="M352" s="2">
        <f>TRUNC(IF((J352+K352), (J352/(J352+K352)*O352), 0), 2)</f>
      </c>
      <c r="N352" s="2">
        <f>TRUNC(IF((J352+K352), (K352/(J352+K352)*O352), 0), 2)</f>
      </c>
      <c r="O352" s="2">
        <f>TRUNC(L352*E352,2)</f>
      </c>
      <c r="P352" s="4">
        <f>IF(O352&lt;=(Referencial!O352*1.05),"PREÇO VÁLIDO","PREÇO INVÁLIDO")</f>
      </c>
      <c r="Q352" s="2">
        <f>(O352/Referencial!O352)-1</f>
      </c>
    </row>
    <row r="353" ht="25.0" customHeight="true">
      <c r="A353" t="s" s="4">
        <v>23</v>
      </c>
      <c r="B353" t="s" s="4">
        <v>429</v>
      </c>
      <c r="C353" t="s" s="4">
        <v>430</v>
      </c>
      <c r="D353" t="s" s="4">
        <v>33</v>
      </c>
      <c r="E353" t="n" s="4">
        <v>2.79</v>
      </c>
      <c r="F353" t="s" s="1">
        <v>27</v>
      </c>
      <c r="G353" t="s" s="1">
        <v>27</v>
      </c>
      <c r="H353" s="2">
        <f>F353+G353</f>
      </c>
      <c r="I353" t="n" s="6">
        <v>22.22</v>
      </c>
      <c r="J353" s="2">
        <f>F353+(TRUNC(I353/100*F353,2))</f>
      </c>
      <c r="K353" s="2">
        <f>G353+(TRUNC(I353/100*G353,2))</f>
      </c>
      <c r="L353" s="2">
        <f>TRUNC(J353+K353,2)</f>
      </c>
      <c r="M353" s="2">
        <f>TRUNC(IF((J353+K353), (J353/(J353+K353)*O353), 0), 2)</f>
      </c>
      <c r="N353" s="2">
        <f>TRUNC(IF((J353+K353), (K353/(J353+K353)*O353), 0), 2)</f>
      </c>
      <c r="O353" s="2">
        <f>TRUNC(L353*E353,2)</f>
      </c>
      <c r="P353" s="4">
        <f>IF(O353&lt;=(Referencial!O353*1.05),"PREÇO VÁLIDO","PREÇO INVÁLIDO")</f>
      </c>
      <c r="Q353" s="2">
        <f>(O353/Referencial!O353)-1</f>
      </c>
    </row>
    <row r="354" ht="25.0" customHeight="true">
      <c r="A354" s="4"/>
      <c r="B354" s="4"/>
      <c r="C354" t="s" s="4">
        <v>431</v>
      </c>
      <c r="D354" s="4"/>
      <c r="E354" t="n" s="4">
        <v>0.0</v>
      </c>
      <c r="F354" s="1"/>
      <c r="G354" s="1"/>
      <c r="H354" s="4"/>
      <c r="I354" s="6"/>
      <c r="J354" s="4"/>
      <c r="K354" s="4"/>
      <c r="L354" s="4"/>
      <c r="M354" s="4"/>
      <c r="N354" s="4"/>
      <c r="O354" s="4"/>
      <c r="P354" s="4"/>
      <c r="Q354" s="2"/>
    </row>
    <row r="355" ht="25.0" customHeight="true">
      <c r="A355" t="s" s="4">
        <v>23</v>
      </c>
      <c r="B355" t="s" s="4">
        <v>432</v>
      </c>
      <c r="C355" t="s" s="4">
        <v>433</v>
      </c>
      <c r="D355" t="s" s="4">
        <v>26</v>
      </c>
      <c r="E355" t="n" s="4">
        <v>9.0</v>
      </c>
      <c r="F355" t="s" s="1">
        <v>27</v>
      </c>
      <c r="G355" t="s" s="1">
        <v>27</v>
      </c>
      <c r="H355" s="2">
        <f>F355+G355</f>
      </c>
      <c r="I355" t="n" s="6">
        <v>22.22</v>
      </c>
      <c r="J355" s="2">
        <f>F355+(TRUNC(I355/100*F355,2))</f>
      </c>
      <c r="K355" s="2">
        <f>G355+(TRUNC(I355/100*G355,2))</f>
      </c>
      <c r="L355" s="2">
        <f>TRUNC(J355+K355,2)</f>
      </c>
      <c r="M355" s="2">
        <f>TRUNC(IF((J355+K355), (J355/(J355+K355)*O355), 0), 2)</f>
      </c>
      <c r="N355" s="2">
        <f>TRUNC(IF((J355+K355), (K355/(J355+K355)*O355), 0), 2)</f>
      </c>
      <c r="O355" s="2">
        <f>TRUNC(L355*E355,2)</f>
      </c>
      <c r="P355" s="4">
        <f>IF(O355&lt;=(Referencial!O355*1.05),"PREÇO VÁLIDO","PREÇO INVÁLIDO")</f>
      </c>
      <c r="Q355" s="2">
        <f>(O355/Referencial!O355)-1</f>
      </c>
    </row>
    <row r="356" ht="25.0" customHeight="true">
      <c r="A356" t="s" s="4">
        <v>23</v>
      </c>
      <c r="B356" t="s" s="4">
        <v>434</v>
      </c>
      <c r="C356" t="s" s="4">
        <v>435</v>
      </c>
      <c r="D356" t="s" s="4">
        <v>26</v>
      </c>
      <c r="E356" t="n" s="4">
        <v>5.0</v>
      </c>
      <c r="F356" t="s" s="1">
        <v>27</v>
      </c>
      <c r="G356" t="s" s="1">
        <v>27</v>
      </c>
      <c r="H356" s="2">
        <f>F356+G356</f>
      </c>
      <c r="I356" t="n" s="6">
        <v>22.22</v>
      </c>
      <c r="J356" s="2">
        <f>F356+(TRUNC(I356/100*F356,2))</f>
      </c>
      <c r="K356" s="2">
        <f>G356+(TRUNC(I356/100*G356,2))</f>
      </c>
      <c r="L356" s="2">
        <f>TRUNC(J356+K356,2)</f>
      </c>
      <c r="M356" s="2">
        <f>TRUNC(IF((J356+K356), (J356/(J356+K356)*O356), 0), 2)</f>
      </c>
      <c r="N356" s="2">
        <f>TRUNC(IF((J356+K356), (K356/(J356+K356)*O356), 0), 2)</f>
      </c>
      <c r="O356" s="2">
        <f>TRUNC(L356*E356,2)</f>
      </c>
      <c r="P356" s="4">
        <f>IF(O356&lt;=(Referencial!O356*1.05),"PREÇO VÁLIDO","PREÇO INVÁLIDO")</f>
      </c>
      <c r="Q356" s="2">
        <f>(O356/Referencial!O356)-1</f>
      </c>
    </row>
    <row r="357" ht="25.0" customHeight="true">
      <c r="A357" t="s" s="4">
        <v>23</v>
      </c>
      <c r="B357" t="s" s="4">
        <v>436</v>
      </c>
      <c r="C357" t="s" s="4">
        <v>437</v>
      </c>
      <c r="D357" t="s" s="4">
        <v>33</v>
      </c>
      <c r="E357" t="n" s="4">
        <v>26.8</v>
      </c>
      <c r="F357" t="s" s="1">
        <v>27</v>
      </c>
      <c r="G357" t="s" s="1">
        <v>27</v>
      </c>
      <c r="H357" s="2">
        <f>F357+G357</f>
      </c>
      <c r="I357" t="n" s="6">
        <v>22.22</v>
      </c>
      <c r="J357" s="2">
        <f>F357+(TRUNC(I357/100*F357,2))</f>
      </c>
      <c r="K357" s="2">
        <f>G357+(TRUNC(I357/100*G357,2))</f>
      </c>
      <c r="L357" s="2">
        <f>TRUNC(J357+K357,2)</f>
      </c>
      <c r="M357" s="2">
        <f>TRUNC(IF((J357+K357), (J357/(J357+K357)*O357), 0), 2)</f>
      </c>
      <c r="N357" s="2">
        <f>TRUNC(IF((J357+K357), (K357/(J357+K357)*O357), 0), 2)</f>
      </c>
      <c r="O357" s="2">
        <f>TRUNC(L357*E357,2)</f>
      </c>
      <c r="P357" s="4">
        <f>IF(O357&lt;=(Referencial!O357*1.05),"PREÇO VÁLIDO","PREÇO INVÁLIDO")</f>
      </c>
      <c r="Q357" s="2">
        <f>(O357/Referencial!O357)-1</f>
      </c>
    </row>
    <row r="358" ht="25.0" customHeight="true">
      <c r="A358" t="s" s="4">
        <v>23</v>
      </c>
      <c r="B358" t="s" s="4">
        <v>438</v>
      </c>
      <c r="C358" t="s" s="4">
        <v>439</v>
      </c>
      <c r="D358" t="s" s="4">
        <v>26</v>
      </c>
      <c r="E358" t="n" s="4">
        <v>2.0</v>
      </c>
      <c r="F358" t="s" s="1">
        <v>27</v>
      </c>
      <c r="G358" t="s" s="1">
        <v>27</v>
      </c>
      <c r="H358" s="2">
        <f>F358+G358</f>
      </c>
      <c r="I358" t="n" s="6">
        <v>22.22</v>
      </c>
      <c r="J358" s="2">
        <f>F358+(TRUNC(I358/100*F358,2))</f>
      </c>
      <c r="K358" s="2">
        <f>G358+(TRUNC(I358/100*G358,2))</f>
      </c>
      <c r="L358" s="2">
        <f>TRUNC(J358+K358,2)</f>
      </c>
      <c r="M358" s="2">
        <f>TRUNC(IF((J358+K358), (J358/(J358+K358)*O358), 0), 2)</f>
      </c>
      <c r="N358" s="2">
        <f>TRUNC(IF((J358+K358), (K358/(J358+K358)*O358), 0), 2)</f>
      </c>
      <c r="O358" s="2">
        <f>TRUNC(L358*E358,2)</f>
      </c>
      <c r="P358" s="4">
        <f>IF(O358&lt;=(Referencial!O358*1.05),"PREÇO VÁLIDO","PREÇO INVÁLIDO")</f>
      </c>
      <c r="Q358" s="2">
        <f>(O358/Referencial!O358)-1</f>
      </c>
    </row>
    <row r="359" ht="25.0" customHeight="true">
      <c r="A359" t="s" s="4">
        <v>23</v>
      </c>
      <c r="B359" t="s" s="4">
        <v>440</v>
      </c>
      <c r="C359" t="s" s="4">
        <v>441</v>
      </c>
      <c r="D359" t="s" s="4">
        <v>33</v>
      </c>
      <c r="E359" t="n" s="4">
        <v>4.0</v>
      </c>
      <c r="F359" t="s" s="1">
        <v>27</v>
      </c>
      <c r="G359" t="s" s="1">
        <v>27</v>
      </c>
      <c r="H359" s="2">
        <f>F359+G359</f>
      </c>
      <c r="I359" t="n" s="6">
        <v>22.22</v>
      </c>
      <c r="J359" s="2">
        <f>F359+(TRUNC(I359/100*F359,2))</f>
      </c>
      <c r="K359" s="2">
        <f>G359+(TRUNC(I359/100*G359,2))</f>
      </c>
      <c r="L359" s="2">
        <f>TRUNC(J359+K359,2)</f>
      </c>
      <c r="M359" s="2">
        <f>TRUNC(IF((J359+K359), (J359/(J359+K359)*O359), 0), 2)</f>
      </c>
      <c r="N359" s="2">
        <f>TRUNC(IF((J359+K359), (K359/(J359+K359)*O359), 0), 2)</f>
      </c>
      <c r="O359" s="2">
        <f>TRUNC(L359*E359,2)</f>
      </c>
      <c r="P359" s="4">
        <f>IF(O359&lt;=(Referencial!O359*1.05),"PREÇO VÁLIDO","PREÇO INVÁLIDO")</f>
      </c>
      <c r="Q359" s="2">
        <f>(O359/Referencial!O359)-1</f>
      </c>
    </row>
    <row r="360" ht="25.0" customHeight="true">
      <c r="A360" t="s" s="4">
        <v>23</v>
      </c>
      <c r="B360" t="s" s="4">
        <v>442</v>
      </c>
      <c r="C360" t="s" s="4">
        <v>443</v>
      </c>
      <c r="D360" t="s" s="4">
        <v>26</v>
      </c>
      <c r="E360" t="n" s="4">
        <v>5.0</v>
      </c>
      <c r="F360" t="s" s="1">
        <v>27</v>
      </c>
      <c r="G360" t="s" s="1">
        <v>27</v>
      </c>
      <c r="H360" s="2">
        <f>F360+G360</f>
      </c>
      <c r="I360" t="n" s="6">
        <v>22.22</v>
      </c>
      <c r="J360" s="2">
        <f>F360+(TRUNC(I360/100*F360,2))</f>
      </c>
      <c r="K360" s="2">
        <f>G360+(TRUNC(I360/100*G360,2))</f>
      </c>
      <c r="L360" s="2">
        <f>TRUNC(J360+K360,2)</f>
      </c>
      <c r="M360" s="2">
        <f>TRUNC(IF((J360+K360), (J360/(J360+K360)*O360), 0), 2)</f>
      </c>
      <c r="N360" s="2">
        <f>TRUNC(IF((J360+K360), (K360/(J360+K360)*O360), 0), 2)</f>
      </c>
      <c r="O360" s="2">
        <f>TRUNC(L360*E360,2)</f>
      </c>
      <c r="P360" s="4">
        <f>IF(O360&lt;=(Referencial!O360*1.05),"PREÇO VÁLIDO","PREÇO INVÁLIDO")</f>
      </c>
      <c r="Q360" s="2">
        <f>(O360/Referencial!O360)-1</f>
      </c>
    </row>
    <row r="361" ht="25.0" customHeight="true">
      <c r="A361" t="s" s="4">
        <v>23</v>
      </c>
      <c r="B361" t="s" s="4">
        <v>444</v>
      </c>
      <c r="C361" t="s" s="4">
        <v>445</v>
      </c>
      <c r="D361" t="s" s="4">
        <v>33</v>
      </c>
      <c r="E361" t="n" s="4">
        <v>10.073</v>
      </c>
      <c r="F361" t="s" s="1">
        <v>27</v>
      </c>
      <c r="G361" t="s" s="1">
        <v>27</v>
      </c>
      <c r="H361" s="2">
        <f>F361+G361</f>
      </c>
      <c r="I361" t="n" s="6">
        <v>22.22</v>
      </c>
      <c r="J361" s="2">
        <f>F361+(TRUNC(I361/100*F361,2))</f>
      </c>
      <c r="K361" s="2">
        <f>G361+(TRUNC(I361/100*G361,2))</f>
      </c>
      <c r="L361" s="2">
        <f>TRUNC(J361+K361,2)</f>
      </c>
      <c r="M361" s="2">
        <f>TRUNC(IF((J361+K361), (J361/(J361+K361)*O361), 0), 2)</f>
      </c>
      <c r="N361" s="2">
        <f>TRUNC(IF((J361+K361), (K361/(J361+K361)*O361), 0), 2)</f>
      </c>
      <c r="O361" s="2">
        <f>TRUNC(L361*E361,2)</f>
      </c>
      <c r="P361" s="4">
        <f>IF(O361&lt;=(Referencial!O361*1.05),"PREÇO VÁLIDO","PREÇO INVÁLIDO")</f>
      </c>
      <c r="Q361" s="2">
        <f>(O361/Referencial!O361)-1</f>
      </c>
    </row>
    <row r="362" ht="25.0" customHeight="true">
      <c r="A362" t="s" s="4">
        <v>23</v>
      </c>
      <c r="B362" t="s" s="4">
        <v>446</v>
      </c>
      <c r="C362" t="s" s="4">
        <v>447</v>
      </c>
      <c r="D362" t="s" s="4">
        <v>26</v>
      </c>
      <c r="E362" t="n" s="4">
        <v>9.0</v>
      </c>
      <c r="F362" t="s" s="1">
        <v>27</v>
      </c>
      <c r="G362" t="s" s="1">
        <v>27</v>
      </c>
      <c r="H362" s="2">
        <f>F362+G362</f>
      </c>
      <c r="I362" t="n" s="6">
        <v>22.22</v>
      </c>
      <c r="J362" s="2">
        <f>F362+(TRUNC(I362/100*F362,2))</f>
      </c>
      <c r="K362" s="2">
        <f>G362+(TRUNC(I362/100*G362,2))</f>
      </c>
      <c r="L362" s="2">
        <f>TRUNC(J362+K362,2)</f>
      </c>
      <c r="M362" s="2">
        <f>TRUNC(IF((J362+K362), (J362/(J362+K362)*O362), 0), 2)</f>
      </c>
      <c r="N362" s="2">
        <f>TRUNC(IF((J362+K362), (K362/(J362+K362)*O362), 0), 2)</f>
      </c>
      <c r="O362" s="2">
        <f>TRUNC(L362*E362,2)</f>
      </c>
      <c r="P362" s="4">
        <f>IF(O362&lt;=(Referencial!O362*1.05),"PREÇO VÁLIDO","PREÇO INVÁLIDO")</f>
      </c>
      <c r="Q362" s="2">
        <f>(O362/Referencial!O362)-1</f>
      </c>
    </row>
    <row r="363" ht="25.0" customHeight="true">
      <c r="A363" t="s" s="4">
        <v>23</v>
      </c>
      <c r="B363" t="s" s="4">
        <v>448</v>
      </c>
      <c r="C363" t="s" s="4">
        <v>449</v>
      </c>
      <c r="D363" t="s" s="4">
        <v>26</v>
      </c>
      <c r="E363" t="n" s="4">
        <v>9.0</v>
      </c>
      <c r="F363" t="s" s="1">
        <v>27</v>
      </c>
      <c r="G363" t="s" s="1">
        <v>27</v>
      </c>
      <c r="H363" s="2">
        <f>F363+G363</f>
      </c>
      <c r="I363" t="n" s="6">
        <v>22.22</v>
      </c>
      <c r="J363" s="2">
        <f>F363+(TRUNC(I363/100*F363,2))</f>
      </c>
      <c r="K363" s="2">
        <f>G363+(TRUNC(I363/100*G363,2))</f>
      </c>
      <c r="L363" s="2">
        <f>TRUNC(J363+K363,2)</f>
      </c>
      <c r="M363" s="2">
        <f>TRUNC(IF((J363+K363), (J363/(J363+K363)*O363), 0), 2)</f>
      </c>
      <c r="N363" s="2">
        <f>TRUNC(IF((J363+K363), (K363/(J363+K363)*O363), 0), 2)</f>
      </c>
      <c r="O363" s="2">
        <f>TRUNC(L363*E363,2)</f>
      </c>
      <c r="P363" s="4">
        <f>IF(O363&lt;=(Referencial!O363*1.05),"PREÇO VÁLIDO","PREÇO INVÁLIDO")</f>
      </c>
      <c r="Q363" s="2">
        <f>(O363/Referencial!O363)-1</f>
      </c>
    </row>
    <row r="364" ht="25.0" customHeight="true">
      <c r="A364" t="s" s="4">
        <v>23</v>
      </c>
      <c r="B364" t="s" s="4">
        <v>450</v>
      </c>
      <c r="C364" t="s" s="4">
        <v>451</v>
      </c>
      <c r="D364" t="s" s="4">
        <v>26</v>
      </c>
      <c r="E364" t="n" s="4">
        <v>12.0</v>
      </c>
      <c r="F364" t="s" s="1">
        <v>27</v>
      </c>
      <c r="G364" t="s" s="1">
        <v>27</v>
      </c>
      <c r="H364" s="2">
        <f>F364+G364</f>
      </c>
      <c r="I364" t="n" s="6">
        <v>22.22</v>
      </c>
      <c r="J364" s="2">
        <f>F364+(TRUNC(I364/100*F364,2))</f>
      </c>
      <c r="K364" s="2">
        <f>G364+(TRUNC(I364/100*G364,2))</f>
      </c>
      <c r="L364" s="2">
        <f>TRUNC(J364+K364,2)</f>
      </c>
      <c r="M364" s="2">
        <f>TRUNC(IF((J364+K364), (J364/(J364+K364)*O364), 0), 2)</f>
      </c>
      <c r="N364" s="2">
        <f>TRUNC(IF((J364+K364), (K364/(J364+K364)*O364), 0), 2)</f>
      </c>
      <c r="O364" s="2">
        <f>TRUNC(L364*E364,2)</f>
      </c>
      <c r="P364" s="4">
        <f>IF(O364&lt;=(Referencial!O364*1.05),"PREÇO VÁLIDO","PREÇO INVÁLIDO")</f>
      </c>
      <c r="Q364" s="2">
        <f>(O364/Referencial!O364)-1</f>
      </c>
    </row>
    <row r="365" ht="25.0" customHeight="true">
      <c r="A365" t="s" s="4">
        <v>23</v>
      </c>
      <c r="B365" t="s" s="4">
        <v>452</v>
      </c>
      <c r="C365" t="s" s="4">
        <v>453</v>
      </c>
      <c r="D365" t="s" s="4">
        <v>26</v>
      </c>
      <c r="E365" t="n" s="4">
        <v>3.0</v>
      </c>
      <c r="F365" t="s" s="1">
        <v>27</v>
      </c>
      <c r="G365" t="s" s="1">
        <v>27</v>
      </c>
      <c r="H365" s="2">
        <f>F365+G365</f>
      </c>
      <c r="I365" t="n" s="6">
        <v>22.22</v>
      </c>
      <c r="J365" s="2">
        <f>F365+(TRUNC(I365/100*F365,2))</f>
      </c>
      <c r="K365" s="2">
        <f>G365+(TRUNC(I365/100*G365,2))</f>
      </c>
      <c r="L365" s="2">
        <f>TRUNC(J365+K365,2)</f>
      </c>
      <c r="M365" s="2">
        <f>TRUNC(IF((J365+K365), (J365/(J365+K365)*O365), 0), 2)</f>
      </c>
      <c r="N365" s="2">
        <f>TRUNC(IF((J365+K365), (K365/(J365+K365)*O365), 0), 2)</f>
      </c>
      <c r="O365" s="2">
        <f>TRUNC(L365*E365,2)</f>
      </c>
      <c r="P365" s="4">
        <f>IF(O365&lt;=(Referencial!O365*1.05),"PREÇO VÁLIDO","PREÇO INVÁLIDO")</f>
      </c>
      <c r="Q365" s="2">
        <f>(O365/Referencial!O365)-1</f>
      </c>
    </row>
    <row r="366" ht="25.0" customHeight="true">
      <c r="A366" t="s" s="4">
        <v>23</v>
      </c>
      <c r="B366" t="s" s="4">
        <v>454</v>
      </c>
      <c r="C366" t="s" s="4">
        <v>455</v>
      </c>
      <c r="D366" t="s" s="4">
        <v>26</v>
      </c>
      <c r="E366" t="n" s="4">
        <v>10.0</v>
      </c>
      <c r="F366" t="s" s="1">
        <v>27</v>
      </c>
      <c r="G366" t="s" s="1">
        <v>27</v>
      </c>
      <c r="H366" s="2">
        <f>F366+G366</f>
      </c>
      <c r="I366" t="n" s="6">
        <v>22.22</v>
      </c>
      <c r="J366" s="2">
        <f>F366+(TRUNC(I366/100*F366,2))</f>
      </c>
      <c r="K366" s="2">
        <f>G366+(TRUNC(I366/100*G366,2))</f>
      </c>
      <c r="L366" s="2">
        <f>TRUNC(J366+K366,2)</f>
      </c>
      <c r="M366" s="2">
        <f>TRUNC(IF((J366+K366), (J366/(J366+K366)*O366), 0), 2)</f>
      </c>
      <c r="N366" s="2">
        <f>TRUNC(IF((J366+K366), (K366/(J366+K366)*O366), 0), 2)</f>
      </c>
      <c r="O366" s="2">
        <f>TRUNC(L366*E366,2)</f>
      </c>
      <c r="P366" s="4">
        <f>IF(O366&lt;=(Referencial!O366*1.05),"PREÇO VÁLIDO","PREÇO INVÁLIDO")</f>
      </c>
      <c r="Q366" s="2">
        <f>(O366/Referencial!O366)-1</f>
      </c>
    </row>
    <row r="367" ht="25.0" customHeight="true">
      <c r="A367" t="s" s="4">
        <v>23</v>
      </c>
      <c r="B367" t="s" s="4">
        <v>456</v>
      </c>
      <c r="C367" t="s" s="4">
        <v>457</v>
      </c>
      <c r="D367" t="s" s="4">
        <v>26</v>
      </c>
      <c r="E367" t="n" s="4">
        <v>3.0</v>
      </c>
      <c r="F367" t="s" s="1">
        <v>27</v>
      </c>
      <c r="G367" t="s" s="1">
        <v>27</v>
      </c>
      <c r="H367" s="2">
        <f>F367+G367</f>
      </c>
      <c r="I367" t="n" s="6">
        <v>22.22</v>
      </c>
      <c r="J367" s="2">
        <f>F367+(TRUNC(I367/100*F367,2))</f>
      </c>
      <c r="K367" s="2">
        <f>G367+(TRUNC(I367/100*G367,2))</f>
      </c>
      <c r="L367" s="2">
        <f>TRUNC(J367+K367,2)</f>
      </c>
      <c r="M367" s="2">
        <f>TRUNC(IF((J367+K367), (J367/(J367+K367)*O367), 0), 2)</f>
      </c>
      <c r="N367" s="2">
        <f>TRUNC(IF((J367+K367), (K367/(J367+K367)*O367), 0), 2)</f>
      </c>
      <c r="O367" s="2">
        <f>TRUNC(L367*E367,2)</f>
      </c>
      <c r="P367" s="4">
        <f>IF(O367&lt;=(Referencial!O367*1.05),"PREÇO VÁLIDO","PREÇO INVÁLIDO")</f>
      </c>
      <c r="Q367" s="2">
        <f>(O367/Referencial!O367)-1</f>
      </c>
    </row>
    <row r="368" ht="25.0" customHeight="true">
      <c r="A368" t="s" s="4">
        <v>23</v>
      </c>
      <c r="B368" t="s" s="4">
        <v>458</v>
      </c>
      <c r="C368" t="s" s="4">
        <v>459</v>
      </c>
      <c r="D368" t="s" s="4">
        <v>26</v>
      </c>
      <c r="E368" t="n" s="4">
        <v>3.0</v>
      </c>
      <c r="F368" t="s" s="1">
        <v>27</v>
      </c>
      <c r="G368" t="s" s="1">
        <v>27</v>
      </c>
      <c r="H368" s="2">
        <f>F368+G368</f>
      </c>
      <c r="I368" t="n" s="6">
        <v>22.22</v>
      </c>
      <c r="J368" s="2">
        <f>F368+(TRUNC(I368/100*F368,2))</f>
      </c>
      <c r="K368" s="2">
        <f>G368+(TRUNC(I368/100*G368,2))</f>
      </c>
      <c r="L368" s="2">
        <f>TRUNC(J368+K368,2)</f>
      </c>
      <c r="M368" s="2">
        <f>TRUNC(IF((J368+K368), (J368/(J368+K368)*O368), 0), 2)</f>
      </c>
      <c r="N368" s="2">
        <f>TRUNC(IF((J368+K368), (K368/(J368+K368)*O368), 0), 2)</f>
      </c>
      <c r="O368" s="2">
        <f>TRUNC(L368*E368,2)</f>
      </c>
      <c r="P368" s="4">
        <f>IF(O368&lt;=(Referencial!O368*1.05),"PREÇO VÁLIDO","PREÇO INVÁLIDO")</f>
      </c>
      <c r="Q368" s="2">
        <f>(O368/Referencial!O368)-1</f>
      </c>
    </row>
    <row r="369" ht="25.0" customHeight="true">
      <c r="A369" t="s" s="4">
        <v>23</v>
      </c>
      <c r="B369" t="s" s="4">
        <v>460</v>
      </c>
      <c r="C369" t="s" s="4">
        <v>461</v>
      </c>
      <c r="D369" t="s" s="4">
        <v>26</v>
      </c>
      <c r="E369" t="n" s="4">
        <v>3.0</v>
      </c>
      <c r="F369" t="s" s="1">
        <v>27</v>
      </c>
      <c r="G369" t="s" s="1">
        <v>27</v>
      </c>
      <c r="H369" s="2">
        <f>F369+G369</f>
      </c>
      <c r="I369" t="n" s="6">
        <v>22.22</v>
      </c>
      <c r="J369" s="2">
        <f>F369+(TRUNC(I369/100*F369,2))</f>
      </c>
      <c r="K369" s="2">
        <f>G369+(TRUNC(I369/100*G369,2))</f>
      </c>
      <c r="L369" s="2">
        <f>TRUNC(J369+K369,2)</f>
      </c>
      <c r="M369" s="2">
        <f>TRUNC(IF((J369+K369), (J369/(J369+K369)*O369), 0), 2)</f>
      </c>
      <c r="N369" s="2">
        <f>TRUNC(IF((J369+K369), (K369/(J369+K369)*O369), 0), 2)</f>
      </c>
      <c r="O369" s="2">
        <f>TRUNC(L369*E369,2)</f>
      </c>
      <c r="P369" s="4">
        <f>IF(O369&lt;=(Referencial!O369*1.05),"PREÇO VÁLIDO","PREÇO INVÁLIDO")</f>
      </c>
      <c r="Q369" s="2">
        <f>(O369/Referencial!O369)-1</f>
      </c>
    </row>
    <row r="370" ht="25.0" customHeight="true">
      <c r="A370" t="s" s="4">
        <v>23</v>
      </c>
      <c r="B370" t="s" s="4">
        <v>462</v>
      </c>
      <c r="C370" t="s" s="4">
        <v>463</v>
      </c>
      <c r="D370" t="s" s="4">
        <v>26</v>
      </c>
      <c r="E370" t="n" s="4">
        <v>9.0</v>
      </c>
      <c r="F370" t="s" s="1">
        <v>27</v>
      </c>
      <c r="G370" t="s" s="1">
        <v>27</v>
      </c>
      <c r="H370" s="2">
        <f>F370+G370</f>
      </c>
      <c r="I370" t="n" s="6">
        <v>22.22</v>
      </c>
      <c r="J370" s="2">
        <f>F370+(TRUNC(I370/100*F370,2))</f>
      </c>
      <c r="K370" s="2">
        <f>G370+(TRUNC(I370/100*G370,2))</f>
      </c>
      <c r="L370" s="2">
        <f>TRUNC(J370+K370,2)</f>
      </c>
      <c r="M370" s="2">
        <f>TRUNC(IF((J370+K370), (J370/(J370+K370)*O370), 0), 2)</f>
      </c>
      <c r="N370" s="2">
        <f>TRUNC(IF((J370+K370), (K370/(J370+K370)*O370), 0), 2)</f>
      </c>
      <c r="O370" s="2">
        <f>TRUNC(L370*E370,2)</f>
      </c>
      <c r="P370" s="4">
        <f>IF(O370&lt;=(Referencial!O370*1.05),"PREÇO VÁLIDO","PREÇO INVÁLIDO")</f>
      </c>
      <c r="Q370" s="2">
        <f>(O370/Referencial!O370)-1</f>
      </c>
    </row>
    <row r="371" ht="25.0" customHeight="true">
      <c r="A371" t="s" s="4">
        <v>23</v>
      </c>
      <c r="B371" t="s" s="4">
        <v>464</v>
      </c>
      <c r="C371" t="s" s="4">
        <v>465</v>
      </c>
      <c r="D371" t="s" s="4">
        <v>26</v>
      </c>
      <c r="E371" t="n" s="4">
        <v>7.0</v>
      </c>
      <c r="F371" t="s" s="1">
        <v>27</v>
      </c>
      <c r="G371" t="s" s="1">
        <v>27</v>
      </c>
      <c r="H371" s="2">
        <f>F371+G371</f>
      </c>
      <c r="I371" t="n" s="6">
        <v>22.22</v>
      </c>
      <c r="J371" s="2">
        <f>F371+(TRUNC(I371/100*F371,2))</f>
      </c>
      <c r="K371" s="2">
        <f>G371+(TRUNC(I371/100*G371,2))</f>
      </c>
      <c r="L371" s="2">
        <f>TRUNC(J371+K371,2)</f>
      </c>
      <c r="M371" s="2">
        <f>TRUNC(IF((J371+K371), (J371/(J371+K371)*O371), 0), 2)</f>
      </c>
      <c r="N371" s="2">
        <f>TRUNC(IF((J371+K371), (K371/(J371+K371)*O371), 0), 2)</f>
      </c>
      <c r="O371" s="2">
        <f>TRUNC(L371*E371,2)</f>
      </c>
      <c r="P371" s="4">
        <f>IF(O371&lt;=(Referencial!O371*1.05),"PREÇO VÁLIDO","PREÇO INVÁLIDO")</f>
      </c>
      <c r="Q371" s="2">
        <f>(O371/Referencial!O371)-1</f>
      </c>
    </row>
    <row r="372" ht="25.0" customHeight="true">
      <c r="A372" t="s" s="4">
        <v>23</v>
      </c>
      <c r="B372" t="s" s="4">
        <v>466</v>
      </c>
      <c r="C372" t="s" s="4">
        <v>467</v>
      </c>
      <c r="D372" t="s" s="4">
        <v>26</v>
      </c>
      <c r="E372" t="n" s="4">
        <v>7.0</v>
      </c>
      <c r="F372" t="s" s="1">
        <v>27</v>
      </c>
      <c r="G372" t="s" s="1">
        <v>27</v>
      </c>
      <c r="H372" s="2">
        <f>F372+G372</f>
      </c>
      <c r="I372" t="n" s="6">
        <v>22.22</v>
      </c>
      <c r="J372" s="2">
        <f>F372+(TRUNC(I372/100*F372,2))</f>
      </c>
      <c r="K372" s="2">
        <f>G372+(TRUNC(I372/100*G372,2))</f>
      </c>
      <c r="L372" s="2">
        <f>TRUNC(J372+K372,2)</f>
      </c>
      <c r="M372" s="2">
        <f>TRUNC(IF((J372+K372), (J372/(J372+K372)*O372), 0), 2)</f>
      </c>
      <c r="N372" s="2">
        <f>TRUNC(IF((J372+K372), (K372/(J372+K372)*O372), 0), 2)</f>
      </c>
      <c r="O372" s="2">
        <f>TRUNC(L372*E372,2)</f>
      </c>
      <c r="P372" s="4">
        <f>IF(O372&lt;=(Referencial!O372*1.05),"PREÇO VÁLIDO","PREÇO INVÁLIDO")</f>
      </c>
      <c r="Q372" s="2">
        <f>(O372/Referencial!O372)-1</f>
      </c>
    </row>
    <row r="373" ht="25.0" customHeight="true">
      <c r="A373" s="4"/>
      <c r="B373" s="4"/>
      <c r="C373" t="s" s="4">
        <v>468</v>
      </c>
      <c r="D373" s="4"/>
      <c r="E373" t="n" s="4">
        <v>0.0</v>
      </c>
      <c r="F373" s="1"/>
      <c r="G373" s="1"/>
      <c r="H373" s="4"/>
      <c r="I373" s="6"/>
      <c r="J373" s="4"/>
      <c r="K373" s="4"/>
      <c r="L373" s="4"/>
      <c r="M373" s="4"/>
      <c r="N373" s="4"/>
      <c r="O373" s="4"/>
      <c r="P373" s="4"/>
      <c r="Q373" s="2"/>
    </row>
    <row r="374" ht="25.0" customHeight="true">
      <c r="A374" t="s" s="4">
        <v>23</v>
      </c>
      <c r="B374" t="s" s="4">
        <v>469</v>
      </c>
      <c r="C374" t="s" s="4">
        <v>470</v>
      </c>
      <c r="D374" t="s" s="4">
        <v>26</v>
      </c>
      <c r="E374" t="n" s="4">
        <v>1.0</v>
      </c>
      <c r="F374" t="s" s="1">
        <v>27</v>
      </c>
      <c r="G374" t="s" s="1">
        <v>27</v>
      </c>
      <c r="H374" s="2">
        <f>F374+G374</f>
      </c>
      <c r="I374" t="n" s="6">
        <v>22.22</v>
      </c>
      <c r="J374" s="2">
        <f>F374+(TRUNC(I374/100*F374,2))</f>
      </c>
      <c r="K374" s="2">
        <f>G374+(TRUNC(I374/100*G374,2))</f>
      </c>
      <c r="L374" s="2">
        <f>TRUNC(J374+K374,2)</f>
      </c>
      <c r="M374" s="2">
        <f>TRUNC(IF((J374+K374), (J374/(J374+K374)*O374), 0), 2)</f>
      </c>
      <c r="N374" s="2">
        <f>TRUNC(IF((J374+K374), (K374/(J374+K374)*O374), 0), 2)</f>
      </c>
      <c r="O374" s="2">
        <f>TRUNC(L374*E374,2)</f>
      </c>
      <c r="P374" s="4">
        <f>IF(O374&lt;=(Referencial!O374*1.05),"PREÇO VÁLIDO","PREÇO INVÁLIDO")</f>
      </c>
      <c r="Q374" s="2">
        <f>(O374/Referencial!O374)-1</f>
      </c>
    </row>
    <row r="375" ht="25.0" customHeight="true">
      <c r="A375" t="s" s="4">
        <v>23</v>
      </c>
      <c r="B375" t="s" s="4">
        <v>471</v>
      </c>
      <c r="C375" t="s" s="4">
        <v>472</v>
      </c>
      <c r="D375" t="s" s="4">
        <v>26</v>
      </c>
      <c r="E375" t="n" s="4">
        <v>1.0</v>
      </c>
      <c r="F375" t="s" s="1">
        <v>27</v>
      </c>
      <c r="G375" t="s" s="1">
        <v>27</v>
      </c>
      <c r="H375" s="2">
        <f>F375+G375</f>
      </c>
      <c r="I375" t="n" s="6">
        <v>22.22</v>
      </c>
      <c r="J375" s="2">
        <f>F375+(TRUNC(I375/100*F375,2))</f>
      </c>
      <c r="K375" s="2">
        <f>G375+(TRUNC(I375/100*G375,2))</f>
      </c>
      <c r="L375" s="2">
        <f>TRUNC(J375+K375,2)</f>
      </c>
      <c r="M375" s="2">
        <f>TRUNC(IF((J375+K375), (J375/(J375+K375)*O375), 0), 2)</f>
      </c>
      <c r="N375" s="2">
        <f>TRUNC(IF((J375+K375), (K375/(J375+K375)*O375), 0), 2)</f>
      </c>
      <c r="O375" s="2">
        <f>TRUNC(L375*E375,2)</f>
      </c>
      <c r="P375" s="4">
        <f>IF(O375&lt;=(Referencial!O375*1.05),"PREÇO VÁLIDO","PREÇO INVÁLIDO")</f>
      </c>
      <c r="Q375" s="2">
        <f>(O375/Referencial!O375)-1</f>
      </c>
    </row>
    <row r="376" ht="25.0" customHeight="true">
      <c r="A376" t="s" s="4">
        <v>23</v>
      </c>
      <c r="B376" t="s" s="4">
        <v>473</v>
      </c>
      <c r="C376" t="s" s="4">
        <v>474</v>
      </c>
      <c r="D376" t="s" s="4">
        <v>26</v>
      </c>
      <c r="E376" t="n" s="4">
        <v>1.0</v>
      </c>
      <c r="F376" t="s" s="1">
        <v>27</v>
      </c>
      <c r="G376" t="s" s="1">
        <v>27</v>
      </c>
      <c r="H376" s="2">
        <f>F376+G376</f>
      </c>
      <c r="I376" t="n" s="6">
        <v>22.22</v>
      </c>
      <c r="J376" s="2">
        <f>F376+(TRUNC(I376/100*F376,2))</f>
      </c>
      <c r="K376" s="2">
        <f>G376+(TRUNC(I376/100*G376,2))</f>
      </c>
      <c r="L376" s="2">
        <f>TRUNC(J376+K376,2)</f>
      </c>
      <c r="M376" s="2">
        <f>TRUNC(IF((J376+K376), (J376/(J376+K376)*O376), 0), 2)</f>
      </c>
      <c r="N376" s="2">
        <f>TRUNC(IF((J376+K376), (K376/(J376+K376)*O376), 0), 2)</f>
      </c>
      <c r="O376" s="2">
        <f>TRUNC(L376*E376,2)</f>
      </c>
      <c r="P376" s="4">
        <f>IF(O376&lt;=(Referencial!O376*1.05),"PREÇO VÁLIDO","PREÇO INVÁLIDO")</f>
      </c>
      <c r="Q376" s="2">
        <f>(O376/Referencial!O376)-1</f>
      </c>
    </row>
    <row r="377" ht="25.0" customHeight="true">
      <c r="A377" s="4"/>
      <c r="B377" s="4"/>
      <c r="C377" t="s" s="4">
        <v>475</v>
      </c>
      <c r="D377" s="4"/>
      <c r="E377" t="n" s="4">
        <v>0.0</v>
      </c>
      <c r="F377" s="1"/>
      <c r="G377" s="1"/>
      <c r="H377" s="4"/>
      <c r="I377" s="6"/>
      <c r="J377" s="4"/>
      <c r="K377" s="4"/>
      <c r="L377" s="4"/>
      <c r="M377" s="4"/>
      <c r="N377" s="4"/>
      <c r="O377" s="4"/>
      <c r="P377" s="4"/>
      <c r="Q377" s="2"/>
    </row>
    <row r="378" ht="25.0" customHeight="true">
      <c r="A378" t="s" s="4">
        <v>23</v>
      </c>
      <c r="B378" t="s" s="4">
        <v>476</v>
      </c>
      <c r="C378" t="s" s="4">
        <v>477</v>
      </c>
      <c r="D378" t="s" s="4">
        <v>26</v>
      </c>
      <c r="E378" t="n" s="4">
        <v>3.0</v>
      </c>
      <c r="F378" t="s" s="1">
        <v>27</v>
      </c>
      <c r="G378" t="s" s="1">
        <v>27</v>
      </c>
      <c r="H378" s="2">
        <f>F378+G378</f>
      </c>
      <c r="I378" t="n" s="6">
        <v>22.22</v>
      </c>
      <c r="J378" s="2">
        <f>F378+(TRUNC(I378/100*F378,2))</f>
      </c>
      <c r="K378" s="2">
        <f>G378+(TRUNC(I378/100*G378,2))</f>
      </c>
      <c r="L378" s="2">
        <f>TRUNC(J378+K378,2)</f>
      </c>
      <c r="M378" s="2">
        <f>TRUNC(IF((J378+K378), (J378/(J378+K378)*O378), 0), 2)</f>
      </c>
      <c r="N378" s="2">
        <f>TRUNC(IF((J378+K378), (K378/(J378+K378)*O378), 0), 2)</f>
      </c>
      <c r="O378" s="2">
        <f>TRUNC(L378*E378,2)</f>
      </c>
      <c r="P378" s="4">
        <f>IF(O378&lt;=(Referencial!O378*1.05),"PREÇO VÁLIDO","PREÇO INVÁLIDO")</f>
      </c>
      <c r="Q378" s="2">
        <f>(O378/Referencial!O378)-1</f>
      </c>
    </row>
    <row r="379" ht="25.0" customHeight="true">
      <c r="A379" t="s" s="4">
        <v>23</v>
      </c>
      <c r="B379" t="s" s="4">
        <v>478</v>
      </c>
      <c r="C379" t="s" s="4">
        <v>479</v>
      </c>
      <c r="D379" t="s" s="4">
        <v>26</v>
      </c>
      <c r="E379" t="n" s="4">
        <v>1.0</v>
      </c>
      <c r="F379" t="s" s="1">
        <v>27</v>
      </c>
      <c r="G379" t="s" s="1">
        <v>27</v>
      </c>
      <c r="H379" s="2">
        <f>F379+G379</f>
      </c>
      <c r="I379" t="n" s="6">
        <v>22.22</v>
      </c>
      <c r="J379" s="2">
        <f>F379+(TRUNC(I379/100*F379,2))</f>
      </c>
      <c r="K379" s="2">
        <f>G379+(TRUNC(I379/100*G379,2))</f>
      </c>
      <c r="L379" s="2">
        <f>TRUNC(J379+K379,2)</f>
      </c>
      <c r="M379" s="2">
        <f>TRUNC(IF((J379+K379), (J379/(J379+K379)*O379), 0), 2)</f>
      </c>
      <c r="N379" s="2">
        <f>TRUNC(IF((J379+K379), (K379/(J379+K379)*O379), 0), 2)</f>
      </c>
      <c r="O379" s="2">
        <f>TRUNC(L379*E379,2)</f>
      </c>
      <c r="P379" s="4">
        <f>IF(O379&lt;=(Referencial!O379*1.05),"PREÇO VÁLIDO","PREÇO INVÁLIDO")</f>
      </c>
      <c r="Q379" s="2">
        <f>(O379/Referencial!O379)-1</f>
      </c>
    </row>
    <row r="380" ht="25.0" customHeight="true">
      <c r="A380" t="s" s="4">
        <v>23</v>
      </c>
      <c r="B380" t="s" s="4">
        <v>480</v>
      </c>
      <c r="C380" t="s" s="4">
        <v>481</v>
      </c>
      <c r="D380" t="s" s="4">
        <v>26</v>
      </c>
      <c r="E380" t="n" s="4">
        <v>18.0</v>
      </c>
      <c r="F380" t="s" s="1">
        <v>27</v>
      </c>
      <c r="G380" t="s" s="1">
        <v>27</v>
      </c>
      <c r="H380" s="2">
        <f>F380+G380</f>
      </c>
      <c r="I380" t="n" s="6">
        <v>22.22</v>
      </c>
      <c r="J380" s="2">
        <f>F380+(TRUNC(I380/100*F380,2))</f>
      </c>
      <c r="K380" s="2">
        <f>G380+(TRUNC(I380/100*G380,2))</f>
      </c>
      <c r="L380" s="2">
        <f>TRUNC(J380+K380,2)</f>
      </c>
      <c r="M380" s="2">
        <f>TRUNC(IF((J380+K380), (J380/(J380+K380)*O380), 0), 2)</f>
      </c>
      <c r="N380" s="2">
        <f>TRUNC(IF((J380+K380), (K380/(J380+K380)*O380), 0), 2)</f>
      </c>
      <c r="O380" s="2">
        <f>TRUNC(L380*E380,2)</f>
      </c>
      <c r="P380" s="4">
        <f>IF(O380&lt;=(Referencial!O380*1.05),"PREÇO VÁLIDO","PREÇO INVÁLIDO")</f>
      </c>
      <c r="Q380" s="2">
        <f>(O380/Referencial!O380)-1</f>
      </c>
    </row>
    <row r="381" ht="25.0" customHeight="true">
      <c r="A381" t="s" s="4">
        <v>23</v>
      </c>
      <c r="B381" t="s" s="4">
        <v>482</v>
      </c>
      <c r="C381" t="s" s="4">
        <v>483</v>
      </c>
      <c r="D381" t="s" s="4">
        <v>26</v>
      </c>
      <c r="E381" t="n" s="4">
        <v>1.0</v>
      </c>
      <c r="F381" t="s" s="1">
        <v>27</v>
      </c>
      <c r="G381" t="s" s="1">
        <v>27</v>
      </c>
      <c r="H381" s="2">
        <f>F381+G381</f>
      </c>
      <c r="I381" t="n" s="6">
        <v>22.22</v>
      </c>
      <c r="J381" s="2">
        <f>F381+(TRUNC(I381/100*F381,2))</f>
      </c>
      <c r="K381" s="2">
        <f>G381+(TRUNC(I381/100*G381,2))</f>
      </c>
      <c r="L381" s="2">
        <f>TRUNC(J381+K381,2)</f>
      </c>
      <c r="M381" s="2">
        <f>TRUNC(IF((J381+K381), (J381/(J381+K381)*O381), 0), 2)</f>
      </c>
      <c r="N381" s="2">
        <f>TRUNC(IF((J381+K381), (K381/(J381+K381)*O381), 0), 2)</f>
      </c>
      <c r="O381" s="2">
        <f>TRUNC(L381*E381,2)</f>
      </c>
      <c r="P381" s="4">
        <f>IF(O381&lt;=(Referencial!O381*1.05),"PREÇO VÁLIDO","PREÇO INVÁLIDO")</f>
      </c>
      <c r="Q381" s="2">
        <f>(O381/Referencial!O381)-1</f>
      </c>
    </row>
    <row r="382" ht="25.0" customHeight="true">
      <c r="A382" t="s" s="4">
        <v>23</v>
      </c>
      <c r="B382" t="s" s="4">
        <v>484</v>
      </c>
      <c r="C382" t="s" s="4">
        <v>485</v>
      </c>
      <c r="D382" t="s" s="4">
        <v>60</v>
      </c>
      <c r="E382" t="n" s="4">
        <v>100.0</v>
      </c>
      <c r="F382" t="s" s="1">
        <v>27</v>
      </c>
      <c r="G382" t="s" s="1">
        <v>27</v>
      </c>
      <c r="H382" s="2">
        <f>F382+G382</f>
      </c>
      <c r="I382" t="n" s="6">
        <v>22.22</v>
      </c>
      <c r="J382" s="2">
        <f>F382+(TRUNC(I382/100*F382,2))</f>
      </c>
      <c r="K382" s="2">
        <f>G382+(TRUNC(I382/100*G382,2))</f>
      </c>
      <c r="L382" s="2">
        <f>TRUNC(J382+K382,2)</f>
      </c>
      <c r="M382" s="2">
        <f>TRUNC(IF((J382+K382), (J382/(J382+K382)*O382), 0), 2)</f>
      </c>
      <c r="N382" s="2">
        <f>TRUNC(IF((J382+K382), (K382/(J382+K382)*O382), 0), 2)</f>
      </c>
      <c r="O382" s="2">
        <f>TRUNC(L382*E382,2)</f>
      </c>
      <c r="P382" s="4">
        <f>IF(O382&lt;=(Referencial!O382*1.05),"PREÇO VÁLIDO","PREÇO INVÁLIDO")</f>
      </c>
      <c r="Q382" s="2">
        <f>(O382/Referencial!O382)-1</f>
      </c>
    </row>
    <row r="383" ht="25.0" customHeight="true">
      <c r="A383" t="s" s="4">
        <v>23</v>
      </c>
      <c r="B383" t="s" s="4">
        <v>486</v>
      </c>
      <c r="C383" t="s" s="4">
        <v>487</v>
      </c>
      <c r="D383" t="s" s="4">
        <v>60</v>
      </c>
      <c r="E383" t="n" s="4">
        <v>23.0</v>
      </c>
      <c r="F383" t="s" s="1">
        <v>27</v>
      </c>
      <c r="G383" t="s" s="1">
        <v>27</v>
      </c>
      <c r="H383" s="2">
        <f>F383+G383</f>
      </c>
      <c r="I383" t="n" s="6">
        <v>22.22</v>
      </c>
      <c r="J383" s="2">
        <f>F383+(TRUNC(I383/100*F383,2))</f>
      </c>
      <c r="K383" s="2">
        <f>G383+(TRUNC(I383/100*G383,2))</f>
      </c>
      <c r="L383" s="2">
        <f>TRUNC(J383+K383,2)</f>
      </c>
      <c r="M383" s="2">
        <f>TRUNC(IF((J383+K383), (J383/(J383+K383)*O383), 0), 2)</f>
      </c>
      <c r="N383" s="2">
        <f>TRUNC(IF((J383+K383), (K383/(J383+K383)*O383), 0), 2)</f>
      </c>
      <c r="O383" s="2">
        <f>TRUNC(L383*E383,2)</f>
      </c>
      <c r="P383" s="4">
        <f>IF(O383&lt;=(Referencial!O383*1.05),"PREÇO VÁLIDO","PREÇO INVÁLIDO")</f>
      </c>
      <c r="Q383" s="2">
        <f>(O383/Referencial!O383)-1</f>
      </c>
    </row>
    <row r="384" ht="25.0" customHeight="true">
      <c r="A384" t="s" s="4">
        <v>23</v>
      </c>
      <c r="B384" t="s" s="4">
        <v>488</v>
      </c>
      <c r="C384" t="s" s="4">
        <v>489</v>
      </c>
      <c r="D384" t="s" s="4">
        <v>26</v>
      </c>
      <c r="E384" t="n" s="4">
        <v>2.0</v>
      </c>
      <c r="F384" t="s" s="1">
        <v>27</v>
      </c>
      <c r="G384" t="s" s="1">
        <v>27</v>
      </c>
      <c r="H384" s="2">
        <f>F384+G384</f>
      </c>
      <c r="I384" t="n" s="6">
        <v>22.22</v>
      </c>
      <c r="J384" s="2">
        <f>F384+(TRUNC(I384/100*F384,2))</f>
      </c>
      <c r="K384" s="2">
        <f>G384+(TRUNC(I384/100*G384,2))</f>
      </c>
      <c r="L384" s="2">
        <f>TRUNC(J384+K384,2)</f>
      </c>
      <c r="M384" s="2">
        <f>TRUNC(IF((J384+K384), (J384/(J384+K384)*O384), 0), 2)</f>
      </c>
      <c r="N384" s="2">
        <f>TRUNC(IF((J384+K384), (K384/(J384+K384)*O384), 0), 2)</f>
      </c>
      <c r="O384" s="2">
        <f>TRUNC(L384*E384,2)</f>
      </c>
      <c r="P384" s="4">
        <f>IF(O384&lt;=(Referencial!O384*1.05),"PREÇO VÁLIDO","PREÇO INVÁLIDO")</f>
      </c>
      <c r="Q384" s="2">
        <f>(O384/Referencial!O384)-1</f>
      </c>
    </row>
    <row r="385" ht="25.0" customHeight="true">
      <c r="A385" t="s" s="4">
        <v>23</v>
      </c>
      <c r="B385" t="s" s="4">
        <v>490</v>
      </c>
      <c r="C385" t="s" s="4">
        <v>491</v>
      </c>
      <c r="D385" t="s" s="4">
        <v>60</v>
      </c>
      <c r="E385" t="n" s="4">
        <v>10.0</v>
      </c>
      <c r="F385" t="s" s="1">
        <v>27</v>
      </c>
      <c r="G385" t="s" s="1">
        <v>27</v>
      </c>
      <c r="H385" s="2">
        <f>F385+G385</f>
      </c>
      <c r="I385" t="n" s="6">
        <v>22.22</v>
      </c>
      <c r="J385" s="2">
        <f>F385+(TRUNC(I385/100*F385,2))</f>
      </c>
      <c r="K385" s="2">
        <f>G385+(TRUNC(I385/100*G385,2))</f>
      </c>
      <c r="L385" s="2">
        <f>TRUNC(J385+K385,2)</f>
      </c>
      <c r="M385" s="2">
        <f>TRUNC(IF((J385+K385), (J385/(J385+K385)*O385), 0), 2)</f>
      </c>
      <c r="N385" s="2">
        <f>TRUNC(IF((J385+K385), (K385/(J385+K385)*O385), 0), 2)</f>
      </c>
      <c r="O385" s="2">
        <f>TRUNC(L385*E385,2)</f>
      </c>
      <c r="P385" s="4">
        <f>IF(O385&lt;=(Referencial!O385*1.05),"PREÇO VÁLIDO","PREÇO INVÁLIDO")</f>
      </c>
      <c r="Q385" s="2">
        <f>(O385/Referencial!O385)-1</f>
      </c>
    </row>
    <row r="386" ht="25.0" customHeight="true">
      <c r="A386" s="4"/>
      <c r="B386" s="4"/>
      <c r="C386" t="s" s="4">
        <v>492</v>
      </c>
      <c r="D386" s="4"/>
      <c r="E386" t="n" s="4">
        <v>0.0</v>
      </c>
      <c r="F386" s="1"/>
      <c r="G386" s="1"/>
      <c r="H386" s="4"/>
      <c r="I386" s="6"/>
      <c r="J386" s="4"/>
      <c r="K386" s="4"/>
      <c r="L386" s="4"/>
      <c r="M386" s="4"/>
      <c r="N386" s="4"/>
      <c r="O386" s="4"/>
      <c r="P386" s="4"/>
      <c r="Q386" s="2"/>
    </row>
    <row r="387" ht="25.0" customHeight="true">
      <c r="A387" t="s" s="4">
        <v>23</v>
      </c>
      <c r="B387" t="s" s="4">
        <v>493</v>
      </c>
      <c r="C387" t="s" s="4">
        <v>494</v>
      </c>
      <c r="D387" t="s" s="4">
        <v>26</v>
      </c>
      <c r="E387" t="n" s="4">
        <v>2.0</v>
      </c>
      <c r="F387" t="s" s="1">
        <v>27</v>
      </c>
      <c r="G387" t="s" s="1">
        <v>27</v>
      </c>
      <c r="H387" s="2">
        <f>F387+G387</f>
      </c>
      <c r="I387" t="n" s="6">
        <v>22.22</v>
      </c>
      <c r="J387" s="2">
        <f>F387+(TRUNC(I387/100*F387,2))</f>
      </c>
      <c r="K387" s="2">
        <f>G387+(TRUNC(I387/100*G387,2))</f>
      </c>
      <c r="L387" s="2">
        <f>TRUNC(J387+K387,2)</f>
      </c>
      <c r="M387" s="2">
        <f>TRUNC(IF((J387+K387), (J387/(J387+K387)*O387), 0), 2)</f>
      </c>
      <c r="N387" s="2">
        <f>TRUNC(IF((J387+K387), (K387/(J387+K387)*O387), 0), 2)</f>
      </c>
      <c r="O387" s="2">
        <f>TRUNC(L387*E387,2)</f>
      </c>
      <c r="P387" s="4">
        <f>IF(O387&lt;=(Referencial!O387*1.05),"PREÇO VÁLIDO","PREÇO INVÁLIDO")</f>
      </c>
      <c r="Q387" s="2">
        <f>(O387/Referencial!O387)-1</f>
      </c>
    </row>
    <row r="388" ht="25.0" customHeight="true">
      <c r="A388" s="4"/>
      <c r="B388" s="4"/>
      <c r="C388" t="s" s="4">
        <v>495</v>
      </c>
      <c r="D388" s="4"/>
      <c r="E388" t="n" s="4">
        <v>0.0</v>
      </c>
      <c r="F388" s="1"/>
      <c r="G388" s="1"/>
      <c r="H388" s="4"/>
      <c r="I388" s="6"/>
      <c r="J388" s="4"/>
      <c r="K388" s="4"/>
      <c r="L388" s="4"/>
      <c r="M388" s="4"/>
      <c r="N388" s="4"/>
      <c r="O388" s="4"/>
      <c r="P388" s="4"/>
      <c r="Q388" s="2"/>
    </row>
    <row r="389">
      <c r="N389" t="s" s="9">
        <v>28</v>
      </c>
      <c r="O389" s="10">
        <f>TRUNC(SUM(O319:O388), 2)</f>
      </c>
    </row>
    <row r="391">
      <c r="A391" t="s" s="12">
        <v>496</v>
      </c>
    </row>
    <row r="392">
      <c r="A392" s="27" t="s">
        <v>4</v>
      </c>
      <c r="B392" s="27" t="s">
        <v>5</v>
      </c>
      <c r="C392" s="27" t="s">
        <v>6</v>
      </c>
      <c r="D392" s="27" t="s">
        <v>7</v>
      </c>
      <c r="E392" s="27" t="s">
        <v>8</v>
      </c>
      <c r="F392" s="1" t="s">
        <v>9</v>
      </c>
      <c r="G392" s="1" t="s">
        <v>10</v>
      </c>
      <c r="H392" s="27" t="s">
        <v>12</v>
      </c>
      <c r="I392" s="27" t="s">
        <v>13</v>
      </c>
      <c r="J392" s="27" t="s">
        <v>14</v>
      </c>
      <c r="K392" s="27" t="s">
        <v>15</v>
      </c>
      <c r="L392" s="27" t="s">
        <v>11</v>
      </c>
      <c r="M392" s="27" t="s">
        <v>16</v>
      </c>
      <c r="N392" s="27" t="s">
        <v>17</v>
      </c>
      <c r="O392" s="27" t="s">
        <v>18</v>
      </c>
      <c r="P392" s="27" t="s">
        <v>19</v>
      </c>
      <c r="Q392" s="27" t="s">
        <v>20</v>
      </c>
    </row>
    <row r="393" ht="25.0" customHeight="true">
      <c r="A393" s="4"/>
      <c r="B393" s="4"/>
      <c r="C393" t="s" s="4">
        <v>497</v>
      </c>
      <c r="D393" s="4"/>
      <c r="E393" t="n" s="4">
        <v>0.0</v>
      </c>
      <c r="F393" s="1"/>
      <c r="G393" s="1"/>
      <c r="H393" s="4"/>
      <c r="I393" s="6"/>
      <c r="J393" s="4"/>
      <c r="K393" s="4"/>
      <c r="L393" s="4"/>
      <c r="M393" s="4"/>
      <c r="N393" s="4"/>
      <c r="O393" s="4"/>
      <c r="P393" s="4"/>
      <c r="Q393" s="2"/>
    </row>
    <row r="394" ht="25.0" customHeight="true">
      <c r="A394" t="s" s="4">
        <v>23</v>
      </c>
      <c r="B394" t="s" s="4">
        <v>498</v>
      </c>
      <c r="C394" t="s" s="4">
        <v>499</v>
      </c>
      <c r="D394" t="s" s="4">
        <v>26</v>
      </c>
      <c r="E394" t="n" s="4">
        <v>13.0</v>
      </c>
      <c r="F394" t="s" s="1">
        <v>27</v>
      </c>
      <c r="G394" t="s" s="1">
        <v>27</v>
      </c>
      <c r="H394" s="2">
        <f>F394+G394</f>
      </c>
      <c r="I394" t="n" s="6">
        <v>18.16</v>
      </c>
      <c r="J394" s="2">
        <f>F394+(TRUNC(I394/100*F394,2))</f>
      </c>
      <c r="K394" s="2">
        <f>G394+(TRUNC(I394/100*G394,2))</f>
      </c>
      <c r="L394" s="2">
        <f>TRUNC(J394+K394,2)</f>
      </c>
      <c r="M394" s="2">
        <f>TRUNC(IF((J394+K394), (J394/(J394+K394)*O394), 0), 2)</f>
      </c>
      <c r="N394" s="2">
        <f>TRUNC(IF((J394+K394), (K394/(J394+K394)*O394), 0), 2)</f>
      </c>
      <c r="O394" s="2">
        <f>TRUNC(L394*E394,2)</f>
      </c>
      <c r="P394" s="4">
        <f>IF(O394&lt;=(Referencial!O394*1.05),"PREÇO VÁLIDO","PREÇO INVÁLIDO")</f>
      </c>
      <c r="Q394" s="2">
        <f>(O394/Referencial!O394)-1</f>
      </c>
    </row>
    <row r="395" ht="25.0" customHeight="true">
      <c r="A395" t="s" s="4">
        <v>23</v>
      </c>
      <c r="B395" t="s" s="4">
        <v>500</v>
      </c>
      <c r="C395" t="s" s="4">
        <v>501</v>
      </c>
      <c r="D395" t="s" s="4">
        <v>26</v>
      </c>
      <c r="E395" t="n" s="4">
        <v>4.0</v>
      </c>
      <c r="F395" t="s" s="1">
        <v>27</v>
      </c>
      <c r="G395" t="s" s="1">
        <v>27</v>
      </c>
      <c r="H395" s="2">
        <f>F395+G395</f>
      </c>
      <c r="I395" t="n" s="6">
        <v>18.16</v>
      </c>
      <c r="J395" s="2">
        <f>F395+(TRUNC(I395/100*F395,2))</f>
      </c>
      <c r="K395" s="2">
        <f>G395+(TRUNC(I395/100*G395,2))</f>
      </c>
      <c r="L395" s="2">
        <f>TRUNC(J395+K395,2)</f>
      </c>
      <c r="M395" s="2">
        <f>TRUNC(IF((J395+K395), (J395/(J395+K395)*O395), 0), 2)</f>
      </c>
      <c r="N395" s="2">
        <f>TRUNC(IF((J395+K395), (K395/(J395+K395)*O395), 0), 2)</f>
      </c>
      <c r="O395" s="2">
        <f>TRUNC(L395*E395,2)</f>
      </c>
      <c r="P395" s="4">
        <f>IF(O395&lt;=(Referencial!O395*1.05),"PREÇO VÁLIDO","PREÇO INVÁLIDO")</f>
      </c>
      <c r="Q395" s="2">
        <f>(O395/Referencial!O395)-1</f>
      </c>
    </row>
    <row r="396" ht="25.0" customHeight="true">
      <c r="A396" t="s" s="4">
        <v>23</v>
      </c>
      <c r="B396" t="s" s="4">
        <v>502</v>
      </c>
      <c r="C396" t="s" s="4">
        <v>503</v>
      </c>
      <c r="D396" t="s" s="4">
        <v>60</v>
      </c>
      <c r="E396" t="n" s="4">
        <v>108.56</v>
      </c>
      <c r="F396" t="s" s="1">
        <v>27</v>
      </c>
      <c r="G396" t="s" s="1">
        <v>27</v>
      </c>
      <c r="H396" s="2">
        <f>F396+G396</f>
      </c>
      <c r="I396" t="n" s="6">
        <v>22.22</v>
      </c>
      <c r="J396" s="2">
        <f>F396+(TRUNC(I396/100*F396,2))</f>
      </c>
      <c r="K396" s="2">
        <f>G396+(TRUNC(I396/100*G396,2))</f>
      </c>
      <c r="L396" s="2">
        <f>TRUNC(J396+K396,2)</f>
      </c>
      <c r="M396" s="2">
        <f>TRUNC(IF((J396+K396), (J396/(J396+K396)*O396), 0), 2)</f>
      </c>
      <c r="N396" s="2">
        <f>TRUNC(IF((J396+K396), (K396/(J396+K396)*O396), 0), 2)</f>
      </c>
      <c r="O396" s="2">
        <f>TRUNC(L396*E396,2)</f>
      </c>
      <c r="P396" s="4">
        <f>IF(O396&lt;=(Referencial!O396*1.05),"PREÇO VÁLIDO","PREÇO INVÁLIDO")</f>
      </c>
      <c r="Q396" s="2">
        <f>(O396/Referencial!O396)-1</f>
      </c>
    </row>
    <row r="397" ht="25.0" customHeight="true">
      <c r="A397" t="s" s="4">
        <v>23</v>
      </c>
      <c r="B397" t="s" s="4">
        <v>504</v>
      </c>
      <c r="C397" t="s" s="4">
        <v>505</v>
      </c>
      <c r="D397" t="s" s="4">
        <v>60</v>
      </c>
      <c r="E397" t="n" s="4">
        <v>75.56</v>
      </c>
      <c r="F397" t="s" s="1">
        <v>27</v>
      </c>
      <c r="G397" t="s" s="1">
        <v>27</v>
      </c>
      <c r="H397" s="2">
        <f>F397+G397</f>
      </c>
      <c r="I397" t="n" s="6">
        <v>22.22</v>
      </c>
      <c r="J397" s="2">
        <f>F397+(TRUNC(I397/100*F397,2))</f>
      </c>
      <c r="K397" s="2">
        <f>G397+(TRUNC(I397/100*G397,2))</f>
      </c>
      <c r="L397" s="2">
        <f>TRUNC(J397+K397,2)</f>
      </c>
      <c r="M397" s="2">
        <f>TRUNC(IF((J397+K397), (J397/(J397+K397)*O397), 0), 2)</f>
      </c>
      <c r="N397" s="2">
        <f>TRUNC(IF((J397+K397), (K397/(J397+K397)*O397), 0), 2)</f>
      </c>
      <c r="O397" s="2">
        <f>TRUNC(L397*E397,2)</f>
      </c>
      <c r="P397" s="4">
        <f>IF(O397&lt;=(Referencial!O397*1.05),"PREÇO VÁLIDO","PREÇO INVÁLIDO")</f>
      </c>
      <c r="Q397" s="2">
        <f>(O397/Referencial!O397)-1</f>
      </c>
    </row>
    <row r="398" ht="25.0" customHeight="true">
      <c r="A398" t="s" s="4">
        <v>23</v>
      </c>
      <c r="B398" t="s" s="4">
        <v>506</v>
      </c>
      <c r="C398" t="s" s="4">
        <v>507</v>
      </c>
      <c r="D398" t="s" s="4">
        <v>60</v>
      </c>
      <c r="E398" t="n" s="4">
        <v>32.99</v>
      </c>
      <c r="F398" t="s" s="1">
        <v>27</v>
      </c>
      <c r="G398" t="s" s="1">
        <v>27</v>
      </c>
      <c r="H398" s="2">
        <f>F398+G398</f>
      </c>
      <c r="I398" t="n" s="6">
        <v>22.22</v>
      </c>
      <c r="J398" s="2">
        <f>F398+(TRUNC(I398/100*F398,2))</f>
      </c>
      <c r="K398" s="2">
        <f>G398+(TRUNC(I398/100*G398,2))</f>
      </c>
      <c r="L398" s="2">
        <f>TRUNC(J398+K398,2)</f>
      </c>
      <c r="M398" s="2">
        <f>TRUNC(IF((J398+K398), (J398/(J398+K398)*O398), 0), 2)</f>
      </c>
      <c r="N398" s="2">
        <f>TRUNC(IF((J398+K398), (K398/(J398+K398)*O398), 0), 2)</f>
      </c>
      <c r="O398" s="2">
        <f>TRUNC(L398*E398,2)</f>
      </c>
      <c r="P398" s="4">
        <f>IF(O398&lt;=(Referencial!O398*1.05),"PREÇO VÁLIDO","PREÇO INVÁLIDO")</f>
      </c>
      <c r="Q398" s="2">
        <f>(O398/Referencial!O398)-1</f>
      </c>
    </row>
    <row r="399" ht="25.0" customHeight="true">
      <c r="A399" t="s" s="4">
        <v>23</v>
      </c>
      <c r="B399" t="s" s="4">
        <v>508</v>
      </c>
      <c r="C399" t="s" s="4">
        <v>509</v>
      </c>
      <c r="D399" t="s" s="4">
        <v>60</v>
      </c>
      <c r="E399" t="n" s="4">
        <v>75.56</v>
      </c>
      <c r="F399" t="s" s="1">
        <v>27</v>
      </c>
      <c r="G399" t="s" s="1">
        <v>27</v>
      </c>
      <c r="H399" s="2">
        <f>F399+G399</f>
      </c>
      <c r="I399" t="n" s="6">
        <v>22.22</v>
      </c>
      <c r="J399" s="2">
        <f>F399+(TRUNC(I399/100*F399,2))</f>
      </c>
      <c r="K399" s="2">
        <f>G399+(TRUNC(I399/100*G399,2))</f>
      </c>
      <c r="L399" s="2">
        <f>TRUNC(J399+K399,2)</f>
      </c>
      <c r="M399" s="2">
        <f>TRUNC(IF((J399+K399), (J399/(J399+K399)*O399), 0), 2)</f>
      </c>
      <c r="N399" s="2">
        <f>TRUNC(IF((J399+K399), (K399/(J399+K399)*O399), 0), 2)</f>
      </c>
      <c r="O399" s="2">
        <f>TRUNC(L399*E399,2)</f>
      </c>
      <c r="P399" s="4">
        <f>IF(O399&lt;=(Referencial!O399*1.05),"PREÇO VÁLIDO","PREÇO INVÁLIDO")</f>
      </c>
      <c r="Q399" s="2">
        <f>(O399/Referencial!O399)-1</f>
      </c>
    </row>
    <row r="400" ht="25.0" customHeight="true">
      <c r="A400" t="s" s="4">
        <v>23</v>
      </c>
      <c r="B400" t="s" s="4">
        <v>510</v>
      </c>
      <c r="C400" t="s" s="4">
        <v>511</v>
      </c>
      <c r="D400" t="s" s="4">
        <v>60</v>
      </c>
      <c r="E400" t="n" s="4">
        <v>32.99</v>
      </c>
      <c r="F400" t="s" s="1">
        <v>27</v>
      </c>
      <c r="G400" t="s" s="1">
        <v>27</v>
      </c>
      <c r="H400" s="2">
        <f>F400+G400</f>
      </c>
      <c r="I400" t="n" s="6">
        <v>22.22</v>
      </c>
      <c r="J400" s="2">
        <f>F400+(TRUNC(I400/100*F400,2))</f>
      </c>
      <c r="K400" s="2">
        <f>G400+(TRUNC(I400/100*G400,2))</f>
      </c>
      <c r="L400" s="2">
        <f>TRUNC(J400+K400,2)</f>
      </c>
      <c r="M400" s="2">
        <f>TRUNC(IF((J400+K400), (J400/(J400+K400)*O400), 0), 2)</f>
      </c>
      <c r="N400" s="2">
        <f>TRUNC(IF((J400+K400), (K400/(J400+K400)*O400), 0), 2)</f>
      </c>
      <c r="O400" s="2">
        <f>TRUNC(L400*E400,2)</f>
      </c>
      <c r="P400" s="4">
        <f>IF(O400&lt;=(Referencial!O400*1.05),"PREÇO VÁLIDO","PREÇO INVÁLIDO")</f>
      </c>
      <c r="Q400" s="2">
        <f>(O400/Referencial!O400)-1</f>
      </c>
    </row>
    <row r="401" ht="25.0" customHeight="true">
      <c r="A401" t="s" s="4">
        <v>23</v>
      </c>
      <c r="B401" t="s" s="4">
        <v>512</v>
      </c>
      <c r="C401" t="s" s="4">
        <v>513</v>
      </c>
      <c r="D401" t="s" s="4">
        <v>60</v>
      </c>
      <c r="E401" t="n" s="4">
        <v>48.72</v>
      </c>
      <c r="F401" t="s" s="1">
        <v>27</v>
      </c>
      <c r="G401" t="s" s="1">
        <v>27</v>
      </c>
      <c r="H401" s="2">
        <f>F401+G401</f>
      </c>
      <c r="I401" t="n" s="6">
        <v>22.22</v>
      </c>
      <c r="J401" s="2">
        <f>F401+(TRUNC(I401/100*F401,2))</f>
      </c>
      <c r="K401" s="2">
        <f>G401+(TRUNC(I401/100*G401,2))</f>
      </c>
      <c r="L401" s="2">
        <f>TRUNC(J401+K401,2)</f>
      </c>
      <c r="M401" s="2">
        <f>TRUNC(IF((J401+K401), (J401/(J401+K401)*O401), 0), 2)</f>
      </c>
      <c r="N401" s="2">
        <f>TRUNC(IF((J401+K401), (K401/(J401+K401)*O401), 0), 2)</f>
      </c>
      <c r="O401" s="2">
        <f>TRUNC(L401*E401,2)</f>
      </c>
      <c r="P401" s="4">
        <f>IF(O401&lt;=(Referencial!O401*1.05),"PREÇO VÁLIDO","PREÇO INVÁLIDO")</f>
      </c>
      <c r="Q401" s="2">
        <f>(O401/Referencial!O401)-1</f>
      </c>
    </row>
    <row r="402" ht="25.0" customHeight="true">
      <c r="A402" t="s" s="4">
        <v>23</v>
      </c>
      <c r="B402" t="s" s="4">
        <v>514</v>
      </c>
      <c r="C402" t="s" s="4">
        <v>515</v>
      </c>
      <c r="D402" t="s" s="4">
        <v>60</v>
      </c>
      <c r="E402" t="n" s="4">
        <v>84.27</v>
      </c>
      <c r="F402" t="s" s="1">
        <v>27</v>
      </c>
      <c r="G402" t="s" s="1">
        <v>27</v>
      </c>
      <c r="H402" s="2">
        <f>F402+G402</f>
      </c>
      <c r="I402" t="n" s="6">
        <v>22.22</v>
      </c>
      <c r="J402" s="2">
        <f>F402+(TRUNC(I402/100*F402,2))</f>
      </c>
      <c r="K402" s="2">
        <f>G402+(TRUNC(I402/100*G402,2))</f>
      </c>
      <c r="L402" s="2">
        <f>TRUNC(J402+K402,2)</f>
      </c>
      <c r="M402" s="2">
        <f>TRUNC(IF((J402+K402), (J402/(J402+K402)*O402), 0), 2)</f>
      </c>
      <c r="N402" s="2">
        <f>TRUNC(IF((J402+K402), (K402/(J402+K402)*O402), 0), 2)</f>
      </c>
      <c r="O402" s="2">
        <f>TRUNC(L402*E402,2)</f>
      </c>
      <c r="P402" s="4">
        <f>IF(O402&lt;=(Referencial!O402*1.05),"PREÇO VÁLIDO","PREÇO INVÁLIDO")</f>
      </c>
      <c r="Q402" s="2">
        <f>(O402/Referencial!O402)-1</f>
      </c>
    </row>
    <row r="403" ht="25.0" customHeight="true">
      <c r="A403" t="s" s="4">
        <v>23</v>
      </c>
      <c r="B403" t="s" s="4">
        <v>398</v>
      </c>
      <c r="C403" t="s" s="4">
        <v>399</v>
      </c>
      <c r="D403" t="s" s="4">
        <v>26</v>
      </c>
      <c r="E403" t="n" s="4">
        <v>30.0</v>
      </c>
      <c r="F403" t="s" s="1">
        <v>27</v>
      </c>
      <c r="G403" t="s" s="1">
        <v>27</v>
      </c>
      <c r="H403" s="2">
        <f>F403+G403</f>
      </c>
      <c r="I403" t="n" s="6">
        <v>22.22</v>
      </c>
      <c r="J403" s="2">
        <f>F403+(TRUNC(I403/100*F403,2))</f>
      </c>
      <c r="K403" s="2">
        <f>G403+(TRUNC(I403/100*G403,2))</f>
      </c>
      <c r="L403" s="2">
        <f>TRUNC(J403+K403,2)</f>
      </c>
      <c r="M403" s="2">
        <f>TRUNC(IF((J403+K403), (J403/(J403+K403)*O403), 0), 2)</f>
      </c>
      <c r="N403" s="2">
        <f>TRUNC(IF((J403+K403), (K403/(J403+K403)*O403), 0), 2)</f>
      </c>
      <c r="O403" s="2">
        <f>TRUNC(L403*E403,2)</f>
      </c>
      <c r="P403" s="4">
        <f>IF(O403&lt;=(Referencial!O403*1.05),"PREÇO VÁLIDO","PREÇO INVÁLIDO")</f>
      </c>
      <c r="Q403" s="2">
        <f>(O403/Referencial!O403)-1</f>
      </c>
    </row>
    <row r="404" ht="25.0" customHeight="true">
      <c r="A404" t="s" s="4">
        <v>23</v>
      </c>
      <c r="B404" t="s" s="4">
        <v>516</v>
      </c>
      <c r="C404" t="s" s="4">
        <v>517</v>
      </c>
      <c r="D404" t="s" s="4">
        <v>26</v>
      </c>
      <c r="E404" t="n" s="4">
        <v>2.0</v>
      </c>
      <c r="F404" t="s" s="1">
        <v>27</v>
      </c>
      <c r="G404" t="s" s="1">
        <v>27</v>
      </c>
      <c r="H404" s="2">
        <f>F404+G404</f>
      </c>
      <c r="I404" t="n" s="6">
        <v>22.22</v>
      </c>
      <c r="J404" s="2">
        <f>F404+(TRUNC(I404/100*F404,2))</f>
      </c>
      <c r="K404" s="2">
        <f>G404+(TRUNC(I404/100*G404,2))</f>
      </c>
      <c r="L404" s="2">
        <f>TRUNC(J404+K404,2)</f>
      </c>
      <c r="M404" s="2">
        <f>TRUNC(IF((J404+K404), (J404/(J404+K404)*O404), 0), 2)</f>
      </c>
      <c r="N404" s="2">
        <f>TRUNC(IF((J404+K404), (K404/(J404+K404)*O404), 0), 2)</f>
      </c>
      <c r="O404" s="2">
        <f>TRUNC(L404*E404,2)</f>
      </c>
      <c r="P404" s="4">
        <f>IF(O404&lt;=(Referencial!O404*1.05),"PREÇO VÁLIDO","PREÇO INVÁLIDO")</f>
      </c>
      <c r="Q404" s="2">
        <f>(O404/Referencial!O404)-1</f>
      </c>
    </row>
    <row r="405" ht="25.0" customHeight="true">
      <c r="A405" t="s" s="4">
        <v>23</v>
      </c>
      <c r="B405" t="s" s="4">
        <v>518</v>
      </c>
      <c r="C405" t="s" s="4">
        <v>519</v>
      </c>
      <c r="D405" t="s" s="4">
        <v>26</v>
      </c>
      <c r="E405" t="n" s="4">
        <v>17.0</v>
      </c>
      <c r="F405" t="s" s="1">
        <v>27</v>
      </c>
      <c r="G405" t="s" s="1">
        <v>27</v>
      </c>
      <c r="H405" s="2">
        <f>F405+G405</f>
      </c>
      <c r="I405" t="n" s="6">
        <v>22.22</v>
      </c>
      <c r="J405" s="2">
        <f>F405+(TRUNC(I405/100*F405,2))</f>
      </c>
      <c r="K405" s="2">
        <f>G405+(TRUNC(I405/100*G405,2))</f>
      </c>
      <c r="L405" s="2">
        <f>TRUNC(J405+K405,2)</f>
      </c>
      <c r="M405" s="2">
        <f>TRUNC(IF((J405+K405), (J405/(J405+K405)*O405), 0), 2)</f>
      </c>
      <c r="N405" s="2">
        <f>TRUNC(IF((J405+K405), (K405/(J405+K405)*O405), 0), 2)</f>
      </c>
      <c r="O405" s="2">
        <f>TRUNC(L405*E405,2)</f>
      </c>
      <c r="P405" s="4">
        <f>IF(O405&lt;=(Referencial!O405*1.05),"PREÇO VÁLIDO","PREÇO INVÁLIDO")</f>
      </c>
      <c r="Q405" s="2">
        <f>(O405/Referencial!O405)-1</f>
      </c>
    </row>
    <row r="406" ht="25.0" customHeight="true">
      <c r="A406" s="4"/>
      <c r="B406" s="4"/>
      <c r="C406" t="s" s="4">
        <v>373</v>
      </c>
      <c r="D406" s="4"/>
      <c r="E406" t="n" s="4">
        <v>0.0</v>
      </c>
      <c r="F406" s="1"/>
      <c r="G406" s="1"/>
      <c r="H406" s="4"/>
      <c r="I406" s="6"/>
      <c r="J406" s="4"/>
      <c r="K406" s="4"/>
      <c r="L406" s="4"/>
      <c r="M406" s="4"/>
      <c r="N406" s="4"/>
      <c r="O406" s="4"/>
      <c r="P406" s="4"/>
      <c r="Q406" s="2"/>
    </row>
    <row r="407">
      <c r="N407" t="s" s="9">
        <v>28</v>
      </c>
      <c r="O407" s="10">
        <f>TRUNC(SUM(O391:O406), 2)</f>
      </c>
    </row>
    <row r="409">
      <c r="A409" t="s" s="12">
        <v>520</v>
      </c>
    </row>
    <row r="410">
      <c r="A410" s="27" t="s">
        <v>4</v>
      </c>
      <c r="B410" s="27" t="s">
        <v>5</v>
      </c>
      <c r="C410" s="27" t="s">
        <v>6</v>
      </c>
      <c r="D410" s="27" t="s">
        <v>7</v>
      </c>
      <c r="E410" s="27" t="s">
        <v>8</v>
      </c>
      <c r="F410" s="1" t="s">
        <v>9</v>
      </c>
      <c r="G410" s="1" t="s">
        <v>10</v>
      </c>
      <c r="H410" s="27" t="s">
        <v>12</v>
      </c>
      <c r="I410" s="27" t="s">
        <v>13</v>
      </c>
      <c r="J410" s="27" t="s">
        <v>14</v>
      </c>
      <c r="K410" s="27" t="s">
        <v>15</v>
      </c>
      <c r="L410" s="27" t="s">
        <v>11</v>
      </c>
      <c r="M410" s="27" t="s">
        <v>16</v>
      </c>
      <c r="N410" s="27" t="s">
        <v>17</v>
      </c>
      <c r="O410" s="27" t="s">
        <v>18</v>
      </c>
      <c r="P410" s="27" t="s">
        <v>19</v>
      </c>
      <c r="Q410" s="27" t="s">
        <v>20</v>
      </c>
    </row>
    <row r="411" ht="25.0" customHeight="true">
      <c r="A411" s="4"/>
      <c r="B411" s="4"/>
      <c r="C411" t="s" s="4">
        <v>521</v>
      </c>
      <c r="D411" s="4"/>
      <c r="E411" t="n" s="4">
        <v>0.0</v>
      </c>
      <c r="F411" s="1"/>
      <c r="G411" s="1"/>
      <c r="H411" s="4"/>
      <c r="I411" s="6"/>
      <c r="J411" s="4"/>
      <c r="K411" s="4"/>
      <c r="L411" s="4"/>
      <c r="M411" s="4"/>
      <c r="N411" s="4"/>
      <c r="O411" s="4"/>
      <c r="P411" s="4"/>
      <c r="Q411" s="2"/>
    </row>
    <row r="412" ht="25.0" customHeight="true">
      <c r="A412" t="s" s="4">
        <v>23</v>
      </c>
      <c r="B412" t="s" s="4">
        <v>522</v>
      </c>
      <c r="C412" t="s" s="4">
        <v>523</v>
      </c>
      <c r="D412" t="s" s="4">
        <v>26</v>
      </c>
      <c r="E412" t="n" s="4">
        <v>4.0</v>
      </c>
      <c r="F412" t="s" s="1">
        <v>27</v>
      </c>
      <c r="G412" t="s" s="1">
        <v>27</v>
      </c>
      <c r="H412" s="2">
        <f>F412+G412</f>
      </c>
      <c r="I412" t="n" s="6">
        <v>22.22</v>
      </c>
      <c r="J412" s="2">
        <f>F412+(TRUNC(I412/100*F412,2))</f>
      </c>
      <c r="K412" s="2">
        <f>G412+(TRUNC(I412/100*G412,2))</f>
      </c>
      <c r="L412" s="2">
        <f>TRUNC(J412+K412,2)</f>
      </c>
      <c r="M412" s="2">
        <f>TRUNC(IF((J412+K412), (J412/(J412+K412)*O412), 0), 2)</f>
      </c>
      <c r="N412" s="2">
        <f>TRUNC(IF((J412+K412), (K412/(J412+K412)*O412), 0), 2)</f>
      </c>
      <c r="O412" s="2">
        <f>TRUNC(L412*E412,2)</f>
      </c>
      <c r="P412" s="4">
        <f>IF(O412&lt;=(Referencial!O412*1.05),"PREÇO VÁLIDO","PREÇO INVÁLIDO")</f>
      </c>
      <c r="Q412" s="2">
        <f>(O412/Referencial!O412)-1</f>
      </c>
    </row>
    <row r="413" ht="25.0" customHeight="true">
      <c r="A413" t="s" s="4">
        <v>23</v>
      </c>
      <c r="B413" t="s" s="4">
        <v>524</v>
      </c>
      <c r="C413" t="s" s="4">
        <v>525</v>
      </c>
      <c r="D413" t="s" s="4">
        <v>26</v>
      </c>
      <c r="E413" t="n" s="4">
        <v>10.0</v>
      </c>
      <c r="F413" t="s" s="1">
        <v>27</v>
      </c>
      <c r="G413" t="s" s="1">
        <v>27</v>
      </c>
      <c r="H413" s="2">
        <f>F413+G413</f>
      </c>
      <c r="I413" t="n" s="6">
        <v>22.22</v>
      </c>
      <c r="J413" s="2">
        <f>F413+(TRUNC(I413/100*F413,2))</f>
      </c>
      <c r="K413" s="2">
        <f>G413+(TRUNC(I413/100*G413,2))</f>
      </c>
      <c r="L413" s="2">
        <f>TRUNC(J413+K413,2)</f>
      </c>
      <c r="M413" s="2">
        <f>TRUNC(IF((J413+K413), (J413/(J413+K413)*O413), 0), 2)</f>
      </c>
      <c r="N413" s="2">
        <f>TRUNC(IF((J413+K413), (K413/(J413+K413)*O413), 0), 2)</f>
      </c>
      <c r="O413" s="2">
        <f>TRUNC(L413*E413,2)</f>
      </c>
      <c r="P413" s="4">
        <f>IF(O413&lt;=(Referencial!O413*1.05),"PREÇO VÁLIDO","PREÇO INVÁLIDO")</f>
      </c>
      <c r="Q413" s="2">
        <f>(O413/Referencial!O413)-1</f>
      </c>
    </row>
    <row r="414">
      <c r="N414" t="s" s="9">
        <v>28</v>
      </c>
      <c r="O414" s="10">
        <f>TRUNC(SUM(O409:O413), 2)</f>
      </c>
    </row>
    <row r="416">
      <c r="A416" t="s" s="12">
        <v>526</v>
      </c>
    </row>
    <row r="417">
      <c r="A417" s="27" t="s">
        <v>4</v>
      </c>
      <c r="B417" s="27" t="s">
        <v>5</v>
      </c>
      <c r="C417" s="27" t="s">
        <v>6</v>
      </c>
      <c r="D417" s="27" t="s">
        <v>7</v>
      </c>
      <c r="E417" s="27" t="s">
        <v>8</v>
      </c>
      <c r="F417" s="1" t="s">
        <v>9</v>
      </c>
      <c r="G417" s="1" t="s">
        <v>10</v>
      </c>
      <c r="H417" s="27" t="s">
        <v>12</v>
      </c>
      <c r="I417" s="27" t="s">
        <v>13</v>
      </c>
      <c r="J417" s="27" t="s">
        <v>14</v>
      </c>
      <c r="K417" s="27" t="s">
        <v>15</v>
      </c>
      <c r="L417" s="27" t="s">
        <v>11</v>
      </c>
      <c r="M417" s="27" t="s">
        <v>16</v>
      </c>
      <c r="N417" s="27" t="s">
        <v>17</v>
      </c>
      <c r="O417" s="27" t="s">
        <v>18</v>
      </c>
      <c r="P417" s="27" t="s">
        <v>19</v>
      </c>
      <c r="Q417" s="27" t="s">
        <v>20</v>
      </c>
    </row>
    <row r="418" ht="25.0" customHeight="true">
      <c r="A418" s="4"/>
      <c r="B418" s="4"/>
      <c r="C418" t="s" s="4">
        <v>527</v>
      </c>
      <c r="D418" s="4"/>
      <c r="E418" t="n" s="4">
        <v>0.0</v>
      </c>
      <c r="F418" s="1"/>
      <c r="G418" s="1"/>
      <c r="H418" s="4"/>
      <c r="I418" s="6"/>
      <c r="J418" s="4"/>
      <c r="K418" s="4"/>
      <c r="L418" s="4"/>
      <c r="M418" s="4"/>
      <c r="N418" s="4"/>
      <c r="O418" s="4"/>
      <c r="P418" s="4"/>
      <c r="Q418" s="2"/>
    </row>
    <row r="419" ht="25.0" customHeight="true">
      <c r="A419" t="s" s="4">
        <v>23</v>
      </c>
      <c r="B419" t="s" s="4">
        <v>528</v>
      </c>
      <c r="C419" t="s" s="4">
        <v>529</v>
      </c>
      <c r="D419" t="s" s="4">
        <v>60</v>
      </c>
      <c r="E419" t="n" s="4">
        <v>346.0</v>
      </c>
      <c r="F419" t="s" s="1">
        <v>27</v>
      </c>
      <c r="G419" t="s" s="1">
        <v>27</v>
      </c>
      <c r="H419" s="2">
        <f>F419+G419</f>
      </c>
      <c r="I419" t="n" s="6">
        <v>22.22</v>
      </c>
      <c r="J419" s="2">
        <f>F419+(TRUNC(I419/100*F419,2))</f>
      </c>
      <c r="K419" s="2">
        <f>G419+(TRUNC(I419/100*G419,2))</f>
      </c>
      <c r="L419" s="2">
        <f>TRUNC(J419+K419,2)</f>
      </c>
      <c r="M419" s="2">
        <f>TRUNC(IF((J419+K419), (J419/(J419+K419)*O419), 0), 2)</f>
      </c>
      <c r="N419" s="2">
        <f>TRUNC(IF((J419+K419), (K419/(J419+K419)*O419), 0), 2)</f>
      </c>
      <c r="O419" s="2">
        <f>TRUNC(L419*E419,2)</f>
      </c>
      <c r="P419" s="4">
        <f>IF(O419&lt;=(Referencial!O419*1.05),"PREÇO VÁLIDO","PREÇO INVÁLIDO")</f>
      </c>
      <c r="Q419" s="2">
        <f>(O419/Referencial!O419)-1</f>
      </c>
    </row>
    <row r="420" ht="25.0" customHeight="true">
      <c r="A420" s="4"/>
      <c r="B420" s="4"/>
      <c r="C420" t="s" s="4">
        <v>530</v>
      </c>
      <c r="D420" s="4"/>
      <c r="E420" t="n" s="4">
        <v>0.0</v>
      </c>
      <c r="F420" s="1"/>
      <c r="G420" s="1"/>
      <c r="H420" s="4"/>
      <c r="I420" s="6"/>
      <c r="J420" s="4"/>
      <c r="K420" s="4"/>
      <c r="L420" s="4"/>
      <c r="M420" s="4"/>
      <c r="N420" s="4"/>
      <c r="O420" s="4"/>
      <c r="P420" s="4"/>
      <c r="Q420" s="2"/>
    </row>
    <row r="421" ht="25.0" customHeight="true">
      <c r="A421" t="s" s="4">
        <v>23</v>
      </c>
      <c r="B421" t="s" s="4">
        <v>531</v>
      </c>
      <c r="C421" t="s" s="4">
        <v>532</v>
      </c>
      <c r="D421" t="s" s="4">
        <v>60</v>
      </c>
      <c r="E421" t="n" s="4">
        <v>25.0</v>
      </c>
      <c r="F421" t="s" s="1">
        <v>27</v>
      </c>
      <c r="G421" t="s" s="1">
        <v>27</v>
      </c>
      <c r="H421" s="2">
        <f>F421+G421</f>
      </c>
      <c r="I421" t="n" s="6">
        <v>22.22</v>
      </c>
      <c r="J421" s="2">
        <f>F421+(TRUNC(I421/100*F421,2))</f>
      </c>
      <c r="K421" s="2">
        <f>G421+(TRUNC(I421/100*G421,2))</f>
      </c>
      <c r="L421" s="2">
        <f>TRUNC(J421+K421,2)</f>
      </c>
      <c r="M421" s="2">
        <f>TRUNC(IF((J421+K421), (J421/(J421+K421)*O421), 0), 2)</f>
      </c>
      <c r="N421" s="2">
        <f>TRUNC(IF((J421+K421), (K421/(J421+K421)*O421), 0), 2)</f>
      </c>
      <c r="O421" s="2">
        <f>TRUNC(L421*E421,2)</f>
      </c>
      <c r="P421" s="4">
        <f>IF(O421&lt;=(Referencial!O421*1.05),"PREÇO VÁLIDO","PREÇO INVÁLIDO")</f>
      </c>
      <c r="Q421" s="2">
        <f>(O421/Referencial!O421)-1</f>
      </c>
    </row>
    <row r="422" ht="25.0" customHeight="true">
      <c r="A422" t="s" s="4">
        <v>23</v>
      </c>
      <c r="B422" t="s" s="4">
        <v>533</v>
      </c>
      <c r="C422" t="s" s="4">
        <v>534</v>
      </c>
      <c r="D422" t="s" s="4">
        <v>33</v>
      </c>
      <c r="E422" t="n" s="4">
        <v>6.0</v>
      </c>
      <c r="F422" t="s" s="1">
        <v>27</v>
      </c>
      <c r="G422" t="s" s="1">
        <v>27</v>
      </c>
      <c r="H422" s="2">
        <f>F422+G422</f>
      </c>
      <c r="I422" t="n" s="6">
        <v>22.22</v>
      </c>
      <c r="J422" s="2">
        <f>F422+(TRUNC(I422/100*F422,2))</f>
      </c>
      <c r="K422" s="2">
        <f>G422+(TRUNC(I422/100*G422,2))</f>
      </c>
      <c r="L422" s="2">
        <f>TRUNC(J422+K422,2)</f>
      </c>
      <c r="M422" s="2">
        <f>TRUNC(IF((J422+K422), (J422/(J422+K422)*O422), 0), 2)</f>
      </c>
      <c r="N422" s="2">
        <f>TRUNC(IF((J422+K422), (K422/(J422+K422)*O422), 0), 2)</f>
      </c>
      <c r="O422" s="2">
        <f>TRUNC(L422*E422,2)</f>
      </c>
      <c r="P422" s="4">
        <f>IF(O422&lt;=(Referencial!O422*1.05),"PREÇO VÁLIDO","PREÇO INVÁLIDO")</f>
      </c>
      <c r="Q422" s="2">
        <f>(O422/Referencial!O422)-1</f>
      </c>
    </row>
    <row r="423" ht="25.0" customHeight="true">
      <c r="A423" t="s" s="4">
        <v>23</v>
      </c>
      <c r="B423" t="s" s="4">
        <v>535</v>
      </c>
      <c r="C423" t="s" s="4">
        <v>536</v>
      </c>
      <c r="D423" t="s" s="4">
        <v>33</v>
      </c>
      <c r="E423" t="n" s="4">
        <v>15.0</v>
      </c>
      <c r="F423" t="s" s="1">
        <v>27</v>
      </c>
      <c r="G423" t="s" s="1">
        <v>27</v>
      </c>
      <c r="H423" s="2">
        <f>F423+G423</f>
      </c>
      <c r="I423" t="n" s="6">
        <v>22.22</v>
      </c>
      <c r="J423" s="2">
        <f>F423+(TRUNC(I423/100*F423,2))</f>
      </c>
      <c r="K423" s="2">
        <f>G423+(TRUNC(I423/100*G423,2))</f>
      </c>
      <c r="L423" s="2">
        <f>TRUNC(J423+K423,2)</f>
      </c>
      <c r="M423" s="2">
        <f>TRUNC(IF((J423+K423), (J423/(J423+K423)*O423), 0), 2)</f>
      </c>
      <c r="N423" s="2">
        <f>TRUNC(IF((J423+K423), (K423/(J423+K423)*O423), 0), 2)</f>
      </c>
      <c r="O423" s="2">
        <f>TRUNC(L423*E423,2)</f>
      </c>
      <c r="P423" s="4">
        <f>IF(O423&lt;=(Referencial!O423*1.05),"PREÇO VÁLIDO","PREÇO INVÁLIDO")</f>
      </c>
      <c r="Q423" s="2">
        <f>(O423/Referencial!O423)-1</f>
      </c>
    </row>
    <row r="424" ht="25.0" customHeight="true">
      <c r="A424" t="s" s="4">
        <v>23</v>
      </c>
      <c r="B424" t="s" s="4">
        <v>537</v>
      </c>
      <c r="C424" t="s" s="4">
        <v>538</v>
      </c>
      <c r="D424" t="s" s="4">
        <v>26</v>
      </c>
      <c r="E424" t="n" s="4">
        <v>1.0</v>
      </c>
      <c r="F424" t="s" s="1">
        <v>27</v>
      </c>
      <c r="G424" t="s" s="1">
        <v>27</v>
      </c>
      <c r="H424" s="2">
        <f>F424+G424</f>
      </c>
      <c r="I424" t="n" s="6">
        <v>22.22</v>
      </c>
      <c r="J424" s="2">
        <f>F424+(TRUNC(I424/100*F424,2))</f>
      </c>
      <c r="K424" s="2">
        <f>G424+(TRUNC(I424/100*G424,2))</f>
      </c>
      <c r="L424" s="2">
        <f>TRUNC(J424+K424,2)</f>
      </c>
      <c r="M424" s="2">
        <f>TRUNC(IF((J424+K424), (J424/(J424+K424)*O424), 0), 2)</f>
      </c>
      <c r="N424" s="2">
        <f>TRUNC(IF((J424+K424), (K424/(J424+K424)*O424), 0), 2)</f>
      </c>
      <c r="O424" s="2">
        <f>TRUNC(L424*E424,2)</f>
      </c>
      <c r="P424" s="4">
        <f>IF(O424&lt;=(Referencial!O424*1.05),"PREÇO VÁLIDO","PREÇO INVÁLIDO")</f>
      </c>
      <c r="Q424" s="2">
        <f>(O424/Referencial!O424)-1</f>
      </c>
    </row>
    <row r="425" ht="25.0" customHeight="true">
      <c r="A425" s="4"/>
      <c r="B425" s="4"/>
      <c r="C425" t="s" s="4">
        <v>539</v>
      </c>
      <c r="D425" s="4"/>
      <c r="E425" t="n" s="4">
        <v>0.0</v>
      </c>
      <c r="F425" s="1"/>
      <c r="G425" s="1"/>
      <c r="H425" s="4"/>
      <c r="I425" s="6"/>
      <c r="J425" s="4"/>
      <c r="K425" s="4"/>
      <c r="L425" s="4"/>
      <c r="M425" s="4"/>
      <c r="N425" s="4"/>
      <c r="O425" s="4"/>
      <c r="P425" s="4"/>
      <c r="Q425" s="2"/>
    </row>
    <row r="426" ht="25.0" customHeight="true">
      <c r="A426" t="s" s="4">
        <v>23</v>
      </c>
      <c r="B426" t="s" s="4">
        <v>540</v>
      </c>
      <c r="C426" t="s" s="4">
        <v>541</v>
      </c>
      <c r="D426" t="s" s="4">
        <v>33</v>
      </c>
      <c r="E426" t="n" s="4">
        <v>6.4</v>
      </c>
      <c r="F426" t="s" s="1">
        <v>27</v>
      </c>
      <c r="G426" t="s" s="1">
        <v>27</v>
      </c>
      <c r="H426" s="2">
        <f>F426+G426</f>
      </c>
      <c r="I426" t="n" s="6">
        <v>22.22</v>
      </c>
      <c r="J426" s="2">
        <f>F426+(TRUNC(I426/100*F426,2))</f>
      </c>
      <c r="K426" s="2">
        <f>G426+(TRUNC(I426/100*G426,2))</f>
      </c>
      <c r="L426" s="2">
        <f>TRUNC(J426+K426,2)</f>
      </c>
      <c r="M426" s="2">
        <f>TRUNC(IF((J426+K426), (J426/(J426+K426)*O426), 0), 2)</f>
      </c>
      <c r="N426" s="2">
        <f>TRUNC(IF((J426+K426), (K426/(J426+K426)*O426), 0), 2)</f>
      </c>
      <c r="O426" s="2">
        <f>TRUNC(L426*E426,2)</f>
      </c>
      <c r="P426" s="4">
        <f>IF(O426&lt;=(Referencial!O426*1.05),"PREÇO VÁLIDO","PREÇO INVÁLIDO")</f>
      </c>
      <c r="Q426" s="2">
        <f>(O426/Referencial!O426)-1</f>
      </c>
    </row>
    <row r="427">
      <c r="N427" t="s" s="9">
        <v>28</v>
      </c>
      <c r="O427" s="10">
        <f>TRUNC(SUM(O416:O426), 2)</f>
      </c>
    </row>
    <row r="429">
      <c r="A429" t="s" s="12">
        <v>542</v>
      </c>
    </row>
    <row r="430">
      <c r="A430" s="27" t="s">
        <v>4</v>
      </c>
      <c r="B430" s="27" t="s">
        <v>5</v>
      </c>
      <c r="C430" s="27" t="s">
        <v>6</v>
      </c>
      <c r="D430" s="27" t="s">
        <v>7</v>
      </c>
      <c r="E430" s="27" t="s">
        <v>8</v>
      </c>
      <c r="F430" s="1" t="s">
        <v>9</v>
      </c>
      <c r="G430" s="1" t="s">
        <v>10</v>
      </c>
      <c r="H430" s="27" t="s">
        <v>12</v>
      </c>
      <c r="I430" s="27" t="s">
        <v>13</v>
      </c>
      <c r="J430" s="27" t="s">
        <v>14</v>
      </c>
      <c r="K430" s="27" t="s">
        <v>15</v>
      </c>
      <c r="L430" s="27" t="s">
        <v>11</v>
      </c>
      <c r="M430" s="27" t="s">
        <v>16</v>
      </c>
      <c r="N430" s="27" t="s">
        <v>17</v>
      </c>
      <c r="O430" s="27" t="s">
        <v>18</v>
      </c>
      <c r="P430" s="27" t="s">
        <v>19</v>
      </c>
      <c r="Q430" s="27" t="s">
        <v>20</v>
      </c>
    </row>
    <row r="431" ht="25.0" customHeight="true">
      <c r="A431" s="4"/>
      <c r="B431" s="4"/>
      <c r="C431" t="s" s="4">
        <v>543</v>
      </c>
      <c r="D431" s="4"/>
      <c r="E431" t="n" s="4">
        <v>0.0</v>
      </c>
      <c r="F431" s="1"/>
      <c r="G431" s="1"/>
      <c r="H431" s="4"/>
      <c r="I431" s="6"/>
      <c r="J431" s="4"/>
      <c r="K431" s="4"/>
      <c r="L431" s="4"/>
      <c r="M431" s="4"/>
      <c r="N431" s="4"/>
      <c r="O431" s="4"/>
      <c r="P431" s="4"/>
      <c r="Q431" s="2"/>
    </row>
    <row r="432" ht="25.0" customHeight="true">
      <c r="A432" t="s" s="4">
        <v>23</v>
      </c>
      <c r="B432" t="s" s="4">
        <v>544</v>
      </c>
      <c r="C432" t="s" s="4">
        <v>545</v>
      </c>
      <c r="D432" t="s" s="4">
        <v>26</v>
      </c>
      <c r="E432" t="n" s="4">
        <v>1.0</v>
      </c>
      <c r="F432" t="s" s="1">
        <v>27</v>
      </c>
      <c r="G432" t="s" s="1">
        <v>27</v>
      </c>
      <c r="H432" s="2">
        <f>F432+G432</f>
      </c>
      <c r="I432" t="n" s="6">
        <v>18.16</v>
      </c>
      <c r="J432" s="2">
        <f>F432+(TRUNC(I432/100*F432,2))</f>
      </c>
      <c r="K432" s="2">
        <f>G432+(TRUNC(I432/100*G432,2))</f>
      </c>
      <c r="L432" s="2">
        <f>TRUNC(J432+K432,2)</f>
      </c>
      <c r="M432" s="2">
        <f>TRUNC(IF((J432+K432), (J432/(J432+K432)*O432), 0), 2)</f>
      </c>
      <c r="N432" s="2">
        <f>TRUNC(IF((J432+K432), (K432/(J432+K432)*O432), 0), 2)</f>
      </c>
      <c r="O432" s="2">
        <f>TRUNC(L432*E432,2)</f>
      </c>
      <c r="P432" s="4">
        <f>IF(O432&lt;=(Referencial!O432*1.05),"PREÇO VÁLIDO","PREÇO INVÁLIDO")</f>
      </c>
      <c r="Q432" s="2">
        <f>(O432/Referencial!O432)-1</f>
      </c>
    </row>
    <row r="433">
      <c r="N433" t="s" s="9">
        <v>28</v>
      </c>
      <c r="O433" s="10">
        <f>TRUNC(SUM(O429:O432), 2)</f>
      </c>
    </row>
    <row r="434">
      <c r="N434" t="s" s="9">
        <v>546</v>
      </c>
      <c r="O434" s="10">
        <f>TRUNC(SUM(O22,O35,O82,O151,O175,O181,O195,O290,O317,O389,O407,O414,O427,O433), 2)</f>
      </c>
    </row>
    <row r="436">
      <c r="A436">
        <f>CONCATENATE("Importa o presente valor total proposto em: ", TEXT(SUM(O22,O35,O82,O151,O175,O181,O195,O290,O317,O389,O407,O414,O427,O433), "R$ #.###,#0"))</f>
      </c>
    </row>
    <row r="438">
      <c r="B438" t="s" s="12">
        <v>547</v>
      </c>
    </row>
    <row r="439">
      <c r="B439" t="s" s="12">
        <v>548</v>
      </c>
    </row>
  </sheetData>
  <sheetProtection password="E889" sheet="true" scenarios="true" objects="true" selectLockedCells="true"/>
  <autoFilter ref="A18:Q432"/>
  <mergeCells>
    <mergeCell ref="B1:F1"/>
    <mergeCell ref="B2:F2"/>
    <mergeCell ref="B3:F3"/>
    <mergeCell ref="A4:G4"/>
    <mergeCell ref="B6:D6"/>
    <mergeCell ref="B13:C13"/>
  </mergeCells>
  <pageMargins bottom="0.4" footer="0.3" header="0.3" left="0.4" right="0.4" top="0.4"/>
  <pageSetup orientation="landscape" paperSize="9"/>
  <headerFooter>
    <oddFooter>&amp;Lteste</oddFooter>
  </headerFooter>
  <drawing r:id="rId1"/>
  <legacyDrawing r:id="rId3"/>
</worksheet>
</file>

<file path=xl/worksheets/sheet2.xml><?xml version="1.0" encoding="utf-8"?>
<worksheet xmlns="http://schemas.openxmlformats.org/spreadsheetml/2006/main" xmlns:r="http://schemas.openxmlformats.org/officeDocument/2006/relationships">
  <dimension ref="A1:Q439"/>
  <sheetViews>
    <sheetView workbookViewId="0"/>
  </sheetViews>
  <sheetFormatPr defaultRowHeight="15.0"/>
  <cols>
    <col min="1" max="1" width="31.171875" customWidth="true"/>
    <col min="2" max="2" width="13.359375" customWidth="true"/>
    <col min="3" max="3" width="55.6640625" customWidth="true"/>
    <col min="4" max="4" width="13.359375" customWidth="true"/>
    <col min="5" max="5" width="13.359375" customWidth="true"/>
    <col min="6" max="6" width="24.4921875" customWidth="true"/>
    <col min="7" max="7" width="24.4921875" customWidth="true"/>
    <col min="8" max="8" width="28.9453125" customWidth="true"/>
    <col min="9" max="9" width="28.9453125" customWidth="true"/>
    <col min="10" max="10" width="24.4921875" customWidth="true"/>
    <col min="11" max="11" width="24.4921875" customWidth="true"/>
    <col min="12" max="12" width="24.4921875" customWidth="true"/>
    <col min="13" max="13" width="24.4921875" customWidth="true"/>
    <col min="14" max="14" width="24.4921875" customWidth="true"/>
    <col min="15" max="15" width="24.4921875" customWidth="true"/>
    <col min="16" max="16" width="24.4921875" customWidth="true"/>
    <col min="17" max="17" width="24.4921875" customWidth="true" hidden="true"/>
  </cols>
  <sheetData>
    <row r="1">
      <c r="B1" s="16" t="s">
        <v>0</v>
      </c>
    </row>
    <row r="2">
      <c r="B2" s="16" t="s">
        <v>1</v>
      </c>
    </row>
    <row r="3">
      <c r="B3" s="16" t="s">
        <v>0</v>
      </c>
    </row>
    <row r="4">
      <c r="A4" s="14" t="s">
        <v>2</v>
      </c>
    </row>
    <row r="6">
      <c r="A6" s="13" t="s">
        <v>549</v>
      </c>
      <c r="B6" s="32" t="s">
        <v>550</v>
      </c>
      <c r="C6" s="32"/>
      <c r="D6" s="32"/>
      <c r="H6" s="12" t="s">
        <v>557</v>
      </c>
    </row>
    <row r="7">
      <c r="A7" s="13" t="s">
        <v>551</v>
      </c>
      <c r="B7" s="7"/>
    </row>
    <row r="8">
      <c r="A8" s="13" t="s">
        <v>552</v>
      </c>
      <c r="B8" s="7"/>
    </row>
    <row r="9">
      <c r="A9" s="13" t="s">
        <v>553</v>
      </c>
      <c r="B9" s="7"/>
      <c r="H9" s="30" t="s">
        <v>558</v>
      </c>
      <c r="I9" s="30" t="s">
        <v>559</v>
      </c>
    </row>
    <row r="10">
      <c r="A10" s="13" t="s">
        <v>554</v>
      </c>
      <c r="B10" t="s" s="31">
        <v>27</v>
      </c>
      <c r="D10" s="13" t="s">
        <v>555</v>
      </c>
      <c r="E10" t="s" s="31">
        <v>27</v>
      </c>
      <c r="H10" s="31">
        <f>SUM(M:M)/O434</f>
      </c>
      <c r="I10" s="31">
        <f>SUM(N:N)/O434</f>
      </c>
    </row>
    <row r="11">
      <c r="A11" s="13" t="s">
        <v>555</v>
      </c>
      <c r="B11" t="n" s="31">
        <v>0.22219999999999998</v>
      </c>
      <c r="D11" s="13" t="s">
        <v>556</v>
      </c>
      <c r="E11" t="s" s="31">
        <v>27</v>
      </c>
    </row>
    <row r="12"/>
    <row r="13" ht="25.0" customHeight="true">
      <c r="A13" s="13" t="s">
        <v>4</v>
      </c>
      <c r="B13" s="7" t="s">
        <v>560</v>
      </c>
    </row>
    <row r="14"/>
    <row r="15"/>
    <row r="16"/>
    <row r="17">
      <c r="A17" t="s" s="12">
        <v>3</v>
      </c>
    </row>
    <row r="18">
      <c r="A18" s="27" t="s">
        <v>4</v>
      </c>
      <c r="B18" s="27" t="s">
        <v>5</v>
      </c>
      <c r="C18" s="27" t="s">
        <v>6</v>
      </c>
      <c r="D18" s="27" t="s">
        <v>7</v>
      </c>
      <c r="E18" s="27" t="s">
        <v>8</v>
      </c>
      <c r="F18" s="27" t="s">
        <v>9</v>
      </c>
      <c r="G18" s="27" t="s">
        <v>10</v>
      </c>
      <c r="H18" s="27" t="s">
        <v>12</v>
      </c>
      <c r="I18" s="27" t="s">
        <v>13</v>
      </c>
      <c r="J18" s="27" t="s">
        <v>14</v>
      </c>
      <c r="K18" s="27" t="s">
        <v>15</v>
      </c>
      <c r="L18" s="27" t="s">
        <v>11</v>
      </c>
      <c r="M18" s="27" t="s">
        <v>16</v>
      </c>
      <c r="N18" s="27" t="s">
        <v>17</v>
      </c>
      <c r="O18" s="27" t="s">
        <v>18</v>
      </c>
      <c r="P18" s="27" t="s">
        <v>19</v>
      </c>
      <c r="Q18" s="27" t="s">
        <v>20</v>
      </c>
    </row>
    <row r="19" ht="25.0" customHeight="true">
      <c r="A19" s="4"/>
      <c r="B19" s="4"/>
      <c r="C19" t="s" s="4">
        <v>21</v>
      </c>
      <c r="D19" s="4"/>
      <c r="E19" t="n" s="4">
        <v>0.0</v>
      </c>
      <c r="F19" s="2"/>
      <c r="G19" s="2"/>
      <c r="H19" s="4"/>
      <c r="I19" s="5"/>
      <c r="J19" s="4"/>
      <c r="K19" s="4"/>
      <c r="L19" s="4"/>
      <c r="M19" s="4"/>
      <c r="N19" s="4"/>
      <c r="O19" s="4"/>
      <c r="P19" s="4"/>
    </row>
    <row r="20" ht="25.0" customHeight="true">
      <c r="A20" s="4"/>
      <c r="B20" s="4"/>
      <c r="C20" t="s" s="4">
        <v>22</v>
      </c>
      <c r="D20" s="4"/>
      <c r="E20" t="n" s="4">
        <v>0.0</v>
      </c>
      <c r="F20" s="2"/>
      <c r="G20" s="2"/>
      <c r="H20" s="4"/>
      <c r="I20" s="5"/>
      <c r="J20" s="4"/>
      <c r="K20" s="4"/>
      <c r="L20" s="4"/>
      <c r="M20" s="4"/>
      <c r="N20" s="4"/>
      <c r="O20" s="4"/>
      <c r="P20" s="4"/>
    </row>
    <row r="21" ht="25.0" customHeight="true">
      <c r="A21" t="s" s="4">
        <v>23</v>
      </c>
      <c r="B21" t="s" s="4">
        <v>24</v>
      </c>
      <c r="C21" t="s" s="4">
        <v>25</v>
      </c>
      <c r="D21" t="s" s="4">
        <v>26</v>
      </c>
      <c r="E21" t="n" s="4">
        <v>1.0</v>
      </c>
      <c r="F21" t="n" s="2">
        <v>0.0</v>
      </c>
      <c r="G21" t="n" s="2">
        <v>113770.05</v>
      </c>
      <c r="H21" s="2">
        <f>F21+G21</f>
      </c>
      <c r="I21" t="n" s="5">
        <v>0.0</v>
      </c>
      <c r="J21" s="2">
        <f>F21+(TRUNC(I21/100*F21,2))</f>
      </c>
      <c r="K21" s="2">
        <f>G21+(TRUNC(I21/100*G21,2))</f>
      </c>
      <c r="L21" s="2">
        <f>TRUNC(J21+K21,2)</f>
      </c>
      <c r="M21" s="2">
        <f>TRUNC(IF((J21+K21), (J21/(J21+K21)*O21), 0), 2)</f>
      </c>
      <c r="N21" s="2">
        <f>TRUNC(IF((J21+K21), (K21/(J21+K21)*O21), 0), 2)</f>
      </c>
      <c r="O21" s="2">
        <f>TRUNC(L21*E21,2)</f>
      </c>
      <c r="P21" s="4">
        <f>IF(O21&lt;=(Referencial!O21*1.05),"PREÇO VÁLIDO","PREÇO INVÁLIDO")</f>
      </c>
    </row>
    <row r="22">
      <c r="N22" t="s" s="9">
        <v>28</v>
      </c>
      <c r="O22" s="10">
        <f>TRUNC(SUM(O17:O21), 2)</f>
      </c>
    </row>
    <row r="24">
      <c r="A24" t="s" s="12">
        <v>29</v>
      </c>
    </row>
    <row r="25">
      <c r="A25" s="27" t="s">
        <v>4</v>
      </c>
      <c r="B25" s="27" t="s">
        <v>5</v>
      </c>
      <c r="C25" s="27" t="s">
        <v>6</v>
      </c>
      <c r="D25" s="27" t="s">
        <v>7</v>
      </c>
      <c r="E25" s="27" t="s">
        <v>8</v>
      </c>
      <c r="F25" s="27" t="s">
        <v>9</v>
      </c>
      <c r="G25" s="27" t="s">
        <v>10</v>
      </c>
      <c r="H25" s="27" t="s">
        <v>12</v>
      </c>
      <c r="I25" s="27" t="s">
        <v>13</v>
      </c>
      <c r="J25" s="27" t="s">
        <v>14</v>
      </c>
      <c r="K25" s="27" t="s">
        <v>15</v>
      </c>
      <c r="L25" s="27" t="s">
        <v>11</v>
      </c>
      <c r="M25" s="27" t="s">
        <v>16</v>
      </c>
      <c r="N25" s="27" t="s">
        <v>17</v>
      </c>
      <c r="O25" s="27" t="s">
        <v>18</v>
      </c>
      <c r="P25" s="27" t="s">
        <v>19</v>
      </c>
      <c r="Q25" s="27" t="s">
        <v>20</v>
      </c>
    </row>
    <row r="26" ht="25.0" customHeight="true">
      <c r="A26" s="4"/>
      <c r="B26" s="4"/>
      <c r="C26" t="s" s="4">
        <v>30</v>
      </c>
      <c r="D26" s="4"/>
      <c r="E26" t="n" s="4">
        <v>0.0</v>
      </c>
      <c r="F26" s="2"/>
      <c r="G26" s="2"/>
      <c r="H26" s="4"/>
      <c r="I26" s="5"/>
      <c r="J26" s="4"/>
      <c r="K26" s="4"/>
      <c r="L26" s="4"/>
      <c r="M26" s="4"/>
      <c r="N26" s="4"/>
      <c r="O26" s="4"/>
      <c r="P26" s="4"/>
    </row>
    <row r="27" ht="25.0" customHeight="true">
      <c r="A27" t="s" s="4">
        <v>23</v>
      </c>
      <c r="B27" t="s" s="4">
        <v>31</v>
      </c>
      <c r="C27" t="s" s="4">
        <v>32</v>
      </c>
      <c r="D27" t="s" s="4">
        <v>33</v>
      </c>
      <c r="E27" t="n" s="4">
        <v>6.0</v>
      </c>
      <c r="F27" t="n" s="2">
        <v>418.33</v>
      </c>
      <c r="G27" t="n" s="2">
        <v>49.86</v>
      </c>
      <c r="H27" s="2">
        <f>F27+G27</f>
      </c>
      <c r="I27" t="n" s="5">
        <v>22.22</v>
      </c>
      <c r="J27" s="2">
        <f>F27+(TRUNC(I27/100*F27,2))</f>
      </c>
      <c r="K27" s="2">
        <f>G27+(TRUNC(I27/100*G27,2))</f>
      </c>
      <c r="L27" s="2">
        <f>TRUNC(J27+K27,2)</f>
      </c>
      <c r="M27" s="2">
        <f>TRUNC(IF((J27+K27), (J27/(J27+K27)*O27), 0), 2)</f>
      </c>
      <c r="N27" s="2">
        <f>TRUNC(IF((J27+K27), (K27/(J27+K27)*O27), 0), 2)</f>
      </c>
      <c r="O27" s="2">
        <f>TRUNC(L27*E27,2)</f>
      </c>
      <c r="P27" s="4">
        <f>IF(O27&lt;=(Referencial!O27*1.05),"PREÇO VÁLIDO","PREÇO INVÁLIDO")</f>
      </c>
    </row>
    <row r="28" ht="25.0" customHeight="true">
      <c r="A28" t="s" s="4">
        <v>23</v>
      </c>
      <c r="B28" t="s" s="4">
        <v>34</v>
      </c>
      <c r="C28" t="s" s="4">
        <v>35</v>
      </c>
      <c r="D28" t="s" s="4">
        <v>33</v>
      </c>
      <c r="E28" t="n" s="4">
        <v>1837.0</v>
      </c>
      <c r="F28" t="n" s="2">
        <v>0.43</v>
      </c>
      <c r="G28" t="n" s="2">
        <v>0.25</v>
      </c>
      <c r="H28" s="2">
        <f>F28+G28</f>
      </c>
      <c r="I28" t="n" s="5">
        <v>22.22</v>
      </c>
      <c r="J28" s="2">
        <f>F28+(TRUNC(I28/100*F28,2))</f>
      </c>
      <c r="K28" s="2">
        <f>G28+(TRUNC(I28/100*G28,2))</f>
      </c>
      <c r="L28" s="2">
        <f>TRUNC(J28+K28,2)</f>
      </c>
      <c r="M28" s="2">
        <f>TRUNC(IF((J28+K28), (J28/(J28+K28)*O28), 0), 2)</f>
      </c>
      <c r="N28" s="2">
        <f>TRUNC(IF((J28+K28), (K28/(J28+K28)*O28), 0), 2)</f>
      </c>
      <c r="O28" s="2">
        <f>TRUNC(L28*E28,2)</f>
      </c>
      <c r="P28" s="4">
        <f>IF(O28&lt;=(Referencial!O28*1.05),"PREÇO VÁLIDO","PREÇO INVÁLIDO")</f>
      </c>
    </row>
    <row r="29" ht="25.0" customHeight="true">
      <c r="A29" t="s" s="4">
        <v>23</v>
      </c>
      <c r="B29" t="s" s="4">
        <v>36</v>
      </c>
      <c r="C29" t="s" s="4">
        <v>37</v>
      </c>
      <c r="D29" t="s" s="4">
        <v>26</v>
      </c>
      <c r="E29" t="n" s="4">
        <v>1.0</v>
      </c>
      <c r="F29" t="n" s="2">
        <v>962.26</v>
      </c>
      <c r="G29" t="n" s="2">
        <v>0.0</v>
      </c>
      <c r="H29" s="2">
        <f>F29+G29</f>
      </c>
      <c r="I29" t="n" s="5">
        <v>22.22</v>
      </c>
      <c r="J29" s="2">
        <f>F29+(TRUNC(I29/100*F29,2))</f>
      </c>
      <c r="K29" s="2">
        <f>G29+(TRUNC(I29/100*G29,2))</f>
      </c>
      <c r="L29" s="2">
        <f>TRUNC(J29+K29,2)</f>
      </c>
      <c r="M29" s="2">
        <f>TRUNC(IF((J29+K29), (J29/(J29+K29)*O29), 0), 2)</f>
      </c>
      <c r="N29" s="2">
        <f>TRUNC(IF((J29+K29), (K29/(J29+K29)*O29), 0), 2)</f>
      </c>
      <c r="O29" s="2">
        <f>TRUNC(L29*E29,2)</f>
      </c>
      <c r="P29" s="4">
        <f>IF(O29&lt;=(Referencial!O29*1.05),"PREÇO VÁLIDO","PREÇO INVÁLIDO")</f>
      </c>
    </row>
    <row r="30" ht="25.0" customHeight="true">
      <c r="A30" t="s" s="4">
        <v>23</v>
      </c>
      <c r="B30" t="s" s="4">
        <v>38</v>
      </c>
      <c r="C30" t="s" s="4">
        <v>39</v>
      </c>
      <c r="D30" t="s" s="4">
        <v>40</v>
      </c>
      <c r="E30" t="n" s="4">
        <v>30.0</v>
      </c>
      <c r="F30" t="n" s="2">
        <v>8.08</v>
      </c>
      <c r="G30" t="n" s="2">
        <v>1.69</v>
      </c>
      <c r="H30" s="2">
        <f>F30+G30</f>
      </c>
      <c r="I30" t="n" s="5">
        <v>22.22</v>
      </c>
      <c r="J30" s="2">
        <f>F30+(TRUNC(I30/100*F30,2))</f>
      </c>
      <c r="K30" s="2">
        <f>G30+(TRUNC(I30/100*G30,2))</f>
      </c>
      <c r="L30" s="2">
        <f>TRUNC(J30+K30,2)</f>
      </c>
      <c r="M30" s="2">
        <f>TRUNC(IF((J30+K30), (J30/(J30+K30)*O30), 0), 2)</f>
      </c>
      <c r="N30" s="2">
        <f>TRUNC(IF((J30+K30), (K30/(J30+K30)*O30), 0), 2)</f>
      </c>
      <c r="O30" s="2">
        <f>TRUNC(L30*E30,2)</f>
      </c>
      <c r="P30" s="4">
        <f>IF(O30&lt;=(Referencial!O30*1.05),"PREÇO VÁLIDO","PREÇO INVÁLIDO")</f>
      </c>
    </row>
    <row r="31" ht="25.0" customHeight="true">
      <c r="A31" t="s" s="4">
        <v>23</v>
      </c>
      <c r="B31" t="s" s="4">
        <v>41</v>
      </c>
      <c r="C31" t="s" s="4">
        <v>42</v>
      </c>
      <c r="D31" t="s" s="4">
        <v>33</v>
      </c>
      <c r="E31" t="n" s="4">
        <v>707.3</v>
      </c>
      <c r="F31" t="n" s="2">
        <v>7.7</v>
      </c>
      <c r="G31" t="n" s="2">
        <v>0.0</v>
      </c>
      <c r="H31" s="2">
        <f>F31+G31</f>
      </c>
      <c r="I31" t="n" s="5">
        <v>22.22</v>
      </c>
      <c r="J31" s="2">
        <f>F31+(TRUNC(I31/100*F31,2))</f>
      </c>
      <c r="K31" s="2">
        <f>G31+(TRUNC(I31/100*G31,2))</f>
      </c>
      <c r="L31" s="2">
        <f>TRUNC(J31+K31,2)</f>
      </c>
      <c r="M31" s="2">
        <f>TRUNC(IF((J31+K31), (J31/(J31+K31)*O31), 0), 2)</f>
      </c>
      <c r="N31" s="2">
        <f>TRUNC(IF((J31+K31), (K31/(J31+K31)*O31), 0), 2)</f>
      </c>
      <c r="O31" s="2">
        <f>TRUNC(L31*E31,2)</f>
      </c>
      <c r="P31" s="4">
        <f>IF(O31&lt;=(Referencial!O31*1.05),"PREÇO VÁLIDO","PREÇO INVÁLIDO")</f>
      </c>
    </row>
    <row r="32" ht="25.0" customHeight="true">
      <c r="A32" t="s" s="4">
        <v>23</v>
      </c>
      <c r="B32" t="s" s="4">
        <v>43</v>
      </c>
      <c r="C32" t="s" s="4">
        <v>44</v>
      </c>
      <c r="D32" t="s" s="4">
        <v>33</v>
      </c>
      <c r="E32" t="n" s="4">
        <v>1000.0</v>
      </c>
      <c r="F32" t="n" s="2">
        <v>0.06</v>
      </c>
      <c r="G32" t="n" s="2">
        <v>2.2</v>
      </c>
      <c r="H32" s="2">
        <f>F32+G32</f>
      </c>
      <c r="I32" t="n" s="5">
        <v>22.22</v>
      </c>
      <c r="J32" s="2">
        <f>F32+(TRUNC(I32/100*F32,2))</f>
      </c>
      <c r="K32" s="2">
        <f>G32+(TRUNC(I32/100*G32,2))</f>
      </c>
      <c r="L32" s="2">
        <f>TRUNC(J32+K32,2)</f>
      </c>
      <c r="M32" s="2">
        <f>TRUNC(IF((J32+K32), (J32/(J32+K32)*O32), 0), 2)</f>
      </c>
      <c r="N32" s="2">
        <f>TRUNC(IF((J32+K32), (K32/(J32+K32)*O32), 0), 2)</f>
      </c>
      <c r="O32" s="2">
        <f>TRUNC(L32*E32,2)</f>
      </c>
      <c r="P32" s="4">
        <f>IF(O32&lt;=(Referencial!O32*1.05),"PREÇO VÁLIDO","PREÇO INVÁLIDO")</f>
      </c>
    </row>
    <row r="33" ht="25.0" customHeight="true">
      <c r="A33" t="s" s="4">
        <v>23</v>
      </c>
      <c r="B33" t="s" s="4">
        <v>45</v>
      </c>
      <c r="C33" t="s" s="4">
        <v>46</v>
      </c>
      <c r="D33" t="s" s="4">
        <v>40</v>
      </c>
      <c r="E33" t="n" s="4">
        <v>293.428</v>
      </c>
      <c r="F33" t="n" s="2">
        <v>83.38</v>
      </c>
      <c r="G33" t="n" s="2">
        <v>0.0</v>
      </c>
      <c r="H33" s="2">
        <f>F33+G33</f>
      </c>
      <c r="I33" t="n" s="5">
        <v>22.22</v>
      </c>
      <c r="J33" s="2">
        <f>F33+(TRUNC(I33/100*F33,2))</f>
      </c>
      <c r="K33" s="2">
        <f>G33+(TRUNC(I33/100*G33,2))</f>
      </c>
      <c r="L33" s="2">
        <f>TRUNC(J33+K33,2)</f>
      </c>
      <c r="M33" s="2">
        <f>TRUNC(IF((J33+K33), (J33/(J33+K33)*O33), 0), 2)</f>
      </c>
      <c r="N33" s="2">
        <f>TRUNC(IF((J33+K33), (K33/(J33+K33)*O33), 0), 2)</f>
      </c>
      <c r="O33" s="2">
        <f>TRUNC(L33*E33,2)</f>
      </c>
      <c r="P33" s="4">
        <f>IF(O33&lt;=(Referencial!O33*1.05),"PREÇO VÁLIDO","PREÇO INVÁLIDO")</f>
      </c>
    </row>
    <row r="34" ht="25.0" customHeight="true">
      <c r="A34" t="s" s="4">
        <v>23</v>
      </c>
      <c r="B34" t="s" s="4">
        <v>47</v>
      </c>
      <c r="C34" t="s" s="4">
        <v>48</v>
      </c>
      <c r="D34" t="s" s="4">
        <v>33</v>
      </c>
      <c r="E34" t="n" s="4">
        <v>3000.0</v>
      </c>
      <c r="F34" t="n" s="2">
        <v>2.42</v>
      </c>
      <c r="G34" t="n" s="2">
        <v>1.76</v>
      </c>
      <c r="H34" s="2">
        <f>F34+G34</f>
      </c>
      <c r="I34" t="n" s="5">
        <v>22.22</v>
      </c>
      <c r="J34" s="2">
        <f>F34+(TRUNC(I34/100*F34,2))</f>
      </c>
      <c r="K34" s="2">
        <f>G34+(TRUNC(I34/100*G34,2))</f>
      </c>
      <c r="L34" s="2">
        <f>TRUNC(J34+K34,2)</f>
      </c>
      <c r="M34" s="2">
        <f>TRUNC(IF((J34+K34), (J34/(J34+K34)*O34), 0), 2)</f>
      </c>
      <c r="N34" s="2">
        <f>TRUNC(IF((J34+K34), (K34/(J34+K34)*O34), 0), 2)</f>
      </c>
      <c r="O34" s="2">
        <f>TRUNC(L34*E34,2)</f>
      </c>
      <c r="P34" s="4">
        <f>IF(O34&lt;=(Referencial!O34*1.05),"PREÇO VÁLIDO","PREÇO INVÁLIDO")</f>
      </c>
    </row>
    <row r="35">
      <c r="N35" t="s" s="9">
        <v>28</v>
      </c>
      <c r="O35" s="10">
        <f>TRUNC(SUM(O24:O34), 2)</f>
      </c>
    </row>
    <row r="37">
      <c r="A37" t="s" s="12">
        <v>49</v>
      </c>
    </row>
    <row r="38">
      <c r="A38" s="27" t="s">
        <v>4</v>
      </c>
      <c r="B38" s="27" t="s">
        <v>5</v>
      </c>
      <c r="C38" s="27" t="s">
        <v>6</v>
      </c>
      <c r="D38" s="27" t="s">
        <v>7</v>
      </c>
      <c r="E38" s="27" t="s">
        <v>8</v>
      </c>
      <c r="F38" s="27" t="s">
        <v>9</v>
      </c>
      <c r="G38" s="27" t="s">
        <v>10</v>
      </c>
      <c r="H38" s="27" t="s">
        <v>12</v>
      </c>
      <c r="I38" s="27" t="s">
        <v>13</v>
      </c>
      <c r="J38" s="27" t="s">
        <v>14</v>
      </c>
      <c r="K38" s="27" t="s">
        <v>15</v>
      </c>
      <c r="L38" s="27" t="s">
        <v>11</v>
      </c>
      <c r="M38" s="27" t="s">
        <v>16</v>
      </c>
      <c r="N38" s="27" t="s">
        <v>17</v>
      </c>
      <c r="O38" s="27" t="s">
        <v>18</v>
      </c>
      <c r="P38" s="27" t="s">
        <v>19</v>
      </c>
      <c r="Q38" s="27" t="s">
        <v>20</v>
      </c>
    </row>
    <row r="39" ht="25.0" customHeight="true">
      <c r="A39" s="4"/>
      <c r="B39" s="4"/>
      <c r="C39" t="s" s="4">
        <v>50</v>
      </c>
      <c r="D39" s="4"/>
      <c r="E39" t="n" s="4">
        <v>0.0</v>
      </c>
      <c r="F39" s="2"/>
      <c r="G39" s="2"/>
      <c r="H39" s="4"/>
      <c r="I39" s="5"/>
      <c r="J39" s="4"/>
      <c r="K39" s="4"/>
      <c r="L39" s="4"/>
      <c r="M39" s="4"/>
      <c r="N39" s="4"/>
      <c r="O39" s="4"/>
      <c r="P39" s="4"/>
    </row>
    <row r="40" ht="25.0" customHeight="true">
      <c r="A40" s="4"/>
      <c r="B40" s="4"/>
      <c r="C40" t="s" s="4">
        <v>51</v>
      </c>
      <c r="D40" s="4"/>
      <c r="E40" t="n" s="4">
        <v>0.0</v>
      </c>
      <c r="F40" s="2"/>
      <c r="G40" s="2"/>
      <c r="H40" s="4"/>
      <c r="I40" s="5"/>
      <c r="J40" s="4"/>
      <c r="K40" s="4"/>
      <c r="L40" s="4"/>
      <c r="M40" s="4"/>
      <c r="N40" s="4"/>
      <c r="O40" s="4"/>
      <c r="P40" s="4"/>
    </row>
    <row r="41" ht="25.0" customHeight="true">
      <c r="A41" t="s" s="4">
        <v>23</v>
      </c>
      <c r="B41" t="s" s="4">
        <v>52</v>
      </c>
      <c r="C41" t="s" s="4">
        <v>53</v>
      </c>
      <c r="D41" t="s" s="4">
        <v>33</v>
      </c>
      <c r="E41" t="n" s="4">
        <v>522.112</v>
      </c>
      <c r="F41" t="n" s="2">
        <v>73.75</v>
      </c>
      <c r="G41" t="n" s="2">
        <v>28.61</v>
      </c>
      <c r="H41" s="2">
        <f>F41+G41</f>
      </c>
      <c r="I41" t="n" s="5">
        <v>22.22</v>
      </c>
      <c r="J41" s="2">
        <f>F41+(TRUNC(I41/100*F41,2))</f>
      </c>
      <c r="K41" s="2">
        <f>G41+(TRUNC(I41/100*G41,2))</f>
      </c>
      <c r="L41" s="2">
        <f>TRUNC(J41+K41,2)</f>
      </c>
      <c r="M41" s="2">
        <f>TRUNC(IF((J41+K41), (J41/(J41+K41)*O41), 0), 2)</f>
      </c>
      <c r="N41" s="2">
        <f>TRUNC(IF((J41+K41), (K41/(J41+K41)*O41), 0), 2)</f>
      </c>
      <c r="O41" s="2">
        <f>TRUNC(L41*E41,2)</f>
      </c>
      <c r="P41" s="4">
        <f>IF(O41&lt;=(Referencial!O41*1.05),"PREÇO VÁLIDO","PREÇO INVÁLIDO")</f>
      </c>
    </row>
    <row r="42" ht="25.0" customHeight="true">
      <c r="A42" t="s" s="4">
        <v>23</v>
      </c>
      <c r="B42" t="s" s="4">
        <v>54</v>
      </c>
      <c r="C42" t="s" s="4">
        <v>55</v>
      </c>
      <c r="D42" t="s" s="4">
        <v>33</v>
      </c>
      <c r="E42" t="n" s="4">
        <v>1227.84</v>
      </c>
      <c r="F42" t="n" s="2">
        <v>5.33</v>
      </c>
      <c r="G42" t="n" s="2">
        <v>5.49</v>
      </c>
      <c r="H42" s="2">
        <f>F42+G42</f>
      </c>
      <c r="I42" t="n" s="5">
        <v>22.22</v>
      </c>
      <c r="J42" s="2">
        <f>F42+(TRUNC(I42/100*F42,2))</f>
      </c>
      <c r="K42" s="2">
        <f>G42+(TRUNC(I42/100*G42,2))</f>
      </c>
      <c r="L42" s="2">
        <f>TRUNC(J42+K42,2)</f>
      </c>
      <c r="M42" s="2">
        <f>TRUNC(IF((J42+K42), (J42/(J42+K42)*O42), 0), 2)</f>
      </c>
      <c r="N42" s="2">
        <f>TRUNC(IF((J42+K42), (K42/(J42+K42)*O42), 0), 2)</f>
      </c>
      <c r="O42" s="2">
        <f>TRUNC(L42*E42,2)</f>
      </c>
      <c r="P42" s="4">
        <f>IF(O42&lt;=(Referencial!O42*1.05),"PREÇO VÁLIDO","PREÇO INVÁLIDO")</f>
      </c>
    </row>
    <row r="43" ht="25.0" customHeight="true">
      <c r="A43" t="s" s="4">
        <v>23</v>
      </c>
      <c r="B43" t="s" s="4">
        <v>56</v>
      </c>
      <c r="C43" t="s" s="4">
        <v>57</v>
      </c>
      <c r="D43" t="s" s="4">
        <v>33</v>
      </c>
      <c r="E43" t="n" s="4">
        <v>1227.84</v>
      </c>
      <c r="F43" t="n" s="2">
        <v>1.38</v>
      </c>
      <c r="G43" t="n" s="2">
        <v>2.98</v>
      </c>
      <c r="H43" s="2">
        <f>F43+G43</f>
      </c>
      <c r="I43" t="n" s="5">
        <v>22.22</v>
      </c>
      <c r="J43" s="2">
        <f>F43+(TRUNC(I43/100*F43,2))</f>
      </c>
      <c r="K43" s="2">
        <f>G43+(TRUNC(I43/100*G43,2))</f>
      </c>
      <c r="L43" s="2">
        <f>TRUNC(J43+K43,2)</f>
      </c>
      <c r="M43" s="2">
        <f>TRUNC(IF((J43+K43), (J43/(J43+K43)*O43), 0), 2)</f>
      </c>
      <c r="N43" s="2">
        <f>TRUNC(IF((J43+K43), (K43/(J43+K43)*O43), 0), 2)</f>
      </c>
      <c r="O43" s="2">
        <f>TRUNC(L43*E43,2)</f>
      </c>
      <c r="P43" s="4">
        <f>IF(O43&lt;=(Referencial!O43*1.05),"PREÇO VÁLIDO","PREÇO INVÁLIDO")</f>
      </c>
    </row>
    <row r="44" ht="25.0" customHeight="true">
      <c r="A44" t="s" s="4">
        <v>23</v>
      </c>
      <c r="B44" t="s" s="4">
        <v>58</v>
      </c>
      <c r="C44" t="s" s="4">
        <v>59</v>
      </c>
      <c r="D44" t="s" s="4">
        <v>60</v>
      </c>
      <c r="E44" t="n" s="4">
        <v>255.8</v>
      </c>
      <c r="F44" t="n" s="2">
        <v>138.18</v>
      </c>
      <c r="G44" t="n" s="2">
        <v>0.0</v>
      </c>
      <c r="H44" s="2">
        <f>F44+G44</f>
      </c>
      <c r="I44" t="n" s="5">
        <v>22.22</v>
      </c>
      <c r="J44" s="2">
        <f>F44+(TRUNC(I44/100*F44,2))</f>
      </c>
      <c r="K44" s="2">
        <f>G44+(TRUNC(I44/100*G44,2))</f>
      </c>
      <c r="L44" s="2">
        <f>TRUNC(J44+K44,2)</f>
      </c>
      <c r="M44" s="2">
        <f>TRUNC(IF((J44+K44), (J44/(J44+K44)*O44), 0), 2)</f>
      </c>
      <c r="N44" s="2">
        <f>TRUNC(IF((J44+K44), (K44/(J44+K44)*O44), 0), 2)</f>
      </c>
      <c r="O44" s="2">
        <f>TRUNC(L44*E44,2)</f>
      </c>
      <c r="P44" s="4">
        <f>IF(O44&lt;=(Referencial!O44*1.05),"PREÇO VÁLIDO","PREÇO INVÁLIDO")</f>
      </c>
    </row>
    <row r="45" ht="25.0" customHeight="true">
      <c r="A45" t="s" s="4">
        <v>23</v>
      </c>
      <c r="B45" t="s" s="4">
        <v>61</v>
      </c>
      <c r="C45" t="s" s="4">
        <v>62</v>
      </c>
      <c r="D45" t="s" s="4">
        <v>60</v>
      </c>
      <c r="E45" t="n" s="4">
        <v>255.8</v>
      </c>
      <c r="F45" t="n" s="2">
        <v>59.64</v>
      </c>
      <c r="G45" t="n" s="2">
        <v>0.0</v>
      </c>
      <c r="H45" s="2">
        <f>F45+G45</f>
      </c>
      <c r="I45" t="n" s="5">
        <v>22.22</v>
      </c>
      <c r="J45" s="2">
        <f>F45+(TRUNC(I45/100*F45,2))</f>
      </c>
      <c r="K45" s="2">
        <f>G45+(TRUNC(I45/100*G45,2))</f>
      </c>
      <c r="L45" s="2">
        <f>TRUNC(J45+K45,2)</f>
      </c>
      <c r="M45" s="2">
        <f>TRUNC(IF((J45+K45), (J45/(J45+K45)*O45), 0), 2)</f>
      </c>
      <c r="N45" s="2">
        <f>TRUNC(IF((J45+K45), (K45/(J45+K45)*O45), 0), 2)</f>
      </c>
      <c r="O45" s="2">
        <f>TRUNC(L45*E45,2)</f>
      </c>
      <c r="P45" s="4">
        <f>IF(O45&lt;=(Referencial!O45*1.05),"PREÇO VÁLIDO","PREÇO INVÁLIDO")</f>
      </c>
    </row>
    <row r="46" ht="25.0" customHeight="true">
      <c r="A46" t="s" s="4">
        <v>23</v>
      </c>
      <c r="B46" t="s" s="4">
        <v>63</v>
      </c>
      <c r="C46" t="s" s="4">
        <v>64</v>
      </c>
      <c r="D46" t="s" s="4">
        <v>26</v>
      </c>
      <c r="E46" t="n" s="4">
        <v>95.0</v>
      </c>
      <c r="F46" t="n" s="2">
        <v>304.0</v>
      </c>
      <c r="G46" t="n" s="2">
        <v>0.0</v>
      </c>
      <c r="H46" s="2">
        <f>F46+G46</f>
      </c>
      <c r="I46" t="n" s="5">
        <v>22.22</v>
      </c>
      <c r="J46" s="2">
        <f>F46+(TRUNC(I46/100*F46,2))</f>
      </c>
      <c r="K46" s="2">
        <f>G46+(TRUNC(I46/100*G46,2))</f>
      </c>
      <c r="L46" s="2">
        <f>TRUNC(J46+K46,2)</f>
      </c>
      <c r="M46" s="2">
        <f>TRUNC(IF((J46+K46), (J46/(J46+K46)*O46), 0), 2)</f>
      </c>
      <c r="N46" s="2">
        <f>TRUNC(IF((J46+K46), (K46/(J46+K46)*O46), 0), 2)</f>
      </c>
      <c r="O46" s="2">
        <f>TRUNC(L46*E46,2)</f>
      </c>
      <c r="P46" s="4">
        <f>IF(O46&lt;=(Referencial!O46*1.05),"PREÇO VÁLIDO","PREÇO INVÁLIDO")</f>
      </c>
    </row>
    <row r="47" ht="25.0" customHeight="true">
      <c r="A47" t="s" s="4">
        <v>23</v>
      </c>
      <c r="B47" t="s" s="4">
        <v>65</v>
      </c>
      <c r="C47" t="s" s="4">
        <v>66</v>
      </c>
      <c r="D47" t="s" s="4">
        <v>60</v>
      </c>
      <c r="E47" t="n" s="4">
        <v>255.8</v>
      </c>
      <c r="F47" t="n" s="2">
        <v>54.45</v>
      </c>
      <c r="G47" t="n" s="2">
        <v>0.0</v>
      </c>
      <c r="H47" s="2">
        <f>F47+G47</f>
      </c>
      <c r="I47" t="n" s="5">
        <v>22.22</v>
      </c>
      <c r="J47" s="2">
        <f>F47+(TRUNC(I47/100*F47,2))</f>
      </c>
      <c r="K47" s="2">
        <f>G47+(TRUNC(I47/100*G47,2))</f>
      </c>
      <c r="L47" s="2">
        <f>TRUNC(J47+K47,2)</f>
      </c>
      <c r="M47" s="2">
        <f>TRUNC(IF((J47+K47), (J47/(J47+K47)*O47), 0), 2)</f>
      </c>
      <c r="N47" s="2">
        <f>TRUNC(IF((J47+K47), (K47/(J47+K47)*O47), 0), 2)</f>
      </c>
      <c r="O47" s="2">
        <f>TRUNC(L47*E47,2)</f>
      </c>
      <c r="P47" s="4">
        <f>IF(O47&lt;=(Referencial!O47*1.05),"PREÇO VÁLIDO","PREÇO INVÁLIDO")</f>
      </c>
    </row>
    <row r="48" ht="25.0" customHeight="true">
      <c r="A48" t="s" s="4">
        <v>23</v>
      </c>
      <c r="B48" t="s" s="4">
        <v>67</v>
      </c>
      <c r="C48" t="s" s="4">
        <v>68</v>
      </c>
      <c r="D48" t="s" s="4">
        <v>60</v>
      </c>
      <c r="E48" t="n" s="4">
        <v>21.6</v>
      </c>
      <c r="F48" t="n" s="2">
        <v>24.69</v>
      </c>
      <c r="G48" t="n" s="2">
        <v>53.88</v>
      </c>
      <c r="H48" s="2">
        <f>F48+G48</f>
      </c>
      <c r="I48" t="n" s="5">
        <v>22.22</v>
      </c>
      <c r="J48" s="2">
        <f>F48+(TRUNC(I48/100*F48,2))</f>
      </c>
      <c r="K48" s="2">
        <f>G48+(TRUNC(I48/100*G48,2))</f>
      </c>
      <c r="L48" s="2">
        <f>TRUNC(J48+K48,2)</f>
      </c>
      <c r="M48" s="2">
        <f>TRUNC(IF((J48+K48), (J48/(J48+K48)*O48), 0), 2)</f>
      </c>
      <c r="N48" s="2">
        <f>TRUNC(IF((J48+K48), (K48/(J48+K48)*O48), 0), 2)</f>
      </c>
      <c r="O48" s="2">
        <f>TRUNC(L48*E48,2)</f>
      </c>
      <c r="P48" s="4">
        <f>IF(O48&lt;=(Referencial!O48*1.05),"PREÇO VÁLIDO","PREÇO INVÁLIDO")</f>
      </c>
    </row>
    <row r="49" ht="25.0" customHeight="true">
      <c r="A49" t="s" s="4">
        <v>23</v>
      </c>
      <c r="B49" t="s" s="4">
        <v>69</v>
      </c>
      <c r="C49" t="s" s="4">
        <v>70</v>
      </c>
      <c r="D49" t="s" s="4">
        <v>60</v>
      </c>
      <c r="E49" t="n" s="4">
        <v>95.0</v>
      </c>
      <c r="F49" t="n" s="2">
        <v>38.85</v>
      </c>
      <c r="G49" t="n" s="2">
        <v>58.98</v>
      </c>
      <c r="H49" s="2">
        <f>F49+G49</f>
      </c>
      <c r="I49" t="n" s="5">
        <v>22.22</v>
      </c>
      <c r="J49" s="2">
        <f>F49+(TRUNC(I49/100*F49,2))</f>
      </c>
      <c r="K49" s="2">
        <f>G49+(TRUNC(I49/100*G49,2))</f>
      </c>
      <c r="L49" s="2">
        <f>TRUNC(J49+K49,2)</f>
      </c>
      <c r="M49" s="2">
        <f>TRUNC(IF((J49+K49), (J49/(J49+K49)*O49), 0), 2)</f>
      </c>
      <c r="N49" s="2">
        <f>TRUNC(IF((J49+K49), (K49/(J49+K49)*O49), 0), 2)</f>
      </c>
      <c r="O49" s="2">
        <f>TRUNC(L49*E49,2)</f>
      </c>
      <c r="P49" s="4">
        <f>IF(O49&lt;=(Referencial!O49*1.05),"PREÇO VÁLIDO","PREÇO INVÁLIDO")</f>
      </c>
    </row>
    <row r="50" ht="25.0" customHeight="true">
      <c r="A50" s="4"/>
      <c r="B50" s="4"/>
      <c r="C50" t="s" s="4">
        <v>71</v>
      </c>
      <c r="D50" s="4"/>
      <c r="E50" t="n" s="4">
        <v>0.0</v>
      </c>
      <c r="F50" s="2"/>
      <c r="G50" s="2"/>
      <c r="H50" s="4"/>
      <c r="I50" s="5"/>
      <c r="J50" s="4"/>
      <c r="K50" s="4"/>
      <c r="L50" s="4"/>
      <c r="M50" s="4"/>
      <c r="N50" s="4"/>
      <c r="O50" s="4"/>
      <c r="P50" s="4"/>
    </row>
    <row r="51" ht="25.0" customHeight="true">
      <c r="A51" t="s" s="4">
        <v>23</v>
      </c>
      <c r="B51" t="s" s="4">
        <v>72</v>
      </c>
      <c r="C51" t="s" s="4">
        <v>73</v>
      </c>
      <c r="D51" t="s" s="4">
        <v>60</v>
      </c>
      <c r="E51" t="n" s="4">
        <v>35.0</v>
      </c>
      <c r="F51" t="n" s="2">
        <v>398.32</v>
      </c>
      <c r="G51" t="n" s="2">
        <v>0.0</v>
      </c>
      <c r="H51" s="2">
        <f>F51+G51</f>
      </c>
      <c r="I51" t="n" s="5">
        <v>22.22</v>
      </c>
      <c r="J51" s="2">
        <f>F51+(TRUNC(I51/100*F51,2))</f>
      </c>
      <c r="K51" s="2">
        <f>G51+(TRUNC(I51/100*G51,2))</f>
      </c>
      <c r="L51" s="2">
        <f>TRUNC(J51+K51,2)</f>
      </c>
      <c r="M51" s="2">
        <f>TRUNC(IF((J51+K51), (J51/(J51+K51)*O51), 0), 2)</f>
      </c>
      <c r="N51" s="2">
        <f>TRUNC(IF((J51+K51), (K51/(J51+K51)*O51), 0), 2)</f>
      </c>
      <c r="O51" s="2">
        <f>TRUNC(L51*E51,2)</f>
      </c>
      <c r="P51" s="4">
        <f>IF(O51&lt;=(Referencial!O51*1.05),"PREÇO VÁLIDO","PREÇO INVÁLIDO")</f>
      </c>
    </row>
    <row r="52" ht="25.0" customHeight="true">
      <c r="A52" t="s" s="4">
        <v>23</v>
      </c>
      <c r="B52" t="s" s="4">
        <v>74</v>
      </c>
      <c r="C52" t="s" s="4">
        <v>75</v>
      </c>
      <c r="D52" t="s" s="4">
        <v>33</v>
      </c>
      <c r="E52" t="n" s="4">
        <v>35.0</v>
      </c>
      <c r="F52" t="n" s="2">
        <v>630.91</v>
      </c>
      <c r="G52" t="n" s="2">
        <v>0.0</v>
      </c>
      <c r="H52" s="2">
        <f>F52+G52</f>
      </c>
      <c r="I52" t="n" s="5">
        <v>22.22</v>
      </c>
      <c r="J52" s="2">
        <f>F52+(TRUNC(I52/100*F52,2))</f>
      </c>
      <c r="K52" s="2">
        <f>G52+(TRUNC(I52/100*G52,2))</f>
      </c>
      <c r="L52" s="2">
        <f>TRUNC(J52+K52,2)</f>
      </c>
      <c r="M52" s="2">
        <f>TRUNC(IF((J52+K52), (J52/(J52+K52)*O52), 0), 2)</f>
      </c>
      <c r="N52" s="2">
        <f>TRUNC(IF((J52+K52), (K52/(J52+K52)*O52), 0), 2)</f>
      </c>
      <c r="O52" s="2">
        <f>TRUNC(L52*E52,2)</f>
      </c>
      <c r="P52" s="4">
        <f>IF(O52&lt;=(Referencial!O52*1.05),"PREÇO VÁLIDO","PREÇO INVÁLIDO")</f>
      </c>
    </row>
    <row r="53" ht="25.0" customHeight="true">
      <c r="A53" t="s" s="4">
        <v>23</v>
      </c>
      <c r="B53" t="s" s="4">
        <v>58</v>
      </c>
      <c r="C53" t="s" s="4">
        <v>59</v>
      </c>
      <c r="D53" t="s" s="4">
        <v>60</v>
      </c>
      <c r="E53" t="n" s="4">
        <v>35.0</v>
      </c>
      <c r="F53" t="n" s="2">
        <v>138.18</v>
      </c>
      <c r="G53" t="n" s="2">
        <v>0.0</v>
      </c>
      <c r="H53" s="2">
        <f>F53+G53</f>
      </c>
      <c r="I53" t="n" s="5">
        <v>22.22</v>
      </c>
      <c r="J53" s="2">
        <f>F53+(TRUNC(I53/100*F53,2))</f>
      </c>
      <c r="K53" s="2">
        <f>G53+(TRUNC(I53/100*G53,2))</f>
      </c>
      <c r="L53" s="2">
        <f>TRUNC(J53+K53,2)</f>
      </c>
      <c r="M53" s="2">
        <f>TRUNC(IF((J53+K53), (J53/(J53+K53)*O53), 0), 2)</f>
      </c>
      <c r="N53" s="2">
        <f>TRUNC(IF((J53+K53), (K53/(J53+K53)*O53), 0), 2)</f>
      </c>
      <c r="O53" s="2">
        <f>TRUNC(L53*E53,2)</f>
      </c>
      <c r="P53" s="4">
        <f>IF(O53&lt;=(Referencial!O53*1.05),"PREÇO VÁLIDO","PREÇO INVÁLIDO")</f>
      </c>
    </row>
    <row r="54" ht="25.0" customHeight="true">
      <c r="A54" t="s" s="4">
        <v>23</v>
      </c>
      <c r="B54" t="s" s="4">
        <v>76</v>
      </c>
      <c r="C54" t="s" s="4">
        <v>77</v>
      </c>
      <c r="D54" t="s" s="4">
        <v>26</v>
      </c>
      <c r="E54" t="n" s="4">
        <v>15.0</v>
      </c>
      <c r="F54" t="n" s="2">
        <v>153.63</v>
      </c>
      <c r="G54" t="n" s="2">
        <v>0.0</v>
      </c>
      <c r="H54" s="2">
        <f>F54+G54</f>
      </c>
      <c r="I54" t="n" s="5">
        <v>22.22</v>
      </c>
      <c r="J54" s="2">
        <f>F54+(TRUNC(I54/100*F54,2))</f>
      </c>
      <c r="K54" s="2">
        <f>G54+(TRUNC(I54/100*G54,2))</f>
      </c>
      <c r="L54" s="2">
        <f>TRUNC(J54+K54,2)</f>
      </c>
      <c r="M54" s="2">
        <f>TRUNC(IF((J54+K54), (J54/(J54+K54)*O54), 0), 2)</f>
      </c>
      <c r="N54" s="2">
        <f>TRUNC(IF((J54+K54), (K54/(J54+K54)*O54), 0), 2)</f>
      </c>
      <c r="O54" s="2">
        <f>TRUNC(L54*E54,2)</f>
      </c>
      <c r="P54" s="4">
        <f>IF(O54&lt;=(Referencial!O54*1.05),"PREÇO VÁLIDO","PREÇO INVÁLIDO")</f>
      </c>
    </row>
    <row r="55" ht="25.0" customHeight="true">
      <c r="A55" s="4"/>
      <c r="B55" s="4"/>
      <c r="C55" t="s" s="4">
        <v>78</v>
      </c>
      <c r="D55" s="4"/>
      <c r="E55" t="n" s="4">
        <v>0.0</v>
      </c>
      <c r="F55" s="2"/>
      <c r="G55" s="2"/>
      <c r="H55" s="4"/>
      <c r="I55" s="5"/>
      <c r="J55" s="4"/>
      <c r="K55" s="4"/>
      <c r="L55" s="4"/>
      <c r="M55" s="4"/>
      <c r="N55" s="4"/>
      <c r="O55" s="4"/>
      <c r="P55" s="4"/>
    </row>
    <row r="56" ht="25.0" customHeight="true">
      <c r="A56" t="s" s="4">
        <v>23</v>
      </c>
      <c r="B56" t="s" s="4">
        <v>79</v>
      </c>
      <c r="C56" t="s" s="4">
        <v>80</v>
      </c>
      <c r="D56" t="s" s="4">
        <v>33</v>
      </c>
      <c r="E56" t="n" s="4">
        <v>2.64</v>
      </c>
      <c r="F56" t="n" s="2">
        <v>964.38</v>
      </c>
      <c r="G56" t="n" s="2">
        <v>18.38</v>
      </c>
      <c r="H56" s="2">
        <f>F56+G56</f>
      </c>
      <c r="I56" t="n" s="5">
        <v>22.22</v>
      </c>
      <c r="J56" s="2">
        <f>F56+(TRUNC(I56/100*F56,2))</f>
      </c>
      <c r="K56" s="2">
        <f>G56+(TRUNC(I56/100*G56,2))</f>
      </c>
      <c r="L56" s="2">
        <f>TRUNC(J56+K56,2)</f>
      </c>
      <c r="M56" s="2">
        <f>TRUNC(IF((J56+K56), (J56/(J56+K56)*O56), 0), 2)</f>
      </c>
      <c r="N56" s="2">
        <f>TRUNC(IF((J56+K56), (K56/(J56+K56)*O56), 0), 2)</f>
      </c>
      <c r="O56" s="2">
        <f>TRUNC(L56*E56,2)</f>
      </c>
      <c r="P56" s="4">
        <f>IF(O56&lt;=(Referencial!O56*1.05),"PREÇO VÁLIDO","PREÇO INVÁLIDO")</f>
      </c>
    </row>
    <row r="57" ht="25.0" customHeight="true">
      <c r="A57" t="s" s="4">
        <v>23</v>
      </c>
      <c r="B57" t="s" s="4">
        <v>81</v>
      </c>
      <c r="C57" t="s" s="4">
        <v>82</v>
      </c>
      <c r="D57" t="s" s="4">
        <v>33</v>
      </c>
      <c r="E57" t="n" s="4">
        <v>14.86</v>
      </c>
      <c r="F57" t="n" s="2">
        <v>15.58</v>
      </c>
      <c r="G57" t="n" s="2">
        <v>22.15</v>
      </c>
      <c r="H57" s="2">
        <f>F57+G57</f>
      </c>
      <c r="I57" t="n" s="5">
        <v>22.22</v>
      </c>
      <c r="J57" s="2">
        <f>F57+(TRUNC(I57/100*F57,2))</f>
      </c>
      <c r="K57" s="2">
        <f>G57+(TRUNC(I57/100*G57,2))</f>
      </c>
      <c r="L57" s="2">
        <f>TRUNC(J57+K57,2)</f>
      </c>
      <c r="M57" s="2">
        <f>TRUNC(IF((J57+K57), (J57/(J57+K57)*O57), 0), 2)</f>
      </c>
      <c r="N57" s="2">
        <f>TRUNC(IF((J57+K57), (K57/(J57+K57)*O57), 0), 2)</f>
      </c>
      <c r="O57" s="2">
        <f>TRUNC(L57*E57,2)</f>
      </c>
      <c r="P57" s="4">
        <f>IF(O57&lt;=(Referencial!O57*1.05),"PREÇO VÁLIDO","PREÇO INVÁLIDO")</f>
      </c>
    </row>
    <row r="58" ht="25.0" customHeight="true">
      <c r="A58" t="s" s="4">
        <v>23</v>
      </c>
      <c r="B58" t="s" s="4">
        <v>83</v>
      </c>
      <c r="C58" t="s" s="4">
        <v>84</v>
      </c>
      <c r="D58" t="s" s="4">
        <v>33</v>
      </c>
      <c r="E58" t="n" s="4">
        <v>14.86</v>
      </c>
      <c r="F58" t="n" s="2">
        <v>41.11</v>
      </c>
      <c r="G58" t="n" s="2">
        <v>58.89</v>
      </c>
      <c r="H58" s="2">
        <f>F58+G58</f>
      </c>
      <c r="I58" t="n" s="5">
        <v>22.22</v>
      </c>
      <c r="J58" s="2">
        <f>F58+(TRUNC(I58/100*F58,2))</f>
      </c>
      <c r="K58" s="2">
        <f>G58+(TRUNC(I58/100*G58,2))</f>
      </c>
      <c r="L58" s="2">
        <f>TRUNC(J58+K58,2)</f>
      </c>
      <c r="M58" s="2">
        <f>TRUNC(IF((J58+K58), (J58/(J58+K58)*O58), 0), 2)</f>
      </c>
      <c r="N58" s="2">
        <f>TRUNC(IF((J58+K58), (K58/(J58+K58)*O58), 0), 2)</f>
      </c>
      <c r="O58" s="2">
        <f>TRUNC(L58*E58,2)</f>
      </c>
      <c r="P58" s="4">
        <f>IF(O58&lt;=(Referencial!O58*1.05),"PREÇO VÁLIDO","PREÇO INVÁLIDO")</f>
      </c>
    </row>
    <row r="59" ht="25.0" customHeight="true">
      <c r="A59" t="s" s="4">
        <v>23</v>
      </c>
      <c r="B59" t="s" s="4">
        <v>54</v>
      </c>
      <c r="C59" t="s" s="4">
        <v>55</v>
      </c>
      <c r="D59" t="s" s="4">
        <v>33</v>
      </c>
      <c r="E59" t="n" s="4">
        <v>14.86</v>
      </c>
      <c r="F59" t="n" s="2">
        <v>5.33</v>
      </c>
      <c r="G59" t="n" s="2">
        <v>5.49</v>
      </c>
      <c r="H59" s="2">
        <f>F59+G59</f>
      </c>
      <c r="I59" t="n" s="5">
        <v>22.22</v>
      </c>
      <c r="J59" s="2">
        <f>F59+(TRUNC(I59/100*F59,2))</f>
      </c>
      <c r="K59" s="2">
        <f>G59+(TRUNC(I59/100*G59,2))</f>
      </c>
      <c r="L59" s="2">
        <f>TRUNC(J59+K59,2)</f>
      </c>
      <c r="M59" s="2">
        <f>TRUNC(IF((J59+K59), (J59/(J59+K59)*O59), 0), 2)</f>
      </c>
      <c r="N59" s="2">
        <f>TRUNC(IF((J59+K59), (K59/(J59+K59)*O59), 0), 2)</f>
      </c>
      <c r="O59" s="2">
        <f>TRUNC(L59*E59,2)</f>
      </c>
      <c r="P59" s="4">
        <f>IF(O59&lt;=(Referencial!O59*1.05),"PREÇO VÁLIDO","PREÇO INVÁLIDO")</f>
      </c>
    </row>
    <row r="60" ht="25.0" customHeight="true">
      <c r="A60" t="s" s="4">
        <v>23</v>
      </c>
      <c r="B60" t="s" s="4">
        <v>56</v>
      </c>
      <c r="C60" t="s" s="4">
        <v>57</v>
      </c>
      <c r="D60" t="s" s="4">
        <v>33</v>
      </c>
      <c r="E60" t="n" s="4">
        <v>14.86</v>
      </c>
      <c r="F60" t="n" s="2">
        <v>1.38</v>
      </c>
      <c r="G60" t="n" s="2">
        <v>2.98</v>
      </c>
      <c r="H60" s="2">
        <f>F60+G60</f>
      </c>
      <c r="I60" t="n" s="5">
        <v>22.22</v>
      </c>
      <c r="J60" s="2">
        <f>F60+(TRUNC(I60/100*F60,2))</f>
      </c>
      <c r="K60" s="2">
        <f>G60+(TRUNC(I60/100*G60,2))</f>
      </c>
      <c r="L60" s="2">
        <f>TRUNC(J60+K60,2)</f>
      </c>
      <c r="M60" s="2">
        <f>TRUNC(IF((J60+K60), (J60/(J60+K60)*O60), 0), 2)</f>
      </c>
      <c r="N60" s="2">
        <f>TRUNC(IF((J60+K60), (K60/(J60+K60)*O60), 0), 2)</f>
      </c>
      <c r="O60" s="2">
        <f>TRUNC(L60*E60,2)</f>
      </c>
      <c r="P60" s="4">
        <f>IF(O60&lt;=(Referencial!O60*1.05),"PREÇO VÁLIDO","PREÇO INVÁLIDO")</f>
      </c>
    </row>
    <row r="61" ht="25.0" customHeight="true">
      <c r="A61" t="s" s="4">
        <v>23</v>
      </c>
      <c r="B61" t="s" s="4">
        <v>85</v>
      </c>
      <c r="C61" t="s" s="4">
        <v>86</v>
      </c>
      <c r="D61" t="s" s="4">
        <v>33</v>
      </c>
      <c r="E61" t="n" s="4">
        <v>10.12</v>
      </c>
      <c r="F61" t="n" s="2">
        <v>32.99</v>
      </c>
      <c r="G61" t="n" s="2">
        <v>32.42</v>
      </c>
      <c r="H61" s="2">
        <f>F61+G61</f>
      </c>
      <c r="I61" t="n" s="5">
        <v>22.22</v>
      </c>
      <c r="J61" s="2">
        <f>F61+(TRUNC(I61/100*F61,2))</f>
      </c>
      <c r="K61" s="2">
        <f>G61+(TRUNC(I61/100*G61,2))</f>
      </c>
      <c r="L61" s="2">
        <f>TRUNC(J61+K61,2)</f>
      </c>
      <c r="M61" s="2">
        <f>TRUNC(IF((J61+K61), (J61/(J61+K61)*O61), 0), 2)</f>
      </c>
      <c r="N61" s="2">
        <f>TRUNC(IF((J61+K61), (K61/(J61+K61)*O61), 0), 2)</f>
      </c>
      <c r="O61" s="2">
        <f>TRUNC(L61*E61,2)</f>
      </c>
      <c r="P61" s="4">
        <f>IF(O61&lt;=(Referencial!O61*1.05),"PREÇO VÁLIDO","PREÇO INVÁLIDO")</f>
      </c>
    </row>
    <row r="62" ht="25.0" customHeight="true">
      <c r="A62" t="s" s="4">
        <v>23</v>
      </c>
      <c r="B62" t="s" s="4">
        <v>87</v>
      </c>
      <c r="C62" t="s" s="4">
        <v>88</v>
      </c>
      <c r="D62" t="s" s="4">
        <v>33</v>
      </c>
      <c r="E62" t="n" s="4">
        <v>4.5</v>
      </c>
      <c r="F62" t="n" s="2">
        <v>201.42</v>
      </c>
      <c r="G62" t="n" s="2">
        <v>46.91</v>
      </c>
      <c r="H62" s="2">
        <f>F62+G62</f>
      </c>
      <c r="I62" t="n" s="5">
        <v>22.22</v>
      </c>
      <c r="J62" s="2">
        <f>F62+(TRUNC(I62/100*F62,2))</f>
      </c>
      <c r="K62" s="2">
        <f>G62+(TRUNC(I62/100*G62,2))</f>
      </c>
      <c r="L62" s="2">
        <f>TRUNC(J62+K62,2)</f>
      </c>
      <c r="M62" s="2">
        <f>TRUNC(IF((J62+K62), (J62/(J62+K62)*O62), 0), 2)</f>
      </c>
      <c r="N62" s="2">
        <f>TRUNC(IF((J62+K62), (K62/(J62+K62)*O62), 0), 2)</f>
      </c>
      <c r="O62" s="2">
        <f>TRUNC(L62*E62,2)</f>
      </c>
      <c r="P62" s="4">
        <f>IF(O62&lt;=(Referencial!O62*1.05),"PREÇO VÁLIDO","PREÇO INVÁLIDO")</f>
      </c>
    </row>
    <row r="63" ht="25.0" customHeight="true">
      <c r="A63" t="s" s="4">
        <v>23</v>
      </c>
      <c r="B63" t="s" s="4">
        <v>89</v>
      </c>
      <c r="C63" t="s" s="4">
        <v>90</v>
      </c>
      <c r="D63" t="s" s="4">
        <v>33</v>
      </c>
      <c r="E63" t="n" s="4">
        <v>4.5</v>
      </c>
      <c r="F63" t="n" s="2">
        <v>208.21</v>
      </c>
      <c r="G63" t="n" s="2">
        <v>37.5</v>
      </c>
      <c r="H63" s="2">
        <f>F63+G63</f>
      </c>
      <c r="I63" t="n" s="5">
        <v>22.22</v>
      </c>
      <c r="J63" s="2">
        <f>F63+(TRUNC(I63/100*F63,2))</f>
      </c>
      <c r="K63" s="2">
        <f>G63+(TRUNC(I63/100*G63,2))</f>
      </c>
      <c r="L63" s="2">
        <f>TRUNC(J63+K63,2)</f>
      </c>
      <c r="M63" s="2">
        <f>TRUNC(IF((J63+K63), (J63/(J63+K63)*O63), 0), 2)</f>
      </c>
      <c r="N63" s="2">
        <f>TRUNC(IF((J63+K63), (K63/(J63+K63)*O63), 0), 2)</f>
      </c>
      <c r="O63" s="2">
        <f>TRUNC(L63*E63,2)</f>
      </c>
      <c r="P63" s="4">
        <f>IF(O63&lt;=(Referencial!O63*1.05),"PREÇO VÁLIDO","PREÇO INVÁLIDO")</f>
      </c>
    </row>
    <row r="64" ht="25.0" customHeight="true">
      <c r="A64" t="s" s="4">
        <v>23</v>
      </c>
      <c r="B64" t="s" s="4">
        <v>91</v>
      </c>
      <c r="C64" t="s" s="4">
        <v>92</v>
      </c>
      <c r="D64" t="s" s="4">
        <v>33</v>
      </c>
      <c r="E64" t="n" s="4">
        <v>4.5</v>
      </c>
      <c r="F64" t="n" s="2">
        <v>80.19</v>
      </c>
      <c r="G64" t="n" s="2">
        <v>23.1</v>
      </c>
      <c r="H64" s="2">
        <f>F64+G64</f>
      </c>
      <c r="I64" t="n" s="5">
        <v>22.22</v>
      </c>
      <c r="J64" s="2">
        <f>F64+(TRUNC(I64/100*F64,2))</f>
      </c>
      <c r="K64" s="2">
        <f>G64+(TRUNC(I64/100*G64,2))</f>
      </c>
      <c r="L64" s="2">
        <f>TRUNC(J64+K64,2)</f>
      </c>
      <c r="M64" s="2">
        <f>TRUNC(IF((J64+K64), (J64/(J64+K64)*O64), 0), 2)</f>
      </c>
      <c r="N64" s="2">
        <f>TRUNC(IF((J64+K64), (K64/(J64+K64)*O64), 0), 2)</f>
      </c>
      <c r="O64" s="2">
        <f>TRUNC(L64*E64,2)</f>
      </c>
      <c r="P64" s="4">
        <f>IF(O64&lt;=(Referencial!O64*1.05),"PREÇO VÁLIDO","PREÇO INVÁLIDO")</f>
      </c>
    </row>
    <row r="65" ht="25.0" customHeight="true">
      <c r="A65" t="s" s="4">
        <v>23</v>
      </c>
      <c r="B65" t="s" s="4">
        <v>93</v>
      </c>
      <c r="C65" t="s" s="4">
        <v>94</v>
      </c>
      <c r="D65" t="s" s="4">
        <v>33</v>
      </c>
      <c r="E65" t="n" s="4">
        <v>4.5</v>
      </c>
      <c r="F65" t="n" s="2">
        <v>2.99</v>
      </c>
      <c r="G65" t="n" s="2">
        <v>10.2</v>
      </c>
      <c r="H65" s="2">
        <f>F65+G65</f>
      </c>
      <c r="I65" t="n" s="5">
        <v>22.22</v>
      </c>
      <c r="J65" s="2">
        <f>F65+(TRUNC(I65/100*F65,2))</f>
      </c>
      <c r="K65" s="2">
        <f>G65+(TRUNC(I65/100*G65,2))</f>
      </c>
      <c r="L65" s="2">
        <f>TRUNC(J65+K65,2)</f>
      </c>
      <c r="M65" s="2">
        <f>TRUNC(IF((J65+K65), (J65/(J65+K65)*O65), 0), 2)</f>
      </c>
      <c r="N65" s="2">
        <f>TRUNC(IF((J65+K65), (K65/(J65+K65)*O65), 0), 2)</f>
      </c>
      <c r="O65" s="2">
        <f>TRUNC(L65*E65,2)</f>
      </c>
      <c r="P65" s="4">
        <f>IF(O65&lt;=(Referencial!O65*1.05),"PREÇO VÁLIDO","PREÇO INVÁLIDO")</f>
      </c>
    </row>
    <row r="66" ht="25.0" customHeight="true">
      <c r="A66" t="s" s="4">
        <v>23</v>
      </c>
      <c r="B66" t="s" s="4">
        <v>95</v>
      </c>
      <c r="C66" t="s" s="4">
        <v>96</v>
      </c>
      <c r="D66" t="s" s="4">
        <v>33</v>
      </c>
      <c r="E66" t="n" s="4">
        <v>4.5</v>
      </c>
      <c r="F66" t="n" s="2">
        <v>9.94</v>
      </c>
      <c r="G66" t="n" s="2">
        <v>28.22</v>
      </c>
      <c r="H66" s="2">
        <f>F66+G66</f>
      </c>
      <c r="I66" t="n" s="5">
        <v>22.22</v>
      </c>
      <c r="J66" s="2">
        <f>F66+(TRUNC(I66/100*F66,2))</f>
      </c>
      <c r="K66" s="2">
        <f>G66+(TRUNC(I66/100*G66,2))</f>
      </c>
      <c r="L66" s="2">
        <f>TRUNC(J66+K66,2)</f>
      </c>
      <c r="M66" s="2">
        <f>TRUNC(IF((J66+K66), (J66/(J66+K66)*O66), 0), 2)</f>
      </c>
      <c r="N66" s="2">
        <f>TRUNC(IF((J66+K66), (K66/(J66+K66)*O66), 0), 2)</f>
      </c>
      <c r="O66" s="2">
        <f>TRUNC(L66*E66,2)</f>
      </c>
      <c r="P66" s="4">
        <f>IF(O66&lt;=(Referencial!O66*1.05),"PREÇO VÁLIDO","PREÇO INVÁLIDO")</f>
      </c>
    </row>
    <row r="67" ht="25.0" customHeight="true">
      <c r="A67" t="s" s="4">
        <v>23</v>
      </c>
      <c r="B67" t="s" s="4">
        <v>97</v>
      </c>
      <c r="C67" t="s" s="4">
        <v>98</v>
      </c>
      <c r="D67" t="s" s="4">
        <v>26</v>
      </c>
      <c r="E67" t="n" s="4">
        <v>1.0</v>
      </c>
      <c r="F67" t="n" s="2">
        <v>11.03</v>
      </c>
      <c r="G67" t="n" s="2">
        <v>26.32</v>
      </c>
      <c r="H67" s="2">
        <f>F67+G67</f>
      </c>
      <c r="I67" t="n" s="5">
        <v>22.22</v>
      </c>
      <c r="J67" s="2">
        <f>F67+(TRUNC(I67/100*F67,2))</f>
      </c>
      <c r="K67" s="2">
        <f>G67+(TRUNC(I67/100*G67,2))</f>
      </c>
      <c r="L67" s="2">
        <f>TRUNC(J67+K67,2)</f>
      </c>
      <c r="M67" s="2">
        <f>TRUNC(IF((J67+K67), (J67/(J67+K67)*O67), 0), 2)</f>
      </c>
      <c r="N67" s="2">
        <f>TRUNC(IF((J67+K67), (K67/(J67+K67)*O67), 0), 2)</f>
      </c>
      <c r="O67" s="2">
        <f>TRUNC(L67*E67,2)</f>
      </c>
      <c r="P67" s="4">
        <f>IF(O67&lt;=(Referencial!O67*1.05),"PREÇO VÁLIDO","PREÇO INVÁLIDO")</f>
      </c>
    </row>
    <row r="68" ht="25.0" customHeight="true">
      <c r="A68" t="s" s="4">
        <v>23</v>
      </c>
      <c r="B68" t="s" s="4">
        <v>99</v>
      </c>
      <c r="C68" t="s" s="4">
        <v>100</v>
      </c>
      <c r="D68" t="s" s="4">
        <v>26</v>
      </c>
      <c r="E68" t="n" s="4">
        <v>1.0</v>
      </c>
      <c r="F68" t="n" s="2">
        <v>12.78</v>
      </c>
      <c r="G68" t="n" s="2">
        <v>26.34</v>
      </c>
      <c r="H68" s="2">
        <f>F68+G68</f>
      </c>
      <c r="I68" t="n" s="5">
        <v>22.22</v>
      </c>
      <c r="J68" s="2">
        <f>F68+(TRUNC(I68/100*F68,2))</f>
      </c>
      <c r="K68" s="2">
        <f>G68+(TRUNC(I68/100*G68,2))</f>
      </c>
      <c r="L68" s="2">
        <f>TRUNC(J68+K68,2)</f>
      </c>
      <c r="M68" s="2">
        <f>TRUNC(IF((J68+K68), (J68/(J68+K68)*O68), 0), 2)</f>
      </c>
      <c r="N68" s="2">
        <f>TRUNC(IF((J68+K68), (K68/(J68+K68)*O68), 0), 2)</f>
      </c>
      <c r="O68" s="2">
        <f>TRUNC(L68*E68,2)</f>
      </c>
      <c r="P68" s="4">
        <f>IF(O68&lt;=(Referencial!O68*1.05),"PREÇO VÁLIDO","PREÇO INVÁLIDO")</f>
      </c>
    </row>
    <row r="69" ht="25.0" customHeight="true">
      <c r="A69" t="s" s="4">
        <v>23</v>
      </c>
      <c r="B69" t="s" s="4">
        <v>101</v>
      </c>
      <c r="C69" t="s" s="4">
        <v>102</v>
      </c>
      <c r="D69" t="s" s="4">
        <v>60</v>
      </c>
      <c r="E69" t="n" s="4">
        <v>40.0</v>
      </c>
      <c r="F69" t="n" s="2">
        <v>1.89</v>
      </c>
      <c r="G69" t="n" s="2">
        <v>1.67</v>
      </c>
      <c r="H69" s="2">
        <f>F69+G69</f>
      </c>
      <c r="I69" t="n" s="5">
        <v>22.22</v>
      </c>
      <c r="J69" s="2">
        <f>F69+(TRUNC(I69/100*F69,2))</f>
      </c>
      <c r="K69" s="2">
        <f>G69+(TRUNC(I69/100*G69,2))</f>
      </c>
      <c r="L69" s="2">
        <f>TRUNC(J69+K69,2)</f>
      </c>
      <c r="M69" s="2">
        <f>TRUNC(IF((J69+K69), (J69/(J69+K69)*O69), 0), 2)</f>
      </c>
      <c r="N69" s="2">
        <f>TRUNC(IF((J69+K69), (K69/(J69+K69)*O69), 0), 2)</f>
      </c>
      <c r="O69" s="2">
        <f>TRUNC(L69*E69,2)</f>
      </c>
      <c r="P69" s="4">
        <f>IF(O69&lt;=(Referencial!O69*1.05),"PREÇO VÁLIDO","PREÇO INVÁLIDO")</f>
      </c>
    </row>
    <row r="70" ht="25.0" customHeight="true">
      <c r="A70" t="s" s="4">
        <v>23</v>
      </c>
      <c r="B70" t="s" s="4">
        <v>103</v>
      </c>
      <c r="C70" t="s" s="4">
        <v>104</v>
      </c>
      <c r="D70" t="s" s="4">
        <v>26</v>
      </c>
      <c r="E70" t="n" s="4">
        <v>2.0</v>
      </c>
      <c r="F70" t="n" s="2">
        <v>500.0</v>
      </c>
      <c r="G70" t="n" s="2">
        <v>0.0</v>
      </c>
      <c r="H70" s="2">
        <f>F70+G70</f>
      </c>
      <c r="I70" t="n" s="5">
        <v>22.22</v>
      </c>
      <c r="J70" s="2">
        <f>F70+(TRUNC(I70/100*F70,2))</f>
      </c>
      <c r="K70" s="2">
        <f>G70+(TRUNC(I70/100*G70,2))</f>
      </c>
      <c r="L70" s="2">
        <f>TRUNC(J70+K70,2)</f>
      </c>
      <c r="M70" s="2">
        <f>TRUNC(IF((J70+K70), (J70/(J70+K70)*O70), 0), 2)</f>
      </c>
      <c r="N70" s="2">
        <f>TRUNC(IF((J70+K70), (K70/(J70+K70)*O70), 0), 2)</f>
      </c>
      <c r="O70" s="2">
        <f>TRUNC(L70*E70,2)</f>
      </c>
      <c r="P70" s="4">
        <f>IF(O70&lt;=(Referencial!O70*1.05),"PREÇO VÁLIDO","PREÇO INVÁLIDO")</f>
      </c>
    </row>
    <row r="71" ht="25.0" customHeight="true">
      <c r="A71" t="s" s="4">
        <v>23</v>
      </c>
      <c r="B71" t="s" s="4">
        <v>105</v>
      </c>
      <c r="C71" t="s" s="4">
        <v>106</v>
      </c>
      <c r="D71" t="s" s="4">
        <v>60</v>
      </c>
      <c r="E71" t="n" s="4">
        <v>5.0</v>
      </c>
      <c r="F71" t="n" s="2">
        <v>4.06</v>
      </c>
      <c r="G71" t="n" s="2">
        <v>7.68</v>
      </c>
      <c r="H71" s="2">
        <f>F71+G71</f>
      </c>
      <c r="I71" t="n" s="5">
        <v>22.22</v>
      </c>
      <c r="J71" s="2">
        <f>F71+(TRUNC(I71/100*F71,2))</f>
      </c>
      <c r="K71" s="2">
        <f>G71+(TRUNC(I71/100*G71,2))</f>
      </c>
      <c r="L71" s="2">
        <f>TRUNC(J71+K71,2)</f>
      </c>
      <c r="M71" s="2">
        <f>TRUNC(IF((J71+K71), (J71/(J71+K71)*O71), 0), 2)</f>
      </c>
      <c r="N71" s="2">
        <f>TRUNC(IF((J71+K71), (K71/(J71+K71)*O71), 0), 2)</f>
      </c>
      <c r="O71" s="2">
        <f>TRUNC(L71*E71,2)</f>
      </c>
      <c r="P71" s="4">
        <f>IF(O71&lt;=(Referencial!O71*1.05),"PREÇO VÁLIDO","PREÇO INVÁLIDO")</f>
      </c>
    </row>
    <row r="72" ht="25.0" customHeight="true">
      <c r="A72" s="4"/>
      <c r="B72" s="4"/>
      <c r="C72" t="s" s="4">
        <v>107</v>
      </c>
      <c r="D72" s="4"/>
      <c r="E72" t="n" s="4">
        <v>0.0</v>
      </c>
      <c r="F72" s="2"/>
      <c r="G72" s="2"/>
      <c r="H72" s="4"/>
      <c r="I72" s="5"/>
      <c r="J72" s="4"/>
      <c r="K72" s="4"/>
      <c r="L72" s="4"/>
      <c r="M72" s="4"/>
      <c r="N72" s="4"/>
      <c r="O72" s="4"/>
      <c r="P72" s="4"/>
    </row>
    <row r="73" ht="25.0" customHeight="true">
      <c r="A73" t="s" s="4">
        <v>23</v>
      </c>
      <c r="B73" t="s" s="4">
        <v>108</v>
      </c>
      <c r="C73" t="s" s="4">
        <v>109</v>
      </c>
      <c r="D73" t="s" s="4">
        <v>33</v>
      </c>
      <c r="E73" t="n" s="4">
        <v>6.0</v>
      </c>
      <c r="F73" t="n" s="2">
        <v>542.44</v>
      </c>
      <c r="G73" t="n" s="2">
        <v>30.0</v>
      </c>
      <c r="H73" s="2">
        <f>F73+G73</f>
      </c>
      <c r="I73" t="n" s="5">
        <v>22.22</v>
      </c>
      <c r="J73" s="2">
        <f>F73+(TRUNC(I73/100*F73,2))</f>
      </c>
      <c r="K73" s="2">
        <f>G73+(TRUNC(I73/100*G73,2))</f>
      </c>
      <c r="L73" s="2">
        <f>TRUNC(J73+K73,2)</f>
      </c>
      <c r="M73" s="2">
        <f>TRUNC(IF((J73+K73), (J73/(J73+K73)*O73), 0), 2)</f>
      </c>
      <c r="N73" s="2">
        <f>TRUNC(IF((J73+K73), (K73/(J73+K73)*O73), 0), 2)</f>
      </c>
      <c r="O73" s="2">
        <f>TRUNC(L73*E73,2)</f>
      </c>
      <c r="P73" s="4">
        <f>IF(O73&lt;=(Referencial!O73*1.05),"PREÇO VÁLIDO","PREÇO INVÁLIDO")</f>
      </c>
    </row>
    <row r="74" ht="25.0" customHeight="true">
      <c r="A74" t="s" s="4">
        <v>23</v>
      </c>
      <c r="B74" t="s" s="4">
        <v>110</v>
      </c>
      <c r="C74" t="s" s="4">
        <v>111</v>
      </c>
      <c r="D74" t="s" s="4">
        <v>33</v>
      </c>
      <c r="E74" t="n" s="4">
        <v>376.265</v>
      </c>
      <c r="F74" t="n" s="2">
        <v>8.57</v>
      </c>
      <c r="G74" t="n" s="2">
        <v>4.13</v>
      </c>
      <c r="H74" s="2">
        <f>F74+G74</f>
      </c>
      <c r="I74" t="n" s="5">
        <v>22.22</v>
      </c>
      <c r="J74" s="2">
        <f>F74+(TRUNC(I74/100*F74,2))</f>
      </c>
      <c r="K74" s="2">
        <f>G74+(TRUNC(I74/100*G74,2))</f>
      </c>
      <c r="L74" s="2">
        <f>TRUNC(J74+K74,2)</f>
      </c>
      <c r="M74" s="2">
        <f>TRUNC(IF((J74+K74), (J74/(J74+K74)*O74), 0), 2)</f>
      </c>
      <c r="N74" s="2">
        <f>TRUNC(IF((J74+K74), (K74/(J74+K74)*O74), 0), 2)</f>
      </c>
      <c r="O74" s="2">
        <f>TRUNC(L74*E74,2)</f>
      </c>
      <c r="P74" s="4">
        <f>IF(O74&lt;=(Referencial!O74*1.05),"PREÇO VÁLIDO","PREÇO INVÁLIDO")</f>
      </c>
    </row>
    <row r="75" ht="25.0" customHeight="true">
      <c r="A75" t="s" s="4">
        <v>23</v>
      </c>
      <c r="B75" t="s" s="4">
        <v>112</v>
      </c>
      <c r="C75" t="s" s="4">
        <v>113</v>
      </c>
      <c r="D75" t="s" s="4">
        <v>26</v>
      </c>
      <c r="E75" t="n" s="4">
        <v>64.0</v>
      </c>
      <c r="F75" t="n" s="2">
        <v>115.85</v>
      </c>
      <c r="G75" t="n" s="2">
        <v>0.0</v>
      </c>
      <c r="H75" s="2">
        <f>F75+G75</f>
      </c>
      <c r="I75" t="n" s="5">
        <v>22.22</v>
      </c>
      <c r="J75" s="2">
        <f>F75+(TRUNC(I75/100*F75,2))</f>
      </c>
      <c r="K75" s="2">
        <f>G75+(TRUNC(I75/100*G75,2))</f>
      </c>
      <c r="L75" s="2">
        <f>TRUNC(J75+K75,2)</f>
      </c>
      <c r="M75" s="2">
        <f>TRUNC(IF((J75+K75), (J75/(J75+K75)*O75), 0), 2)</f>
      </c>
      <c r="N75" s="2">
        <f>TRUNC(IF((J75+K75), (K75/(J75+K75)*O75), 0), 2)</f>
      </c>
      <c r="O75" s="2">
        <f>TRUNC(L75*E75,2)</f>
      </c>
      <c r="P75" s="4">
        <f>IF(O75&lt;=(Referencial!O75*1.05),"PREÇO VÁLIDO","PREÇO INVÁLIDO")</f>
      </c>
    </row>
    <row r="76" ht="25.0" customHeight="true">
      <c r="A76" t="s" s="4">
        <v>23</v>
      </c>
      <c r="B76" t="s" s="4">
        <v>114</v>
      </c>
      <c r="C76" t="s" s="4">
        <v>115</v>
      </c>
      <c r="D76" t="s" s="4">
        <v>26</v>
      </c>
      <c r="E76" t="n" s="4">
        <v>12.0</v>
      </c>
      <c r="F76" t="n" s="2">
        <v>478.19</v>
      </c>
      <c r="G76" t="n" s="2">
        <v>0.0</v>
      </c>
      <c r="H76" s="2">
        <f>F76+G76</f>
      </c>
      <c r="I76" t="n" s="5">
        <v>22.22</v>
      </c>
      <c r="J76" s="2">
        <f>F76+(TRUNC(I76/100*F76,2))</f>
      </c>
      <c r="K76" s="2">
        <f>G76+(TRUNC(I76/100*G76,2))</f>
      </c>
      <c r="L76" s="2">
        <f>TRUNC(J76+K76,2)</f>
      </c>
      <c r="M76" s="2">
        <f>TRUNC(IF((J76+K76), (J76/(J76+K76)*O76), 0), 2)</f>
      </c>
      <c r="N76" s="2">
        <f>TRUNC(IF((J76+K76), (K76/(J76+K76)*O76), 0), 2)</f>
      </c>
      <c r="O76" s="2">
        <f>TRUNC(L76*E76,2)</f>
      </c>
      <c r="P76" s="4">
        <f>IF(O76&lt;=(Referencial!O76*1.05),"PREÇO VÁLIDO","PREÇO INVÁLIDO")</f>
      </c>
    </row>
    <row r="77" ht="25.0" customHeight="true">
      <c r="A77" t="s" s="4">
        <v>23</v>
      </c>
      <c r="B77" t="s" s="4">
        <v>116</v>
      </c>
      <c r="C77" t="s" s="4">
        <v>117</v>
      </c>
      <c r="D77" t="s" s="4">
        <v>26</v>
      </c>
      <c r="E77" t="n" s="4">
        <v>2.0</v>
      </c>
      <c r="F77" t="n" s="2">
        <v>1207.87</v>
      </c>
      <c r="G77" t="n" s="2">
        <v>50.46</v>
      </c>
      <c r="H77" s="2">
        <f>F77+G77</f>
      </c>
      <c r="I77" t="n" s="5">
        <v>22.22</v>
      </c>
      <c r="J77" s="2">
        <f>F77+(TRUNC(I77/100*F77,2))</f>
      </c>
      <c r="K77" s="2">
        <f>G77+(TRUNC(I77/100*G77,2))</f>
      </c>
      <c r="L77" s="2">
        <f>TRUNC(J77+K77,2)</f>
      </c>
      <c r="M77" s="2">
        <f>TRUNC(IF((J77+K77), (J77/(J77+K77)*O77), 0), 2)</f>
      </c>
      <c r="N77" s="2">
        <f>TRUNC(IF((J77+K77), (K77/(J77+K77)*O77), 0), 2)</f>
      </c>
      <c r="O77" s="2">
        <f>TRUNC(L77*E77,2)</f>
      </c>
      <c r="P77" s="4">
        <f>IF(O77&lt;=(Referencial!O77*1.05),"PREÇO VÁLIDO","PREÇO INVÁLIDO")</f>
      </c>
    </row>
    <row r="78" ht="25.0" customHeight="true">
      <c r="A78" t="s" s="4">
        <v>23</v>
      </c>
      <c r="B78" t="s" s="4">
        <v>118</v>
      </c>
      <c r="C78" t="s" s="4">
        <v>119</v>
      </c>
      <c r="D78" t="s" s="4">
        <v>26</v>
      </c>
      <c r="E78" t="n" s="4">
        <v>6.0</v>
      </c>
      <c r="F78" t="n" s="2">
        <v>188.71</v>
      </c>
      <c r="G78" t="n" s="2">
        <v>141.83</v>
      </c>
      <c r="H78" s="2">
        <f>F78+G78</f>
      </c>
      <c r="I78" t="n" s="5">
        <v>22.22</v>
      </c>
      <c r="J78" s="2">
        <f>F78+(TRUNC(I78/100*F78,2))</f>
      </c>
      <c r="K78" s="2">
        <f>G78+(TRUNC(I78/100*G78,2))</f>
      </c>
      <c r="L78" s="2">
        <f>TRUNC(J78+K78,2)</f>
      </c>
      <c r="M78" s="2">
        <f>TRUNC(IF((J78+K78), (J78/(J78+K78)*O78), 0), 2)</f>
      </c>
      <c r="N78" s="2">
        <f>TRUNC(IF((J78+K78), (K78/(J78+K78)*O78), 0), 2)</f>
      </c>
      <c r="O78" s="2">
        <f>TRUNC(L78*E78,2)</f>
      </c>
      <c r="P78" s="4">
        <f>IF(O78&lt;=(Referencial!O78*1.05),"PREÇO VÁLIDO","PREÇO INVÁLIDO")</f>
      </c>
    </row>
    <row r="79" ht="25.0" customHeight="true">
      <c r="A79" t="s" s="4">
        <v>23</v>
      </c>
      <c r="B79" t="s" s="4">
        <v>120</v>
      </c>
      <c r="C79" t="s" s="4">
        <v>121</v>
      </c>
      <c r="D79" t="s" s="4">
        <v>26</v>
      </c>
      <c r="E79" t="n" s="4">
        <v>2.0</v>
      </c>
      <c r="F79" t="n" s="2">
        <v>54.22</v>
      </c>
      <c r="G79" t="n" s="2">
        <v>31.66</v>
      </c>
      <c r="H79" s="2">
        <f>F79+G79</f>
      </c>
      <c r="I79" t="n" s="5">
        <v>22.22</v>
      </c>
      <c r="J79" s="2">
        <f>F79+(TRUNC(I79/100*F79,2))</f>
      </c>
      <c r="K79" s="2">
        <f>G79+(TRUNC(I79/100*G79,2))</f>
      </c>
      <c r="L79" s="2">
        <f>TRUNC(J79+K79,2)</f>
      </c>
      <c r="M79" s="2">
        <f>TRUNC(IF((J79+K79), (J79/(J79+K79)*O79), 0), 2)</f>
      </c>
      <c r="N79" s="2">
        <f>TRUNC(IF((J79+K79), (K79/(J79+K79)*O79), 0), 2)</f>
      </c>
      <c r="O79" s="2">
        <f>TRUNC(L79*E79,2)</f>
      </c>
      <c r="P79" s="4">
        <f>IF(O79&lt;=(Referencial!O79*1.05),"PREÇO VÁLIDO","PREÇO INVÁLIDO")</f>
      </c>
    </row>
    <row r="80" ht="25.0" customHeight="true">
      <c r="A80" t="s" s="4">
        <v>23</v>
      </c>
      <c r="B80" t="s" s="4">
        <v>122</v>
      </c>
      <c r="C80" t="s" s="4">
        <v>123</v>
      </c>
      <c r="D80" t="s" s="4">
        <v>26</v>
      </c>
      <c r="E80" t="n" s="4">
        <v>6.0</v>
      </c>
      <c r="F80" t="n" s="2">
        <v>111.36</v>
      </c>
      <c r="G80" t="n" s="2">
        <v>36.22</v>
      </c>
      <c r="H80" s="2">
        <f>F80+G80</f>
      </c>
      <c r="I80" t="n" s="5">
        <v>22.22</v>
      </c>
      <c r="J80" s="2">
        <f>F80+(TRUNC(I80/100*F80,2))</f>
      </c>
      <c r="K80" s="2">
        <f>G80+(TRUNC(I80/100*G80,2))</f>
      </c>
      <c r="L80" s="2">
        <f>TRUNC(J80+K80,2)</f>
      </c>
      <c r="M80" s="2">
        <f>TRUNC(IF((J80+K80), (J80/(J80+K80)*O80), 0), 2)</f>
      </c>
      <c r="N80" s="2">
        <f>TRUNC(IF((J80+K80), (K80/(J80+K80)*O80), 0), 2)</f>
      </c>
      <c r="O80" s="2">
        <f>TRUNC(L80*E80,2)</f>
      </c>
      <c r="P80" s="4">
        <f>IF(O80&lt;=(Referencial!O80*1.05),"PREÇO VÁLIDO","PREÇO INVÁLIDO")</f>
      </c>
    </row>
    <row r="81" ht="25.0" customHeight="true">
      <c r="A81" t="s" s="4">
        <v>23</v>
      </c>
      <c r="B81" t="s" s="4">
        <v>124</v>
      </c>
      <c r="C81" t="s" s="4">
        <v>125</v>
      </c>
      <c r="D81" t="s" s="4">
        <v>26</v>
      </c>
      <c r="E81" t="n" s="4">
        <v>84.0</v>
      </c>
      <c r="F81" t="n" s="2">
        <v>45.43</v>
      </c>
      <c r="G81" t="n" s="2">
        <v>1.62</v>
      </c>
      <c r="H81" s="2">
        <f>F81+G81</f>
      </c>
      <c r="I81" t="n" s="5">
        <v>22.22</v>
      </c>
      <c r="J81" s="2">
        <f>F81+(TRUNC(I81/100*F81,2))</f>
      </c>
      <c r="K81" s="2">
        <f>G81+(TRUNC(I81/100*G81,2))</f>
      </c>
      <c r="L81" s="2">
        <f>TRUNC(J81+K81,2)</f>
      </c>
      <c r="M81" s="2">
        <f>TRUNC(IF((J81+K81), (J81/(J81+K81)*O81), 0), 2)</f>
      </c>
      <c r="N81" s="2">
        <f>TRUNC(IF((J81+K81), (K81/(J81+K81)*O81), 0), 2)</f>
      </c>
      <c r="O81" s="2">
        <f>TRUNC(L81*E81,2)</f>
      </c>
      <c r="P81" s="4">
        <f>IF(O81&lt;=(Referencial!O81*1.05),"PREÇO VÁLIDO","PREÇO INVÁLIDO")</f>
      </c>
    </row>
    <row r="82">
      <c r="N82" t="s" s="9">
        <v>28</v>
      </c>
      <c r="O82" s="10">
        <f>TRUNC(SUM(O37:O81), 2)</f>
      </c>
    </row>
    <row r="84">
      <c r="A84" t="s" s="12">
        <v>126</v>
      </c>
    </row>
    <row r="85">
      <c r="A85" s="27" t="s">
        <v>4</v>
      </c>
      <c r="B85" s="27" t="s">
        <v>5</v>
      </c>
      <c r="C85" s="27" t="s">
        <v>6</v>
      </c>
      <c r="D85" s="27" t="s">
        <v>7</v>
      </c>
      <c r="E85" s="27" t="s">
        <v>8</v>
      </c>
      <c r="F85" s="27" t="s">
        <v>9</v>
      </c>
      <c r="G85" s="27" t="s">
        <v>10</v>
      </c>
      <c r="H85" s="27" t="s">
        <v>12</v>
      </c>
      <c r="I85" s="27" t="s">
        <v>13</v>
      </c>
      <c r="J85" s="27" t="s">
        <v>14</v>
      </c>
      <c r="K85" s="27" t="s">
        <v>15</v>
      </c>
      <c r="L85" s="27" t="s">
        <v>11</v>
      </c>
      <c r="M85" s="27" t="s">
        <v>16</v>
      </c>
      <c r="N85" s="27" t="s">
        <v>17</v>
      </c>
      <c r="O85" s="27" t="s">
        <v>18</v>
      </c>
      <c r="P85" s="27" t="s">
        <v>19</v>
      </c>
      <c r="Q85" s="27" t="s">
        <v>20</v>
      </c>
    </row>
    <row r="86" ht="25.0" customHeight="true">
      <c r="A86" s="4"/>
      <c r="B86" s="4"/>
      <c r="C86" t="s" s="4">
        <v>127</v>
      </c>
      <c r="D86" s="4"/>
      <c r="E86" t="n" s="4">
        <v>0.0</v>
      </c>
      <c r="F86" s="2"/>
      <c r="G86" s="2"/>
      <c r="H86" s="4"/>
      <c r="I86" s="5"/>
      <c r="J86" s="4"/>
      <c r="K86" s="4"/>
      <c r="L86" s="4"/>
      <c r="M86" s="4"/>
      <c r="N86" s="4"/>
      <c r="O86" s="4"/>
      <c r="P86" s="4"/>
    </row>
    <row r="87" ht="25.0" customHeight="true">
      <c r="A87" s="4"/>
      <c r="B87" s="4"/>
      <c r="C87" t="s" s="4">
        <v>128</v>
      </c>
      <c r="D87" s="4"/>
      <c r="E87" t="n" s="4">
        <v>0.0</v>
      </c>
      <c r="F87" s="2"/>
      <c r="G87" s="2"/>
      <c r="H87" s="4"/>
      <c r="I87" s="5"/>
      <c r="J87" s="4"/>
      <c r="K87" s="4"/>
      <c r="L87" s="4"/>
      <c r="M87" s="4"/>
      <c r="N87" s="4"/>
      <c r="O87" s="4"/>
      <c r="P87" s="4"/>
    </row>
    <row r="88" ht="25.0" customHeight="true">
      <c r="A88" s="4"/>
      <c r="B88" s="4"/>
      <c r="C88" t="s" s="4">
        <v>129</v>
      </c>
      <c r="D88" s="4"/>
      <c r="E88" t="n" s="4">
        <v>0.0</v>
      </c>
      <c r="F88" s="2"/>
      <c r="G88" s="2"/>
      <c r="H88" s="4"/>
      <c r="I88" s="5"/>
      <c r="J88" s="4"/>
      <c r="K88" s="4"/>
      <c r="L88" s="4"/>
      <c r="M88" s="4"/>
      <c r="N88" s="4"/>
      <c r="O88" s="4"/>
      <c r="P88" s="4"/>
    </row>
    <row r="89" ht="25.0" customHeight="true">
      <c r="A89" t="s" s="4">
        <v>23</v>
      </c>
      <c r="B89" t="s" s="4">
        <v>130</v>
      </c>
      <c r="C89" t="s" s="4">
        <v>131</v>
      </c>
      <c r="D89" t="s" s="4">
        <v>26</v>
      </c>
      <c r="E89" t="n" s="4">
        <v>3.0</v>
      </c>
      <c r="F89" t="n" s="2">
        <v>785.11</v>
      </c>
      <c r="G89" t="n" s="2">
        <v>24.28</v>
      </c>
      <c r="H89" s="2">
        <f>F89+G89</f>
      </c>
      <c r="I89" t="n" s="5">
        <v>22.22</v>
      </c>
      <c r="J89" s="2">
        <f>F89+(TRUNC(I89/100*F89,2))</f>
      </c>
      <c r="K89" s="2">
        <f>G89+(TRUNC(I89/100*G89,2))</f>
      </c>
      <c r="L89" s="2">
        <f>TRUNC(J89+K89,2)</f>
      </c>
      <c r="M89" s="2">
        <f>TRUNC(IF((J89+K89), (J89/(J89+K89)*O89), 0), 2)</f>
      </c>
      <c r="N89" s="2">
        <f>TRUNC(IF((J89+K89), (K89/(J89+K89)*O89), 0), 2)</f>
      </c>
      <c r="O89" s="2">
        <f>TRUNC(L89*E89,2)</f>
      </c>
      <c r="P89" s="4">
        <f>IF(O89&lt;=(Referencial!O89*1.05),"PREÇO VÁLIDO","PREÇO INVÁLIDO")</f>
      </c>
    </row>
    <row r="90" ht="25.0" customHeight="true">
      <c r="A90" t="s" s="4">
        <v>23</v>
      </c>
      <c r="B90" t="s" s="4">
        <v>132</v>
      </c>
      <c r="C90" t="s" s="4">
        <v>133</v>
      </c>
      <c r="D90" t="s" s="4">
        <v>26</v>
      </c>
      <c r="E90" t="n" s="4">
        <v>3.0</v>
      </c>
      <c r="F90" t="n" s="2">
        <v>140.25</v>
      </c>
      <c r="G90" t="n" s="2">
        <v>36.66</v>
      </c>
      <c r="H90" s="2">
        <f>F90+G90</f>
      </c>
      <c r="I90" t="n" s="5">
        <v>22.22</v>
      </c>
      <c r="J90" s="2">
        <f>F90+(TRUNC(I90/100*F90,2))</f>
      </c>
      <c r="K90" s="2">
        <f>G90+(TRUNC(I90/100*G90,2))</f>
      </c>
      <c r="L90" s="2">
        <f>TRUNC(J90+K90,2)</f>
      </c>
      <c r="M90" s="2">
        <f>TRUNC(IF((J90+K90), (J90/(J90+K90)*O90), 0), 2)</f>
      </c>
      <c r="N90" s="2">
        <f>TRUNC(IF((J90+K90), (K90/(J90+K90)*O90), 0), 2)</f>
      </c>
      <c r="O90" s="2">
        <f>TRUNC(L90*E90,2)</f>
      </c>
      <c r="P90" s="4">
        <f>IF(O90&lt;=(Referencial!O90*1.05),"PREÇO VÁLIDO","PREÇO INVÁLIDO")</f>
      </c>
    </row>
    <row r="91" ht="25.0" customHeight="true">
      <c r="A91" s="4"/>
      <c r="B91" s="4"/>
      <c r="C91" t="s" s="4">
        <v>134</v>
      </c>
      <c r="D91" s="4"/>
      <c r="E91" t="n" s="4">
        <v>0.0</v>
      </c>
      <c r="F91" s="2"/>
      <c r="G91" s="2"/>
      <c r="H91" s="4"/>
      <c r="I91" s="5"/>
      <c r="J91" s="4"/>
      <c r="K91" s="4"/>
      <c r="L91" s="4"/>
      <c r="M91" s="4"/>
      <c r="N91" s="4"/>
      <c r="O91" s="4"/>
      <c r="P91" s="4"/>
    </row>
    <row r="92" ht="25.0" customHeight="true">
      <c r="A92" t="s" s="4">
        <v>23</v>
      </c>
      <c r="B92" t="s" s="4">
        <v>135</v>
      </c>
      <c r="C92" t="s" s="4">
        <v>136</v>
      </c>
      <c r="D92" t="s" s="4">
        <v>26</v>
      </c>
      <c r="E92" t="n" s="4">
        <v>4.0</v>
      </c>
      <c r="F92" t="n" s="2">
        <v>627.51</v>
      </c>
      <c r="G92" t="n" s="2">
        <v>108.23</v>
      </c>
      <c r="H92" s="2">
        <f>F92+G92</f>
      </c>
      <c r="I92" t="n" s="5">
        <v>22.22</v>
      </c>
      <c r="J92" s="2">
        <f>F92+(TRUNC(I92/100*F92,2))</f>
      </c>
      <c r="K92" s="2">
        <f>G92+(TRUNC(I92/100*G92,2))</f>
      </c>
      <c r="L92" s="2">
        <f>TRUNC(J92+K92,2)</f>
      </c>
      <c r="M92" s="2">
        <f>TRUNC(IF((J92+K92), (J92/(J92+K92)*O92), 0), 2)</f>
      </c>
      <c r="N92" s="2">
        <f>TRUNC(IF((J92+K92), (K92/(J92+K92)*O92), 0), 2)</f>
      </c>
      <c r="O92" s="2">
        <f>TRUNC(L92*E92,2)</f>
      </c>
      <c r="P92" s="4">
        <f>IF(O92&lt;=(Referencial!O92*1.05),"PREÇO VÁLIDO","PREÇO INVÁLIDO")</f>
      </c>
    </row>
    <row r="93" ht="25.0" customHeight="true">
      <c r="A93" t="s" s="4">
        <v>23</v>
      </c>
      <c r="B93" t="s" s="4">
        <v>132</v>
      </c>
      <c r="C93" t="s" s="4">
        <v>133</v>
      </c>
      <c r="D93" t="s" s="4">
        <v>26</v>
      </c>
      <c r="E93" t="n" s="4">
        <v>4.0</v>
      </c>
      <c r="F93" t="n" s="2">
        <v>140.25</v>
      </c>
      <c r="G93" t="n" s="2">
        <v>36.66</v>
      </c>
      <c r="H93" s="2">
        <f>F93+G93</f>
      </c>
      <c r="I93" t="n" s="5">
        <v>22.22</v>
      </c>
      <c r="J93" s="2">
        <f>F93+(TRUNC(I93/100*F93,2))</f>
      </c>
      <c r="K93" s="2">
        <f>G93+(TRUNC(I93/100*G93,2))</f>
      </c>
      <c r="L93" s="2">
        <f>TRUNC(J93+K93,2)</f>
      </c>
      <c r="M93" s="2">
        <f>TRUNC(IF((J93+K93), (J93/(J93+K93)*O93), 0), 2)</f>
      </c>
      <c r="N93" s="2">
        <f>TRUNC(IF((J93+K93), (K93/(J93+K93)*O93), 0), 2)</f>
      </c>
      <c r="O93" s="2">
        <f>TRUNC(L93*E93,2)</f>
      </c>
      <c r="P93" s="4">
        <f>IF(O93&lt;=(Referencial!O93*1.05),"PREÇO VÁLIDO","PREÇO INVÁLIDO")</f>
      </c>
    </row>
    <row r="94" ht="25.0" customHeight="true">
      <c r="A94" s="4"/>
      <c r="B94" s="4"/>
      <c r="C94" t="s" s="4">
        <v>137</v>
      </c>
      <c r="D94" s="4"/>
      <c r="E94" t="n" s="4">
        <v>0.0</v>
      </c>
      <c r="F94" s="2"/>
      <c r="G94" s="2"/>
      <c r="H94" s="4"/>
      <c r="I94" s="5"/>
      <c r="J94" s="4"/>
      <c r="K94" s="4"/>
      <c r="L94" s="4"/>
      <c r="M94" s="4"/>
      <c r="N94" s="4"/>
      <c r="O94" s="4"/>
      <c r="P94" s="4"/>
    </row>
    <row r="95" ht="25.0" customHeight="true">
      <c r="A95" t="s" s="4">
        <v>23</v>
      </c>
      <c r="B95" t="s" s="4">
        <v>138</v>
      </c>
      <c r="C95" t="s" s="4">
        <v>139</v>
      </c>
      <c r="D95" t="s" s="4">
        <v>33</v>
      </c>
      <c r="E95" t="n" s="4">
        <v>11.84</v>
      </c>
      <c r="F95" t="n" s="2">
        <v>982.76</v>
      </c>
      <c r="G95" t="n" s="2">
        <v>0.0</v>
      </c>
      <c r="H95" s="2">
        <f>F95+G95</f>
      </c>
      <c r="I95" t="n" s="5">
        <v>22.22</v>
      </c>
      <c r="J95" s="2">
        <f>F95+(TRUNC(I95/100*F95,2))</f>
      </c>
      <c r="K95" s="2">
        <f>G95+(TRUNC(I95/100*G95,2))</f>
      </c>
      <c r="L95" s="2">
        <f>TRUNC(J95+K95,2)</f>
      </c>
      <c r="M95" s="2">
        <f>TRUNC(IF((J95+K95), (J95/(J95+K95)*O95), 0), 2)</f>
      </c>
      <c r="N95" s="2">
        <f>TRUNC(IF((J95+K95), (K95/(J95+K95)*O95), 0), 2)</f>
      </c>
      <c r="O95" s="2">
        <f>TRUNC(L95*E95,2)</f>
      </c>
      <c r="P95" s="4">
        <f>IF(O95&lt;=(Referencial!O95*1.05),"PREÇO VÁLIDO","PREÇO INVÁLIDO")</f>
      </c>
    </row>
    <row r="96" ht="25.0" customHeight="true">
      <c r="A96" t="s" s="4">
        <v>23</v>
      </c>
      <c r="B96" t="s" s="4">
        <v>132</v>
      </c>
      <c r="C96" t="s" s="4">
        <v>133</v>
      </c>
      <c r="D96" t="s" s="4">
        <v>26</v>
      </c>
      <c r="E96" t="n" s="4">
        <v>8.0</v>
      </c>
      <c r="F96" t="n" s="2">
        <v>140.25</v>
      </c>
      <c r="G96" t="n" s="2">
        <v>36.66</v>
      </c>
      <c r="H96" s="2">
        <f>F96+G96</f>
      </c>
      <c r="I96" t="n" s="5">
        <v>22.22</v>
      </c>
      <c r="J96" s="2">
        <f>F96+(TRUNC(I96/100*F96,2))</f>
      </c>
      <c r="K96" s="2">
        <f>G96+(TRUNC(I96/100*G96,2))</f>
      </c>
      <c r="L96" s="2">
        <f>TRUNC(J96+K96,2)</f>
      </c>
      <c r="M96" s="2">
        <f>TRUNC(IF((J96+K96), (J96/(J96+K96)*O96), 0), 2)</f>
      </c>
      <c r="N96" s="2">
        <f>TRUNC(IF((J96+K96), (K96/(J96+K96)*O96), 0), 2)</f>
      </c>
      <c r="O96" s="2">
        <f>TRUNC(L96*E96,2)</f>
      </c>
      <c r="P96" s="4">
        <f>IF(O96&lt;=(Referencial!O96*1.05),"PREÇO VÁLIDO","PREÇO INVÁLIDO")</f>
      </c>
    </row>
    <row r="97" ht="25.0" customHeight="true">
      <c r="A97" s="4"/>
      <c r="B97" s="4"/>
      <c r="C97" t="s" s="4">
        <v>140</v>
      </c>
      <c r="D97" s="4"/>
      <c r="E97" t="n" s="4">
        <v>0.0</v>
      </c>
      <c r="F97" s="2"/>
      <c r="G97" s="2"/>
      <c r="H97" s="4"/>
      <c r="I97" s="5"/>
      <c r="J97" s="4"/>
      <c r="K97" s="4"/>
      <c r="L97" s="4"/>
      <c r="M97" s="4"/>
      <c r="N97" s="4"/>
      <c r="O97" s="4"/>
      <c r="P97" s="4"/>
    </row>
    <row r="98" ht="25.0" customHeight="true">
      <c r="A98" t="s" s="4">
        <v>23</v>
      </c>
      <c r="B98" t="s" s="4">
        <v>141</v>
      </c>
      <c r="C98" t="s" s="4">
        <v>142</v>
      </c>
      <c r="D98" t="s" s="4">
        <v>26</v>
      </c>
      <c r="E98" t="n" s="4">
        <v>1.0</v>
      </c>
      <c r="F98" t="n" s="2">
        <v>994.04</v>
      </c>
      <c r="G98" t="n" s="2">
        <v>44.45</v>
      </c>
      <c r="H98" s="2">
        <f>F98+G98</f>
      </c>
      <c r="I98" t="n" s="5">
        <v>22.22</v>
      </c>
      <c r="J98" s="2">
        <f>F98+(TRUNC(I98/100*F98,2))</f>
      </c>
      <c r="K98" s="2">
        <f>G98+(TRUNC(I98/100*G98,2))</f>
      </c>
      <c r="L98" s="2">
        <f>TRUNC(J98+K98,2)</f>
      </c>
      <c r="M98" s="2">
        <f>TRUNC(IF((J98+K98), (J98/(J98+K98)*O98), 0), 2)</f>
      </c>
      <c r="N98" s="2">
        <f>TRUNC(IF((J98+K98), (K98/(J98+K98)*O98), 0), 2)</f>
      </c>
      <c r="O98" s="2">
        <f>TRUNC(L98*E98,2)</f>
      </c>
      <c r="P98" s="4">
        <f>IF(O98&lt;=(Referencial!O98*1.05),"PREÇO VÁLIDO","PREÇO INVÁLIDO")</f>
      </c>
    </row>
    <row r="99" ht="25.0" customHeight="true">
      <c r="A99" t="s" s="4">
        <v>23</v>
      </c>
      <c r="B99" t="s" s="4">
        <v>132</v>
      </c>
      <c r="C99" t="s" s="4">
        <v>133</v>
      </c>
      <c r="D99" t="s" s="4">
        <v>26</v>
      </c>
      <c r="E99" t="n" s="4">
        <v>1.0</v>
      </c>
      <c r="F99" t="n" s="2">
        <v>140.25</v>
      </c>
      <c r="G99" t="n" s="2">
        <v>36.66</v>
      </c>
      <c r="H99" s="2">
        <f>F99+G99</f>
      </c>
      <c r="I99" t="n" s="5">
        <v>22.22</v>
      </c>
      <c r="J99" s="2">
        <f>F99+(TRUNC(I99/100*F99,2))</f>
      </c>
      <c r="K99" s="2">
        <f>G99+(TRUNC(I99/100*G99,2))</f>
      </c>
      <c r="L99" s="2">
        <f>TRUNC(J99+K99,2)</f>
      </c>
      <c r="M99" s="2">
        <f>TRUNC(IF((J99+K99), (J99/(J99+K99)*O99), 0), 2)</f>
      </c>
      <c r="N99" s="2">
        <f>TRUNC(IF((J99+K99), (K99/(J99+K99)*O99), 0), 2)</f>
      </c>
      <c r="O99" s="2">
        <f>TRUNC(L99*E99,2)</f>
      </c>
      <c r="P99" s="4">
        <f>IF(O99&lt;=(Referencial!O99*1.05),"PREÇO VÁLIDO","PREÇO INVÁLIDO")</f>
      </c>
    </row>
    <row r="100" ht="25.0" customHeight="true">
      <c r="A100" s="4"/>
      <c r="B100" s="4"/>
      <c r="C100" t="s" s="4">
        <v>143</v>
      </c>
      <c r="D100" s="4"/>
      <c r="E100" t="n" s="4">
        <v>0.0</v>
      </c>
      <c r="F100" s="2"/>
      <c r="G100" s="2"/>
      <c r="H100" s="4"/>
      <c r="I100" s="5"/>
      <c r="J100" s="4"/>
      <c r="K100" s="4"/>
      <c r="L100" s="4"/>
      <c r="M100" s="4"/>
      <c r="N100" s="4"/>
      <c r="O100" s="4"/>
      <c r="P100" s="4"/>
    </row>
    <row r="101" ht="25.0" customHeight="true">
      <c r="A101" t="s" s="4">
        <v>23</v>
      </c>
      <c r="B101" t="s" s="4">
        <v>135</v>
      </c>
      <c r="C101" t="s" s="4">
        <v>136</v>
      </c>
      <c r="D101" t="s" s="4">
        <v>26</v>
      </c>
      <c r="E101" t="n" s="4">
        <v>1.0</v>
      </c>
      <c r="F101" t="n" s="2">
        <v>627.51</v>
      </c>
      <c r="G101" t="n" s="2">
        <v>108.23</v>
      </c>
      <c r="H101" s="2">
        <f>F101+G101</f>
      </c>
      <c r="I101" t="n" s="5">
        <v>22.22</v>
      </c>
      <c r="J101" s="2">
        <f>F101+(TRUNC(I101/100*F101,2))</f>
      </c>
      <c r="K101" s="2">
        <f>G101+(TRUNC(I101/100*G101,2))</f>
      </c>
      <c r="L101" s="2">
        <f>TRUNC(J101+K101,2)</f>
      </c>
      <c r="M101" s="2">
        <f>TRUNC(IF((J101+K101), (J101/(J101+K101)*O101), 0), 2)</f>
      </c>
      <c r="N101" s="2">
        <f>TRUNC(IF((J101+K101), (K101/(J101+K101)*O101), 0), 2)</f>
      </c>
      <c r="O101" s="2">
        <f>TRUNC(L101*E101,2)</f>
      </c>
      <c r="P101" s="4">
        <f>IF(O101&lt;=(Referencial!O101*1.05),"PREÇO VÁLIDO","PREÇO INVÁLIDO")</f>
      </c>
    </row>
    <row r="102" ht="25.0" customHeight="true">
      <c r="A102" s="4"/>
      <c r="B102" s="4"/>
      <c r="C102" t="s" s="4">
        <v>144</v>
      </c>
      <c r="D102" s="4"/>
      <c r="E102" t="n" s="4">
        <v>0.0</v>
      </c>
      <c r="F102" s="2"/>
      <c r="G102" s="2"/>
      <c r="H102" s="4"/>
      <c r="I102" s="5"/>
      <c r="J102" s="4"/>
      <c r="K102" s="4"/>
      <c r="L102" s="4"/>
      <c r="M102" s="4"/>
      <c r="N102" s="4"/>
      <c r="O102" s="4"/>
      <c r="P102" s="4"/>
    </row>
    <row r="103" ht="25.0" customHeight="true">
      <c r="A103" t="s" s="4">
        <v>23</v>
      </c>
      <c r="B103" t="s" s="4">
        <v>145</v>
      </c>
      <c r="C103" t="s" s="4">
        <v>146</v>
      </c>
      <c r="D103" t="s" s="4">
        <v>26</v>
      </c>
      <c r="E103" t="n" s="4">
        <v>2.0</v>
      </c>
      <c r="F103" t="n" s="2">
        <v>3161.94</v>
      </c>
      <c r="G103" t="n" s="2">
        <v>0.0</v>
      </c>
      <c r="H103" s="2">
        <f>F103+G103</f>
      </c>
      <c r="I103" t="n" s="5">
        <v>22.22</v>
      </c>
      <c r="J103" s="2">
        <f>F103+(TRUNC(I103/100*F103,2))</f>
      </c>
      <c r="K103" s="2">
        <f>G103+(TRUNC(I103/100*G103,2))</f>
      </c>
      <c r="L103" s="2">
        <f>TRUNC(J103+K103,2)</f>
      </c>
      <c r="M103" s="2">
        <f>TRUNC(IF((J103+K103), (J103/(J103+K103)*O103), 0), 2)</f>
      </c>
      <c r="N103" s="2">
        <f>TRUNC(IF((J103+K103), (K103/(J103+K103)*O103), 0), 2)</f>
      </c>
      <c r="O103" s="2">
        <f>TRUNC(L103*E103,2)</f>
      </c>
      <c r="P103" s="4">
        <f>IF(O103&lt;=(Referencial!O103*1.05),"PREÇO VÁLIDO","PREÇO INVÁLIDO")</f>
      </c>
    </row>
    <row r="104" ht="25.0" customHeight="true">
      <c r="A104" s="4"/>
      <c r="B104" s="4"/>
      <c r="C104" t="s" s="4">
        <v>147</v>
      </c>
      <c r="D104" s="4"/>
      <c r="E104" t="n" s="4">
        <v>0.0</v>
      </c>
      <c r="F104" s="2"/>
      <c r="G104" s="2"/>
      <c r="H104" s="4"/>
      <c r="I104" s="5"/>
      <c r="J104" s="4"/>
      <c r="K104" s="4"/>
      <c r="L104" s="4"/>
      <c r="M104" s="4"/>
      <c r="N104" s="4"/>
      <c r="O104" s="4"/>
      <c r="P104" s="4"/>
    </row>
    <row r="105" ht="25.0" customHeight="true">
      <c r="A105" t="s" s="4">
        <v>23</v>
      </c>
      <c r="B105" t="s" s="4">
        <v>148</v>
      </c>
      <c r="C105" t="s" s="4">
        <v>149</v>
      </c>
      <c r="D105" t="s" s="4">
        <v>26</v>
      </c>
      <c r="E105" t="n" s="4">
        <v>13.0</v>
      </c>
      <c r="F105" t="n" s="2">
        <v>718.35</v>
      </c>
      <c r="G105" t="n" s="2">
        <v>0.0</v>
      </c>
      <c r="H105" s="2">
        <f>F105+G105</f>
      </c>
      <c r="I105" t="n" s="5">
        <v>22.22</v>
      </c>
      <c r="J105" s="2">
        <f>F105+(TRUNC(I105/100*F105,2))</f>
      </c>
      <c r="K105" s="2">
        <f>G105+(TRUNC(I105/100*G105,2))</f>
      </c>
      <c r="L105" s="2">
        <f>TRUNC(J105+K105,2)</f>
      </c>
      <c r="M105" s="2">
        <f>TRUNC(IF((J105+K105), (J105/(J105+K105)*O105), 0), 2)</f>
      </c>
      <c r="N105" s="2">
        <f>TRUNC(IF((J105+K105), (K105/(J105+K105)*O105), 0), 2)</f>
      </c>
      <c r="O105" s="2">
        <f>TRUNC(L105*E105,2)</f>
      </c>
      <c r="P105" s="4">
        <f>IF(O105&lt;=(Referencial!O105*1.05),"PREÇO VÁLIDO","PREÇO INVÁLIDO")</f>
      </c>
    </row>
    <row r="106" ht="25.0" customHeight="true">
      <c r="A106" s="4"/>
      <c r="B106" s="4"/>
      <c r="C106" t="s" s="4">
        <v>150</v>
      </c>
      <c r="D106" s="4"/>
      <c r="E106" t="n" s="4">
        <v>0.0</v>
      </c>
      <c r="F106" s="2"/>
      <c r="G106" s="2"/>
      <c r="H106" s="4"/>
      <c r="I106" s="5"/>
      <c r="J106" s="4"/>
      <c r="K106" s="4"/>
      <c r="L106" s="4"/>
      <c r="M106" s="4"/>
      <c r="N106" s="4"/>
      <c r="O106" s="4"/>
      <c r="P106" s="4"/>
    </row>
    <row r="107" ht="25.0" customHeight="true">
      <c r="A107" t="s" s="4">
        <v>23</v>
      </c>
      <c r="B107" t="s" s="4">
        <v>151</v>
      </c>
      <c r="C107" t="s" s="4">
        <v>152</v>
      </c>
      <c r="D107" t="s" s="4">
        <v>26</v>
      </c>
      <c r="E107" t="n" s="4">
        <v>1.0</v>
      </c>
      <c r="F107" t="n" s="2">
        <v>3704.75</v>
      </c>
      <c r="G107" t="n" s="2">
        <v>0.0</v>
      </c>
      <c r="H107" s="2">
        <f>F107+G107</f>
      </c>
      <c r="I107" t="n" s="5">
        <v>22.22</v>
      </c>
      <c r="J107" s="2">
        <f>F107+(TRUNC(I107/100*F107,2))</f>
      </c>
      <c r="K107" s="2">
        <f>G107+(TRUNC(I107/100*G107,2))</f>
      </c>
      <c r="L107" s="2">
        <f>TRUNC(J107+K107,2)</f>
      </c>
      <c r="M107" s="2">
        <f>TRUNC(IF((J107+K107), (J107/(J107+K107)*O107), 0), 2)</f>
      </c>
      <c r="N107" s="2">
        <f>TRUNC(IF((J107+K107), (K107/(J107+K107)*O107), 0), 2)</f>
      </c>
      <c r="O107" s="2">
        <f>TRUNC(L107*E107,2)</f>
      </c>
      <c r="P107" s="4">
        <f>IF(O107&lt;=(Referencial!O107*1.05),"PREÇO VÁLIDO","PREÇO INVÁLIDO")</f>
      </c>
    </row>
    <row r="108" ht="25.0" customHeight="true">
      <c r="A108" t="s" s="4">
        <v>23</v>
      </c>
      <c r="B108" t="s" s="4">
        <v>153</v>
      </c>
      <c r="C108" t="s" s="4">
        <v>154</v>
      </c>
      <c r="D108" t="s" s="4">
        <v>33</v>
      </c>
      <c r="E108" t="n" s="4">
        <v>13.44</v>
      </c>
      <c r="F108" t="n" s="2">
        <v>768.5</v>
      </c>
      <c r="G108" t="n" s="2">
        <v>0.0</v>
      </c>
      <c r="H108" s="2">
        <f>F108+G108</f>
      </c>
      <c r="I108" t="n" s="5">
        <v>22.22</v>
      </c>
      <c r="J108" s="2">
        <f>F108+(TRUNC(I108/100*F108,2))</f>
      </c>
      <c r="K108" s="2">
        <f>G108+(TRUNC(I108/100*G108,2))</f>
      </c>
      <c r="L108" s="2">
        <f>TRUNC(J108+K108,2)</f>
      </c>
      <c r="M108" s="2">
        <f>TRUNC(IF((J108+K108), (J108/(J108+K108)*O108), 0), 2)</f>
      </c>
      <c r="N108" s="2">
        <f>TRUNC(IF((J108+K108), (K108/(J108+K108)*O108), 0), 2)</f>
      </c>
      <c r="O108" s="2">
        <f>TRUNC(L108*E108,2)</f>
      </c>
      <c r="P108" s="4">
        <f>IF(O108&lt;=(Referencial!O108*1.05),"PREÇO VÁLIDO","PREÇO INVÁLIDO")</f>
      </c>
    </row>
    <row r="109" ht="25.0" customHeight="true">
      <c r="A109" s="4"/>
      <c r="B109" s="4"/>
      <c r="C109" t="s" s="4">
        <v>147</v>
      </c>
      <c r="D109" s="4"/>
      <c r="E109" t="n" s="4">
        <v>0.0</v>
      </c>
      <c r="F109" s="2"/>
      <c r="G109" s="2"/>
      <c r="H109" s="4"/>
      <c r="I109" s="5"/>
      <c r="J109" s="4"/>
      <c r="K109" s="4"/>
      <c r="L109" s="4"/>
      <c r="M109" s="4"/>
      <c r="N109" s="4"/>
      <c r="O109" s="4"/>
      <c r="P109" s="4"/>
    </row>
    <row r="110" ht="25.0" customHeight="true">
      <c r="A110" t="s" s="4">
        <v>23</v>
      </c>
      <c r="B110" t="s" s="4">
        <v>155</v>
      </c>
      <c r="C110" t="s" s="4">
        <v>156</v>
      </c>
      <c r="D110" t="s" s="4">
        <v>33</v>
      </c>
      <c r="E110" t="n" s="4">
        <v>211.4</v>
      </c>
      <c r="F110" t="n" s="2">
        <v>154.31</v>
      </c>
      <c r="G110" t="n" s="2">
        <v>29.09</v>
      </c>
      <c r="H110" s="2">
        <f>F110+G110</f>
      </c>
      <c r="I110" t="n" s="5">
        <v>22.22</v>
      </c>
      <c r="J110" s="2">
        <f>F110+(TRUNC(I110/100*F110,2))</f>
      </c>
      <c r="K110" s="2">
        <f>G110+(TRUNC(I110/100*G110,2))</f>
      </c>
      <c r="L110" s="2">
        <f>TRUNC(J110+K110,2)</f>
      </c>
      <c r="M110" s="2">
        <f>TRUNC(IF((J110+K110), (J110/(J110+K110)*O110), 0), 2)</f>
      </c>
      <c r="N110" s="2">
        <f>TRUNC(IF((J110+K110), (K110/(J110+K110)*O110), 0), 2)</f>
      </c>
      <c r="O110" s="2">
        <f>TRUNC(L110*E110,2)</f>
      </c>
      <c r="P110" s="4">
        <f>IF(O110&lt;=(Referencial!O110*1.05),"PREÇO VÁLIDO","PREÇO INVÁLIDO")</f>
      </c>
    </row>
    <row r="111" ht="25.0" customHeight="true">
      <c r="A111" t="s" s="4">
        <v>23</v>
      </c>
      <c r="B111" t="s" s="4">
        <v>157</v>
      </c>
      <c r="C111" t="s" s="4">
        <v>158</v>
      </c>
      <c r="D111" t="s" s="4">
        <v>33</v>
      </c>
      <c r="E111" t="n" s="4">
        <v>211.4</v>
      </c>
      <c r="F111" t="n" s="2">
        <v>30.44</v>
      </c>
      <c r="G111" t="n" s="2">
        <v>5.29</v>
      </c>
      <c r="H111" s="2">
        <f>F111+G111</f>
      </c>
      <c r="I111" t="n" s="5">
        <v>22.22</v>
      </c>
      <c r="J111" s="2">
        <f>F111+(TRUNC(I111/100*F111,2))</f>
      </c>
      <c r="K111" s="2">
        <f>G111+(TRUNC(I111/100*G111,2))</f>
      </c>
      <c r="L111" s="2">
        <f>TRUNC(J111+K111,2)</f>
      </c>
      <c r="M111" s="2">
        <f>TRUNC(IF((J111+K111), (J111/(J111+K111)*O111), 0), 2)</f>
      </c>
      <c r="N111" s="2">
        <f>TRUNC(IF((J111+K111), (K111/(J111+K111)*O111), 0), 2)</f>
      </c>
      <c r="O111" s="2">
        <f>TRUNC(L111*E111,2)</f>
      </c>
      <c r="P111" s="4">
        <f>IF(O111&lt;=(Referencial!O111*1.05),"PREÇO VÁLIDO","PREÇO INVÁLIDO")</f>
      </c>
    </row>
    <row r="112" ht="25.0" customHeight="true">
      <c r="A112" t="s" s="4">
        <v>23</v>
      </c>
      <c r="B112" t="s" s="4">
        <v>159</v>
      </c>
      <c r="C112" t="s" s="4">
        <v>160</v>
      </c>
      <c r="D112" t="s" s="4">
        <v>33</v>
      </c>
      <c r="E112" t="n" s="4">
        <v>422.8</v>
      </c>
      <c r="F112" t="n" s="2">
        <v>12.39</v>
      </c>
      <c r="G112" t="n" s="2">
        <v>0.0</v>
      </c>
      <c r="H112" s="2">
        <f>F112+G112</f>
      </c>
      <c r="I112" t="n" s="5">
        <v>22.22</v>
      </c>
      <c r="J112" s="2">
        <f>F112+(TRUNC(I112/100*F112,2))</f>
      </c>
      <c r="K112" s="2">
        <f>G112+(TRUNC(I112/100*G112,2))</f>
      </c>
      <c r="L112" s="2">
        <f>TRUNC(J112+K112,2)</f>
      </c>
      <c r="M112" s="2">
        <f>TRUNC(IF((J112+K112), (J112/(J112+K112)*O112), 0), 2)</f>
      </c>
      <c r="N112" s="2">
        <f>TRUNC(IF((J112+K112), (K112/(J112+K112)*O112), 0), 2)</f>
      </c>
      <c r="O112" s="2">
        <f>TRUNC(L112*E112,2)</f>
      </c>
      <c r="P112" s="4">
        <f>IF(O112&lt;=(Referencial!O112*1.05),"PREÇO VÁLIDO","PREÇO INVÁLIDO")</f>
      </c>
    </row>
    <row r="113" ht="25.0" customHeight="true">
      <c r="A113" t="s" s="4">
        <v>23</v>
      </c>
      <c r="B113" t="s" s="4">
        <v>161</v>
      </c>
      <c r="C113" t="s" s="4">
        <v>162</v>
      </c>
      <c r="D113" t="s" s="4">
        <v>33</v>
      </c>
      <c r="E113" t="n" s="4">
        <v>422.8</v>
      </c>
      <c r="F113" t="n" s="2">
        <v>10.7</v>
      </c>
      <c r="G113" t="n" s="2">
        <v>12.15</v>
      </c>
      <c r="H113" s="2">
        <f>F113+G113</f>
      </c>
      <c r="I113" t="n" s="5">
        <v>22.22</v>
      </c>
      <c r="J113" s="2">
        <f>F113+(TRUNC(I113/100*F113,2))</f>
      </c>
      <c r="K113" s="2">
        <f>G113+(TRUNC(I113/100*G113,2))</f>
      </c>
      <c r="L113" s="2">
        <f>TRUNC(J113+K113,2)</f>
      </c>
      <c r="M113" s="2">
        <f>TRUNC(IF((J113+K113), (J113/(J113+K113)*O113), 0), 2)</f>
      </c>
      <c r="N113" s="2">
        <f>TRUNC(IF((J113+K113), (K113/(J113+K113)*O113), 0), 2)</f>
      </c>
      <c r="O113" s="2">
        <f>TRUNC(L113*E113,2)</f>
      </c>
      <c r="P113" s="4">
        <f>IF(O113&lt;=(Referencial!O113*1.05),"PREÇO VÁLIDO","PREÇO INVÁLIDO")</f>
      </c>
    </row>
    <row r="114" ht="25.0" customHeight="true">
      <c r="A114" t="s" s="4">
        <v>23</v>
      </c>
      <c r="B114" t="s" s="4">
        <v>56</v>
      </c>
      <c r="C114" t="s" s="4">
        <v>57</v>
      </c>
      <c r="D114" t="s" s="4">
        <v>33</v>
      </c>
      <c r="E114" t="n" s="4">
        <v>422.8</v>
      </c>
      <c r="F114" t="n" s="2">
        <v>1.38</v>
      </c>
      <c r="G114" t="n" s="2">
        <v>2.98</v>
      </c>
      <c r="H114" s="2">
        <f>F114+G114</f>
      </c>
      <c r="I114" t="n" s="5">
        <v>22.22</v>
      </c>
      <c r="J114" s="2">
        <f>F114+(TRUNC(I114/100*F114,2))</f>
      </c>
      <c r="K114" s="2">
        <f>G114+(TRUNC(I114/100*G114,2))</f>
      </c>
      <c r="L114" s="2">
        <f>TRUNC(J114+K114,2)</f>
      </c>
      <c r="M114" s="2">
        <f>TRUNC(IF((J114+K114), (J114/(J114+K114)*O114), 0), 2)</f>
      </c>
      <c r="N114" s="2">
        <f>TRUNC(IF((J114+K114), (K114/(J114+K114)*O114), 0), 2)</f>
      </c>
      <c r="O114" s="2">
        <f>TRUNC(L114*E114,2)</f>
      </c>
      <c r="P114" s="4">
        <f>IF(O114&lt;=(Referencial!O114*1.05),"PREÇO VÁLIDO","PREÇO INVÁLIDO")</f>
      </c>
    </row>
    <row r="115" ht="25.0" customHeight="true">
      <c r="A115" s="4"/>
      <c r="B115" s="4"/>
      <c r="C115" t="s" s="4">
        <v>163</v>
      </c>
      <c r="D115" s="4"/>
      <c r="E115" t="n" s="4">
        <v>0.0</v>
      </c>
      <c r="F115" s="2"/>
      <c r="G115" s="2"/>
      <c r="H115" s="4"/>
      <c r="I115" s="5"/>
      <c r="J115" s="4"/>
      <c r="K115" s="4"/>
      <c r="L115" s="4"/>
      <c r="M115" s="4"/>
      <c r="N115" s="4"/>
      <c r="O115" s="4"/>
      <c r="P115" s="4"/>
    </row>
    <row r="116" ht="25.0" customHeight="true">
      <c r="A116" t="s" s="4">
        <v>23</v>
      </c>
      <c r="B116" t="s" s="4">
        <v>164</v>
      </c>
      <c r="C116" t="s" s="4">
        <v>165</v>
      </c>
      <c r="D116" t="s" s="4">
        <v>33</v>
      </c>
      <c r="E116" t="n" s="4">
        <v>11.0</v>
      </c>
      <c r="F116" t="n" s="2">
        <v>65.41</v>
      </c>
      <c r="G116" t="n" s="2">
        <v>0.0</v>
      </c>
      <c r="H116" s="2">
        <f>F116+G116</f>
      </c>
      <c r="I116" t="n" s="5">
        <v>22.22</v>
      </c>
      <c r="J116" s="2">
        <f>F116+(TRUNC(I116/100*F116,2))</f>
      </c>
      <c r="K116" s="2">
        <f>G116+(TRUNC(I116/100*G116,2))</f>
      </c>
      <c r="L116" s="2">
        <f>TRUNC(J116+K116,2)</f>
      </c>
      <c r="M116" s="2">
        <f>TRUNC(IF((J116+K116), (J116/(J116+K116)*O116), 0), 2)</f>
      </c>
      <c r="N116" s="2">
        <f>TRUNC(IF((J116+K116), (K116/(J116+K116)*O116), 0), 2)</f>
      </c>
      <c r="O116" s="2">
        <f>TRUNC(L116*E116,2)</f>
      </c>
      <c r="P116" s="4">
        <f>IF(O116&lt;=(Referencial!O116*1.05),"PREÇO VÁLIDO","PREÇO INVÁLIDO")</f>
      </c>
    </row>
    <row r="117" ht="25.0" customHeight="true">
      <c r="A117" s="4"/>
      <c r="B117" s="4"/>
      <c r="C117" t="s" s="4">
        <v>166</v>
      </c>
      <c r="D117" s="4"/>
      <c r="E117" t="n" s="4">
        <v>0.0</v>
      </c>
      <c r="F117" s="2"/>
      <c r="G117" s="2"/>
      <c r="H117" s="4"/>
      <c r="I117" s="5"/>
      <c r="J117" s="4"/>
      <c r="K117" s="4"/>
      <c r="L117" s="4"/>
      <c r="M117" s="4"/>
      <c r="N117" s="4"/>
      <c r="O117" s="4"/>
      <c r="P117" s="4"/>
    </row>
    <row r="118" ht="25.0" customHeight="true">
      <c r="A118" t="s" s="4">
        <v>23</v>
      </c>
      <c r="B118" t="s" s="4">
        <v>164</v>
      </c>
      <c r="C118" t="s" s="4">
        <v>165</v>
      </c>
      <c r="D118" t="s" s="4">
        <v>33</v>
      </c>
      <c r="E118" t="n" s="4">
        <v>220.106</v>
      </c>
      <c r="F118" t="n" s="2">
        <v>65.41</v>
      </c>
      <c r="G118" t="n" s="2">
        <v>0.0</v>
      </c>
      <c r="H118" s="2">
        <f>F118+G118</f>
      </c>
      <c r="I118" t="n" s="5">
        <v>22.22</v>
      </c>
      <c r="J118" s="2">
        <f>F118+(TRUNC(I118/100*F118,2))</f>
      </c>
      <c r="K118" s="2">
        <f>G118+(TRUNC(I118/100*G118,2))</f>
      </c>
      <c r="L118" s="2">
        <f>TRUNC(J118+K118,2)</f>
      </c>
      <c r="M118" s="2">
        <f>TRUNC(IF((J118+K118), (J118/(J118+K118)*O118), 0), 2)</f>
      </c>
      <c r="N118" s="2">
        <f>TRUNC(IF((J118+K118), (K118/(J118+K118)*O118), 0), 2)</f>
      </c>
      <c r="O118" s="2">
        <f>TRUNC(L118*E118,2)</f>
      </c>
      <c r="P118" s="4">
        <f>IF(O118&lt;=(Referencial!O118*1.05),"PREÇO VÁLIDO","PREÇO INVÁLIDO")</f>
      </c>
    </row>
    <row r="119" ht="25.0" customHeight="true">
      <c r="A119" s="4"/>
      <c r="B119" s="4"/>
      <c r="C119" t="s" s="4">
        <v>167</v>
      </c>
      <c r="D119" s="4"/>
      <c r="E119" t="n" s="4">
        <v>0.0</v>
      </c>
      <c r="F119" s="2"/>
      <c r="G119" s="2"/>
      <c r="H119" s="4"/>
      <c r="I119" s="5"/>
      <c r="J119" s="4"/>
      <c r="K119" s="4"/>
      <c r="L119" s="4"/>
      <c r="M119" s="4"/>
      <c r="N119" s="4"/>
      <c r="O119" s="4"/>
      <c r="P119" s="4"/>
    </row>
    <row r="120" ht="25.0" customHeight="true">
      <c r="A120" t="s" s="4">
        <v>23</v>
      </c>
      <c r="B120" t="s" s="4">
        <v>159</v>
      </c>
      <c r="C120" t="s" s="4">
        <v>160</v>
      </c>
      <c r="D120" t="s" s="4">
        <v>33</v>
      </c>
      <c r="E120" t="n" s="4">
        <v>709.305</v>
      </c>
      <c r="F120" t="n" s="2">
        <v>12.39</v>
      </c>
      <c r="G120" t="n" s="2">
        <v>0.0</v>
      </c>
      <c r="H120" s="2">
        <f>F120+G120</f>
      </c>
      <c r="I120" t="n" s="5">
        <v>22.22</v>
      </c>
      <c r="J120" s="2">
        <f>F120+(TRUNC(I120/100*F120,2))</f>
      </c>
      <c r="K120" s="2">
        <f>G120+(TRUNC(I120/100*G120,2))</f>
      </c>
      <c r="L120" s="2">
        <f>TRUNC(J120+K120,2)</f>
      </c>
      <c r="M120" s="2">
        <f>TRUNC(IF((J120+K120), (J120/(J120+K120)*O120), 0), 2)</f>
      </c>
      <c r="N120" s="2">
        <f>TRUNC(IF((J120+K120), (K120/(J120+K120)*O120), 0), 2)</f>
      </c>
      <c r="O120" s="2">
        <f>TRUNC(L120*E120,2)</f>
      </c>
      <c r="P120" s="4">
        <f>IF(O120&lt;=(Referencial!O120*1.05),"PREÇO VÁLIDO","PREÇO INVÁLIDO")</f>
      </c>
    </row>
    <row r="121" ht="25.0" customHeight="true">
      <c r="A121" t="s" s="4">
        <v>23</v>
      </c>
      <c r="B121" t="s" s="4">
        <v>168</v>
      </c>
      <c r="C121" t="s" s="4">
        <v>169</v>
      </c>
      <c r="D121" t="s" s="4">
        <v>33</v>
      </c>
      <c r="E121" t="n" s="4">
        <v>141.86</v>
      </c>
      <c r="F121" t="n" s="2">
        <v>1.82</v>
      </c>
      <c r="G121" t="n" s="2">
        <v>4.05</v>
      </c>
      <c r="H121" s="2">
        <f>F121+G121</f>
      </c>
      <c r="I121" t="n" s="5">
        <v>22.22</v>
      </c>
      <c r="J121" s="2">
        <f>F121+(TRUNC(I121/100*F121,2))</f>
      </c>
      <c r="K121" s="2">
        <f>G121+(TRUNC(I121/100*G121,2))</f>
      </c>
      <c r="L121" s="2">
        <f>TRUNC(J121+K121,2)</f>
      </c>
      <c r="M121" s="2">
        <f>TRUNC(IF((J121+K121), (J121/(J121+K121)*O121), 0), 2)</f>
      </c>
      <c r="N121" s="2">
        <f>TRUNC(IF((J121+K121), (K121/(J121+K121)*O121), 0), 2)</f>
      </c>
      <c r="O121" s="2">
        <f>TRUNC(L121*E121,2)</f>
      </c>
      <c r="P121" s="4">
        <f>IF(O121&lt;=(Referencial!O121*1.05),"PREÇO VÁLIDO","PREÇO INVÁLIDO")</f>
      </c>
    </row>
    <row r="122" ht="25.0" customHeight="true">
      <c r="A122" t="s" s="4">
        <v>23</v>
      </c>
      <c r="B122" t="s" s="4">
        <v>81</v>
      </c>
      <c r="C122" t="s" s="4">
        <v>82</v>
      </c>
      <c r="D122" t="s" s="4">
        <v>33</v>
      </c>
      <c r="E122" t="n" s="4">
        <v>141.86</v>
      </c>
      <c r="F122" t="n" s="2">
        <v>15.58</v>
      </c>
      <c r="G122" t="n" s="2">
        <v>22.15</v>
      </c>
      <c r="H122" s="2">
        <f>F122+G122</f>
      </c>
      <c r="I122" t="n" s="5">
        <v>22.22</v>
      </c>
      <c r="J122" s="2">
        <f>F122+(TRUNC(I122/100*F122,2))</f>
      </c>
      <c r="K122" s="2">
        <f>G122+(TRUNC(I122/100*G122,2))</f>
      </c>
      <c r="L122" s="2">
        <f>TRUNC(J122+K122,2)</f>
      </c>
      <c r="M122" s="2">
        <f>TRUNC(IF((J122+K122), (J122/(J122+K122)*O122), 0), 2)</f>
      </c>
      <c r="N122" s="2">
        <f>TRUNC(IF((J122+K122), (K122/(J122+K122)*O122), 0), 2)</f>
      </c>
      <c r="O122" s="2">
        <f>TRUNC(L122*E122,2)</f>
      </c>
      <c r="P122" s="4">
        <f>IF(O122&lt;=(Referencial!O122*1.05),"PREÇO VÁLIDO","PREÇO INVÁLIDO")</f>
      </c>
    </row>
    <row r="123" ht="25.0" customHeight="true">
      <c r="A123" t="s" s="4">
        <v>23</v>
      </c>
      <c r="B123" t="s" s="4">
        <v>161</v>
      </c>
      <c r="C123" t="s" s="4">
        <v>162</v>
      </c>
      <c r="D123" t="s" s="4">
        <v>33</v>
      </c>
      <c r="E123" t="n" s="4">
        <v>709.305</v>
      </c>
      <c r="F123" t="n" s="2">
        <v>10.7</v>
      </c>
      <c r="G123" t="n" s="2">
        <v>12.15</v>
      </c>
      <c r="H123" s="2">
        <f>F123+G123</f>
      </c>
      <c r="I123" t="n" s="5">
        <v>22.22</v>
      </c>
      <c r="J123" s="2">
        <f>F123+(TRUNC(I123/100*F123,2))</f>
      </c>
      <c r="K123" s="2">
        <f>G123+(TRUNC(I123/100*G123,2))</f>
      </c>
      <c r="L123" s="2">
        <f>TRUNC(J123+K123,2)</f>
      </c>
      <c r="M123" s="2">
        <f>TRUNC(IF((J123+K123), (J123/(J123+K123)*O123), 0), 2)</f>
      </c>
      <c r="N123" s="2">
        <f>TRUNC(IF((J123+K123), (K123/(J123+K123)*O123), 0), 2)</f>
      </c>
      <c r="O123" s="2">
        <f>TRUNC(L123*E123,2)</f>
      </c>
      <c r="P123" s="4">
        <f>IF(O123&lt;=(Referencial!O123*1.05),"PREÇO VÁLIDO","PREÇO INVÁLIDO")</f>
      </c>
    </row>
    <row r="124" ht="25.0" customHeight="true">
      <c r="A124" t="s" s="4">
        <v>23</v>
      </c>
      <c r="B124" t="s" s="4">
        <v>43</v>
      </c>
      <c r="C124" t="s" s="4">
        <v>44</v>
      </c>
      <c r="D124" t="s" s="4">
        <v>33</v>
      </c>
      <c r="E124" t="n" s="4">
        <v>709.305</v>
      </c>
      <c r="F124" t="n" s="2">
        <v>0.06</v>
      </c>
      <c r="G124" t="n" s="2">
        <v>2.2</v>
      </c>
      <c r="H124" s="2">
        <f>F124+G124</f>
      </c>
      <c r="I124" t="n" s="5">
        <v>22.22</v>
      </c>
      <c r="J124" s="2">
        <f>F124+(TRUNC(I124/100*F124,2))</f>
      </c>
      <c r="K124" s="2">
        <f>G124+(TRUNC(I124/100*G124,2))</f>
      </c>
      <c r="L124" s="2">
        <f>TRUNC(J124+K124,2)</f>
      </c>
      <c r="M124" s="2">
        <f>TRUNC(IF((J124+K124), (J124/(J124+K124)*O124), 0), 2)</f>
      </c>
      <c r="N124" s="2">
        <f>TRUNC(IF((J124+K124), (K124/(J124+K124)*O124), 0), 2)</f>
      </c>
      <c r="O124" s="2">
        <f>TRUNC(L124*E124,2)</f>
      </c>
      <c r="P124" s="4">
        <f>IF(O124&lt;=(Referencial!O124*1.05),"PREÇO VÁLIDO","PREÇO INVÁLIDO")</f>
      </c>
    </row>
    <row r="125" ht="25.0" customHeight="true">
      <c r="A125" t="s" s="4">
        <v>23</v>
      </c>
      <c r="B125" t="s" s="4">
        <v>56</v>
      </c>
      <c r="C125" t="s" s="4">
        <v>57</v>
      </c>
      <c r="D125" t="s" s="4">
        <v>33</v>
      </c>
      <c r="E125" t="n" s="4">
        <v>709.305</v>
      </c>
      <c r="F125" t="n" s="2">
        <v>1.38</v>
      </c>
      <c r="G125" t="n" s="2">
        <v>2.98</v>
      </c>
      <c r="H125" s="2">
        <f>F125+G125</f>
      </c>
      <c r="I125" t="n" s="5">
        <v>22.22</v>
      </c>
      <c r="J125" s="2">
        <f>F125+(TRUNC(I125/100*F125,2))</f>
      </c>
      <c r="K125" s="2">
        <f>G125+(TRUNC(I125/100*G125,2))</f>
      </c>
      <c r="L125" s="2">
        <f>TRUNC(J125+K125,2)</f>
      </c>
      <c r="M125" s="2">
        <f>TRUNC(IF((J125+K125), (J125/(J125+K125)*O125), 0), 2)</f>
      </c>
      <c r="N125" s="2">
        <f>TRUNC(IF((J125+K125), (K125/(J125+K125)*O125), 0), 2)</f>
      </c>
      <c r="O125" s="2">
        <f>TRUNC(L125*E125,2)</f>
      </c>
      <c r="P125" s="4">
        <f>IF(O125&lt;=(Referencial!O125*1.05),"PREÇO VÁLIDO","PREÇO INVÁLIDO")</f>
      </c>
    </row>
    <row r="126" ht="25.0" customHeight="true">
      <c r="A126" s="4"/>
      <c r="B126" s="4"/>
      <c r="C126" t="s" s="4">
        <v>170</v>
      </c>
      <c r="D126" s="4"/>
      <c r="E126" t="n" s="4">
        <v>0.0</v>
      </c>
      <c r="F126" s="2"/>
      <c r="G126" s="2"/>
      <c r="H126" s="4"/>
      <c r="I126" s="5"/>
      <c r="J126" s="4"/>
      <c r="K126" s="4"/>
      <c r="L126" s="4"/>
      <c r="M126" s="4"/>
      <c r="N126" s="4"/>
      <c r="O126" s="4"/>
      <c r="P126" s="4"/>
    </row>
    <row r="127" ht="25.0" customHeight="true">
      <c r="A127" t="s" s="4">
        <v>23</v>
      </c>
      <c r="B127" t="s" s="4">
        <v>159</v>
      </c>
      <c r="C127" t="s" s="4">
        <v>160</v>
      </c>
      <c r="D127" t="s" s="4">
        <v>33</v>
      </c>
      <c r="E127" t="n" s="4">
        <v>653.61</v>
      </c>
      <c r="F127" t="n" s="2">
        <v>12.39</v>
      </c>
      <c r="G127" t="n" s="2">
        <v>0.0</v>
      </c>
      <c r="H127" s="2">
        <f>F127+G127</f>
      </c>
      <c r="I127" t="n" s="5">
        <v>22.22</v>
      </c>
      <c r="J127" s="2">
        <f>F127+(TRUNC(I127/100*F127,2))</f>
      </c>
      <c r="K127" s="2">
        <f>G127+(TRUNC(I127/100*G127,2))</f>
      </c>
      <c r="L127" s="2">
        <f>TRUNC(J127+K127,2)</f>
      </c>
      <c r="M127" s="2">
        <f>TRUNC(IF((J127+K127), (J127/(J127+K127)*O127), 0), 2)</f>
      </c>
      <c r="N127" s="2">
        <f>TRUNC(IF((J127+K127), (K127/(J127+K127)*O127), 0), 2)</f>
      </c>
      <c r="O127" s="2">
        <f>TRUNC(L127*E127,2)</f>
      </c>
      <c r="P127" s="4">
        <f>IF(O127&lt;=(Referencial!O127*1.05),"PREÇO VÁLIDO","PREÇO INVÁLIDO")</f>
      </c>
    </row>
    <row r="128" ht="25.0" customHeight="true">
      <c r="A128" t="s" s="4">
        <v>23</v>
      </c>
      <c r="B128" t="s" s="4">
        <v>168</v>
      </c>
      <c r="C128" t="s" s="4">
        <v>169</v>
      </c>
      <c r="D128" t="s" s="4">
        <v>33</v>
      </c>
      <c r="E128" t="n" s="4">
        <v>130.6</v>
      </c>
      <c r="F128" t="n" s="2">
        <v>1.82</v>
      </c>
      <c r="G128" t="n" s="2">
        <v>4.05</v>
      </c>
      <c r="H128" s="2">
        <f>F128+G128</f>
      </c>
      <c r="I128" t="n" s="5">
        <v>22.22</v>
      </c>
      <c r="J128" s="2">
        <f>F128+(TRUNC(I128/100*F128,2))</f>
      </c>
      <c r="K128" s="2">
        <f>G128+(TRUNC(I128/100*G128,2))</f>
      </c>
      <c r="L128" s="2">
        <f>TRUNC(J128+K128,2)</f>
      </c>
      <c r="M128" s="2">
        <f>TRUNC(IF((J128+K128), (J128/(J128+K128)*O128), 0), 2)</f>
      </c>
      <c r="N128" s="2">
        <f>TRUNC(IF((J128+K128), (K128/(J128+K128)*O128), 0), 2)</f>
      </c>
      <c r="O128" s="2">
        <f>TRUNC(L128*E128,2)</f>
      </c>
      <c r="P128" s="4">
        <f>IF(O128&lt;=(Referencial!O128*1.05),"PREÇO VÁLIDO","PREÇO INVÁLIDO")</f>
      </c>
    </row>
    <row r="129" ht="25.0" customHeight="true">
      <c r="A129" t="s" s="4">
        <v>23</v>
      </c>
      <c r="B129" t="s" s="4">
        <v>171</v>
      </c>
      <c r="C129" t="s" s="4">
        <v>172</v>
      </c>
      <c r="D129" t="s" s="4">
        <v>33</v>
      </c>
      <c r="E129" t="n" s="4">
        <v>130.6</v>
      </c>
      <c r="F129" t="n" s="2">
        <v>0.3</v>
      </c>
      <c r="G129" t="n" s="2">
        <v>6.47</v>
      </c>
      <c r="H129" s="2">
        <f>F129+G129</f>
      </c>
      <c r="I129" t="n" s="5">
        <v>22.22</v>
      </c>
      <c r="J129" s="2">
        <f>F129+(TRUNC(I129/100*F129,2))</f>
      </c>
      <c r="K129" s="2">
        <f>G129+(TRUNC(I129/100*G129,2))</f>
      </c>
      <c r="L129" s="2">
        <f>TRUNC(J129+K129,2)</f>
      </c>
      <c r="M129" s="2">
        <f>TRUNC(IF((J129+K129), (J129/(J129+K129)*O129), 0), 2)</f>
      </c>
      <c r="N129" s="2">
        <f>TRUNC(IF((J129+K129), (K129/(J129+K129)*O129), 0), 2)</f>
      </c>
      <c r="O129" s="2">
        <f>TRUNC(L129*E129,2)</f>
      </c>
      <c r="P129" s="4">
        <f>IF(O129&lt;=(Referencial!O129*1.05),"PREÇO VÁLIDO","PREÇO INVÁLIDO")</f>
      </c>
    </row>
    <row r="130" ht="25.0" customHeight="true">
      <c r="A130" t="s" s="4">
        <v>23</v>
      </c>
      <c r="B130" t="s" s="4">
        <v>81</v>
      </c>
      <c r="C130" t="s" s="4">
        <v>82</v>
      </c>
      <c r="D130" t="s" s="4">
        <v>33</v>
      </c>
      <c r="E130" t="n" s="4">
        <v>130.6</v>
      </c>
      <c r="F130" t="n" s="2">
        <v>15.58</v>
      </c>
      <c r="G130" t="n" s="2">
        <v>22.15</v>
      </c>
      <c r="H130" s="2">
        <f>F130+G130</f>
      </c>
      <c r="I130" t="n" s="5">
        <v>22.22</v>
      </c>
      <c r="J130" s="2">
        <f>F130+(TRUNC(I130/100*F130,2))</f>
      </c>
      <c r="K130" s="2">
        <f>G130+(TRUNC(I130/100*G130,2))</f>
      </c>
      <c r="L130" s="2">
        <f>TRUNC(J130+K130,2)</f>
      </c>
      <c r="M130" s="2">
        <f>TRUNC(IF((J130+K130), (J130/(J130+K130)*O130), 0), 2)</f>
      </c>
      <c r="N130" s="2">
        <f>TRUNC(IF((J130+K130), (K130/(J130+K130)*O130), 0), 2)</f>
      </c>
      <c r="O130" s="2">
        <f>TRUNC(L130*E130,2)</f>
      </c>
      <c r="P130" s="4">
        <f>IF(O130&lt;=(Referencial!O130*1.05),"PREÇO VÁLIDO","PREÇO INVÁLIDO")</f>
      </c>
    </row>
    <row r="131" ht="25.0" customHeight="true">
      <c r="A131" t="s" s="4">
        <v>23</v>
      </c>
      <c r="B131" t="s" s="4">
        <v>161</v>
      </c>
      <c r="C131" t="s" s="4">
        <v>162</v>
      </c>
      <c r="D131" t="s" s="4">
        <v>33</v>
      </c>
      <c r="E131" t="n" s="4">
        <v>653.61</v>
      </c>
      <c r="F131" t="n" s="2">
        <v>10.7</v>
      </c>
      <c r="G131" t="n" s="2">
        <v>12.15</v>
      </c>
      <c r="H131" s="2">
        <f>F131+G131</f>
      </c>
      <c r="I131" t="n" s="5">
        <v>22.22</v>
      </c>
      <c r="J131" s="2">
        <f>F131+(TRUNC(I131/100*F131,2))</f>
      </c>
      <c r="K131" s="2">
        <f>G131+(TRUNC(I131/100*G131,2))</f>
      </c>
      <c r="L131" s="2">
        <f>TRUNC(J131+K131,2)</f>
      </c>
      <c r="M131" s="2">
        <f>TRUNC(IF((J131+K131), (J131/(J131+K131)*O131), 0), 2)</f>
      </c>
      <c r="N131" s="2">
        <f>TRUNC(IF((J131+K131), (K131/(J131+K131)*O131), 0), 2)</f>
      </c>
      <c r="O131" s="2">
        <f>TRUNC(L131*E131,2)</f>
      </c>
      <c r="P131" s="4">
        <f>IF(O131&lt;=(Referencial!O131*1.05),"PREÇO VÁLIDO","PREÇO INVÁLIDO")</f>
      </c>
    </row>
    <row r="132" ht="25.0" customHeight="true">
      <c r="A132" t="s" s="4">
        <v>23</v>
      </c>
      <c r="B132" t="s" s="4">
        <v>43</v>
      </c>
      <c r="C132" t="s" s="4">
        <v>44</v>
      </c>
      <c r="D132" t="s" s="4">
        <v>33</v>
      </c>
      <c r="E132" t="n" s="4">
        <v>653.61</v>
      </c>
      <c r="F132" t="n" s="2">
        <v>0.06</v>
      </c>
      <c r="G132" t="n" s="2">
        <v>2.2</v>
      </c>
      <c r="H132" s="2">
        <f>F132+G132</f>
      </c>
      <c r="I132" t="n" s="5">
        <v>22.22</v>
      </c>
      <c r="J132" s="2">
        <f>F132+(TRUNC(I132/100*F132,2))</f>
      </c>
      <c r="K132" s="2">
        <f>G132+(TRUNC(I132/100*G132,2))</f>
      </c>
      <c r="L132" s="2">
        <f>TRUNC(J132+K132,2)</f>
      </c>
      <c r="M132" s="2">
        <f>TRUNC(IF((J132+K132), (J132/(J132+K132)*O132), 0), 2)</f>
      </c>
      <c r="N132" s="2">
        <f>TRUNC(IF((J132+K132), (K132/(J132+K132)*O132), 0), 2)</f>
      </c>
      <c r="O132" s="2">
        <f>TRUNC(L132*E132,2)</f>
      </c>
      <c r="P132" s="4">
        <f>IF(O132&lt;=(Referencial!O132*1.05),"PREÇO VÁLIDO","PREÇO INVÁLIDO")</f>
      </c>
    </row>
    <row r="133" ht="25.0" customHeight="true">
      <c r="A133" t="s" s="4">
        <v>23</v>
      </c>
      <c r="B133" t="s" s="4">
        <v>56</v>
      </c>
      <c r="C133" t="s" s="4">
        <v>57</v>
      </c>
      <c r="D133" t="s" s="4">
        <v>33</v>
      </c>
      <c r="E133" t="n" s="4">
        <v>653.61</v>
      </c>
      <c r="F133" t="n" s="2">
        <v>1.38</v>
      </c>
      <c r="G133" t="n" s="2">
        <v>2.98</v>
      </c>
      <c r="H133" s="2">
        <f>F133+G133</f>
      </c>
      <c r="I133" t="n" s="5">
        <v>22.22</v>
      </c>
      <c r="J133" s="2">
        <f>F133+(TRUNC(I133/100*F133,2))</f>
      </c>
      <c r="K133" s="2">
        <f>G133+(TRUNC(I133/100*G133,2))</f>
      </c>
      <c r="L133" s="2">
        <f>TRUNC(J133+K133,2)</f>
      </c>
      <c r="M133" s="2">
        <f>TRUNC(IF((J133+K133), (J133/(J133+K133)*O133), 0), 2)</f>
      </c>
      <c r="N133" s="2">
        <f>TRUNC(IF((J133+K133), (K133/(J133+K133)*O133), 0), 2)</f>
      </c>
      <c r="O133" s="2">
        <f>TRUNC(L133*E133,2)</f>
      </c>
      <c r="P133" s="4">
        <f>IF(O133&lt;=(Referencial!O133*1.05),"PREÇO VÁLIDO","PREÇO INVÁLIDO")</f>
      </c>
    </row>
    <row r="134" ht="25.0" customHeight="true">
      <c r="A134" s="4"/>
      <c r="B134" s="4"/>
      <c r="C134" t="s" s="4">
        <v>173</v>
      </c>
      <c r="D134" s="4"/>
      <c r="E134" t="n" s="4">
        <v>0.0</v>
      </c>
      <c r="F134" s="2"/>
      <c r="G134" s="2"/>
      <c r="H134" s="4"/>
      <c r="I134" s="5"/>
      <c r="J134" s="4"/>
      <c r="K134" s="4"/>
      <c r="L134" s="4"/>
      <c r="M134" s="4"/>
      <c r="N134" s="4"/>
      <c r="O134" s="4"/>
      <c r="P134" s="4"/>
    </row>
    <row r="135" ht="25.0" customHeight="true">
      <c r="A135" t="s" s="4">
        <v>23</v>
      </c>
      <c r="B135" t="s" s="4">
        <v>159</v>
      </c>
      <c r="C135" t="s" s="4">
        <v>160</v>
      </c>
      <c r="D135" t="s" s="4">
        <v>33</v>
      </c>
      <c r="E135" t="n" s="4">
        <v>82.55</v>
      </c>
      <c r="F135" t="n" s="2">
        <v>12.39</v>
      </c>
      <c r="G135" t="n" s="2">
        <v>0.0</v>
      </c>
      <c r="H135" s="2">
        <f>F135+G135</f>
      </c>
      <c r="I135" t="n" s="5">
        <v>22.22</v>
      </c>
      <c r="J135" s="2">
        <f>F135+(TRUNC(I135/100*F135,2))</f>
      </c>
      <c r="K135" s="2">
        <f>G135+(TRUNC(I135/100*G135,2))</f>
      </c>
      <c r="L135" s="2">
        <f>TRUNC(J135+K135,2)</f>
      </c>
      <c r="M135" s="2">
        <f>TRUNC(IF((J135+K135), (J135/(J135+K135)*O135), 0), 2)</f>
      </c>
      <c r="N135" s="2">
        <f>TRUNC(IF((J135+K135), (K135/(J135+K135)*O135), 0), 2)</f>
      </c>
      <c r="O135" s="2">
        <f>TRUNC(L135*E135,2)</f>
      </c>
      <c r="P135" s="4">
        <f>IF(O135&lt;=(Referencial!O135*1.05),"PREÇO VÁLIDO","PREÇO INVÁLIDO")</f>
      </c>
    </row>
    <row r="136" ht="25.0" customHeight="true">
      <c r="A136" t="s" s="4">
        <v>23</v>
      </c>
      <c r="B136" t="s" s="4">
        <v>168</v>
      </c>
      <c r="C136" t="s" s="4">
        <v>169</v>
      </c>
      <c r="D136" t="s" s="4">
        <v>33</v>
      </c>
      <c r="E136" t="n" s="4">
        <v>61.875</v>
      </c>
      <c r="F136" t="n" s="2">
        <v>1.82</v>
      </c>
      <c r="G136" t="n" s="2">
        <v>4.05</v>
      </c>
      <c r="H136" s="2">
        <f>F136+G136</f>
      </c>
      <c r="I136" t="n" s="5">
        <v>22.22</v>
      </c>
      <c r="J136" s="2">
        <f>F136+(TRUNC(I136/100*F136,2))</f>
      </c>
      <c r="K136" s="2">
        <f>G136+(TRUNC(I136/100*G136,2))</f>
      </c>
      <c r="L136" s="2">
        <f>TRUNC(J136+K136,2)</f>
      </c>
      <c r="M136" s="2">
        <f>TRUNC(IF((J136+K136), (J136/(J136+K136)*O136), 0), 2)</f>
      </c>
      <c r="N136" s="2">
        <f>TRUNC(IF((J136+K136), (K136/(J136+K136)*O136), 0), 2)</f>
      </c>
      <c r="O136" s="2">
        <f>TRUNC(L136*E136,2)</f>
      </c>
      <c r="P136" s="4">
        <f>IF(O136&lt;=(Referencial!O136*1.05),"PREÇO VÁLIDO","PREÇO INVÁLIDO")</f>
      </c>
    </row>
    <row r="137" ht="25.0" customHeight="true">
      <c r="A137" t="s" s="4">
        <v>23</v>
      </c>
      <c r="B137" t="s" s="4">
        <v>81</v>
      </c>
      <c r="C137" t="s" s="4">
        <v>82</v>
      </c>
      <c r="D137" t="s" s="4">
        <v>33</v>
      </c>
      <c r="E137" t="n" s="4">
        <v>61.875</v>
      </c>
      <c r="F137" t="n" s="2">
        <v>15.58</v>
      </c>
      <c r="G137" t="n" s="2">
        <v>22.15</v>
      </c>
      <c r="H137" s="2">
        <f>F137+G137</f>
      </c>
      <c r="I137" t="n" s="5">
        <v>22.22</v>
      </c>
      <c r="J137" s="2">
        <f>F137+(TRUNC(I137/100*F137,2))</f>
      </c>
      <c r="K137" s="2">
        <f>G137+(TRUNC(I137/100*G137,2))</f>
      </c>
      <c r="L137" s="2">
        <f>TRUNC(J137+K137,2)</f>
      </c>
      <c r="M137" s="2">
        <f>TRUNC(IF((J137+K137), (J137/(J137+K137)*O137), 0), 2)</f>
      </c>
      <c r="N137" s="2">
        <f>TRUNC(IF((J137+K137), (K137/(J137+K137)*O137), 0), 2)</f>
      </c>
      <c r="O137" s="2">
        <f>TRUNC(L137*E137,2)</f>
      </c>
      <c r="P137" s="4">
        <f>IF(O137&lt;=(Referencial!O137*1.05),"PREÇO VÁLIDO","PREÇO INVÁLIDO")</f>
      </c>
    </row>
    <row r="138" ht="25.0" customHeight="true">
      <c r="A138" t="s" s="4">
        <v>23</v>
      </c>
      <c r="B138" t="s" s="4">
        <v>161</v>
      </c>
      <c r="C138" t="s" s="4">
        <v>162</v>
      </c>
      <c r="D138" t="s" s="4">
        <v>33</v>
      </c>
      <c r="E138" t="n" s="4">
        <v>82.55</v>
      </c>
      <c r="F138" t="n" s="2">
        <v>10.7</v>
      </c>
      <c r="G138" t="n" s="2">
        <v>12.15</v>
      </c>
      <c r="H138" s="2">
        <f>F138+G138</f>
      </c>
      <c r="I138" t="n" s="5">
        <v>22.22</v>
      </c>
      <c r="J138" s="2">
        <f>F138+(TRUNC(I138/100*F138,2))</f>
      </c>
      <c r="K138" s="2">
        <f>G138+(TRUNC(I138/100*G138,2))</f>
      </c>
      <c r="L138" s="2">
        <f>TRUNC(J138+K138,2)</f>
      </c>
      <c r="M138" s="2">
        <f>TRUNC(IF((J138+K138), (J138/(J138+K138)*O138), 0), 2)</f>
      </c>
      <c r="N138" s="2">
        <f>TRUNC(IF((J138+K138), (K138/(J138+K138)*O138), 0), 2)</f>
      </c>
      <c r="O138" s="2">
        <f>TRUNC(L138*E138,2)</f>
      </c>
      <c r="P138" s="4">
        <f>IF(O138&lt;=(Referencial!O138*1.05),"PREÇO VÁLIDO","PREÇO INVÁLIDO")</f>
      </c>
    </row>
    <row r="139" ht="25.0" customHeight="true">
      <c r="A139" t="s" s="4">
        <v>23</v>
      </c>
      <c r="B139" t="s" s="4">
        <v>43</v>
      </c>
      <c r="C139" t="s" s="4">
        <v>44</v>
      </c>
      <c r="D139" t="s" s="4">
        <v>33</v>
      </c>
      <c r="E139" t="n" s="4">
        <v>82.55</v>
      </c>
      <c r="F139" t="n" s="2">
        <v>0.06</v>
      </c>
      <c r="G139" t="n" s="2">
        <v>2.2</v>
      </c>
      <c r="H139" s="2">
        <f>F139+G139</f>
      </c>
      <c r="I139" t="n" s="5">
        <v>22.22</v>
      </c>
      <c r="J139" s="2">
        <f>F139+(TRUNC(I139/100*F139,2))</f>
      </c>
      <c r="K139" s="2">
        <f>G139+(TRUNC(I139/100*G139,2))</f>
      </c>
      <c r="L139" s="2">
        <f>TRUNC(J139+K139,2)</f>
      </c>
      <c r="M139" s="2">
        <f>TRUNC(IF((J139+K139), (J139/(J139+K139)*O139), 0), 2)</f>
      </c>
      <c r="N139" s="2">
        <f>TRUNC(IF((J139+K139), (K139/(J139+K139)*O139), 0), 2)</f>
      </c>
      <c r="O139" s="2">
        <f>TRUNC(L139*E139,2)</f>
      </c>
      <c r="P139" s="4">
        <f>IF(O139&lt;=(Referencial!O139*1.05),"PREÇO VÁLIDO","PREÇO INVÁLIDO")</f>
      </c>
    </row>
    <row r="140" ht="25.0" customHeight="true">
      <c r="A140" t="s" s="4">
        <v>23</v>
      </c>
      <c r="B140" t="s" s="4">
        <v>56</v>
      </c>
      <c r="C140" t="s" s="4">
        <v>57</v>
      </c>
      <c r="D140" t="s" s="4">
        <v>33</v>
      </c>
      <c r="E140" t="n" s="4">
        <v>82.55</v>
      </c>
      <c r="F140" t="n" s="2">
        <v>1.38</v>
      </c>
      <c r="G140" t="n" s="2">
        <v>2.98</v>
      </c>
      <c r="H140" s="2">
        <f>F140+G140</f>
      </c>
      <c r="I140" t="n" s="5">
        <v>22.22</v>
      </c>
      <c r="J140" s="2">
        <f>F140+(TRUNC(I140/100*F140,2))</f>
      </c>
      <c r="K140" s="2">
        <f>G140+(TRUNC(I140/100*G140,2))</f>
      </c>
      <c r="L140" s="2">
        <f>TRUNC(J140+K140,2)</f>
      </c>
      <c r="M140" s="2">
        <f>TRUNC(IF((J140+K140), (J140/(J140+K140)*O140), 0), 2)</f>
      </c>
      <c r="N140" s="2">
        <f>TRUNC(IF((J140+K140), (K140/(J140+K140)*O140), 0), 2)</f>
      </c>
      <c r="O140" s="2">
        <f>TRUNC(L140*E140,2)</f>
      </c>
      <c r="P140" s="4">
        <f>IF(O140&lt;=(Referencial!O140*1.05),"PREÇO VÁLIDO","PREÇO INVÁLIDO")</f>
      </c>
    </row>
    <row r="141" ht="25.0" customHeight="true">
      <c r="A141" s="4"/>
      <c r="B141" s="4"/>
      <c r="C141" t="s" s="4">
        <v>174</v>
      </c>
      <c r="D141" s="4"/>
      <c r="E141" t="n" s="4">
        <v>0.0</v>
      </c>
      <c r="F141" s="2"/>
      <c r="G141" s="2"/>
      <c r="H141" s="4"/>
      <c r="I141" s="5"/>
      <c r="J141" s="4"/>
      <c r="K141" s="4"/>
      <c r="L141" s="4"/>
      <c r="M141" s="4"/>
      <c r="N141" s="4"/>
      <c r="O141" s="4"/>
      <c r="P141" s="4"/>
    </row>
    <row r="142" ht="25.0" customHeight="true">
      <c r="A142" t="s" s="4">
        <v>23</v>
      </c>
      <c r="B142" t="s" s="4">
        <v>175</v>
      </c>
      <c r="C142" t="s" s="4">
        <v>176</v>
      </c>
      <c r="D142" t="s" s="4">
        <v>33</v>
      </c>
      <c r="E142" t="n" s="4">
        <v>40.0</v>
      </c>
      <c r="F142" t="n" s="2">
        <v>49.16</v>
      </c>
      <c r="G142" t="n" s="2">
        <v>0.0</v>
      </c>
      <c r="H142" s="2">
        <f>F142+G142</f>
      </c>
      <c r="I142" t="n" s="5">
        <v>22.22</v>
      </c>
      <c r="J142" s="2">
        <f>F142+(TRUNC(I142/100*F142,2))</f>
      </c>
      <c r="K142" s="2">
        <f>G142+(TRUNC(I142/100*G142,2))</f>
      </c>
      <c r="L142" s="2">
        <f>TRUNC(J142+K142,2)</f>
      </c>
      <c r="M142" s="2">
        <f>TRUNC(IF((J142+K142), (J142/(J142+K142)*O142), 0), 2)</f>
      </c>
      <c r="N142" s="2">
        <f>TRUNC(IF((J142+K142), (K142/(J142+K142)*O142), 0), 2)</f>
      </c>
      <c r="O142" s="2">
        <f>TRUNC(L142*E142,2)</f>
      </c>
      <c r="P142" s="4">
        <f>IF(O142&lt;=(Referencial!O142*1.05),"PREÇO VÁLIDO","PREÇO INVÁLIDO")</f>
      </c>
    </row>
    <row r="143" ht="25.0" customHeight="true">
      <c r="A143" t="s" s="4">
        <v>23</v>
      </c>
      <c r="B143" t="s" s="4">
        <v>177</v>
      </c>
      <c r="C143" t="s" s="4">
        <v>178</v>
      </c>
      <c r="D143" t="s" s="4">
        <v>33</v>
      </c>
      <c r="E143" t="n" s="4">
        <v>20.0</v>
      </c>
      <c r="F143" t="n" s="2">
        <v>64.9</v>
      </c>
      <c r="G143" t="n" s="2">
        <v>0.0</v>
      </c>
      <c r="H143" s="2">
        <f>F143+G143</f>
      </c>
      <c r="I143" t="n" s="5">
        <v>22.22</v>
      </c>
      <c r="J143" s="2">
        <f>F143+(TRUNC(I143/100*F143,2))</f>
      </c>
      <c r="K143" s="2">
        <f>G143+(TRUNC(I143/100*G143,2))</f>
      </c>
      <c r="L143" s="2">
        <f>TRUNC(J143+K143,2)</f>
      </c>
      <c r="M143" s="2">
        <f>TRUNC(IF((J143+K143), (J143/(J143+K143)*O143), 0), 2)</f>
      </c>
      <c r="N143" s="2">
        <f>TRUNC(IF((J143+K143), (K143/(J143+K143)*O143), 0), 2)</f>
      </c>
      <c r="O143" s="2">
        <f>TRUNC(L143*E143,2)</f>
      </c>
      <c r="P143" s="4">
        <f>IF(O143&lt;=(Referencial!O143*1.05),"PREÇO VÁLIDO","PREÇO INVÁLIDO")</f>
      </c>
    </row>
    <row r="144" ht="25.0" customHeight="true">
      <c r="A144" t="s" s="4">
        <v>23</v>
      </c>
      <c r="B144" t="s" s="4">
        <v>179</v>
      </c>
      <c r="C144" t="s" s="4">
        <v>180</v>
      </c>
      <c r="D144" t="s" s="4">
        <v>60</v>
      </c>
      <c r="E144" t="n" s="4">
        <v>30.57</v>
      </c>
      <c r="F144" t="n" s="2">
        <v>219.95</v>
      </c>
      <c r="G144" t="n" s="2">
        <v>0.0</v>
      </c>
      <c r="H144" s="2">
        <f>F144+G144</f>
      </c>
      <c r="I144" t="n" s="5">
        <v>22.22</v>
      </c>
      <c r="J144" s="2">
        <f>F144+(TRUNC(I144/100*F144,2))</f>
      </c>
      <c r="K144" s="2">
        <f>G144+(TRUNC(I144/100*G144,2))</f>
      </c>
      <c r="L144" s="2">
        <f>TRUNC(J144+K144,2)</f>
      </c>
      <c r="M144" s="2">
        <f>TRUNC(IF((J144+K144), (J144/(J144+K144)*O144), 0), 2)</f>
      </c>
      <c r="N144" s="2">
        <f>TRUNC(IF((J144+K144), (K144/(J144+K144)*O144), 0), 2)</f>
      </c>
      <c r="O144" s="2">
        <f>TRUNC(L144*E144,2)</f>
      </c>
      <c r="P144" s="4">
        <f>IF(O144&lt;=(Referencial!O144*1.05),"PREÇO VÁLIDO","PREÇO INVÁLIDO")</f>
      </c>
    </row>
    <row r="145" ht="25.0" customHeight="true">
      <c r="A145" s="4"/>
      <c r="B145" s="4"/>
      <c r="C145" t="s" s="4">
        <v>181</v>
      </c>
      <c r="D145" s="4"/>
      <c r="E145" t="n" s="4">
        <v>0.0</v>
      </c>
      <c r="F145" s="2"/>
      <c r="G145" s="2"/>
      <c r="H145" s="4"/>
      <c r="I145" s="5"/>
      <c r="J145" s="4"/>
      <c r="K145" s="4"/>
      <c r="L145" s="4"/>
      <c r="M145" s="4"/>
      <c r="N145" s="4"/>
      <c r="O145" s="4"/>
      <c r="P145" s="4"/>
    </row>
    <row r="146" ht="25.0" customHeight="true">
      <c r="A146" t="s" s="4">
        <v>23</v>
      </c>
      <c r="B146" t="s" s="4">
        <v>182</v>
      </c>
      <c r="C146" t="s" s="4">
        <v>183</v>
      </c>
      <c r="D146" t="s" s="4">
        <v>33</v>
      </c>
      <c r="E146" t="n" s="4">
        <v>35.8</v>
      </c>
      <c r="F146" t="n" s="2">
        <v>604.36</v>
      </c>
      <c r="G146" t="n" s="2">
        <v>48.44</v>
      </c>
      <c r="H146" s="2">
        <f>F146+G146</f>
      </c>
      <c r="I146" t="n" s="5">
        <v>22.22</v>
      </c>
      <c r="J146" s="2">
        <f>F146+(TRUNC(I146/100*F146,2))</f>
      </c>
      <c r="K146" s="2">
        <f>G146+(TRUNC(I146/100*G146,2))</f>
      </c>
      <c r="L146" s="2">
        <f>TRUNC(J146+K146,2)</f>
      </c>
      <c r="M146" s="2">
        <f>TRUNC(IF((J146+K146), (J146/(J146+K146)*O146), 0), 2)</f>
      </c>
      <c r="N146" s="2">
        <f>TRUNC(IF((J146+K146), (K146/(J146+K146)*O146), 0), 2)</f>
      </c>
      <c r="O146" s="2">
        <f>TRUNC(L146*E146,2)</f>
      </c>
      <c r="P146" s="4">
        <f>IF(O146&lt;=(Referencial!O146*1.05),"PREÇO VÁLIDO","PREÇO INVÁLIDO")</f>
      </c>
    </row>
    <row r="147" ht="25.0" customHeight="true">
      <c r="A147" t="s" s="4">
        <v>23</v>
      </c>
      <c r="B147" t="s" s="4">
        <v>184</v>
      </c>
      <c r="C147" t="s" s="4">
        <v>185</v>
      </c>
      <c r="D147" t="s" s="4">
        <v>33</v>
      </c>
      <c r="E147" t="n" s="4">
        <v>10.6</v>
      </c>
      <c r="F147" t="n" s="2">
        <v>328.01</v>
      </c>
      <c r="G147" t="n" s="2">
        <v>15.02</v>
      </c>
      <c r="H147" s="2">
        <f>F147+G147</f>
      </c>
      <c r="I147" t="n" s="5">
        <v>22.22</v>
      </c>
      <c r="J147" s="2">
        <f>F147+(TRUNC(I147/100*F147,2))</f>
      </c>
      <c r="K147" s="2">
        <f>G147+(TRUNC(I147/100*G147,2))</f>
      </c>
      <c r="L147" s="2">
        <f>TRUNC(J147+K147,2)</f>
      </c>
      <c r="M147" s="2">
        <f>TRUNC(IF((J147+K147), (J147/(J147+K147)*O147), 0), 2)</f>
      </c>
      <c r="N147" s="2">
        <f>TRUNC(IF((J147+K147), (K147/(J147+K147)*O147), 0), 2)</f>
      </c>
      <c r="O147" s="2">
        <f>TRUNC(L147*E147,2)</f>
      </c>
      <c r="P147" s="4">
        <f>IF(O147&lt;=(Referencial!O147*1.05),"PREÇO VÁLIDO","PREÇO INVÁLIDO")</f>
      </c>
    </row>
    <row r="148" ht="25.0" customHeight="true">
      <c r="A148" t="s" s="4">
        <v>23</v>
      </c>
      <c r="B148" t="s" s="4">
        <v>186</v>
      </c>
      <c r="C148" t="s" s="4">
        <v>187</v>
      </c>
      <c r="D148" t="s" s="4">
        <v>60</v>
      </c>
      <c r="E148" t="n" s="4">
        <v>137.2</v>
      </c>
      <c r="F148" t="n" s="2">
        <v>11.98</v>
      </c>
      <c r="G148" t="n" s="2">
        <v>18.39</v>
      </c>
      <c r="H148" s="2">
        <f>F148+G148</f>
      </c>
      <c r="I148" t="n" s="5">
        <v>22.22</v>
      </c>
      <c r="J148" s="2">
        <f>F148+(TRUNC(I148/100*F148,2))</f>
      </c>
      <c r="K148" s="2">
        <f>G148+(TRUNC(I148/100*G148,2))</f>
      </c>
      <c r="L148" s="2">
        <f>TRUNC(J148+K148,2)</f>
      </c>
      <c r="M148" s="2">
        <f>TRUNC(IF((J148+K148), (J148/(J148+K148)*O148), 0), 2)</f>
      </c>
      <c r="N148" s="2">
        <f>TRUNC(IF((J148+K148), (K148/(J148+K148)*O148), 0), 2)</f>
      </c>
      <c r="O148" s="2">
        <f>TRUNC(L148*E148,2)</f>
      </c>
      <c r="P148" s="4">
        <f>IF(O148&lt;=(Referencial!O148*1.05),"PREÇO VÁLIDO","PREÇO INVÁLIDO")</f>
      </c>
    </row>
    <row r="149" ht="25.0" customHeight="true">
      <c r="A149" t="s" s="4">
        <v>23</v>
      </c>
      <c r="B149" t="s" s="4">
        <v>188</v>
      </c>
      <c r="C149" t="s" s="4">
        <v>189</v>
      </c>
      <c r="D149" t="s" s="4">
        <v>60</v>
      </c>
      <c r="E149" t="n" s="4">
        <v>51.6</v>
      </c>
      <c r="F149" t="n" s="2">
        <v>150.02</v>
      </c>
      <c r="G149" t="n" s="2">
        <v>31.41</v>
      </c>
      <c r="H149" s="2">
        <f>F149+G149</f>
      </c>
      <c r="I149" t="n" s="5">
        <v>22.22</v>
      </c>
      <c r="J149" s="2">
        <f>F149+(TRUNC(I149/100*F149,2))</f>
      </c>
      <c r="K149" s="2">
        <f>G149+(TRUNC(I149/100*G149,2))</f>
      </c>
      <c r="L149" s="2">
        <f>TRUNC(J149+K149,2)</f>
      </c>
      <c r="M149" s="2">
        <f>TRUNC(IF((J149+K149), (J149/(J149+K149)*O149), 0), 2)</f>
      </c>
      <c r="N149" s="2">
        <f>TRUNC(IF((J149+K149), (K149/(J149+K149)*O149), 0), 2)</f>
      </c>
      <c r="O149" s="2">
        <f>TRUNC(L149*E149,2)</f>
      </c>
      <c r="P149" s="4">
        <f>IF(O149&lt;=(Referencial!O149*1.05),"PREÇO VÁLIDO","PREÇO INVÁLIDO")</f>
      </c>
    </row>
    <row r="150" ht="25.0" customHeight="true">
      <c r="A150" t="s" s="4">
        <v>23</v>
      </c>
      <c r="B150" t="s" s="4">
        <v>190</v>
      </c>
      <c r="C150" t="s" s="4">
        <v>191</v>
      </c>
      <c r="D150" t="s" s="4">
        <v>33</v>
      </c>
      <c r="E150" t="n" s="4">
        <v>45.0</v>
      </c>
      <c r="F150" t="n" s="2">
        <v>239.33</v>
      </c>
      <c r="G150" t="n" s="2">
        <v>504.84</v>
      </c>
      <c r="H150" s="2">
        <f>F150+G150</f>
      </c>
      <c r="I150" t="n" s="5">
        <v>22.22</v>
      </c>
      <c r="J150" s="2">
        <f>F150+(TRUNC(I150/100*F150,2))</f>
      </c>
      <c r="K150" s="2">
        <f>G150+(TRUNC(I150/100*G150,2))</f>
      </c>
      <c r="L150" s="2">
        <f>TRUNC(J150+K150,2)</f>
      </c>
      <c r="M150" s="2">
        <f>TRUNC(IF((J150+K150), (J150/(J150+K150)*O150), 0), 2)</f>
      </c>
      <c r="N150" s="2">
        <f>TRUNC(IF((J150+K150), (K150/(J150+K150)*O150), 0), 2)</f>
      </c>
      <c r="O150" s="2">
        <f>TRUNC(L150*E150,2)</f>
      </c>
      <c r="P150" s="4">
        <f>IF(O150&lt;=(Referencial!O150*1.05),"PREÇO VÁLIDO","PREÇO INVÁLIDO")</f>
      </c>
    </row>
    <row r="151">
      <c r="N151" t="s" s="9">
        <v>28</v>
      </c>
      <c r="O151" s="10">
        <f>TRUNC(SUM(O84:O150), 2)</f>
      </c>
    </row>
    <row r="153">
      <c r="A153" t="s" s="12">
        <v>192</v>
      </c>
    </row>
    <row r="154">
      <c r="A154" s="27" t="s">
        <v>4</v>
      </c>
      <c r="B154" s="27" t="s">
        <v>5</v>
      </c>
      <c r="C154" s="27" t="s">
        <v>6</v>
      </c>
      <c r="D154" s="27" t="s">
        <v>7</v>
      </c>
      <c r="E154" s="27" t="s">
        <v>8</v>
      </c>
      <c r="F154" s="27" t="s">
        <v>9</v>
      </c>
      <c r="G154" s="27" t="s">
        <v>10</v>
      </c>
      <c r="H154" s="27" t="s">
        <v>12</v>
      </c>
      <c r="I154" s="27" t="s">
        <v>13</v>
      </c>
      <c r="J154" s="27" t="s">
        <v>14</v>
      </c>
      <c r="K154" s="27" t="s">
        <v>15</v>
      </c>
      <c r="L154" s="27" t="s">
        <v>11</v>
      </c>
      <c r="M154" s="27" t="s">
        <v>16</v>
      </c>
      <c r="N154" s="27" t="s">
        <v>17</v>
      </c>
      <c r="O154" s="27" t="s">
        <v>18</v>
      </c>
      <c r="P154" s="27" t="s">
        <v>19</v>
      </c>
      <c r="Q154" s="27" t="s">
        <v>20</v>
      </c>
    </row>
    <row r="155" ht="25.0" customHeight="true">
      <c r="A155" s="4"/>
      <c r="B155" s="4"/>
      <c r="C155" t="s" s="4">
        <v>193</v>
      </c>
      <c r="D155" s="4"/>
      <c r="E155" t="n" s="4">
        <v>0.0</v>
      </c>
      <c r="F155" s="2"/>
      <c r="G155" s="2"/>
      <c r="H155" s="4"/>
      <c r="I155" s="5"/>
      <c r="J155" s="4"/>
      <c r="K155" s="4"/>
      <c r="L155" s="4"/>
      <c r="M155" s="4"/>
      <c r="N155" s="4"/>
      <c r="O155" s="4"/>
      <c r="P155" s="4"/>
    </row>
    <row r="156" ht="25.0" customHeight="true">
      <c r="A156" s="4"/>
      <c r="B156" s="4"/>
      <c r="C156" t="s" s="4">
        <v>194</v>
      </c>
      <c r="D156" s="4"/>
      <c r="E156" t="n" s="4">
        <v>0.0</v>
      </c>
      <c r="F156" s="2"/>
      <c r="G156" s="2"/>
      <c r="H156" s="4"/>
      <c r="I156" s="5"/>
      <c r="J156" s="4"/>
      <c r="K156" s="4"/>
      <c r="L156" s="4"/>
      <c r="M156" s="4"/>
      <c r="N156" s="4"/>
      <c r="O156" s="4"/>
      <c r="P156" s="4"/>
    </row>
    <row r="157" ht="25.0" customHeight="true">
      <c r="A157" t="s" s="4">
        <v>23</v>
      </c>
      <c r="B157" t="s" s="4">
        <v>195</v>
      </c>
      <c r="C157" t="s" s="4">
        <v>196</v>
      </c>
      <c r="D157" t="s" s="4">
        <v>197</v>
      </c>
      <c r="E157" t="n" s="4">
        <v>613.26</v>
      </c>
      <c r="F157" t="n" s="2">
        <v>8.93</v>
      </c>
      <c r="G157" t="n" s="2">
        <v>1.92</v>
      </c>
      <c r="H157" s="2">
        <f>F157+G157</f>
      </c>
      <c r="I157" t="n" s="5">
        <v>22.22</v>
      </c>
      <c r="J157" s="2">
        <f>F157+(TRUNC(I157/100*F157,2))</f>
      </c>
      <c r="K157" s="2">
        <f>G157+(TRUNC(I157/100*G157,2))</f>
      </c>
      <c r="L157" s="2">
        <f>TRUNC(J157+K157,2)</f>
      </c>
      <c r="M157" s="2">
        <f>TRUNC(IF((J157+K157), (J157/(J157+K157)*O157), 0), 2)</f>
      </c>
      <c r="N157" s="2">
        <f>TRUNC(IF((J157+K157), (K157/(J157+K157)*O157), 0), 2)</f>
      </c>
      <c r="O157" s="2">
        <f>TRUNC(L157*E157,2)</f>
      </c>
      <c r="P157" s="4">
        <f>IF(O157&lt;=(Referencial!O157*1.05),"PREÇO VÁLIDO","PREÇO INVÁLIDO")</f>
      </c>
    </row>
    <row r="158" ht="25.0" customHeight="true">
      <c r="A158" t="s" s="4">
        <v>23</v>
      </c>
      <c r="B158" t="s" s="4">
        <v>198</v>
      </c>
      <c r="C158" t="s" s="4">
        <v>199</v>
      </c>
      <c r="D158" t="s" s="4">
        <v>33</v>
      </c>
      <c r="E158" t="n" s="4">
        <v>215.0</v>
      </c>
      <c r="F158" t="n" s="2">
        <v>60.79</v>
      </c>
      <c r="G158" t="n" s="2">
        <v>5.81</v>
      </c>
      <c r="H158" s="2">
        <f>F158+G158</f>
      </c>
      <c r="I158" t="n" s="5">
        <v>22.22</v>
      </c>
      <c r="J158" s="2">
        <f>F158+(TRUNC(I158/100*F158,2))</f>
      </c>
      <c r="K158" s="2">
        <f>G158+(TRUNC(I158/100*G158,2))</f>
      </c>
      <c r="L158" s="2">
        <f>TRUNC(J158+K158,2)</f>
      </c>
      <c r="M158" s="2">
        <f>TRUNC(IF((J158+K158), (J158/(J158+K158)*O158), 0), 2)</f>
      </c>
      <c r="N158" s="2">
        <f>TRUNC(IF((J158+K158), (K158/(J158+K158)*O158), 0), 2)</f>
      </c>
      <c r="O158" s="2">
        <f>TRUNC(L158*E158,2)</f>
      </c>
      <c r="P158" s="4">
        <f>IF(O158&lt;=(Referencial!O158*1.05),"PREÇO VÁLIDO","PREÇO INVÁLIDO")</f>
      </c>
    </row>
    <row r="159" ht="25.0" customHeight="true">
      <c r="A159" t="s" s="4">
        <v>23</v>
      </c>
      <c r="B159" t="s" s="4">
        <v>200</v>
      </c>
      <c r="C159" t="s" s="4">
        <v>201</v>
      </c>
      <c r="D159" t="s" s="4">
        <v>60</v>
      </c>
      <c r="E159" t="n" s="4">
        <v>2.0</v>
      </c>
      <c r="F159" t="n" s="2">
        <v>323.2</v>
      </c>
      <c r="G159" t="n" s="2">
        <v>0.0</v>
      </c>
      <c r="H159" s="2">
        <f>F159+G159</f>
      </c>
      <c r="I159" t="n" s="5">
        <v>22.22</v>
      </c>
      <c r="J159" s="2">
        <f>F159+(TRUNC(I159/100*F159,2))</f>
      </c>
      <c r="K159" s="2">
        <f>G159+(TRUNC(I159/100*G159,2))</f>
      </c>
      <c r="L159" s="2">
        <f>TRUNC(J159+K159,2)</f>
      </c>
      <c r="M159" s="2">
        <f>TRUNC(IF((J159+K159), (J159/(J159+K159)*O159), 0), 2)</f>
      </c>
      <c r="N159" s="2">
        <f>TRUNC(IF((J159+K159), (K159/(J159+K159)*O159), 0), 2)</f>
      </c>
      <c r="O159" s="2">
        <f>TRUNC(L159*E159,2)</f>
      </c>
      <c r="P159" s="4">
        <f>IF(O159&lt;=(Referencial!O159*1.05),"PREÇO VÁLIDO","PREÇO INVÁLIDO")</f>
      </c>
    </row>
    <row r="160" ht="25.0" customHeight="true">
      <c r="A160" t="s" s="4">
        <v>23</v>
      </c>
      <c r="B160" t="s" s="4">
        <v>202</v>
      </c>
      <c r="C160" t="s" s="4">
        <v>203</v>
      </c>
      <c r="D160" t="s" s="4">
        <v>197</v>
      </c>
      <c r="E160" t="n" s="4">
        <v>762.3</v>
      </c>
      <c r="F160" t="n" s="2">
        <v>9.03</v>
      </c>
      <c r="G160" t="n" s="2">
        <v>2.1</v>
      </c>
      <c r="H160" s="2">
        <f>F160+G160</f>
      </c>
      <c r="I160" t="n" s="5">
        <v>22.22</v>
      </c>
      <c r="J160" s="2">
        <f>F160+(TRUNC(I160/100*F160,2))</f>
      </c>
      <c r="K160" s="2">
        <f>G160+(TRUNC(I160/100*G160,2))</f>
      </c>
      <c r="L160" s="2">
        <f>TRUNC(J160+K160,2)</f>
      </c>
      <c r="M160" s="2">
        <f>TRUNC(IF((J160+K160), (J160/(J160+K160)*O160), 0), 2)</f>
      </c>
      <c r="N160" s="2">
        <f>TRUNC(IF((J160+K160), (K160/(J160+K160)*O160), 0), 2)</f>
      </c>
      <c r="O160" s="2">
        <f>TRUNC(L160*E160,2)</f>
      </c>
      <c r="P160" s="4">
        <f>IF(O160&lt;=(Referencial!O160*1.05),"PREÇO VÁLIDO","PREÇO INVÁLIDO")</f>
      </c>
    </row>
    <row r="161" ht="25.0" customHeight="true">
      <c r="A161" t="s" s="4">
        <v>23</v>
      </c>
      <c r="B161" t="s" s="4">
        <v>204</v>
      </c>
      <c r="C161" t="s" s="4">
        <v>205</v>
      </c>
      <c r="D161" t="s" s="4">
        <v>197</v>
      </c>
      <c r="E161" t="n" s="4">
        <v>1365.56</v>
      </c>
      <c r="F161" t="n" s="2">
        <v>0.0</v>
      </c>
      <c r="G161" t="n" s="2">
        <v>5.25</v>
      </c>
      <c r="H161" s="2">
        <f>F161+G161</f>
      </c>
      <c r="I161" t="n" s="5">
        <v>22.22</v>
      </c>
      <c r="J161" s="2">
        <f>F161+(TRUNC(I161/100*F161,2))</f>
      </c>
      <c r="K161" s="2">
        <f>G161+(TRUNC(I161/100*G161,2))</f>
      </c>
      <c r="L161" s="2">
        <f>TRUNC(J161+K161,2)</f>
      </c>
      <c r="M161" s="2">
        <f>TRUNC(IF((J161+K161), (J161/(J161+K161)*O161), 0), 2)</f>
      </c>
      <c r="N161" s="2">
        <f>TRUNC(IF((J161+K161), (K161/(J161+K161)*O161), 0), 2)</f>
      </c>
      <c r="O161" s="2">
        <f>TRUNC(L161*E161,2)</f>
      </c>
      <c r="P161" s="4">
        <f>IF(O161&lt;=(Referencial!O161*1.05),"PREÇO VÁLIDO","PREÇO INVÁLIDO")</f>
      </c>
    </row>
    <row r="162" ht="25.0" customHeight="true">
      <c r="A162" s="4"/>
      <c r="B162" s="4"/>
      <c r="C162" t="s" s="4">
        <v>206</v>
      </c>
      <c r="D162" s="4"/>
      <c r="E162" t="n" s="4">
        <v>0.0</v>
      </c>
      <c r="F162" s="2"/>
      <c r="G162" s="2"/>
      <c r="H162" s="4"/>
      <c r="I162" s="5"/>
      <c r="J162" s="4"/>
      <c r="K162" s="4"/>
      <c r="L162" s="4"/>
      <c r="M162" s="4"/>
      <c r="N162" s="4"/>
      <c r="O162" s="4"/>
      <c r="P162" s="4"/>
    </row>
    <row r="163" ht="25.0" customHeight="true">
      <c r="A163" t="s" s="4">
        <v>23</v>
      </c>
      <c r="B163" t="s" s="4">
        <v>207</v>
      </c>
      <c r="C163" t="s" s="4">
        <v>208</v>
      </c>
      <c r="D163" t="s" s="4">
        <v>60</v>
      </c>
      <c r="E163" t="n" s="4">
        <v>22.5</v>
      </c>
      <c r="F163" t="n" s="2">
        <v>124.65</v>
      </c>
      <c r="G163" t="n" s="2">
        <v>36.56</v>
      </c>
      <c r="H163" s="2">
        <f>F163+G163</f>
      </c>
      <c r="I163" t="n" s="5">
        <v>22.22</v>
      </c>
      <c r="J163" s="2">
        <f>F163+(TRUNC(I163/100*F163,2))</f>
      </c>
      <c r="K163" s="2">
        <f>G163+(TRUNC(I163/100*G163,2))</f>
      </c>
      <c r="L163" s="2">
        <f>TRUNC(J163+K163,2)</f>
      </c>
      <c r="M163" s="2">
        <f>TRUNC(IF((J163+K163), (J163/(J163+K163)*O163), 0), 2)</f>
      </c>
      <c r="N163" s="2">
        <f>TRUNC(IF((J163+K163), (K163/(J163+K163)*O163), 0), 2)</f>
      </c>
      <c r="O163" s="2">
        <f>TRUNC(L163*E163,2)</f>
      </c>
      <c r="P163" s="4">
        <f>IF(O163&lt;=(Referencial!O163*1.05),"PREÇO VÁLIDO","PREÇO INVÁLIDO")</f>
      </c>
    </row>
    <row r="164" ht="25.0" customHeight="true">
      <c r="A164" t="s" s="4">
        <v>23</v>
      </c>
      <c r="B164" t="s" s="4">
        <v>209</v>
      </c>
      <c r="C164" t="s" s="4">
        <v>210</v>
      </c>
      <c r="D164" t="s" s="4">
        <v>60</v>
      </c>
      <c r="E164" t="n" s="4">
        <v>30.0</v>
      </c>
      <c r="F164" t="n" s="2">
        <v>61.27</v>
      </c>
      <c r="G164" t="n" s="2">
        <v>8.03</v>
      </c>
      <c r="H164" s="2">
        <f>F164+G164</f>
      </c>
      <c r="I164" t="n" s="5">
        <v>22.22</v>
      </c>
      <c r="J164" s="2">
        <f>F164+(TRUNC(I164/100*F164,2))</f>
      </c>
      <c r="K164" s="2">
        <f>G164+(TRUNC(I164/100*G164,2))</f>
      </c>
      <c r="L164" s="2">
        <f>TRUNC(J164+K164,2)</f>
      </c>
      <c r="M164" s="2">
        <f>TRUNC(IF((J164+K164), (J164/(J164+K164)*O164), 0), 2)</f>
      </c>
      <c r="N164" s="2">
        <f>TRUNC(IF((J164+K164), (K164/(J164+K164)*O164), 0), 2)</f>
      </c>
      <c r="O164" s="2">
        <f>TRUNC(L164*E164,2)</f>
      </c>
      <c r="P164" s="4">
        <f>IF(O164&lt;=(Referencial!O164*1.05),"PREÇO VÁLIDO","PREÇO INVÁLIDO")</f>
      </c>
    </row>
    <row r="165" ht="25.0" customHeight="true">
      <c r="A165" t="s" s="4">
        <v>23</v>
      </c>
      <c r="B165" t="s" s="4">
        <v>211</v>
      </c>
      <c r="C165" t="s" s="4">
        <v>212</v>
      </c>
      <c r="D165" t="s" s="4">
        <v>33</v>
      </c>
      <c r="E165" t="n" s="4">
        <v>22.5</v>
      </c>
      <c r="F165" t="n" s="2">
        <v>93.79</v>
      </c>
      <c r="G165" t="n" s="2">
        <v>38.63</v>
      </c>
      <c r="H165" s="2">
        <f>F165+G165</f>
      </c>
      <c r="I165" t="n" s="5">
        <v>22.22</v>
      </c>
      <c r="J165" s="2">
        <f>F165+(TRUNC(I165/100*F165,2))</f>
      </c>
      <c r="K165" s="2">
        <f>G165+(TRUNC(I165/100*G165,2))</f>
      </c>
      <c r="L165" s="2">
        <f>TRUNC(J165+K165,2)</f>
      </c>
      <c r="M165" s="2">
        <f>TRUNC(IF((J165+K165), (J165/(J165+K165)*O165), 0), 2)</f>
      </c>
      <c r="N165" s="2">
        <f>TRUNC(IF((J165+K165), (K165/(J165+K165)*O165), 0), 2)</f>
      </c>
      <c r="O165" s="2">
        <f>TRUNC(L165*E165,2)</f>
      </c>
      <c r="P165" s="4">
        <f>IF(O165&lt;=(Referencial!O165*1.05),"PREÇO VÁLIDO","PREÇO INVÁLIDO")</f>
      </c>
    </row>
    <row r="166" ht="25.0" customHeight="true">
      <c r="A166" t="s" s="4">
        <v>23</v>
      </c>
      <c r="B166" t="s" s="4">
        <v>213</v>
      </c>
      <c r="C166" t="s" s="4">
        <v>214</v>
      </c>
      <c r="D166" t="s" s="4">
        <v>33</v>
      </c>
      <c r="E166" t="n" s="4">
        <v>6.75</v>
      </c>
      <c r="F166" t="n" s="2">
        <v>28.68</v>
      </c>
      <c r="G166" t="n" s="2">
        <v>28.41</v>
      </c>
      <c r="H166" s="2">
        <f>F166+G166</f>
      </c>
      <c r="I166" t="n" s="5">
        <v>22.22</v>
      </c>
      <c r="J166" s="2">
        <f>F166+(TRUNC(I166/100*F166,2))</f>
      </c>
      <c r="K166" s="2">
        <f>G166+(TRUNC(I166/100*G166,2))</f>
      </c>
      <c r="L166" s="2">
        <f>TRUNC(J166+K166,2)</f>
      </c>
      <c r="M166" s="2">
        <f>TRUNC(IF((J166+K166), (J166/(J166+K166)*O166), 0), 2)</f>
      </c>
      <c r="N166" s="2">
        <f>TRUNC(IF((J166+K166), (K166/(J166+K166)*O166), 0), 2)</f>
      </c>
      <c r="O166" s="2">
        <f>TRUNC(L166*E166,2)</f>
      </c>
      <c r="P166" s="4">
        <f>IF(O166&lt;=(Referencial!O166*1.05),"PREÇO VÁLIDO","PREÇO INVÁLIDO")</f>
      </c>
    </row>
    <row r="167" ht="25.0" customHeight="true">
      <c r="A167" t="s" s="4">
        <v>23</v>
      </c>
      <c r="B167" t="s" s="4">
        <v>215</v>
      </c>
      <c r="C167" t="s" s="4">
        <v>216</v>
      </c>
      <c r="D167" t="s" s="4">
        <v>33</v>
      </c>
      <c r="E167" t="n" s="4">
        <v>15.75</v>
      </c>
      <c r="F167" t="n" s="2">
        <v>18.53</v>
      </c>
      <c r="G167" t="n" s="2">
        <v>25.89</v>
      </c>
      <c r="H167" s="2">
        <f>F167+G167</f>
      </c>
      <c r="I167" t="n" s="5">
        <v>22.22</v>
      </c>
      <c r="J167" s="2">
        <f>F167+(TRUNC(I167/100*F167,2))</f>
      </c>
      <c r="K167" s="2">
        <f>G167+(TRUNC(I167/100*G167,2))</f>
      </c>
      <c r="L167" s="2">
        <f>TRUNC(J167+K167,2)</f>
      </c>
      <c r="M167" s="2">
        <f>TRUNC(IF((J167+K167), (J167/(J167+K167)*O167), 0), 2)</f>
      </c>
      <c r="N167" s="2">
        <f>TRUNC(IF((J167+K167), (K167/(J167+K167)*O167), 0), 2)</f>
      </c>
      <c r="O167" s="2">
        <f>TRUNC(L167*E167,2)</f>
      </c>
      <c r="P167" s="4">
        <f>IF(O167&lt;=(Referencial!O167*1.05),"PREÇO VÁLIDO","PREÇO INVÁLIDO")</f>
      </c>
    </row>
    <row r="168" ht="25.0" customHeight="true">
      <c r="A168" t="s" s="4">
        <v>23</v>
      </c>
      <c r="B168" t="s" s="4">
        <v>217</v>
      </c>
      <c r="C168" t="s" s="4">
        <v>218</v>
      </c>
      <c r="D168" t="s" s="4">
        <v>60</v>
      </c>
      <c r="E168" t="n" s="4">
        <v>16.75</v>
      </c>
      <c r="F168" t="n" s="2">
        <v>34.22</v>
      </c>
      <c r="G168" t="n" s="2">
        <v>8.59</v>
      </c>
      <c r="H168" s="2">
        <f>F168+G168</f>
      </c>
      <c r="I168" t="n" s="5">
        <v>22.22</v>
      </c>
      <c r="J168" s="2">
        <f>F168+(TRUNC(I168/100*F168,2))</f>
      </c>
      <c r="K168" s="2">
        <f>G168+(TRUNC(I168/100*G168,2))</f>
      </c>
      <c r="L168" s="2">
        <f>TRUNC(J168+K168,2)</f>
      </c>
      <c r="M168" s="2">
        <f>TRUNC(IF((J168+K168), (J168/(J168+K168)*O168), 0), 2)</f>
      </c>
      <c r="N168" s="2">
        <f>TRUNC(IF((J168+K168), (K168/(J168+K168)*O168), 0), 2)</f>
      </c>
      <c r="O168" s="2">
        <f>TRUNC(L168*E168,2)</f>
      </c>
      <c r="P168" s="4">
        <f>IF(O168&lt;=(Referencial!O168*1.05),"PREÇO VÁLIDO","PREÇO INVÁLIDO")</f>
      </c>
    </row>
    <row r="169" ht="25.0" customHeight="true">
      <c r="A169" s="4"/>
      <c r="B169" s="4"/>
      <c r="C169" t="s" s="4">
        <v>219</v>
      </c>
      <c r="D169" s="4"/>
      <c r="E169" t="n" s="4">
        <v>0.0</v>
      </c>
      <c r="F169" s="2"/>
      <c r="G169" s="2"/>
      <c r="H169" s="4"/>
      <c r="I169" s="5"/>
      <c r="J169" s="4"/>
      <c r="K169" s="4"/>
      <c r="L169" s="4"/>
      <c r="M169" s="4"/>
      <c r="N169" s="4"/>
      <c r="O169" s="4"/>
      <c r="P169" s="4"/>
    </row>
    <row r="170" ht="25.0" customHeight="true">
      <c r="A170" t="s" s="4">
        <v>23</v>
      </c>
      <c r="B170" t="s" s="4">
        <v>220</v>
      </c>
      <c r="C170" t="s" s="4">
        <v>221</v>
      </c>
      <c r="D170" t="s" s="4">
        <v>33</v>
      </c>
      <c r="E170" t="n" s="4">
        <v>33.0</v>
      </c>
      <c r="F170" t="n" s="2">
        <v>16.27</v>
      </c>
      <c r="G170" t="n" s="2">
        <v>43.45</v>
      </c>
      <c r="H170" s="2">
        <f>F170+G170</f>
      </c>
      <c r="I170" t="n" s="5">
        <v>22.22</v>
      </c>
      <c r="J170" s="2">
        <f>F170+(TRUNC(I170/100*F170,2))</f>
      </c>
      <c r="K170" s="2">
        <f>G170+(TRUNC(I170/100*G170,2))</f>
      </c>
      <c r="L170" s="2">
        <f>TRUNC(J170+K170,2)</f>
      </c>
      <c r="M170" s="2">
        <f>TRUNC(IF((J170+K170), (J170/(J170+K170)*O170), 0), 2)</f>
      </c>
      <c r="N170" s="2">
        <f>TRUNC(IF((J170+K170), (K170/(J170+K170)*O170), 0), 2)</f>
      </c>
      <c r="O170" s="2">
        <f>TRUNC(L170*E170,2)</f>
      </c>
      <c r="P170" s="4">
        <f>IF(O170&lt;=(Referencial!O170*1.05),"PREÇO VÁLIDO","PREÇO INVÁLIDO")</f>
      </c>
    </row>
    <row r="171" ht="25.0" customHeight="true">
      <c r="A171" t="s" s="4">
        <v>23</v>
      </c>
      <c r="B171" t="s" s="4">
        <v>222</v>
      </c>
      <c r="C171" t="s" s="4">
        <v>223</v>
      </c>
      <c r="D171" t="s" s="4">
        <v>33</v>
      </c>
      <c r="E171" t="n" s="4">
        <v>33.0</v>
      </c>
      <c r="F171" t="n" s="2">
        <v>159.98</v>
      </c>
      <c r="G171" t="n" s="2">
        <v>61.54</v>
      </c>
      <c r="H171" s="2">
        <f>F171+G171</f>
      </c>
      <c r="I171" t="n" s="5">
        <v>22.22</v>
      </c>
      <c r="J171" s="2">
        <f>F171+(TRUNC(I171/100*F171,2))</f>
      </c>
      <c r="K171" s="2">
        <f>G171+(TRUNC(I171/100*G171,2))</f>
      </c>
      <c r="L171" s="2">
        <f>TRUNC(J171+K171,2)</f>
      </c>
      <c r="M171" s="2">
        <f>TRUNC(IF((J171+K171), (J171/(J171+K171)*O171), 0), 2)</f>
      </c>
      <c r="N171" s="2">
        <f>TRUNC(IF((J171+K171), (K171/(J171+K171)*O171), 0), 2)</f>
      </c>
      <c r="O171" s="2">
        <f>TRUNC(L171*E171,2)</f>
      </c>
      <c r="P171" s="4">
        <f>IF(O171&lt;=(Referencial!O171*1.05),"PREÇO VÁLIDO","PREÇO INVÁLIDO")</f>
      </c>
    </row>
    <row r="172" ht="25.0" customHeight="true">
      <c r="A172" s="4"/>
      <c r="B172" s="4"/>
      <c r="C172" t="s" s="4">
        <v>224</v>
      </c>
      <c r="D172" s="4"/>
      <c r="E172" t="n" s="4">
        <v>0.0</v>
      </c>
      <c r="F172" s="2"/>
      <c r="G172" s="2"/>
      <c r="H172" s="4"/>
      <c r="I172" s="5"/>
      <c r="J172" s="4"/>
      <c r="K172" s="4"/>
      <c r="L172" s="4"/>
      <c r="M172" s="4"/>
      <c r="N172" s="4"/>
      <c r="O172" s="4"/>
      <c r="P172" s="4"/>
    </row>
    <row r="173" ht="25.0" customHeight="true">
      <c r="A173" t="s" s="4">
        <v>23</v>
      </c>
      <c r="B173" t="s" s="4">
        <v>217</v>
      </c>
      <c r="C173" t="s" s="4">
        <v>218</v>
      </c>
      <c r="D173" t="s" s="4">
        <v>60</v>
      </c>
      <c r="E173" t="n" s="4">
        <v>43.0</v>
      </c>
      <c r="F173" t="n" s="2">
        <v>34.22</v>
      </c>
      <c r="G173" t="n" s="2">
        <v>8.59</v>
      </c>
      <c r="H173" s="2">
        <f>F173+G173</f>
      </c>
      <c r="I173" t="n" s="5">
        <v>22.22</v>
      </c>
      <c r="J173" s="2">
        <f>F173+(TRUNC(I173/100*F173,2))</f>
      </c>
      <c r="K173" s="2">
        <f>G173+(TRUNC(I173/100*G173,2))</f>
      </c>
      <c r="L173" s="2">
        <f>TRUNC(J173+K173,2)</f>
      </c>
      <c r="M173" s="2">
        <f>TRUNC(IF((J173+K173), (J173/(J173+K173)*O173), 0), 2)</f>
      </c>
      <c r="N173" s="2">
        <f>TRUNC(IF((J173+K173), (K173/(J173+K173)*O173), 0), 2)</f>
      </c>
      <c r="O173" s="2">
        <f>TRUNC(L173*E173,2)</f>
      </c>
      <c r="P173" s="4">
        <f>IF(O173&lt;=(Referencial!O173*1.05),"PREÇO VÁLIDO","PREÇO INVÁLIDO")</f>
      </c>
    </row>
    <row r="174" ht="25.0" customHeight="true">
      <c r="A174" t="s" s="4">
        <v>23</v>
      </c>
      <c r="B174" t="s" s="4">
        <v>225</v>
      </c>
      <c r="C174" t="s" s="4">
        <v>226</v>
      </c>
      <c r="D174" t="s" s="4">
        <v>60</v>
      </c>
      <c r="E174" t="n" s="4">
        <v>43.0</v>
      </c>
      <c r="F174" t="n" s="2">
        <v>43.77</v>
      </c>
      <c r="G174" t="n" s="2">
        <v>12.3</v>
      </c>
      <c r="H174" s="2">
        <f>F174+G174</f>
      </c>
      <c r="I174" t="n" s="5">
        <v>22.22</v>
      </c>
      <c r="J174" s="2">
        <f>F174+(TRUNC(I174/100*F174,2))</f>
      </c>
      <c r="K174" s="2">
        <f>G174+(TRUNC(I174/100*G174,2))</f>
      </c>
      <c r="L174" s="2">
        <f>TRUNC(J174+K174,2)</f>
      </c>
      <c r="M174" s="2">
        <f>TRUNC(IF((J174+K174), (J174/(J174+K174)*O174), 0), 2)</f>
      </c>
      <c r="N174" s="2">
        <f>TRUNC(IF((J174+K174), (K174/(J174+K174)*O174), 0), 2)</f>
      </c>
      <c r="O174" s="2">
        <f>TRUNC(L174*E174,2)</f>
      </c>
      <c r="P174" s="4">
        <f>IF(O174&lt;=(Referencial!O174*1.05),"PREÇO VÁLIDO","PREÇO INVÁLIDO")</f>
      </c>
    </row>
    <row r="175">
      <c r="N175" t="s" s="9">
        <v>28</v>
      </c>
      <c r="O175" s="10">
        <f>TRUNC(SUM(O153:O174), 2)</f>
      </c>
    </row>
    <row r="177">
      <c r="A177" t="s" s="12">
        <v>227</v>
      </c>
    </row>
    <row r="178">
      <c r="A178" s="27" t="s">
        <v>4</v>
      </c>
      <c r="B178" s="27" t="s">
        <v>5</v>
      </c>
      <c r="C178" s="27" t="s">
        <v>6</v>
      </c>
      <c r="D178" s="27" t="s">
        <v>7</v>
      </c>
      <c r="E178" s="27" t="s">
        <v>8</v>
      </c>
      <c r="F178" s="27" t="s">
        <v>9</v>
      </c>
      <c r="G178" s="27" t="s">
        <v>10</v>
      </c>
      <c r="H178" s="27" t="s">
        <v>12</v>
      </c>
      <c r="I178" s="27" t="s">
        <v>13</v>
      </c>
      <c r="J178" s="27" t="s">
        <v>14</v>
      </c>
      <c r="K178" s="27" t="s">
        <v>15</v>
      </c>
      <c r="L178" s="27" t="s">
        <v>11</v>
      </c>
      <c r="M178" s="27" t="s">
        <v>16</v>
      </c>
      <c r="N178" s="27" t="s">
        <v>17</v>
      </c>
      <c r="O178" s="27" t="s">
        <v>18</v>
      </c>
      <c r="P178" s="27" t="s">
        <v>19</v>
      </c>
      <c r="Q178" s="27" t="s">
        <v>20</v>
      </c>
    </row>
    <row r="179" ht="25.0" customHeight="true">
      <c r="A179" s="4"/>
      <c r="B179" s="4"/>
      <c r="C179" t="s" s="4">
        <v>228</v>
      </c>
      <c r="D179" s="4"/>
      <c r="E179" t="n" s="4">
        <v>0.0</v>
      </c>
      <c r="F179" s="2"/>
      <c r="G179" s="2"/>
      <c r="H179" s="4"/>
      <c r="I179" s="5"/>
      <c r="J179" s="4"/>
      <c r="K179" s="4"/>
      <c r="L179" s="4"/>
      <c r="M179" s="4"/>
      <c r="N179" s="4"/>
      <c r="O179" s="4"/>
      <c r="P179" s="4"/>
    </row>
    <row r="180" ht="25.0" customHeight="true">
      <c r="A180" t="s" s="4">
        <v>23</v>
      </c>
      <c r="B180" t="s" s="4">
        <v>229</v>
      </c>
      <c r="C180" t="s" s="4">
        <v>230</v>
      </c>
      <c r="D180" t="s" s="4">
        <v>33</v>
      </c>
      <c r="E180" t="n" s="4">
        <v>473.5</v>
      </c>
      <c r="F180" t="n" s="2">
        <v>133.33</v>
      </c>
      <c r="G180" t="n" s="2">
        <v>0.0</v>
      </c>
      <c r="H180" s="2">
        <f>F180+G180</f>
      </c>
      <c r="I180" t="n" s="5">
        <v>22.22</v>
      </c>
      <c r="J180" s="2">
        <f>F180+(TRUNC(I180/100*F180,2))</f>
      </c>
      <c r="K180" s="2">
        <f>G180+(TRUNC(I180/100*G180,2))</f>
      </c>
      <c r="L180" s="2">
        <f>TRUNC(J180+K180,2)</f>
      </c>
      <c r="M180" s="2">
        <f>TRUNC(IF((J180+K180), (J180/(J180+K180)*O180), 0), 2)</f>
      </c>
      <c r="N180" s="2">
        <f>TRUNC(IF((J180+K180), (K180/(J180+K180)*O180), 0), 2)</f>
      </c>
      <c r="O180" s="2">
        <f>TRUNC(L180*E180,2)</f>
      </c>
      <c r="P180" s="4">
        <f>IF(O180&lt;=(Referencial!O180*1.05),"PREÇO VÁLIDO","PREÇO INVÁLIDO")</f>
      </c>
    </row>
    <row r="181">
      <c r="N181" t="s" s="9">
        <v>28</v>
      </c>
      <c r="O181" s="10">
        <f>TRUNC(SUM(O177:O180), 2)</f>
      </c>
    </row>
    <row r="183">
      <c r="A183" t="s" s="12">
        <v>231</v>
      </c>
    </row>
    <row r="184">
      <c r="A184" s="27" t="s">
        <v>4</v>
      </c>
      <c r="B184" s="27" t="s">
        <v>5</v>
      </c>
      <c r="C184" s="27" t="s">
        <v>6</v>
      </c>
      <c r="D184" s="27" t="s">
        <v>7</v>
      </c>
      <c r="E184" s="27" t="s">
        <v>8</v>
      </c>
      <c r="F184" s="27" t="s">
        <v>9</v>
      </c>
      <c r="G184" s="27" t="s">
        <v>10</v>
      </c>
      <c r="H184" s="27" t="s">
        <v>12</v>
      </c>
      <c r="I184" s="27" t="s">
        <v>13</v>
      </c>
      <c r="J184" s="27" t="s">
        <v>14</v>
      </c>
      <c r="K184" s="27" t="s">
        <v>15</v>
      </c>
      <c r="L184" s="27" t="s">
        <v>11</v>
      </c>
      <c r="M184" s="27" t="s">
        <v>16</v>
      </c>
      <c r="N184" s="27" t="s">
        <v>17</v>
      </c>
      <c r="O184" s="27" t="s">
        <v>18</v>
      </c>
      <c r="P184" s="27" t="s">
        <v>19</v>
      </c>
      <c r="Q184" s="27" t="s">
        <v>20</v>
      </c>
    </row>
    <row r="185" ht="25.0" customHeight="true">
      <c r="A185" s="4"/>
      <c r="B185" s="4"/>
      <c r="C185" t="s" s="4">
        <v>232</v>
      </c>
      <c r="D185" s="4"/>
      <c r="E185" t="n" s="4">
        <v>0.0</v>
      </c>
      <c r="F185" s="2"/>
      <c r="G185" s="2"/>
      <c r="H185" s="4"/>
      <c r="I185" s="5"/>
      <c r="J185" s="4"/>
      <c r="K185" s="4"/>
      <c r="L185" s="4"/>
      <c r="M185" s="4"/>
      <c r="N185" s="4"/>
      <c r="O185" s="4"/>
      <c r="P185" s="4"/>
    </row>
    <row r="186" ht="25.0" customHeight="true">
      <c r="A186" s="4"/>
      <c r="B186" s="4"/>
      <c r="C186" t="s" s="4">
        <v>233</v>
      </c>
      <c r="D186" s="4"/>
      <c r="E186" t="n" s="4">
        <v>0.0</v>
      </c>
      <c r="F186" s="2"/>
      <c r="G186" s="2"/>
      <c r="H186" s="4"/>
      <c r="I186" s="5"/>
      <c r="J186" s="4"/>
      <c r="K186" s="4"/>
      <c r="L186" s="4"/>
      <c r="M186" s="4"/>
      <c r="N186" s="4"/>
      <c r="O186" s="4"/>
      <c r="P186" s="4"/>
    </row>
    <row r="187" ht="25.0" customHeight="true">
      <c r="A187" t="s" s="4">
        <v>23</v>
      </c>
      <c r="B187" t="s" s="4">
        <v>234</v>
      </c>
      <c r="C187" t="s" s="4">
        <v>235</v>
      </c>
      <c r="D187" t="s" s="4">
        <v>33</v>
      </c>
      <c r="E187" t="n" s="4">
        <v>197.0</v>
      </c>
      <c r="F187" t="n" s="2">
        <v>85.6</v>
      </c>
      <c r="G187" t="n" s="2">
        <v>13.34</v>
      </c>
      <c r="H187" s="2">
        <f>F187+G187</f>
      </c>
      <c r="I187" t="n" s="5">
        <v>22.22</v>
      </c>
      <c r="J187" s="2">
        <f>F187+(TRUNC(I187/100*F187,2))</f>
      </c>
      <c r="K187" s="2">
        <f>G187+(TRUNC(I187/100*G187,2))</f>
      </c>
      <c r="L187" s="2">
        <f>TRUNC(J187+K187,2)</f>
      </c>
      <c r="M187" s="2">
        <f>TRUNC(IF((J187+K187), (J187/(J187+K187)*O187), 0), 2)</f>
      </c>
      <c r="N187" s="2">
        <f>TRUNC(IF((J187+K187), (K187/(J187+K187)*O187), 0), 2)</f>
      </c>
      <c r="O187" s="2">
        <f>TRUNC(L187*E187,2)</f>
      </c>
      <c r="P187" s="4">
        <f>IF(O187&lt;=(Referencial!O187*1.05),"PREÇO VÁLIDO","PREÇO INVÁLIDO")</f>
      </c>
    </row>
    <row r="188" ht="25.0" customHeight="true">
      <c r="A188" t="s" s="4">
        <v>23</v>
      </c>
      <c r="B188" t="s" s="4">
        <v>236</v>
      </c>
      <c r="C188" t="s" s="4">
        <v>237</v>
      </c>
      <c r="D188" t="s" s="4">
        <v>33</v>
      </c>
      <c r="E188" t="n" s="4">
        <v>1133.31</v>
      </c>
      <c r="F188" t="n" s="2">
        <v>101.67</v>
      </c>
      <c r="G188" t="n" s="2">
        <v>13.79</v>
      </c>
      <c r="H188" s="2">
        <f>F188+G188</f>
      </c>
      <c r="I188" t="n" s="5">
        <v>22.22</v>
      </c>
      <c r="J188" s="2">
        <f>F188+(TRUNC(I188/100*F188,2))</f>
      </c>
      <c r="K188" s="2">
        <f>G188+(TRUNC(I188/100*G188,2))</f>
      </c>
      <c r="L188" s="2">
        <f>TRUNC(J188+K188,2)</f>
      </c>
      <c r="M188" s="2">
        <f>TRUNC(IF((J188+K188), (J188/(J188+K188)*O188), 0), 2)</f>
      </c>
      <c r="N188" s="2">
        <f>TRUNC(IF((J188+K188), (K188/(J188+K188)*O188), 0), 2)</f>
      </c>
      <c r="O188" s="2">
        <f>TRUNC(L188*E188,2)</f>
      </c>
      <c r="P188" s="4">
        <f>IF(O188&lt;=(Referencial!O188*1.05),"PREÇO VÁLIDO","PREÇO INVÁLIDO")</f>
      </c>
    </row>
    <row r="189" ht="25.0" customHeight="true">
      <c r="A189" t="s" s="4">
        <v>23</v>
      </c>
      <c r="B189" t="s" s="4">
        <v>238</v>
      </c>
      <c r="C189" t="s" s="4">
        <v>239</v>
      </c>
      <c r="D189" t="s" s="4">
        <v>60</v>
      </c>
      <c r="E189" t="n" s="4">
        <v>240.0</v>
      </c>
      <c r="F189" t="n" s="2">
        <v>33.7</v>
      </c>
      <c r="G189" t="n" s="2">
        <v>14.22</v>
      </c>
      <c r="H189" s="2">
        <f>F189+G189</f>
      </c>
      <c r="I189" t="n" s="5">
        <v>22.22</v>
      </c>
      <c r="J189" s="2">
        <f>F189+(TRUNC(I189/100*F189,2))</f>
      </c>
      <c r="K189" s="2">
        <f>G189+(TRUNC(I189/100*G189,2))</f>
      </c>
      <c r="L189" s="2">
        <f>TRUNC(J189+K189,2)</f>
      </c>
      <c r="M189" s="2">
        <f>TRUNC(IF((J189+K189), (J189/(J189+K189)*O189), 0), 2)</f>
      </c>
      <c r="N189" s="2">
        <f>TRUNC(IF((J189+K189), (K189/(J189+K189)*O189), 0), 2)</f>
      </c>
      <c r="O189" s="2">
        <f>TRUNC(L189*E189,2)</f>
      </c>
      <c r="P189" s="4">
        <f>IF(O189&lt;=(Referencial!O189*1.05),"PREÇO VÁLIDO","PREÇO INVÁLIDO")</f>
      </c>
    </row>
    <row r="190" ht="25.0" customHeight="true">
      <c r="A190" t="s" s="4">
        <v>23</v>
      </c>
      <c r="B190" t="s" s="4">
        <v>240</v>
      </c>
      <c r="C190" t="s" s="4">
        <v>241</v>
      </c>
      <c r="D190" t="s" s="4">
        <v>60</v>
      </c>
      <c r="E190" t="n" s="4">
        <v>16.5</v>
      </c>
      <c r="F190" t="n" s="2">
        <v>33.7</v>
      </c>
      <c r="G190" t="n" s="2">
        <v>17.62</v>
      </c>
      <c r="H190" s="2">
        <f>F190+G190</f>
      </c>
      <c r="I190" t="n" s="5">
        <v>22.22</v>
      </c>
      <c r="J190" s="2">
        <f>F190+(TRUNC(I190/100*F190,2))</f>
      </c>
      <c r="K190" s="2">
        <f>G190+(TRUNC(I190/100*G190,2))</f>
      </c>
      <c r="L190" s="2">
        <f>TRUNC(J190+K190,2)</f>
      </c>
      <c r="M190" s="2">
        <f>TRUNC(IF((J190+K190), (J190/(J190+K190)*O190), 0), 2)</f>
      </c>
      <c r="N190" s="2">
        <f>TRUNC(IF((J190+K190), (K190/(J190+K190)*O190), 0), 2)</f>
      </c>
      <c r="O190" s="2">
        <f>TRUNC(L190*E190,2)</f>
      </c>
      <c r="P190" s="4">
        <f>IF(O190&lt;=(Referencial!O190*1.05),"PREÇO VÁLIDO","PREÇO INVÁLIDO")</f>
      </c>
    </row>
    <row r="191" ht="25.0" customHeight="true">
      <c r="A191" t="s" s="4">
        <v>23</v>
      </c>
      <c r="B191" t="s" s="4">
        <v>242</v>
      </c>
      <c r="C191" t="s" s="4">
        <v>243</v>
      </c>
      <c r="D191" t="s" s="4">
        <v>33</v>
      </c>
      <c r="E191" t="n" s="4">
        <v>30.0</v>
      </c>
      <c r="F191" t="n" s="2">
        <v>93.93</v>
      </c>
      <c r="G191" t="n" s="2">
        <v>54.36</v>
      </c>
      <c r="H191" s="2">
        <f>F191+G191</f>
      </c>
      <c r="I191" t="n" s="5">
        <v>22.22</v>
      </c>
      <c r="J191" s="2">
        <f>F191+(TRUNC(I191/100*F191,2))</f>
      </c>
      <c r="K191" s="2">
        <f>G191+(TRUNC(I191/100*G191,2))</f>
      </c>
      <c r="L191" s="2">
        <f>TRUNC(J191+K191,2)</f>
      </c>
      <c r="M191" s="2">
        <f>TRUNC(IF((J191+K191), (J191/(J191+K191)*O191), 0), 2)</f>
      </c>
      <c r="N191" s="2">
        <f>TRUNC(IF((J191+K191), (K191/(J191+K191)*O191), 0), 2)</f>
      </c>
      <c r="O191" s="2">
        <f>TRUNC(L191*E191,2)</f>
      </c>
      <c r="P191" s="4">
        <f>IF(O191&lt;=(Referencial!O191*1.05),"PREÇO VÁLIDO","PREÇO INVÁLIDO")</f>
      </c>
    </row>
    <row r="192" ht="25.0" customHeight="true">
      <c r="A192" s="4"/>
      <c r="B192" s="4"/>
      <c r="C192" t="s" s="4">
        <v>244</v>
      </c>
      <c r="D192" s="4"/>
      <c r="E192" t="n" s="4">
        <v>0.0</v>
      </c>
      <c r="F192" s="2"/>
      <c r="G192" s="2"/>
      <c r="H192" s="4"/>
      <c r="I192" s="5"/>
      <c r="J192" s="4"/>
      <c r="K192" s="4"/>
      <c r="L192" s="4"/>
      <c r="M192" s="4"/>
      <c r="N192" s="4"/>
      <c r="O192" s="4"/>
      <c r="P192" s="4"/>
    </row>
    <row r="193" ht="25.0" customHeight="true">
      <c r="A193" t="s" s="4">
        <v>23</v>
      </c>
      <c r="B193" t="s" s="4">
        <v>245</v>
      </c>
      <c r="C193" t="s" s="4">
        <v>246</v>
      </c>
      <c r="D193" t="s" s="4">
        <v>33</v>
      </c>
      <c r="E193" t="n" s="4">
        <v>473.5</v>
      </c>
      <c r="F193" t="n" s="2">
        <v>108.41</v>
      </c>
      <c r="G193" t="n" s="2">
        <v>0.0</v>
      </c>
      <c r="H193" s="2">
        <f>F193+G193</f>
      </c>
      <c r="I193" t="n" s="5">
        <v>22.22</v>
      </c>
      <c r="J193" s="2">
        <f>F193+(TRUNC(I193/100*F193,2))</f>
      </c>
      <c r="K193" s="2">
        <f>G193+(TRUNC(I193/100*G193,2))</f>
      </c>
      <c r="L193" s="2">
        <f>TRUNC(J193+K193,2)</f>
      </c>
      <c r="M193" s="2">
        <f>TRUNC(IF((J193+K193), (J193/(J193+K193)*O193), 0), 2)</f>
      </c>
      <c r="N193" s="2">
        <f>TRUNC(IF((J193+K193), (K193/(J193+K193)*O193), 0), 2)</f>
      </c>
      <c r="O193" s="2">
        <f>TRUNC(L193*E193,2)</f>
      </c>
      <c r="P193" s="4">
        <f>IF(O193&lt;=(Referencial!O193*1.05),"PREÇO VÁLIDO","PREÇO INVÁLIDO")</f>
      </c>
    </row>
    <row r="194" ht="25.0" customHeight="true">
      <c r="A194" t="s" s="4">
        <v>23</v>
      </c>
      <c r="B194" t="s" s="4">
        <v>247</v>
      </c>
      <c r="C194" t="s" s="4">
        <v>248</v>
      </c>
      <c r="D194" t="s" s="4">
        <v>33</v>
      </c>
      <c r="E194" t="n" s="4">
        <v>473.5</v>
      </c>
      <c r="F194" t="n" s="2">
        <v>31.56</v>
      </c>
      <c r="G194" t="n" s="2">
        <v>4.78</v>
      </c>
      <c r="H194" s="2">
        <f>F194+G194</f>
      </c>
      <c r="I194" t="n" s="5">
        <v>22.22</v>
      </c>
      <c r="J194" s="2">
        <f>F194+(TRUNC(I194/100*F194,2))</f>
      </c>
      <c r="K194" s="2">
        <f>G194+(TRUNC(I194/100*G194,2))</f>
      </c>
      <c r="L194" s="2">
        <f>TRUNC(J194+K194,2)</f>
      </c>
      <c r="M194" s="2">
        <f>TRUNC(IF((J194+K194), (J194/(J194+K194)*O194), 0), 2)</f>
      </c>
      <c r="N194" s="2">
        <f>TRUNC(IF((J194+K194), (K194/(J194+K194)*O194), 0), 2)</f>
      </c>
      <c r="O194" s="2">
        <f>TRUNC(L194*E194,2)</f>
      </c>
      <c r="P194" s="4">
        <f>IF(O194&lt;=(Referencial!O194*1.05),"PREÇO VÁLIDO","PREÇO INVÁLIDO")</f>
      </c>
    </row>
    <row r="195">
      <c r="N195" t="s" s="9">
        <v>28</v>
      </c>
      <c r="O195" s="10">
        <f>TRUNC(SUM(O183:O194), 2)</f>
      </c>
    </row>
    <row r="197">
      <c r="A197" t="s" s="12">
        <v>249</v>
      </c>
    </row>
    <row r="198">
      <c r="A198" s="27" t="s">
        <v>4</v>
      </c>
      <c r="B198" s="27" t="s">
        <v>5</v>
      </c>
      <c r="C198" s="27" t="s">
        <v>6</v>
      </c>
      <c r="D198" s="27" t="s">
        <v>7</v>
      </c>
      <c r="E198" s="27" t="s">
        <v>8</v>
      </c>
      <c r="F198" s="27" t="s">
        <v>9</v>
      </c>
      <c r="G198" s="27" t="s">
        <v>10</v>
      </c>
      <c r="H198" s="27" t="s">
        <v>12</v>
      </c>
      <c r="I198" s="27" t="s">
        <v>13</v>
      </c>
      <c r="J198" s="27" t="s">
        <v>14</v>
      </c>
      <c r="K198" s="27" t="s">
        <v>15</v>
      </c>
      <c r="L198" s="27" t="s">
        <v>11</v>
      </c>
      <c r="M198" s="27" t="s">
        <v>16</v>
      </c>
      <c r="N198" s="27" t="s">
        <v>17</v>
      </c>
      <c r="O198" s="27" t="s">
        <v>18</v>
      </c>
      <c r="P198" s="27" t="s">
        <v>19</v>
      </c>
      <c r="Q198" s="27" t="s">
        <v>20</v>
      </c>
    </row>
    <row r="199" ht="25.0" customHeight="true">
      <c r="A199" s="4"/>
      <c r="B199" s="4"/>
      <c r="C199" t="s" s="4">
        <v>250</v>
      </c>
      <c r="D199" s="4"/>
      <c r="E199" t="n" s="4">
        <v>0.0</v>
      </c>
      <c r="F199" s="2"/>
      <c r="G199" s="2"/>
      <c r="H199" s="4"/>
      <c r="I199" s="5"/>
      <c r="J199" s="4"/>
      <c r="K199" s="4"/>
      <c r="L199" s="4"/>
      <c r="M199" s="4"/>
      <c r="N199" s="4"/>
      <c r="O199" s="4"/>
      <c r="P199" s="4"/>
    </row>
    <row r="200" ht="25.0" customHeight="true">
      <c r="A200" s="4"/>
      <c r="B200" s="4"/>
      <c r="C200" t="s" s="4">
        <v>251</v>
      </c>
      <c r="D200" s="4"/>
      <c r="E200" t="n" s="4">
        <v>0.0</v>
      </c>
      <c r="F200" s="2"/>
      <c r="G200" s="2"/>
      <c r="H200" s="4"/>
      <c r="I200" s="5"/>
      <c r="J200" s="4"/>
      <c r="K200" s="4"/>
      <c r="L200" s="4"/>
      <c r="M200" s="4"/>
      <c r="N200" s="4"/>
      <c r="O200" s="4"/>
      <c r="P200" s="4"/>
    </row>
    <row r="201" ht="25.0" customHeight="true">
      <c r="A201" t="s" s="4">
        <v>23</v>
      </c>
      <c r="B201" t="s" s="4">
        <v>252</v>
      </c>
      <c r="C201" t="s" s="4">
        <v>253</v>
      </c>
      <c r="D201" t="s" s="4">
        <v>26</v>
      </c>
      <c r="E201" t="n" s="4">
        <v>1.0</v>
      </c>
      <c r="F201" t="n" s="2">
        <v>3195.86</v>
      </c>
      <c r="G201" t="n" s="2">
        <v>0.0</v>
      </c>
      <c r="H201" s="2">
        <f>F201+G201</f>
      </c>
      <c r="I201" t="n" s="5">
        <v>22.22</v>
      </c>
      <c r="J201" s="2">
        <f>F201+(TRUNC(I201/100*F201,2))</f>
      </c>
      <c r="K201" s="2">
        <f>G201+(TRUNC(I201/100*G201,2))</f>
      </c>
      <c r="L201" s="2">
        <f>TRUNC(J201+K201,2)</f>
      </c>
      <c r="M201" s="2">
        <f>TRUNC(IF((J201+K201), (J201/(J201+K201)*O201), 0), 2)</f>
      </c>
      <c r="N201" s="2">
        <f>TRUNC(IF((J201+K201), (K201/(J201+K201)*O201), 0), 2)</f>
      </c>
      <c r="O201" s="2">
        <f>TRUNC(L201*E201,2)</f>
      </c>
      <c r="P201" s="4">
        <f>IF(O201&lt;=(Referencial!O201*1.05),"PREÇO VÁLIDO","PREÇO INVÁLIDO")</f>
      </c>
    </row>
    <row r="202" ht="25.0" customHeight="true">
      <c r="A202" t="s" s="4">
        <v>23</v>
      </c>
      <c r="B202" t="s" s="4">
        <v>254</v>
      </c>
      <c r="C202" t="s" s="4">
        <v>255</v>
      </c>
      <c r="D202" t="s" s="4">
        <v>60</v>
      </c>
      <c r="E202" t="n" s="4">
        <v>120.0</v>
      </c>
      <c r="F202" t="n" s="2">
        <v>25.96</v>
      </c>
      <c r="G202" t="n" s="2">
        <v>4.44</v>
      </c>
      <c r="H202" s="2">
        <f>F202+G202</f>
      </c>
      <c r="I202" t="n" s="5">
        <v>22.22</v>
      </c>
      <c r="J202" s="2">
        <f>F202+(TRUNC(I202/100*F202,2))</f>
      </c>
      <c r="K202" s="2">
        <f>G202+(TRUNC(I202/100*G202,2))</f>
      </c>
      <c r="L202" s="2">
        <f>TRUNC(J202+K202,2)</f>
      </c>
      <c r="M202" s="2">
        <f>TRUNC(IF((J202+K202), (J202/(J202+K202)*O202), 0), 2)</f>
      </c>
      <c r="N202" s="2">
        <f>TRUNC(IF((J202+K202), (K202/(J202+K202)*O202), 0), 2)</f>
      </c>
      <c r="O202" s="2">
        <f>TRUNC(L202*E202,2)</f>
      </c>
      <c r="P202" s="4">
        <f>IF(O202&lt;=(Referencial!O202*1.05),"PREÇO VÁLIDO","PREÇO INVÁLIDO")</f>
      </c>
    </row>
    <row r="203" ht="25.0" customHeight="true">
      <c r="A203" t="s" s="4">
        <v>23</v>
      </c>
      <c r="B203" t="s" s="4">
        <v>256</v>
      </c>
      <c r="C203" t="s" s="4">
        <v>257</v>
      </c>
      <c r="D203" t="s" s="4">
        <v>60</v>
      </c>
      <c r="E203" t="n" s="4">
        <v>30.0</v>
      </c>
      <c r="F203" t="n" s="2">
        <v>17.14</v>
      </c>
      <c r="G203" t="n" s="2">
        <v>0.13</v>
      </c>
      <c r="H203" s="2">
        <f>F203+G203</f>
      </c>
      <c r="I203" t="n" s="5">
        <v>22.22</v>
      </c>
      <c r="J203" s="2">
        <f>F203+(TRUNC(I203/100*F203,2))</f>
      </c>
      <c r="K203" s="2">
        <f>G203+(TRUNC(I203/100*G203,2))</f>
      </c>
      <c r="L203" s="2">
        <f>TRUNC(J203+K203,2)</f>
      </c>
      <c r="M203" s="2">
        <f>TRUNC(IF((J203+K203), (J203/(J203+K203)*O203), 0), 2)</f>
      </c>
      <c r="N203" s="2">
        <f>TRUNC(IF((J203+K203), (K203/(J203+K203)*O203), 0), 2)</f>
      </c>
      <c r="O203" s="2">
        <f>TRUNC(L203*E203,2)</f>
      </c>
      <c r="P203" s="4">
        <f>IF(O203&lt;=(Referencial!O203*1.05),"PREÇO VÁLIDO","PREÇO INVÁLIDO")</f>
      </c>
    </row>
    <row r="204" ht="25.0" customHeight="true">
      <c r="A204" t="s" s="4">
        <v>23</v>
      </c>
      <c r="B204" t="s" s="4">
        <v>258</v>
      </c>
      <c r="C204" t="s" s="4">
        <v>259</v>
      </c>
      <c r="D204" t="s" s="4">
        <v>60</v>
      </c>
      <c r="E204" t="n" s="4">
        <v>30.0</v>
      </c>
      <c r="F204" t="n" s="2">
        <v>5.44</v>
      </c>
      <c r="G204" t="n" s="2">
        <v>6.9</v>
      </c>
      <c r="H204" s="2">
        <f>F204+G204</f>
      </c>
      <c r="I204" t="n" s="5">
        <v>22.22</v>
      </c>
      <c r="J204" s="2">
        <f>F204+(TRUNC(I204/100*F204,2))</f>
      </c>
      <c r="K204" s="2">
        <f>G204+(TRUNC(I204/100*G204,2))</f>
      </c>
      <c r="L204" s="2">
        <f>TRUNC(J204+K204,2)</f>
      </c>
      <c r="M204" s="2">
        <f>TRUNC(IF((J204+K204), (J204/(J204+K204)*O204), 0), 2)</f>
      </c>
      <c r="N204" s="2">
        <f>TRUNC(IF((J204+K204), (K204/(J204+K204)*O204), 0), 2)</f>
      </c>
      <c r="O204" s="2">
        <f>TRUNC(L204*E204,2)</f>
      </c>
      <c r="P204" s="4">
        <f>IF(O204&lt;=(Referencial!O204*1.05),"PREÇO VÁLIDO","PREÇO INVÁLIDO")</f>
      </c>
    </row>
    <row r="205" ht="25.0" customHeight="true">
      <c r="A205" t="s" s="4">
        <v>23</v>
      </c>
      <c r="B205" t="s" s="4">
        <v>260</v>
      </c>
      <c r="C205" t="s" s="4">
        <v>261</v>
      </c>
      <c r="D205" t="s" s="4">
        <v>26</v>
      </c>
      <c r="E205" t="n" s="4">
        <v>2.0</v>
      </c>
      <c r="F205" t="n" s="2">
        <v>176.81</v>
      </c>
      <c r="G205" t="n" s="2">
        <v>271.95</v>
      </c>
      <c r="H205" s="2">
        <f>F205+G205</f>
      </c>
      <c r="I205" t="n" s="5">
        <v>22.22</v>
      </c>
      <c r="J205" s="2">
        <f>F205+(TRUNC(I205/100*F205,2))</f>
      </c>
      <c r="K205" s="2">
        <f>G205+(TRUNC(I205/100*G205,2))</f>
      </c>
      <c r="L205" s="2">
        <f>TRUNC(J205+K205,2)</f>
      </c>
      <c r="M205" s="2">
        <f>TRUNC(IF((J205+K205), (J205/(J205+K205)*O205), 0), 2)</f>
      </c>
      <c r="N205" s="2">
        <f>TRUNC(IF((J205+K205), (K205/(J205+K205)*O205), 0), 2)</f>
      </c>
      <c r="O205" s="2">
        <f>TRUNC(L205*E205,2)</f>
      </c>
      <c r="P205" s="4">
        <f>IF(O205&lt;=(Referencial!O205*1.05),"PREÇO VÁLIDO","PREÇO INVÁLIDO")</f>
      </c>
    </row>
    <row r="206" ht="25.0" customHeight="true">
      <c r="A206" s="4"/>
      <c r="B206" s="4"/>
      <c r="C206" t="s" s="4">
        <v>262</v>
      </c>
      <c r="D206" s="4"/>
      <c r="E206" t="n" s="4">
        <v>0.0</v>
      </c>
      <c r="F206" s="2"/>
      <c r="G206" s="2"/>
      <c r="H206" s="4"/>
      <c r="I206" s="5"/>
      <c r="J206" s="4"/>
      <c r="K206" s="4"/>
      <c r="L206" s="4"/>
      <c r="M206" s="4"/>
      <c r="N206" s="4"/>
      <c r="O206" s="4"/>
      <c r="P206" s="4"/>
    </row>
    <row r="207" ht="25.0" customHeight="true">
      <c r="A207" t="s" s="4">
        <v>23</v>
      </c>
      <c r="B207" t="s" s="4">
        <v>263</v>
      </c>
      <c r="C207" t="s" s="4">
        <v>264</v>
      </c>
      <c r="D207" t="s" s="4">
        <v>26</v>
      </c>
      <c r="E207" t="n" s="4">
        <v>6.0</v>
      </c>
      <c r="F207" t="n" s="2">
        <v>45.46</v>
      </c>
      <c r="G207" t="n" s="2">
        <v>9.74</v>
      </c>
      <c r="H207" s="2">
        <f>F207+G207</f>
      </c>
      <c r="I207" t="n" s="5">
        <v>22.22</v>
      </c>
      <c r="J207" s="2">
        <f>F207+(TRUNC(I207/100*F207,2))</f>
      </c>
      <c r="K207" s="2">
        <f>G207+(TRUNC(I207/100*G207,2))</f>
      </c>
      <c r="L207" s="2">
        <f>TRUNC(J207+K207,2)</f>
      </c>
      <c r="M207" s="2">
        <f>TRUNC(IF((J207+K207), (J207/(J207+K207)*O207), 0), 2)</f>
      </c>
      <c r="N207" s="2">
        <f>TRUNC(IF((J207+K207), (K207/(J207+K207)*O207), 0), 2)</f>
      </c>
      <c r="O207" s="2">
        <f>TRUNC(L207*E207,2)</f>
      </c>
      <c r="P207" s="4">
        <f>IF(O207&lt;=(Referencial!O207*1.05),"PREÇO VÁLIDO","PREÇO INVÁLIDO")</f>
      </c>
    </row>
    <row r="208" ht="25.0" customHeight="true">
      <c r="A208" t="s" s="4">
        <v>23</v>
      </c>
      <c r="B208" t="s" s="4">
        <v>265</v>
      </c>
      <c r="C208" t="s" s="4">
        <v>266</v>
      </c>
      <c r="D208" t="s" s="4">
        <v>60</v>
      </c>
      <c r="E208" t="n" s="4">
        <v>20.0</v>
      </c>
      <c r="F208" t="n" s="2">
        <v>58.93</v>
      </c>
      <c r="G208" t="n" s="2">
        <v>2.41</v>
      </c>
      <c r="H208" s="2">
        <f>F208+G208</f>
      </c>
      <c r="I208" t="n" s="5">
        <v>22.22</v>
      </c>
      <c r="J208" s="2">
        <f>F208+(TRUNC(I208/100*F208,2))</f>
      </c>
      <c r="K208" s="2">
        <f>G208+(TRUNC(I208/100*G208,2))</f>
      </c>
      <c r="L208" s="2">
        <f>TRUNC(J208+K208,2)</f>
      </c>
      <c r="M208" s="2">
        <f>TRUNC(IF((J208+K208), (J208/(J208+K208)*O208), 0), 2)</f>
      </c>
      <c r="N208" s="2">
        <f>TRUNC(IF((J208+K208), (K208/(J208+K208)*O208), 0), 2)</f>
      </c>
      <c r="O208" s="2">
        <f>TRUNC(L208*E208,2)</f>
      </c>
      <c r="P208" s="4">
        <f>IF(O208&lt;=(Referencial!O208*1.05),"PREÇO VÁLIDO","PREÇO INVÁLIDO")</f>
      </c>
    </row>
    <row r="209" ht="25.0" customHeight="true">
      <c r="A209" t="s" s="4">
        <v>23</v>
      </c>
      <c r="B209" t="s" s="4">
        <v>267</v>
      </c>
      <c r="C209" t="s" s="4">
        <v>268</v>
      </c>
      <c r="D209" t="s" s="4">
        <v>26</v>
      </c>
      <c r="E209" t="n" s="4">
        <v>6.0</v>
      </c>
      <c r="F209" t="n" s="2">
        <v>65.85</v>
      </c>
      <c r="G209" t="n" s="2">
        <v>18.18</v>
      </c>
      <c r="H209" s="2">
        <f>F209+G209</f>
      </c>
      <c r="I209" t="n" s="5">
        <v>22.22</v>
      </c>
      <c r="J209" s="2">
        <f>F209+(TRUNC(I209/100*F209,2))</f>
      </c>
      <c r="K209" s="2">
        <f>G209+(TRUNC(I209/100*G209,2))</f>
      </c>
      <c r="L209" s="2">
        <f>TRUNC(J209+K209,2)</f>
      </c>
      <c r="M209" s="2">
        <f>TRUNC(IF((J209+K209), (J209/(J209+K209)*O209), 0), 2)</f>
      </c>
      <c r="N209" s="2">
        <f>TRUNC(IF((J209+K209), (K209/(J209+K209)*O209), 0), 2)</f>
      </c>
      <c r="O209" s="2">
        <f>TRUNC(L209*E209,2)</f>
      </c>
      <c r="P209" s="4">
        <f>IF(O209&lt;=(Referencial!O209*1.05),"PREÇO VÁLIDO","PREÇO INVÁLIDO")</f>
      </c>
    </row>
    <row r="210" ht="25.0" customHeight="true">
      <c r="A210" t="s" s="4">
        <v>23</v>
      </c>
      <c r="B210" t="s" s="4">
        <v>269</v>
      </c>
      <c r="C210" t="s" s="4">
        <v>270</v>
      </c>
      <c r="D210" t="s" s="4">
        <v>26</v>
      </c>
      <c r="E210" t="n" s="4">
        <v>6.0</v>
      </c>
      <c r="F210" t="n" s="2">
        <v>13.04</v>
      </c>
      <c r="G210" t="n" s="2">
        <v>13.63</v>
      </c>
      <c r="H210" s="2">
        <f>F210+G210</f>
      </c>
      <c r="I210" t="n" s="5">
        <v>22.22</v>
      </c>
      <c r="J210" s="2">
        <f>F210+(TRUNC(I210/100*F210,2))</f>
      </c>
      <c r="K210" s="2">
        <f>G210+(TRUNC(I210/100*G210,2))</f>
      </c>
      <c r="L210" s="2">
        <f>TRUNC(J210+K210,2)</f>
      </c>
      <c r="M210" s="2">
        <f>TRUNC(IF((J210+K210), (J210/(J210+K210)*O210), 0), 2)</f>
      </c>
      <c r="N210" s="2">
        <f>TRUNC(IF((J210+K210), (K210/(J210+K210)*O210), 0), 2)</f>
      </c>
      <c r="O210" s="2">
        <f>TRUNC(L210*E210,2)</f>
      </c>
      <c r="P210" s="4">
        <f>IF(O210&lt;=(Referencial!O210*1.05),"PREÇO VÁLIDO","PREÇO INVÁLIDO")</f>
      </c>
    </row>
    <row r="211" ht="25.0" customHeight="true">
      <c r="A211" s="4"/>
      <c r="B211" s="4"/>
      <c r="C211" t="s" s="4">
        <v>271</v>
      </c>
      <c r="D211" s="4"/>
      <c r="E211" t="n" s="4">
        <v>0.0</v>
      </c>
      <c r="F211" s="2"/>
      <c r="G211" s="2"/>
      <c r="H211" s="4"/>
      <c r="I211" s="5"/>
      <c r="J211" s="4"/>
      <c r="K211" s="4"/>
      <c r="L211" s="4"/>
      <c r="M211" s="4"/>
      <c r="N211" s="4"/>
      <c r="O211" s="4"/>
      <c r="P211" s="4"/>
    </row>
    <row r="212" ht="25.0" customHeight="true">
      <c r="A212" s="4"/>
      <c r="B212" s="4"/>
      <c r="C212" t="s" s="4">
        <v>272</v>
      </c>
      <c r="D212" s="4"/>
      <c r="E212" t="n" s="4">
        <v>0.0</v>
      </c>
      <c r="F212" s="2"/>
      <c r="G212" s="2"/>
      <c r="H212" s="4"/>
      <c r="I212" s="5"/>
      <c r="J212" s="4"/>
      <c r="K212" s="4"/>
      <c r="L212" s="4"/>
      <c r="M212" s="4"/>
      <c r="N212" s="4"/>
      <c r="O212" s="4"/>
      <c r="P212" s="4"/>
    </row>
    <row r="213" ht="25.0" customHeight="true">
      <c r="A213" t="s" s="4">
        <v>23</v>
      </c>
      <c r="B213" t="s" s="4">
        <v>273</v>
      </c>
      <c r="C213" t="s" s="4">
        <v>274</v>
      </c>
      <c r="D213" t="s" s="4">
        <v>60</v>
      </c>
      <c r="E213" t="n" s="4">
        <v>1200.0</v>
      </c>
      <c r="F213" t="n" s="2">
        <v>3.54</v>
      </c>
      <c r="G213" t="n" s="2">
        <v>2.11</v>
      </c>
      <c r="H213" s="2">
        <f>F213+G213</f>
      </c>
      <c r="I213" t="n" s="5">
        <v>22.22</v>
      </c>
      <c r="J213" s="2">
        <f>F213+(TRUNC(I213/100*F213,2))</f>
      </c>
      <c r="K213" s="2">
        <f>G213+(TRUNC(I213/100*G213,2))</f>
      </c>
      <c r="L213" s="2">
        <f>TRUNC(J213+K213,2)</f>
      </c>
      <c r="M213" s="2">
        <f>TRUNC(IF((J213+K213), (J213/(J213+K213)*O213), 0), 2)</f>
      </c>
      <c r="N213" s="2">
        <f>TRUNC(IF((J213+K213), (K213/(J213+K213)*O213), 0), 2)</f>
      </c>
      <c r="O213" s="2">
        <f>TRUNC(L213*E213,2)</f>
      </c>
      <c r="P213" s="4">
        <f>IF(O213&lt;=(Referencial!O213*1.05),"PREÇO VÁLIDO","PREÇO INVÁLIDO")</f>
      </c>
    </row>
    <row r="214" ht="25.0" customHeight="true">
      <c r="A214" t="s" s="4">
        <v>23</v>
      </c>
      <c r="B214" t="s" s="4">
        <v>275</v>
      </c>
      <c r="C214" t="s" s="4">
        <v>276</v>
      </c>
      <c r="D214" t="s" s="4">
        <v>60</v>
      </c>
      <c r="E214" t="n" s="4">
        <v>100.0</v>
      </c>
      <c r="F214" t="n" s="2">
        <v>5.42</v>
      </c>
      <c r="G214" t="n" s="2">
        <v>2.85</v>
      </c>
      <c r="H214" s="2">
        <f>F214+G214</f>
      </c>
      <c r="I214" t="n" s="5">
        <v>22.22</v>
      </c>
      <c r="J214" s="2">
        <f>F214+(TRUNC(I214/100*F214,2))</f>
      </c>
      <c r="K214" s="2">
        <f>G214+(TRUNC(I214/100*G214,2))</f>
      </c>
      <c r="L214" s="2">
        <f>TRUNC(J214+K214,2)</f>
      </c>
      <c r="M214" s="2">
        <f>TRUNC(IF((J214+K214), (J214/(J214+K214)*O214), 0), 2)</f>
      </c>
      <c r="N214" s="2">
        <f>TRUNC(IF((J214+K214), (K214/(J214+K214)*O214), 0), 2)</f>
      </c>
      <c r="O214" s="2">
        <f>TRUNC(L214*E214,2)</f>
      </c>
      <c r="P214" s="4">
        <f>IF(O214&lt;=(Referencial!O214*1.05),"PREÇO VÁLIDO","PREÇO INVÁLIDO")</f>
      </c>
    </row>
    <row r="215" ht="25.0" customHeight="true">
      <c r="A215" t="s" s="4">
        <v>23</v>
      </c>
      <c r="B215" t="s" s="4">
        <v>277</v>
      </c>
      <c r="C215" t="s" s="4">
        <v>278</v>
      </c>
      <c r="D215" t="s" s="4">
        <v>60</v>
      </c>
      <c r="E215" t="n" s="4">
        <v>75.0</v>
      </c>
      <c r="F215" t="n" s="2">
        <v>7.87</v>
      </c>
      <c r="G215" t="n" s="2">
        <v>3.72</v>
      </c>
      <c r="H215" s="2">
        <f>F215+G215</f>
      </c>
      <c r="I215" t="n" s="5">
        <v>22.22</v>
      </c>
      <c r="J215" s="2">
        <f>F215+(TRUNC(I215/100*F215,2))</f>
      </c>
      <c r="K215" s="2">
        <f>G215+(TRUNC(I215/100*G215,2))</f>
      </c>
      <c r="L215" s="2">
        <f>TRUNC(J215+K215,2)</f>
      </c>
      <c r="M215" s="2">
        <f>TRUNC(IF((J215+K215), (J215/(J215+K215)*O215), 0), 2)</f>
      </c>
      <c r="N215" s="2">
        <f>TRUNC(IF((J215+K215), (K215/(J215+K215)*O215), 0), 2)</f>
      </c>
      <c r="O215" s="2">
        <f>TRUNC(L215*E215,2)</f>
      </c>
      <c r="P215" s="4">
        <f>IF(O215&lt;=(Referencial!O215*1.05),"PREÇO VÁLIDO","PREÇO INVÁLIDO")</f>
      </c>
    </row>
    <row r="216" ht="25.0" customHeight="true">
      <c r="A216" t="s" s="4">
        <v>23</v>
      </c>
      <c r="B216" t="s" s="4">
        <v>279</v>
      </c>
      <c r="C216" t="s" s="4">
        <v>280</v>
      </c>
      <c r="D216" t="s" s="4">
        <v>60</v>
      </c>
      <c r="E216" t="n" s="4">
        <v>30.0</v>
      </c>
      <c r="F216" t="n" s="2">
        <v>20.52</v>
      </c>
      <c r="G216" t="n" s="2">
        <v>8.33</v>
      </c>
      <c r="H216" s="2">
        <f>F216+G216</f>
      </c>
      <c r="I216" t="n" s="5">
        <v>22.22</v>
      </c>
      <c r="J216" s="2">
        <f>F216+(TRUNC(I216/100*F216,2))</f>
      </c>
      <c r="K216" s="2">
        <f>G216+(TRUNC(I216/100*G216,2))</f>
      </c>
      <c r="L216" s="2">
        <f>TRUNC(J216+K216,2)</f>
      </c>
      <c r="M216" s="2">
        <f>TRUNC(IF((J216+K216), (J216/(J216+K216)*O216), 0), 2)</f>
      </c>
      <c r="N216" s="2">
        <f>TRUNC(IF((J216+K216), (K216/(J216+K216)*O216), 0), 2)</f>
      </c>
      <c r="O216" s="2">
        <f>TRUNC(L216*E216,2)</f>
      </c>
      <c r="P216" s="4">
        <f>IF(O216&lt;=(Referencial!O216*1.05),"PREÇO VÁLIDO","PREÇO INVÁLIDO")</f>
      </c>
    </row>
    <row r="217" ht="25.0" customHeight="true">
      <c r="A217" s="4"/>
      <c r="B217" s="4"/>
      <c r="C217" t="s" s="4">
        <v>281</v>
      </c>
      <c r="D217" s="4"/>
      <c r="E217" t="n" s="4">
        <v>0.0</v>
      </c>
      <c r="F217" s="2"/>
      <c r="G217" s="2"/>
      <c r="H217" s="4"/>
      <c r="I217" s="5"/>
      <c r="J217" s="4"/>
      <c r="K217" s="4"/>
      <c r="L217" s="4"/>
      <c r="M217" s="4"/>
      <c r="N217" s="4"/>
      <c r="O217" s="4"/>
      <c r="P217" s="4"/>
    </row>
    <row r="218" ht="25.0" customHeight="true">
      <c r="A218" t="s" s="4">
        <v>23</v>
      </c>
      <c r="B218" t="s" s="4">
        <v>282</v>
      </c>
      <c r="C218" t="s" s="4">
        <v>283</v>
      </c>
      <c r="D218" t="s" s="4">
        <v>26</v>
      </c>
      <c r="E218" t="n" s="4">
        <v>1.0</v>
      </c>
      <c r="F218" t="n" s="2">
        <v>839.69</v>
      </c>
      <c r="G218" t="n" s="2">
        <v>155.79</v>
      </c>
      <c r="H218" s="2">
        <f>F218+G218</f>
      </c>
      <c r="I218" t="n" s="5">
        <v>22.22</v>
      </c>
      <c r="J218" s="2">
        <f>F218+(TRUNC(I218/100*F218,2))</f>
      </c>
      <c r="K218" s="2">
        <f>G218+(TRUNC(I218/100*G218,2))</f>
      </c>
      <c r="L218" s="2">
        <f>TRUNC(J218+K218,2)</f>
      </c>
      <c r="M218" s="2">
        <f>TRUNC(IF((J218+K218), (J218/(J218+K218)*O218), 0), 2)</f>
      </c>
      <c r="N218" s="2">
        <f>TRUNC(IF((J218+K218), (K218/(J218+K218)*O218), 0), 2)</f>
      </c>
      <c r="O218" s="2">
        <f>TRUNC(L218*E218,2)</f>
      </c>
      <c r="P218" s="4">
        <f>IF(O218&lt;=(Referencial!O218*1.05),"PREÇO VÁLIDO","PREÇO INVÁLIDO")</f>
      </c>
    </row>
    <row r="219" ht="25.0" customHeight="true">
      <c r="A219" s="4"/>
      <c r="B219" s="4"/>
      <c r="C219" t="s" s="4">
        <v>284</v>
      </c>
      <c r="D219" s="4"/>
      <c r="E219" t="n" s="4">
        <v>0.0</v>
      </c>
      <c r="F219" s="2"/>
      <c r="G219" s="2"/>
      <c r="H219" s="4"/>
      <c r="I219" s="5"/>
      <c r="J219" s="4"/>
      <c r="K219" s="4"/>
      <c r="L219" s="4"/>
      <c r="M219" s="4"/>
      <c r="N219" s="4"/>
      <c r="O219" s="4"/>
      <c r="P219" s="4"/>
    </row>
    <row r="220" ht="25.0" customHeight="true">
      <c r="A220" t="s" s="4">
        <v>23</v>
      </c>
      <c r="B220" t="s" s="4">
        <v>285</v>
      </c>
      <c r="C220" t="s" s="4">
        <v>286</v>
      </c>
      <c r="D220" t="s" s="4">
        <v>26</v>
      </c>
      <c r="E220" t="n" s="4">
        <v>1.0</v>
      </c>
      <c r="F220" t="n" s="2">
        <v>219.95</v>
      </c>
      <c r="G220" t="n" s="2">
        <v>0.0</v>
      </c>
      <c r="H220" s="2">
        <f>F220+G220</f>
      </c>
      <c r="I220" t="n" s="5">
        <v>22.22</v>
      </c>
      <c r="J220" s="2">
        <f>F220+(TRUNC(I220/100*F220,2))</f>
      </c>
      <c r="K220" s="2">
        <f>G220+(TRUNC(I220/100*G220,2))</f>
      </c>
      <c r="L220" s="2">
        <f>TRUNC(J220+K220,2)</f>
      </c>
      <c r="M220" s="2">
        <f>TRUNC(IF((J220+K220), (J220/(J220+K220)*O220), 0), 2)</f>
      </c>
      <c r="N220" s="2">
        <f>TRUNC(IF((J220+K220), (K220/(J220+K220)*O220), 0), 2)</f>
      </c>
      <c r="O220" s="2">
        <f>TRUNC(L220*E220,2)</f>
      </c>
      <c r="P220" s="4">
        <f>IF(O220&lt;=(Referencial!O220*1.05),"PREÇO VÁLIDO","PREÇO INVÁLIDO")</f>
      </c>
    </row>
    <row r="221" ht="25.0" customHeight="true">
      <c r="A221" t="s" s="4">
        <v>23</v>
      </c>
      <c r="B221" t="s" s="4">
        <v>287</v>
      </c>
      <c r="C221" t="s" s="4">
        <v>288</v>
      </c>
      <c r="D221" t="s" s="4">
        <v>26</v>
      </c>
      <c r="E221" t="n" s="4">
        <v>1.0</v>
      </c>
      <c r="F221" t="n" s="2">
        <v>116.75999999999999</v>
      </c>
      <c r="G221" t="n" s="2">
        <v>0.0</v>
      </c>
      <c r="H221" s="2">
        <f>F221+G221</f>
      </c>
      <c r="I221" t="n" s="5">
        <v>22.22</v>
      </c>
      <c r="J221" s="2">
        <f>F221+(TRUNC(I221/100*F221,2))</f>
      </c>
      <c r="K221" s="2">
        <f>G221+(TRUNC(I221/100*G221,2))</f>
      </c>
      <c r="L221" s="2">
        <f>TRUNC(J221+K221,2)</f>
      </c>
      <c r="M221" s="2">
        <f>TRUNC(IF((J221+K221), (J221/(J221+K221)*O221), 0), 2)</f>
      </c>
      <c r="N221" s="2">
        <f>TRUNC(IF((J221+K221), (K221/(J221+K221)*O221), 0), 2)</f>
      </c>
      <c r="O221" s="2">
        <f>TRUNC(L221*E221,2)</f>
      </c>
      <c r="P221" s="4">
        <f>IF(O221&lt;=(Referencial!O221*1.05),"PREÇO VÁLIDO","PREÇO INVÁLIDO")</f>
      </c>
    </row>
    <row r="222" ht="25.0" customHeight="true">
      <c r="A222" t="s" s="4">
        <v>23</v>
      </c>
      <c r="B222" t="s" s="4">
        <v>289</v>
      </c>
      <c r="C222" t="s" s="4">
        <v>290</v>
      </c>
      <c r="D222" t="s" s="4">
        <v>26</v>
      </c>
      <c r="E222" t="n" s="4">
        <v>16.0</v>
      </c>
      <c r="F222" t="n" s="2">
        <v>9.55</v>
      </c>
      <c r="G222" t="n" s="2">
        <v>2.59</v>
      </c>
      <c r="H222" s="2">
        <f>F222+G222</f>
      </c>
      <c r="I222" t="n" s="5">
        <v>22.22</v>
      </c>
      <c r="J222" s="2">
        <f>F222+(TRUNC(I222/100*F222,2))</f>
      </c>
      <c r="K222" s="2">
        <f>G222+(TRUNC(I222/100*G222,2))</f>
      </c>
      <c r="L222" s="2">
        <f>TRUNC(J222+K222,2)</f>
      </c>
      <c r="M222" s="2">
        <f>TRUNC(IF((J222+K222), (J222/(J222+K222)*O222), 0), 2)</f>
      </c>
      <c r="N222" s="2">
        <f>TRUNC(IF((J222+K222), (K222/(J222+K222)*O222), 0), 2)</f>
      </c>
      <c r="O222" s="2">
        <f>TRUNC(L222*E222,2)</f>
      </c>
      <c r="P222" s="4">
        <f>IF(O222&lt;=(Referencial!O222*1.05),"PREÇO VÁLIDO","PREÇO INVÁLIDO")</f>
      </c>
    </row>
    <row r="223" ht="25.0" customHeight="true">
      <c r="A223" t="s" s="4">
        <v>23</v>
      </c>
      <c r="B223" t="s" s="4">
        <v>291</v>
      </c>
      <c r="C223" t="s" s="4">
        <v>292</v>
      </c>
      <c r="D223" t="s" s="4">
        <v>26</v>
      </c>
      <c r="E223" t="n" s="4">
        <v>1.0</v>
      </c>
      <c r="F223" t="n" s="2">
        <v>9.83</v>
      </c>
      <c r="G223" t="n" s="2">
        <v>3.42</v>
      </c>
      <c r="H223" s="2">
        <f>F223+G223</f>
      </c>
      <c r="I223" t="n" s="5">
        <v>22.22</v>
      </c>
      <c r="J223" s="2">
        <f>F223+(TRUNC(I223/100*F223,2))</f>
      </c>
      <c r="K223" s="2">
        <f>G223+(TRUNC(I223/100*G223,2))</f>
      </c>
      <c r="L223" s="2">
        <f>TRUNC(J223+K223,2)</f>
      </c>
      <c r="M223" s="2">
        <f>TRUNC(IF((J223+K223), (J223/(J223+K223)*O223), 0), 2)</f>
      </c>
      <c r="N223" s="2">
        <f>TRUNC(IF((J223+K223), (K223/(J223+K223)*O223), 0), 2)</f>
      </c>
      <c r="O223" s="2">
        <f>TRUNC(L223*E223,2)</f>
      </c>
      <c r="P223" s="4">
        <f>IF(O223&lt;=(Referencial!O223*1.05),"PREÇO VÁLIDO","PREÇO INVÁLIDO")</f>
      </c>
    </row>
    <row r="224" ht="25.0" customHeight="true">
      <c r="A224" t="s" s="4">
        <v>23</v>
      </c>
      <c r="B224" t="s" s="4">
        <v>293</v>
      </c>
      <c r="C224" t="s" s="4">
        <v>294</v>
      </c>
      <c r="D224" t="s" s="4">
        <v>26</v>
      </c>
      <c r="E224" t="n" s="4">
        <v>1.0</v>
      </c>
      <c r="F224" t="n" s="2">
        <v>14.35</v>
      </c>
      <c r="G224" t="n" s="2">
        <v>9.3</v>
      </c>
      <c r="H224" s="2">
        <f>F224+G224</f>
      </c>
      <c r="I224" t="n" s="5">
        <v>22.22</v>
      </c>
      <c r="J224" s="2">
        <f>F224+(TRUNC(I224/100*F224,2))</f>
      </c>
      <c r="K224" s="2">
        <f>G224+(TRUNC(I224/100*G224,2))</f>
      </c>
      <c r="L224" s="2">
        <f>TRUNC(J224+K224,2)</f>
      </c>
      <c r="M224" s="2">
        <f>TRUNC(IF((J224+K224), (J224/(J224+K224)*O224), 0), 2)</f>
      </c>
      <c r="N224" s="2">
        <f>TRUNC(IF((J224+K224), (K224/(J224+K224)*O224), 0), 2)</f>
      </c>
      <c r="O224" s="2">
        <f>TRUNC(L224*E224,2)</f>
      </c>
      <c r="P224" s="4">
        <f>IF(O224&lt;=(Referencial!O224*1.05),"PREÇO VÁLIDO","PREÇO INVÁLIDO")</f>
      </c>
    </row>
    <row r="225" ht="25.0" customHeight="true">
      <c r="A225" t="s" s="4">
        <v>23</v>
      </c>
      <c r="B225" t="s" s="4">
        <v>295</v>
      </c>
      <c r="C225" t="s" s="4">
        <v>296</v>
      </c>
      <c r="D225" t="s" s="4">
        <v>26</v>
      </c>
      <c r="E225" t="n" s="4">
        <v>4.0</v>
      </c>
      <c r="F225" t="n" s="2">
        <v>115.78</v>
      </c>
      <c r="G225" t="n" s="2">
        <v>0.0</v>
      </c>
      <c r="H225" s="2">
        <f>F225+G225</f>
      </c>
      <c r="I225" t="n" s="5">
        <v>22.22</v>
      </c>
      <c r="J225" s="2">
        <f>F225+(TRUNC(I225/100*F225,2))</f>
      </c>
      <c r="K225" s="2">
        <f>G225+(TRUNC(I225/100*G225,2))</f>
      </c>
      <c r="L225" s="2">
        <f>TRUNC(J225+K225,2)</f>
      </c>
      <c r="M225" s="2">
        <f>TRUNC(IF((J225+K225), (J225/(J225+K225)*O225), 0), 2)</f>
      </c>
      <c r="N225" s="2">
        <f>TRUNC(IF((J225+K225), (K225/(J225+K225)*O225), 0), 2)</f>
      </c>
      <c r="O225" s="2">
        <f>TRUNC(L225*E225,2)</f>
      </c>
      <c r="P225" s="4">
        <f>IF(O225&lt;=(Referencial!O225*1.05),"PREÇO VÁLIDO","PREÇO INVÁLIDO")</f>
      </c>
    </row>
    <row r="226" ht="25.0" customHeight="true">
      <c r="A226" t="s" s="4">
        <v>23</v>
      </c>
      <c r="B226" t="s" s="4">
        <v>297</v>
      </c>
      <c r="C226" t="s" s="4">
        <v>298</v>
      </c>
      <c r="D226" t="s" s="4">
        <v>26</v>
      </c>
      <c r="E226" t="n" s="4">
        <v>4.0</v>
      </c>
      <c r="F226" t="n" s="2">
        <v>9.83</v>
      </c>
      <c r="G226" t="n" s="2">
        <v>4.67</v>
      </c>
      <c r="H226" s="2">
        <f>F226+G226</f>
      </c>
      <c r="I226" t="n" s="5">
        <v>22.22</v>
      </c>
      <c r="J226" s="2">
        <f>F226+(TRUNC(I226/100*F226,2))</f>
      </c>
      <c r="K226" s="2">
        <f>G226+(TRUNC(I226/100*G226,2))</f>
      </c>
      <c r="L226" s="2">
        <f>TRUNC(J226+K226,2)</f>
      </c>
      <c r="M226" s="2">
        <f>TRUNC(IF((J226+K226), (J226/(J226+K226)*O226), 0), 2)</f>
      </c>
      <c r="N226" s="2">
        <f>TRUNC(IF((J226+K226), (K226/(J226+K226)*O226), 0), 2)</f>
      </c>
      <c r="O226" s="2">
        <f>TRUNC(L226*E226,2)</f>
      </c>
      <c r="P226" s="4">
        <f>IF(O226&lt;=(Referencial!O226*1.05),"PREÇO VÁLIDO","PREÇO INVÁLIDO")</f>
      </c>
    </row>
    <row r="227" ht="25.0" customHeight="true">
      <c r="A227" t="s" s="4">
        <v>23</v>
      </c>
      <c r="B227" t="s" s="4">
        <v>299</v>
      </c>
      <c r="C227" t="s" s="4">
        <v>300</v>
      </c>
      <c r="D227" t="s" s="4">
        <v>26</v>
      </c>
      <c r="E227" t="n" s="4">
        <v>5.0</v>
      </c>
      <c r="F227" t="n" s="2">
        <v>151.21</v>
      </c>
      <c r="G227" t="n" s="2">
        <v>0.0</v>
      </c>
      <c r="H227" s="2">
        <f>F227+G227</f>
      </c>
      <c r="I227" t="n" s="5">
        <v>22.22</v>
      </c>
      <c r="J227" s="2">
        <f>F227+(TRUNC(I227/100*F227,2))</f>
      </c>
      <c r="K227" s="2">
        <f>G227+(TRUNC(I227/100*G227,2))</f>
      </c>
      <c r="L227" s="2">
        <f>TRUNC(J227+K227,2)</f>
      </c>
      <c r="M227" s="2">
        <f>TRUNC(IF((J227+K227), (J227/(J227+K227)*O227), 0), 2)</f>
      </c>
      <c r="N227" s="2">
        <f>TRUNC(IF((J227+K227), (K227/(J227+K227)*O227), 0), 2)</f>
      </c>
      <c r="O227" s="2">
        <f>TRUNC(L227*E227,2)</f>
      </c>
      <c r="P227" s="4">
        <f>IF(O227&lt;=(Referencial!O227*1.05),"PREÇO VÁLIDO","PREÇO INVÁLIDO")</f>
      </c>
    </row>
    <row r="228" ht="25.0" customHeight="true">
      <c r="A228" t="s" s="4">
        <v>23</v>
      </c>
      <c r="B228" t="s" s="4">
        <v>301</v>
      </c>
      <c r="C228" t="s" s="4">
        <v>302</v>
      </c>
      <c r="D228" t="s" s="4">
        <v>26</v>
      </c>
      <c r="E228" t="n" s="4">
        <v>1.0</v>
      </c>
      <c r="F228" t="n" s="2">
        <v>156.0</v>
      </c>
      <c r="G228" t="n" s="2">
        <v>0.0</v>
      </c>
      <c r="H228" s="2">
        <f>F228+G228</f>
      </c>
      <c r="I228" t="n" s="5">
        <v>22.22</v>
      </c>
      <c r="J228" s="2">
        <f>F228+(TRUNC(I228/100*F228,2))</f>
      </c>
      <c r="K228" s="2">
        <f>G228+(TRUNC(I228/100*G228,2))</f>
      </c>
      <c r="L228" s="2">
        <f>TRUNC(J228+K228,2)</f>
      </c>
      <c r="M228" s="2">
        <f>TRUNC(IF((J228+K228), (J228/(J228+K228)*O228), 0), 2)</f>
      </c>
      <c r="N228" s="2">
        <f>TRUNC(IF((J228+K228), (K228/(J228+K228)*O228), 0), 2)</f>
      </c>
      <c r="O228" s="2">
        <f>TRUNC(L228*E228,2)</f>
      </c>
      <c r="P228" s="4">
        <f>IF(O228&lt;=(Referencial!O228*1.05),"PREÇO VÁLIDO","PREÇO INVÁLIDO")</f>
      </c>
    </row>
    <row r="229" ht="25.0" customHeight="true">
      <c r="A229" s="4"/>
      <c r="B229" s="4"/>
      <c r="C229" t="s" s="4">
        <v>303</v>
      </c>
      <c r="D229" s="4"/>
      <c r="E229" t="n" s="4">
        <v>0.0</v>
      </c>
      <c r="F229" s="2"/>
      <c r="G229" s="2"/>
      <c r="H229" s="4"/>
      <c r="I229" s="5"/>
      <c r="J229" s="4"/>
      <c r="K229" s="4"/>
      <c r="L229" s="4"/>
      <c r="M229" s="4"/>
      <c r="N229" s="4"/>
      <c r="O229" s="4"/>
      <c r="P229" s="4"/>
    </row>
    <row r="230" ht="25.0" customHeight="true">
      <c r="A230" t="s" s="4">
        <v>23</v>
      </c>
      <c r="B230" t="s" s="4">
        <v>304</v>
      </c>
      <c r="C230" t="s" s="4">
        <v>305</v>
      </c>
      <c r="D230" t="s" s="4">
        <v>60</v>
      </c>
      <c r="E230" t="n" s="4">
        <v>55.0</v>
      </c>
      <c r="F230" t="n" s="2">
        <v>102.30000000000001</v>
      </c>
      <c r="G230" t="n" s="2">
        <v>0.0</v>
      </c>
      <c r="H230" s="2">
        <f>F230+G230</f>
      </c>
      <c r="I230" t="n" s="5">
        <v>22.22</v>
      </c>
      <c r="J230" s="2">
        <f>F230+(TRUNC(I230/100*F230,2))</f>
      </c>
      <c r="K230" s="2">
        <f>G230+(TRUNC(I230/100*G230,2))</f>
      </c>
      <c r="L230" s="2">
        <f>TRUNC(J230+K230,2)</f>
      </c>
      <c r="M230" s="2">
        <f>TRUNC(IF((J230+K230), (J230/(J230+K230)*O230), 0), 2)</f>
      </c>
      <c r="N230" s="2">
        <f>TRUNC(IF((J230+K230), (K230/(J230+K230)*O230), 0), 2)</f>
      </c>
      <c r="O230" s="2">
        <f>TRUNC(L230*E230,2)</f>
      </c>
      <c r="P230" s="4">
        <f>IF(O230&lt;=(Referencial!O230*1.05),"PREÇO VÁLIDO","PREÇO INVÁLIDO")</f>
      </c>
    </row>
    <row r="231" ht="25.0" customHeight="true">
      <c r="A231" t="s" s="4">
        <v>23</v>
      </c>
      <c r="B231" t="s" s="4">
        <v>306</v>
      </c>
      <c r="C231" t="s" s="4">
        <v>307</v>
      </c>
      <c r="D231" t="s" s="4">
        <v>26</v>
      </c>
      <c r="E231" t="n" s="4">
        <v>2.0</v>
      </c>
      <c r="F231" t="n" s="2">
        <v>138.74</v>
      </c>
      <c r="G231" t="n" s="2">
        <v>0.0</v>
      </c>
      <c r="H231" s="2">
        <f>F231+G231</f>
      </c>
      <c r="I231" t="n" s="5">
        <v>22.22</v>
      </c>
      <c r="J231" s="2">
        <f>F231+(TRUNC(I231/100*F231,2))</f>
      </c>
      <c r="K231" s="2">
        <f>G231+(TRUNC(I231/100*G231,2))</f>
      </c>
      <c r="L231" s="2">
        <f>TRUNC(J231+K231,2)</f>
      </c>
      <c r="M231" s="2">
        <f>TRUNC(IF((J231+K231), (J231/(J231+K231)*O231), 0), 2)</f>
      </c>
      <c r="N231" s="2">
        <f>TRUNC(IF((J231+K231), (K231/(J231+K231)*O231), 0), 2)</f>
      </c>
      <c r="O231" s="2">
        <f>TRUNC(L231*E231,2)</f>
      </c>
      <c r="P231" s="4">
        <f>IF(O231&lt;=(Referencial!O231*1.05),"PREÇO VÁLIDO","PREÇO INVÁLIDO")</f>
      </c>
    </row>
    <row r="232" ht="25.0" customHeight="true">
      <c r="A232" t="s" s="4">
        <v>23</v>
      </c>
      <c r="B232" t="s" s="4">
        <v>308</v>
      </c>
      <c r="C232" t="s" s="4">
        <v>309</v>
      </c>
      <c r="D232" t="s" s="4">
        <v>26</v>
      </c>
      <c r="E232" t="n" s="4">
        <v>1.0</v>
      </c>
      <c r="F232" t="n" s="2">
        <v>194.27</v>
      </c>
      <c r="G232" t="n" s="2">
        <v>0.0</v>
      </c>
      <c r="H232" s="2">
        <f>F232+G232</f>
      </c>
      <c r="I232" t="n" s="5">
        <v>22.22</v>
      </c>
      <c r="J232" s="2">
        <f>F232+(TRUNC(I232/100*F232,2))</f>
      </c>
      <c r="K232" s="2">
        <f>G232+(TRUNC(I232/100*G232,2))</f>
      </c>
      <c r="L232" s="2">
        <f>TRUNC(J232+K232,2)</f>
      </c>
      <c r="M232" s="2">
        <f>TRUNC(IF((J232+K232), (J232/(J232+K232)*O232), 0), 2)</f>
      </c>
      <c r="N232" s="2">
        <f>TRUNC(IF((J232+K232), (K232/(J232+K232)*O232), 0), 2)</f>
      </c>
      <c r="O232" s="2">
        <f>TRUNC(L232*E232,2)</f>
      </c>
      <c r="P232" s="4">
        <f>IF(O232&lt;=(Referencial!O232*1.05),"PREÇO VÁLIDO","PREÇO INVÁLIDO")</f>
      </c>
    </row>
    <row r="233" ht="25.0" customHeight="true">
      <c r="A233" t="s" s="4">
        <v>23</v>
      </c>
      <c r="B233" t="s" s="4">
        <v>310</v>
      </c>
      <c r="C233" t="s" s="4">
        <v>311</v>
      </c>
      <c r="D233" t="s" s="4">
        <v>60</v>
      </c>
      <c r="E233" t="n" s="4">
        <v>280.0</v>
      </c>
      <c r="F233" t="n" s="2">
        <v>7.91</v>
      </c>
      <c r="G233" t="n" s="2">
        <v>10.16</v>
      </c>
      <c r="H233" s="2">
        <f>F233+G233</f>
      </c>
      <c r="I233" t="n" s="5">
        <v>22.22</v>
      </c>
      <c r="J233" s="2">
        <f>F233+(TRUNC(I233/100*F233,2))</f>
      </c>
      <c r="K233" s="2">
        <f>G233+(TRUNC(I233/100*G233,2))</f>
      </c>
      <c r="L233" s="2">
        <f>TRUNC(J233+K233,2)</f>
      </c>
      <c r="M233" s="2">
        <f>TRUNC(IF((J233+K233), (J233/(J233+K233)*O233), 0), 2)</f>
      </c>
      <c r="N233" s="2">
        <f>TRUNC(IF((J233+K233), (K233/(J233+K233)*O233), 0), 2)</f>
      </c>
      <c r="O233" s="2">
        <f>TRUNC(L233*E233,2)</f>
      </c>
      <c r="P233" s="4">
        <f>IF(O233&lt;=(Referencial!O233*1.05),"PREÇO VÁLIDO","PREÇO INVÁLIDO")</f>
      </c>
    </row>
    <row r="234" ht="25.0" customHeight="true">
      <c r="A234" t="s" s="4">
        <v>23</v>
      </c>
      <c r="B234" t="s" s="4">
        <v>312</v>
      </c>
      <c r="C234" t="s" s="4">
        <v>313</v>
      </c>
      <c r="D234" t="s" s="4">
        <v>60</v>
      </c>
      <c r="E234" t="n" s="4">
        <v>60.0</v>
      </c>
      <c r="F234" t="n" s="2">
        <v>7.91</v>
      </c>
      <c r="G234" t="n" s="2">
        <v>14.41</v>
      </c>
      <c r="H234" s="2">
        <f>F234+G234</f>
      </c>
      <c r="I234" t="n" s="5">
        <v>22.22</v>
      </c>
      <c r="J234" s="2">
        <f>F234+(TRUNC(I234/100*F234,2))</f>
      </c>
      <c r="K234" s="2">
        <f>G234+(TRUNC(I234/100*G234,2))</f>
      </c>
      <c r="L234" s="2">
        <f>TRUNC(J234+K234,2)</f>
      </c>
      <c r="M234" s="2">
        <f>TRUNC(IF((J234+K234), (J234/(J234+K234)*O234), 0), 2)</f>
      </c>
      <c r="N234" s="2">
        <f>TRUNC(IF((J234+K234), (K234/(J234+K234)*O234), 0), 2)</f>
      </c>
      <c r="O234" s="2">
        <f>TRUNC(L234*E234,2)</f>
      </c>
      <c r="P234" s="4">
        <f>IF(O234&lt;=(Referencial!O234*1.05),"PREÇO VÁLIDO","PREÇO INVÁLIDO")</f>
      </c>
    </row>
    <row r="235" ht="25.0" customHeight="true">
      <c r="A235" s="4"/>
      <c r="B235" s="4"/>
      <c r="C235" t="s" s="4">
        <v>314</v>
      </c>
      <c r="D235" s="4"/>
      <c r="E235" t="n" s="4">
        <v>0.0</v>
      </c>
      <c r="F235" s="2"/>
      <c r="G235" s="2"/>
      <c r="H235" s="4"/>
      <c r="I235" s="5"/>
      <c r="J235" s="4"/>
      <c r="K235" s="4"/>
      <c r="L235" s="4"/>
      <c r="M235" s="4"/>
      <c r="N235" s="4"/>
      <c r="O235" s="4"/>
      <c r="P235" s="4"/>
    </row>
    <row r="236" ht="25.0" customHeight="true">
      <c r="A236" t="s" s="4">
        <v>23</v>
      </c>
      <c r="B236" t="s" s="4">
        <v>315</v>
      </c>
      <c r="C236" t="s" s="4">
        <v>316</v>
      </c>
      <c r="D236" t="s" s="4">
        <v>26</v>
      </c>
      <c r="E236" t="n" s="4">
        <v>35.0</v>
      </c>
      <c r="F236" t="n" s="2">
        <v>11.47</v>
      </c>
      <c r="G236" t="n" s="2">
        <v>26.48</v>
      </c>
      <c r="H236" s="2">
        <f>F236+G236</f>
      </c>
      <c r="I236" t="n" s="5">
        <v>22.22</v>
      </c>
      <c r="J236" s="2">
        <f>F236+(TRUNC(I236/100*F236,2))</f>
      </c>
      <c r="K236" s="2">
        <f>G236+(TRUNC(I236/100*G236,2))</f>
      </c>
      <c r="L236" s="2">
        <f>TRUNC(J236+K236,2)</f>
      </c>
      <c r="M236" s="2">
        <f>TRUNC(IF((J236+K236), (J236/(J236+K236)*O236), 0), 2)</f>
      </c>
      <c r="N236" s="2">
        <f>TRUNC(IF((J236+K236), (K236/(J236+K236)*O236), 0), 2)</f>
      </c>
      <c r="O236" s="2">
        <f>TRUNC(L236*E236,2)</f>
      </c>
      <c r="P236" s="4">
        <f>IF(O236&lt;=(Referencial!O236*1.05),"PREÇO VÁLIDO","PREÇO INVÁLIDO")</f>
      </c>
    </row>
    <row r="237" ht="25.0" customHeight="true">
      <c r="A237" t="s" s="4">
        <v>23</v>
      </c>
      <c r="B237" t="s" s="4">
        <v>317</v>
      </c>
      <c r="C237" t="s" s="4">
        <v>318</v>
      </c>
      <c r="D237" t="s" s="4">
        <v>26</v>
      </c>
      <c r="E237" t="n" s="4">
        <v>52.0</v>
      </c>
      <c r="F237" t="n" s="2">
        <v>10.34</v>
      </c>
      <c r="G237" t="n" s="2">
        <v>20.09</v>
      </c>
      <c r="H237" s="2">
        <f>F237+G237</f>
      </c>
      <c r="I237" t="n" s="5">
        <v>22.22</v>
      </c>
      <c r="J237" s="2">
        <f>F237+(TRUNC(I237/100*F237,2))</f>
      </c>
      <c r="K237" s="2">
        <f>G237+(TRUNC(I237/100*G237,2))</f>
      </c>
      <c r="L237" s="2">
        <f>TRUNC(J237+K237,2)</f>
      </c>
      <c r="M237" s="2">
        <f>TRUNC(IF((J237+K237), (J237/(J237+K237)*O237), 0), 2)</f>
      </c>
      <c r="N237" s="2">
        <f>TRUNC(IF((J237+K237), (K237/(J237+K237)*O237), 0), 2)</f>
      </c>
      <c r="O237" s="2">
        <f>TRUNC(L237*E237,2)</f>
      </c>
      <c r="P237" s="4">
        <f>IF(O237&lt;=(Referencial!O237*1.05),"PREÇO VÁLIDO","PREÇO INVÁLIDO")</f>
      </c>
    </row>
    <row r="238" ht="25.0" customHeight="true">
      <c r="A238" t="s" s="4">
        <v>23</v>
      </c>
      <c r="B238" t="s" s="4">
        <v>319</v>
      </c>
      <c r="C238" t="s" s="4">
        <v>320</v>
      </c>
      <c r="D238" t="s" s="4">
        <v>26</v>
      </c>
      <c r="E238" t="n" s="4">
        <v>8.0</v>
      </c>
      <c r="F238" t="n" s="2">
        <v>11.94</v>
      </c>
      <c r="G238" t="n" s="2">
        <v>32.86</v>
      </c>
      <c r="H238" s="2">
        <f>F238+G238</f>
      </c>
      <c r="I238" t="n" s="5">
        <v>22.22</v>
      </c>
      <c r="J238" s="2">
        <f>F238+(TRUNC(I238/100*F238,2))</f>
      </c>
      <c r="K238" s="2">
        <f>G238+(TRUNC(I238/100*G238,2))</f>
      </c>
      <c r="L238" s="2">
        <f>TRUNC(J238+K238,2)</f>
      </c>
      <c r="M238" s="2">
        <f>TRUNC(IF((J238+K238), (J238/(J238+K238)*O238), 0), 2)</f>
      </c>
      <c r="N238" s="2">
        <f>TRUNC(IF((J238+K238), (K238/(J238+K238)*O238), 0), 2)</f>
      </c>
      <c r="O238" s="2">
        <f>TRUNC(L238*E238,2)</f>
      </c>
      <c r="P238" s="4">
        <f>IF(O238&lt;=(Referencial!O238*1.05),"PREÇO VÁLIDO","PREÇO INVÁLIDO")</f>
      </c>
    </row>
    <row r="239" ht="25.0" customHeight="true">
      <c r="A239" t="s" s="4">
        <v>23</v>
      </c>
      <c r="B239" t="s" s="4">
        <v>321</v>
      </c>
      <c r="C239" t="s" s="4">
        <v>322</v>
      </c>
      <c r="D239" t="s" s="4">
        <v>26</v>
      </c>
      <c r="E239" t="n" s="4">
        <v>3.0</v>
      </c>
      <c r="F239" t="n" s="2">
        <v>11.47</v>
      </c>
      <c r="G239" t="n" s="2">
        <v>32.86</v>
      </c>
      <c r="H239" s="2">
        <f>F239+G239</f>
      </c>
      <c r="I239" t="n" s="5">
        <v>22.22</v>
      </c>
      <c r="J239" s="2">
        <f>F239+(TRUNC(I239/100*F239,2))</f>
      </c>
      <c r="K239" s="2">
        <f>G239+(TRUNC(I239/100*G239,2))</f>
      </c>
      <c r="L239" s="2">
        <f>TRUNC(J239+K239,2)</f>
      </c>
      <c r="M239" s="2">
        <f>TRUNC(IF((J239+K239), (J239/(J239+K239)*O239), 0), 2)</f>
      </c>
      <c r="N239" s="2">
        <f>TRUNC(IF((J239+K239), (K239/(J239+K239)*O239), 0), 2)</f>
      </c>
      <c r="O239" s="2">
        <f>TRUNC(L239*E239,2)</f>
      </c>
      <c r="P239" s="4">
        <f>IF(O239&lt;=(Referencial!O239*1.05),"PREÇO VÁLIDO","PREÇO INVÁLIDO")</f>
      </c>
    </row>
    <row r="240" ht="25.0" customHeight="true">
      <c r="A240" t="s" s="4">
        <v>23</v>
      </c>
      <c r="B240" t="s" s="4">
        <v>323</v>
      </c>
      <c r="C240" t="s" s="4">
        <v>324</v>
      </c>
      <c r="D240" t="s" s="4">
        <v>26</v>
      </c>
      <c r="E240" t="n" s="4">
        <v>13.0</v>
      </c>
      <c r="F240" t="n" s="2">
        <v>14.83</v>
      </c>
      <c r="G240" t="n" s="2">
        <v>39.24</v>
      </c>
      <c r="H240" s="2">
        <f>F240+G240</f>
      </c>
      <c r="I240" t="n" s="5">
        <v>22.22</v>
      </c>
      <c r="J240" s="2">
        <f>F240+(TRUNC(I240/100*F240,2))</f>
      </c>
      <c r="K240" s="2">
        <f>G240+(TRUNC(I240/100*G240,2))</f>
      </c>
      <c r="L240" s="2">
        <f>TRUNC(J240+K240,2)</f>
      </c>
      <c r="M240" s="2">
        <f>TRUNC(IF((J240+K240), (J240/(J240+K240)*O240), 0), 2)</f>
      </c>
      <c r="N240" s="2">
        <f>TRUNC(IF((J240+K240), (K240/(J240+K240)*O240), 0), 2)</f>
      </c>
      <c r="O240" s="2">
        <f>TRUNC(L240*E240,2)</f>
      </c>
      <c r="P240" s="4">
        <f>IF(O240&lt;=(Referencial!O240*1.05),"PREÇO VÁLIDO","PREÇO INVÁLIDO")</f>
      </c>
    </row>
    <row r="241" ht="25.0" customHeight="true">
      <c r="A241" t="s" s="4">
        <v>23</v>
      </c>
      <c r="B241" t="s" s="4">
        <v>325</v>
      </c>
      <c r="C241" t="s" s="4">
        <v>326</v>
      </c>
      <c r="D241" t="s" s="4">
        <v>26</v>
      </c>
      <c r="E241" t="n" s="4">
        <v>4.0</v>
      </c>
      <c r="F241" t="n" s="2">
        <v>16.88</v>
      </c>
      <c r="G241" t="n" s="2">
        <v>45.63</v>
      </c>
      <c r="H241" s="2">
        <f>F241+G241</f>
      </c>
      <c r="I241" t="n" s="5">
        <v>22.22</v>
      </c>
      <c r="J241" s="2">
        <f>F241+(TRUNC(I241/100*F241,2))</f>
      </c>
      <c r="K241" s="2">
        <f>G241+(TRUNC(I241/100*G241,2))</f>
      </c>
      <c r="L241" s="2">
        <f>TRUNC(J241+K241,2)</f>
      </c>
      <c r="M241" s="2">
        <f>TRUNC(IF((J241+K241), (J241/(J241+K241)*O241), 0), 2)</f>
      </c>
      <c r="N241" s="2">
        <f>TRUNC(IF((J241+K241), (K241/(J241+K241)*O241), 0), 2)</f>
      </c>
      <c r="O241" s="2">
        <f>TRUNC(L241*E241,2)</f>
      </c>
      <c r="P241" s="4">
        <f>IF(O241&lt;=(Referencial!O241*1.05),"PREÇO VÁLIDO","PREÇO INVÁLIDO")</f>
      </c>
    </row>
    <row r="242" ht="25.0" customHeight="true">
      <c r="A242" s="4"/>
      <c r="B242" s="4"/>
      <c r="C242" t="s" s="4">
        <v>327</v>
      </c>
      <c r="D242" s="4"/>
      <c r="E242" t="n" s="4">
        <v>0.0</v>
      </c>
      <c r="F242" s="2"/>
      <c r="G242" s="2"/>
      <c r="H242" s="4"/>
      <c r="I242" s="5"/>
      <c r="J242" s="4"/>
      <c r="K242" s="4"/>
      <c r="L242" s="4"/>
      <c r="M242" s="4"/>
      <c r="N242" s="4"/>
      <c r="O242" s="4"/>
      <c r="P242" s="4"/>
    </row>
    <row r="243" ht="25.0" customHeight="true">
      <c r="A243" t="s" s="4">
        <v>23</v>
      </c>
      <c r="B243" t="s" s="4">
        <v>99</v>
      </c>
      <c r="C243" t="s" s="4">
        <v>100</v>
      </c>
      <c r="D243" t="s" s="4">
        <v>26</v>
      </c>
      <c r="E243" t="n" s="4">
        <v>10.0</v>
      </c>
      <c r="F243" t="n" s="2">
        <v>12.78</v>
      </c>
      <c r="G243" t="n" s="2">
        <v>26.34</v>
      </c>
      <c r="H243" s="2">
        <f>F243+G243</f>
      </c>
      <c r="I243" t="n" s="5">
        <v>22.22</v>
      </c>
      <c r="J243" s="2">
        <f>F243+(TRUNC(I243/100*F243,2))</f>
      </c>
      <c r="K243" s="2">
        <f>G243+(TRUNC(I243/100*G243,2))</f>
      </c>
      <c r="L243" s="2">
        <f>TRUNC(J243+K243,2)</f>
      </c>
      <c r="M243" s="2">
        <f>TRUNC(IF((J243+K243), (J243/(J243+K243)*O243), 0), 2)</f>
      </c>
      <c r="N243" s="2">
        <f>TRUNC(IF((J243+K243), (K243/(J243+K243)*O243), 0), 2)</f>
      </c>
      <c r="O243" s="2">
        <f>TRUNC(L243*E243,2)</f>
      </c>
      <c r="P243" s="4">
        <f>IF(O243&lt;=(Referencial!O243*1.05),"PREÇO VÁLIDO","PREÇO INVÁLIDO")</f>
      </c>
    </row>
    <row r="244" ht="25.0" customHeight="true">
      <c r="A244" t="s" s="4">
        <v>23</v>
      </c>
      <c r="B244" t="s" s="4">
        <v>328</v>
      </c>
      <c r="C244" t="s" s="4">
        <v>329</v>
      </c>
      <c r="D244" t="s" s="4">
        <v>26</v>
      </c>
      <c r="E244" t="n" s="4">
        <v>1.0</v>
      </c>
      <c r="F244" t="n" s="2">
        <v>20.56</v>
      </c>
      <c r="G244" t="n" s="2">
        <v>38.8</v>
      </c>
      <c r="H244" s="2">
        <f>F244+G244</f>
      </c>
      <c r="I244" t="n" s="5">
        <v>22.22</v>
      </c>
      <c r="J244" s="2">
        <f>F244+(TRUNC(I244/100*F244,2))</f>
      </c>
      <c r="K244" s="2">
        <f>G244+(TRUNC(I244/100*G244,2))</f>
      </c>
      <c r="L244" s="2">
        <f>TRUNC(J244+K244,2)</f>
      </c>
      <c r="M244" s="2">
        <f>TRUNC(IF((J244+K244), (J244/(J244+K244)*O244), 0), 2)</f>
      </c>
      <c r="N244" s="2">
        <f>TRUNC(IF((J244+K244), (K244/(J244+K244)*O244), 0), 2)</f>
      </c>
      <c r="O244" s="2">
        <f>TRUNC(L244*E244,2)</f>
      </c>
      <c r="P244" s="4">
        <f>IF(O244&lt;=(Referencial!O244*1.05),"PREÇO VÁLIDO","PREÇO INVÁLIDO")</f>
      </c>
    </row>
    <row r="245" ht="25.0" customHeight="true">
      <c r="A245" t="s" s="4">
        <v>23</v>
      </c>
      <c r="B245" t="s" s="4">
        <v>330</v>
      </c>
      <c r="C245" t="s" s="4">
        <v>331</v>
      </c>
      <c r="D245" t="s" s="4">
        <v>26</v>
      </c>
      <c r="E245" t="n" s="4">
        <v>1.0</v>
      </c>
      <c r="F245" t="n" s="2">
        <v>15.13</v>
      </c>
      <c r="G245" t="n" s="2">
        <v>32.56</v>
      </c>
      <c r="H245" s="2">
        <f>F245+G245</f>
      </c>
      <c r="I245" t="n" s="5">
        <v>22.22</v>
      </c>
      <c r="J245" s="2">
        <f>F245+(TRUNC(I245/100*F245,2))</f>
      </c>
      <c r="K245" s="2">
        <f>G245+(TRUNC(I245/100*G245,2))</f>
      </c>
      <c r="L245" s="2">
        <f>TRUNC(J245+K245,2)</f>
      </c>
      <c r="M245" s="2">
        <f>TRUNC(IF((J245+K245), (J245/(J245+K245)*O245), 0), 2)</f>
      </c>
      <c r="N245" s="2">
        <f>TRUNC(IF((J245+K245), (K245/(J245+K245)*O245), 0), 2)</f>
      </c>
      <c r="O245" s="2">
        <f>TRUNC(L245*E245,2)</f>
      </c>
      <c r="P245" s="4">
        <f>IF(O245&lt;=(Referencial!O245*1.05),"PREÇO VÁLIDO","PREÇO INVÁLIDO")</f>
      </c>
    </row>
    <row r="246" ht="25.0" customHeight="true">
      <c r="A246" t="s" s="4">
        <v>23</v>
      </c>
      <c r="B246" t="s" s="4">
        <v>332</v>
      </c>
      <c r="C246" t="s" s="4">
        <v>333</v>
      </c>
      <c r="D246" t="s" s="4">
        <v>26</v>
      </c>
      <c r="E246" t="n" s="4">
        <v>1.0</v>
      </c>
      <c r="F246" t="n" s="2">
        <v>22.91</v>
      </c>
      <c r="G246" t="n" s="2">
        <v>44.94</v>
      </c>
      <c r="H246" s="2">
        <f>F246+G246</f>
      </c>
      <c r="I246" t="n" s="5">
        <v>22.22</v>
      </c>
      <c r="J246" s="2">
        <f>F246+(TRUNC(I246/100*F246,2))</f>
      </c>
      <c r="K246" s="2">
        <f>G246+(TRUNC(I246/100*G246,2))</f>
      </c>
      <c r="L246" s="2">
        <f>TRUNC(J246+K246,2)</f>
      </c>
      <c r="M246" s="2">
        <f>TRUNC(IF((J246+K246), (J246/(J246+K246)*O246), 0), 2)</f>
      </c>
      <c r="N246" s="2">
        <f>TRUNC(IF((J246+K246), (K246/(J246+K246)*O246), 0), 2)</f>
      </c>
      <c r="O246" s="2">
        <f>TRUNC(L246*E246,2)</f>
      </c>
      <c r="P246" s="4">
        <f>IF(O246&lt;=(Referencial!O246*1.05),"PREÇO VÁLIDO","PREÇO INVÁLIDO")</f>
      </c>
    </row>
    <row r="247" ht="25.0" customHeight="true">
      <c r="A247" t="s" s="4">
        <v>23</v>
      </c>
      <c r="B247" t="s" s="4">
        <v>334</v>
      </c>
      <c r="C247" t="s" s="4">
        <v>335</v>
      </c>
      <c r="D247" t="s" s="4">
        <v>26</v>
      </c>
      <c r="E247" t="n" s="4">
        <v>1.0</v>
      </c>
      <c r="F247" t="n" s="2">
        <v>25.26</v>
      </c>
      <c r="G247" t="n" s="2">
        <v>51.24</v>
      </c>
      <c r="H247" s="2">
        <f>F247+G247</f>
      </c>
      <c r="I247" t="n" s="5">
        <v>22.22</v>
      </c>
      <c r="J247" s="2">
        <f>F247+(TRUNC(I247/100*F247,2))</f>
      </c>
      <c r="K247" s="2">
        <f>G247+(TRUNC(I247/100*G247,2))</f>
      </c>
      <c r="L247" s="2">
        <f>TRUNC(J247+K247,2)</f>
      </c>
      <c r="M247" s="2">
        <f>TRUNC(IF((J247+K247), (J247/(J247+K247)*O247), 0), 2)</f>
      </c>
      <c r="N247" s="2">
        <f>TRUNC(IF((J247+K247), (K247/(J247+K247)*O247), 0), 2)</f>
      </c>
      <c r="O247" s="2">
        <f>TRUNC(L247*E247,2)</f>
      </c>
      <c r="P247" s="4">
        <f>IF(O247&lt;=(Referencial!O247*1.05),"PREÇO VÁLIDO","PREÇO INVÁLIDO")</f>
      </c>
    </row>
    <row r="248" ht="25.0" customHeight="true">
      <c r="A248" t="s" s="4">
        <v>23</v>
      </c>
      <c r="B248" t="s" s="4">
        <v>336</v>
      </c>
      <c r="C248" t="s" s="4">
        <v>337</v>
      </c>
      <c r="D248" t="s" s="4">
        <v>26</v>
      </c>
      <c r="E248" t="n" s="4">
        <v>24.0</v>
      </c>
      <c r="F248" t="n" s="2">
        <v>22.7</v>
      </c>
      <c r="G248" t="n" s="2">
        <v>40.18</v>
      </c>
      <c r="H248" s="2">
        <f>F248+G248</f>
      </c>
      <c r="I248" t="n" s="5">
        <v>22.22</v>
      </c>
      <c r="J248" s="2">
        <f>F248+(TRUNC(I248/100*F248,2))</f>
      </c>
      <c r="K248" s="2">
        <f>G248+(TRUNC(I248/100*G248,2))</f>
      </c>
      <c r="L248" s="2">
        <f>TRUNC(J248+K248,2)</f>
      </c>
      <c r="M248" s="2">
        <f>TRUNC(IF((J248+K248), (J248/(J248+K248)*O248), 0), 2)</f>
      </c>
      <c r="N248" s="2">
        <f>TRUNC(IF((J248+K248), (K248/(J248+K248)*O248), 0), 2)</f>
      </c>
      <c r="O248" s="2">
        <f>TRUNC(L248*E248,2)</f>
      </c>
      <c r="P248" s="4">
        <f>IF(O248&lt;=(Referencial!O248*1.05),"PREÇO VÁLIDO","PREÇO INVÁLIDO")</f>
      </c>
    </row>
    <row r="249" ht="25.0" customHeight="true">
      <c r="A249" t="s" s="4">
        <v>23</v>
      </c>
      <c r="B249" t="s" s="4">
        <v>338</v>
      </c>
      <c r="C249" t="s" s="4">
        <v>339</v>
      </c>
      <c r="D249" t="s" s="4">
        <v>26</v>
      </c>
      <c r="E249" t="n" s="4">
        <v>3.0</v>
      </c>
      <c r="F249" t="n" s="2">
        <v>16.32</v>
      </c>
      <c r="G249" t="n" s="2">
        <v>32.56</v>
      </c>
      <c r="H249" s="2">
        <f>F249+G249</f>
      </c>
      <c r="I249" t="n" s="5">
        <v>22.22</v>
      </c>
      <c r="J249" s="2">
        <f>F249+(TRUNC(I249/100*F249,2))</f>
      </c>
      <c r="K249" s="2">
        <f>G249+(TRUNC(I249/100*G249,2))</f>
      </c>
      <c r="L249" s="2">
        <f>TRUNC(J249+K249,2)</f>
      </c>
      <c r="M249" s="2">
        <f>TRUNC(IF((J249+K249), (J249/(J249+K249)*O249), 0), 2)</f>
      </c>
      <c r="N249" s="2">
        <f>TRUNC(IF((J249+K249), (K249/(J249+K249)*O249), 0), 2)</f>
      </c>
      <c r="O249" s="2">
        <f>TRUNC(L249*E249,2)</f>
      </c>
      <c r="P249" s="4">
        <f>IF(O249&lt;=(Referencial!O249*1.05),"PREÇO VÁLIDO","PREÇO INVÁLIDO")</f>
      </c>
    </row>
    <row r="250" ht="25.0" customHeight="true">
      <c r="A250" t="s" s="4">
        <v>23</v>
      </c>
      <c r="B250" t="s" s="4">
        <v>340</v>
      </c>
      <c r="C250" t="s" s="4">
        <v>341</v>
      </c>
      <c r="D250" t="s" s="4">
        <v>26</v>
      </c>
      <c r="E250" t="n" s="4">
        <v>1.0</v>
      </c>
      <c r="F250" t="n" s="2">
        <v>27.64</v>
      </c>
      <c r="G250" t="n" s="2">
        <v>51.24</v>
      </c>
      <c r="H250" s="2">
        <f>F250+G250</f>
      </c>
      <c r="I250" t="n" s="5">
        <v>22.22</v>
      </c>
      <c r="J250" s="2">
        <f>F250+(TRUNC(I250/100*F250,2))</f>
      </c>
      <c r="K250" s="2">
        <f>G250+(TRUNC(I250/100*G250,2))</f>
      </c>
      <c r="L250" s="2">
        <f>TRUNC(J250+K250,2)</f>
      </c>
      <c r="M250" s="2">
        <f>TRUNC(IF((J250+K250), (J250/(J250+K250)*O250), 0), 2)</f>
      </c>
      <c r="N250" s="2">
        <f>TRUNC(IF((J250+K250), (K250/(J250+K250)*O250), 0), 2)</f>
      </c>
      <c r="O250" s="2">
        <f>TRUNC(L250*E250,2)</f>
      </c>
      <c r="P250" s="4">
        <f>IF(O250&lt;=(Referencial!O250*1.05),"PREÇO VÁLIDO","PREÇO INVÁLIDO")</f>
      </c>
    </row>
    <row r="251" ht="25.0" customHeight="true">
      <c r="A251" t="s" s="4">
        <v>23</v>
      </c>
      <c r="B251" t="s" s="4">
        <v>342</v>
      </c>
      <c r="C251" t="s" s="4">
        <v>343</v>
      </c>
      <c r="D251" t="s" s="4">
        <v>26</v>
      </c>
      <c r="E251" t="n" s="4">
        <v>8.0</v>
      </c>
      <c r="F251" t="n" s="2">
        <v>16.32</v>
      </c>
      <c r="G251" t="n" s="2">
        <v>46.77</v>
      </c>
      <c r="H251" s="2">
        <f>F251+G251</f>
      </c>
      <c r="I251" t="n" s="5">
        <v>22.22</v>
      </c>
      <c r="J251" s="2">
        <f>F251+(TRUNC(I251/100*F251,2))</f>
      </c>
      <c r="K251" s="2">
        <f>G251+(TRUNC(I251/100*G251,2))</f>
      </c>
      <c r="L251" s="2">
        <f>TRUNC(J251+K251,2)</f>
      </c>
      <c r="M251" s="2">
        <f>TRUNC(IF((J251+K251), (J251/(J251+K251)*O251), 0), 2)</f>
      </c>
      <c r="N251" s="2">
        <f>TRUNC(IF((J251+K251), (K251/(J251+K251)*O251), 0), 2)</f>
      </c>
      <c r="O251" s="2">
        <f>TRUNC(L251*E251,2)</f>
      </c>
      <c r="P251" s="4">
        <f>IF(O251&lt;=(Referencial!O251*1.05),"PREÇO VÁLIDO","PREÇO INVÁLIDO")</f>
      </c>
    </row>
    <row r="252" ht="25.0" customHeight="true">
      <c r="A252" s="4"/>
      <c r="B252" s="4"/>
      <c r="C252" t="s" s="4">
        <v>344</v>
      </c>
      <c r="D252" s="4"/>
      <c r="E252" t="n" s="4">
        <v>0.0</v>
      </c>
      <c r="F252" s="2"/>
      <c r="G252" s="2"/>
      <c r="H252" s="4"/>
      <c r="I252" s="5"/>
      <c r="J252" s="4"/>
      <c r="K252" s="4"/>
      <c r="L252" s="4"/>
      <c r="M252" s="4"/>
      <c r="N252" s="4"/>
      <c r="O252" s="4"/>
      <c r="P252" s="4"/>
    </row>
    <row r="253" ht="25.0" customHeight="true">
      <c r="A253" t="s" s="4">
        <v>23</v>
      </c>
      <c r="B253" t="s" s="4">
        <v>345</v>
      </c>
      <c r="C253" t="s" s="4">
        <v>346</v>
      </c>
      <c r="D253" t="s" s="4">
        <v>26</v>
      </c>
      <c r="E253" t="n" s="4">
        <v>35.0</v>
      </c>
      <c r="F253" t="n" s="2">
        <v>258.01</v>
      </c>
      <c r="G253" t="n" s="2">
        <v>0.0</v>
      </c>
      <c r="H253" s="2">
        <f>F253+G253</f>
      </c>
      <c r="I253" t="n" s="5">
        <v>22.22</v>
      </c>
      <c r="J253" s="2">
        <f>F253+(TRUNC(I253/100*F253,2))</f>
      </c>
      <c r="K253" s="2">
        <f>G253+(TRUNC(I253/100*G253,2))</f>
      </c>
      <c r="L253" s="2">
        <f>TRUNC(J253+K253,2)</f>
      </c>
      <c r="M253" s="2">
        <f>TRUNC(IF((J253+K253), (J253/(J253+K253)*O253), 0), 2)</f>
      </c>
      <c r="N253" s="2">
        <f>TRUNC(IF((J253+K253), (K253/(J253+K253)*O253), 0), 2)</f>
      </c>
      <c r="O253" s="2">
        <f>TRUNC(L253*E253,2)</f>
      </c>
      <c r="P253" s="4">
        <f>IF(O253&lt;=(Referencial!O253*1.05),"PREÇO VÁLIDO","PREÇO INVÁLIDO")</f>
      </c>
    </row>
    <row r="254" ht="25.0" customHeight="true">
      <c r="A254" t="s" s="4">
        <v>23</v>
      </c>
      <c r="B254" t="s" s="4">
        <v>112</v>
      </c>
      <c r="C254" t="s" s="4">
        <v>113</v>
      </c>
      <c r="D254" t="s" s="4">
        <v>26</v>
      </c>
      <c r="E254" t="n" s="4">
        <v>47.0</v>
      </c>
      <c r="F254" t="n" s="2">
        <v>115.85</v>
      </c>
      <c r="G254" t="n" s="2">
        <v>0.0</v>
      </c>
      <c r="H254" s="2">
        <f>F254+G254</f>
      </c>
      <c r="I254" t="n" s="5">
        <v>22.22</v>
      </c>
      <c r="J254" s="2">
        <f>F254+(TRUNC(I254/100*F254,2))</f>
      </c>
      <c r="K254" s="2">
        <f>G254+(TRUNC(I254/100*G254,2))</f>
      </c>
      <c r="L254" s="2">
        <f>TRUNC(J254+K254,2)</f>
      </c>
      <c r="M254" s="2">
        <f>TRUNC(IF((J254+K254), (J254/(J254+K254)*O254), 0), 2)</f>
      </c>
      <c r="N254" s="2">
        <f>TRUNC(IF((J254+K254), (K254/(J254+K254)*O254), 0), 2)</f>
      </c>
      <c r="O254" s="2">
        <f>TRUNC(L254*E254,2)</f>
      </c>
      <c r="P254" s="4">
        <f>IF(O254&lt;=(Referencial!O254*1.05),"PREÇO VÁLIDO","PREÇO INVÁLIDO")</f>
      </c>
    </row>
    <row r="255" ht="25.0" customHeight="true">
      <c r="A255" s="4"/>
      <c r="B255" s="4"/>
      <c r="C255" t="s" s="4">
        <v>347</v>
      </c>
      <c r="D255" s="4"/>
      <c r="E255" t="n" s="4">
        <v>0.0</v>
      </c>
      <c r="F255" s="2"/>
      <c r="G255" s="2"/>
      <c r="H255" s="4"/>
      <c r="I255" s="5"/>
      <c r="J255" s="4"/>
      <c r="K255" s="4"/>
      <c r="L255" s="4"/>
      <c r="M255" s="4"/>
      <c r="N255" s="4"/>
      <c r="O255" s="4"/>
      <c r="P255" s="4"/>
    </row>
    <row r="256" ht="25.0" customHeight="true">
      <c r="A256" s="4"/>
      <c r="B256" s="4"/>
      <c r="C256" t="s" s="4">
        <v>272</v>
      </c>
      <c r="D256" s="4"/>
      <c r="E256" t="n" s="4">
        <v>0.0</v>
      </c>
      <c r="F256" s="2"/>
      <c r="G256" s="2"/>
      <c r="H256" s="4"/>
      <c r="I256" s="5"/>
      <c r="J256" s="4"/>
      <c r="K256" s="4"/>
      <c r="L256" s="4"/>
      <c r="M256" s="4"/>
      <c r="N256" s="4"/>
      <c r="O256" s="4"/>
      <c r="P256" s="4"/>
    </row>
    <row r="257" ht="25.0" customHeight="true">
      <c r="A257" t="s" s="4">
        <v>23</v>
      </c>
      <c r="B257" t="s" s="4">
        <v>273</v>
      </c>
      <c r="C257" t="s" s="4">
        <v>274</v>
      </c>
      <c r="D257" t="s" s="4">
        <v>60</v>
      </c>
      <c r="E257" t="n" s="4">
        <v>1000.0</v>
      </c>
      <c r="F257" t="n" s="2">
        <v>3.54</v>
      </c>
      <c r="G257" t="n" s="2">
        <v>2.11</v>
      </c>
      <c r="H257" s="2">
        <f>F257+G257</f>
      </c>
      <c r="I257" t="n" s="5">
        <v>22.22</v>
      </c>
      <c r="J257" s="2">
        <f>F257+(TRUNC(I257/100*F257,2))</f>
      </c>
      <c r="K257" s="2">
        <f>G257+(TRUNC(I257/100*G257,2))</f>
      </c>
      <c r="L257" s="2">
        <f>TRUNC(J257+K257,2)</f>
      </c>
      <c r="M257" s="2">
        <f>TRUNC(IF((J257+K257), (J257/(J257+K257)*O257), 0), 2)</f>
      </c>
      <c r="N257" s="2">
        <f>TRUNC(IF((J257+K257), (K257/(J257+K257)*O257), 0), 2)</f>
      </c>
      <c r="O257" s="2">
        <f>TRUNC(L257*E257,2)</f>
      </c>
      <c r="P257" s="4">
        <f>IF(O257&lt;=(Referencial!O257*1.05),"PREÇO VÁLIDO","PREÇO INVÁLIDO")</f>
      </c>
    </row>
    <row r="258" ht="25.0" customHeight="true">
      <c r="A258" t="s" s="4">
        <v>23</v>
      </c>
      <c r="B258" t="s" s="4">
        <v>277</v>
      </c>
      <c r="C258" t="s" s="4">
        <v>278</v>
      </c>
      <c r="D258" t="s" s="4">
        <v>60</v>
      </c>
      <c r="E258" t="n" s="4">
        <v>100.0</v>
      </c>
      <c r="F258" t="n" s="2">
        <v>7.87</v>
      </c>
      <c r="G258" t="n" s="2">
        <v>3.72</v>
      </c>
      <c r="H258" s="2">
        <f>F258+G258</f>
      </c>
      <c r="I258" t="n" s="5">
        <v>22.22</v>
      </c>
      <c r="J258" s="2">
        <f>F258+(TRUNC(I258/100*F258,2))</f>
      </c>
      <c r="K258" s="2">
        <f>G258+(TRUNC(I258/100*G258,2))</f>
      </c>
      <c r="L258" s="2">
        <f>TRUNC(J258+K258,2)</f>
      </c>
      <c r="M258" s="2">
        <f>TRUNC(IF((J258+K258), (J258/(J258+K258)*O258), 0), 2)</f>
      </c>
      <c r="N258" s="2">
        <f>TRUNC(IF((J258+K258), (K258/(J258+K258)*O258), 0), 2)</f>
      </c>
      <c r="O258" s="2">
        <f>TRUNC(L258*E258,2)</f>
      </c>
      <c r="P258" s="4">
        <f>IF(O258&lt;=(Referencial!O258*1.05),"PREÇO VÁLIDO","PREÇO INVÁLIDO")</f>
      </c>
    </row>
    <row r="259" ht="25.0" customHeight="true">
      <c r="A259" s="4"/>
      <c r="B259" s="4"/>
      <c r="C259" t="s" s="4">
        <v>281</v>
      </c>
      <c r="D259" s="4"/>
      <c r="E259" t="n" s="4">
        <v>0.0</v>
      </c>
      <c r="F259" s="2"/>
      <c r="G259" s="2"/>
      <c r="H259" s="4"/>
      <c r="I259" s="5"/>
      <c r="J259" s="4"/>
      <c r="K259" s="4"/>
      <c r="L259" s="4"/>
      <c r="M259" s="4"/>
      <c r="N259" s="4"/>
      <c r="O259" s="4"/>
      <c r="P259" s="4"/>
    </row>
    <row r="260" ht="25.0" customHeight="true">
      <c r="A260" t="s" s="4">
        <v>23</v>
      </c>
      <c r="B260" t="s" s="4">
        <v>282</v>
      </c>
      <c r="C260" t="s" s="4">
        <v>283</v>
      </c>
      <c r="D260" t="s" s="4">
        <v>26</v>
      </c>
      <c r="E260" t="n" s="4">
        <v>1.0</v>
      </c>
      <c r="F260" t="n" s="2">
        <v>839.69</v>
      </c>
      <c r="G260" t="n" s="2">
        <v>155.79</v>
      </c>
      <c r="H260" s="2">
        <f>F260+G260</f>
      </c>
      <c r="I260" t="n" s="5">
        <v>22.22</v>
      </c>
      <c r="J260" s="2">
        <f>F260+(TRUNC(I260/100*F260,2))</f>
      </c>
      <c r="K260" s="2">
        <f>G260+(TRUNC(I260/100*G260,2))</f>
      </c>
      <c r="L260" s="2">
        <f>TRUNC(J260+K260,2)</f>
      </c>
      <c r="M260" s="2">
        <f>TRUNC(IF((J260+K260), (J260/(J260+K260)*O260), 0), 2)</f>
      </c>
      <c r="N260" s="2">
        <f>TRUNC(IF((J260+K260), (K260/(J260+K260)*O260), 0), 2)</f>
      </c>
      <c r="O260" s="2">
        <f>TRUNC(L260*E260,2)</f>
      </c>
      <c r="P260" s="4">
        <f>IF(O260&lt;=(Referencial!O260*1.05),"PREÇO VÁLIDO","PREÇO INVÁLIDO")</f>
      </c>
    </row>
    <row r="261" ht="25.0" customHeight="true">
      <c r="A261" s="4"/>
      <c r="B261" s="4"/>
      <c r="C261" t="s" s="4">
        <v>284</v>
      </c>
      <c r="D261" s="4"/>
      <c r="E261" t="n" s="4">
        <v>0.0</v>
      </c>
      <c r="F261" s="2"/>
      <c r="G261" s="2"/>
      <c r="H261" s="4"/>
      <c r="I261" s="5"/>
      <c r="J261" s="4"/>
      <c r="K261" s="4"/>
      <c r="L261" s="4"/>
      <c r="M261" s="4"/>
      <c r="N261" s="4"/>
      <c r="O261" s="4"/>
      <c r="P261" s="4"/>
    </row>
    <row r="262" ht="25.0" customHeight="true">
      <c r="A262" t="s" s="4">
        <v>23</v>
      </c>
      <c r="B262" t="s" s="4">
        <v>287</v>
      </c>
      <c r="C262" t="s" s="4">
        <v>288</v>
      </c>
      <c r="D262" t="s" s="4">
        <v>26</v>
      </c>
      <c r="E262" t="n" s="4">
        <v>1.0</v>
      </c>
      <c r="F262" t="n" s="2">
        <v>116.75999999999999</v>
      </c>
      <c r="G262" t="n" s="2">
        <v>0.0</v>
      </c>
      <c r="H262" s="2">
        <f>F262+G262</f>
      </c>
      <c r="I262" t="n" s="5">
        <v>22.22</v>
      </c>
      <c r="J262" s="2">
        <f>F262+(TRUNC(I262/100*F262,2))</f>
      </c>
      <c r="K262" s="2">
        <f>G262+(TRUNC(I262/100*G262,2))</f>
      </c>
      <c r="L262" s="2">
        <f>TRUNC(J262+K262,2)</f>
      </c>
      <c r="M262" s="2">
        <f>TRUNC(IF((J262+K262), (J262/(J262+K262)*O262), 0), 2)</f>
      </c>
      <c r="N262" s="2">
        <f>TRUNC(IF((J262+K262), (K262/(J262+K262)*O262), 0), 2)</f>
      </c>
      <c r="O262" s="2">
        <f>TRUNC(L262*E262,2)</f>
      </c>
      <c r="P262" s="4">
        <f>IF(O262&lt;=(Referencial!O262*1.05),"PREÇO VÁLIDO","PREÇO INVÁLIDO")</f>
      </c>
    </row>
    <row r="263" ht="25.0" customHeight="true">
      <c r="A263" t="s" s="4">
        <v>23</v>
      </c>
      <c r="B263" t="s" s="4">
        <v>289</v>
      </c>
      <c r="C263" t="s" s="4">
        <v>290</v>
      </c>
      <c r="D263" t="s" s="4">
        <v>26</v>
      </c>
      <c r="E263" t="n" s="4">
        <v>24.0</v>
      </c>
      <c r="F263" t="n" s="2">
        <v>9.55</v>
      </c>
      <c r="G263" t="n" s="2">
        <v>2.59</v>
      </c>
      <c r="H263" s="2">
        <f>F263+G263</f>
      </c>
      <c r="I263" t="n" s="5">
        <v>22.22</v>
      </c>
      <c r="J263" s="2">
        <f>F263+(TRUNC(I263/100*F263,2))</f>
      </c>
      <c r="K263" s="2">
        <f>G263+(TRUNC(I263/100*G263,2))</f>
      </c>
      <c r="L263" s="2">
        <f>TRUNC(J263+K263,2)</f>
      </c>
      <c r="M263" s="2">
        <f>TRUNC(IF((J263+K263), (J263/(J263+K263)*O263), 0), 2)</f>
      </c>
      <c r="N263" s="2">
        <f>TRUNC(IF((J263+K263), (K263/(J263+K263)*O263), 0), 2)</f>
      </c>
      <c r="O263" s="2">
        <f>TRUNC(L263*E263,2)</f>
      </c>
      <c r="P263" s="4">
        <f>IF(O263&lt;=(Referencial!O263*1.05),"PREÇO VÁLIDO","PREÇO INVÁLIDO")</f>
      </c>
    </row>
    <row r="264" ht="25.0" customHeight="true">
      <c r="A264" t="s" s="4">
        <v>23</v>
      </c>
      <c r="B264" t="s" s="4">
        <v>293</v>
      </c>
      <c r="C264" t="s" s="4">
        <v>294</v>
      </c>
      <c r="D264" t="s" s="4">
        <v>26</v>
      </c>
      <c r="E264" t="n" s="4">
        <v>2.0</v>
      </c>
      <c r="F264" t="n" s="2">
        <v>14.35</v>
      </c>
      <c r="G264" t="n" s="2">
        <v>9.3</v>
      </c>
      <c r="H264" s="2">
        <f>F264+G264</f>
      </c>
      <c r="I264" t="n" s="5">
        <v>22.22</v>
      </c>
      <c r="J264" s="2">
        <f>F264+(TRUNC(I264/100*F264,2))</f>
      </c>
      <c r="K264" s="2">
        <f>G264+(TRUNC(I264/100*G264,2))</f>
      </c>
      <c r="L264" s="2">
        <f>TRUNC(J264+K264,2)</f>
      </c>
      <c r="M264" s="2">
        <f>TRUNC(IF((J264+K264), (J264/(J264+K264)*O264), 0), 2)</f>
      </c>
      <c r="N264" s="2">
        <f>TRUNC(IF((J264+K264), (K264/(J264+K264)*O264), 0), 2)</f>
      </c>
      <c r="O264" s="2">
        <f>TRUNC(L264*E264,2)</f>
      </c>
      <c r="P264" s="4">
        <f>IF(O264&lt;=(Referencial!O264*1.05),"PREÇO VÁLIDO","PREÇO INVÁLIDO")</f>
      </c>
    </row>
    <row r="265" ht="25.0" customHeight="true">
      <c r="A265" t="s" s="4">
        <v>23</v>
      </c>
      <c r="B265" t="s" s="4">
        <v>299</v>
      </c>
      <c r="C265" t="s" s="4">
        <v>300</v>
      </c>
      <c r="D265" t="s" s="4">
        <v>26</v>
      </c>
      <c r="E265" t="n" s="4">
        <v>6.0</v>
      </c>
      <c r="F265" t="n" s="2">
        <v>151.21</v>
      </c>
      <c r="G265" t="n" s="2">
        <v>0.0</v>
      </c>
      <c r="H265" s="2">
        <f>F265+G265</f>
      </c>
      <c r="I265" t="n" s="5">
        <v>22.22</v>
      </c>
      <c r="J265" s="2">
        <f>F265+(TRUNC(I265/100*F265,2))</f>
      </c>
      <c r="K265" s="2">
        <f>G265+(TRUNC(I265/100*G265,2))</f>
      </c>
      <c r="L265" s="2">
        <f>TRUNC(J265+K265,2)</f>
      </c>
      <c r="M265" s="2">
        <f>TRUNC(IF((J265+K265), (J265/(J265+K265)*O265), 0), 2)</f>
      </c>
      <c r="N265" s="2">
        <f>TRUNC(IF((J265+K265), (K265/(J265+K265)*O265), 0), 2)</f>
      </c>
      <c r="O265" s="2">
        <f>TRUNC(L265*E265,2)</f>
      </c>
      <c r="P265" s="4">
        <f>IF(O265&lt;=(Referencial!O265*1.05),"PREÇO VÁLIDO","PREÇO INVÁLIDO")</f>
      </c>
    </row>
    <row r="266" ht="25.0" customHeight="true">
      <c r="A266" t="s" s="4">
        <v>23</v>
      </c>
      <c r="B266" t="s" s="4">
        <v>301</v>
      </c>
      <c r="C266" t="s" s="4">
        <v>302</v>
      </c>
      <c r="D266" t="s" s="4">
        <v>26</v>
      </c>
      <c r="E266" t="n" s="4">
        <v>2.0</v>
      </c>
      <c r="F266" t="n" s="2">
        <v>156.0</v>
      </c>
      <c r="G266" t="n" s="2">
        <v>0.0</v>
      </c>
      <c r="H266" s="2">
        <f>F266+G266</f>
      </c>
      <c r="I266" t="n" s="5">
        <v>22.22</v>
      </c>
      <c r="J266" s="2">
        <f>F266+(TRUNC(I266/100*F266,2))</f>
      </c>
      <c r="K266" s="2">
        <f>G266+(TRUNC(I266/100*G266,2))</f>
      </c>
      <c r="L266" s="2">
        <f>TRUNC(J266+K266,2)</f>
      </c>
      <c r="M266" s="2">
        <f>TRUNC(IF((J266+K266), (J266/(J266+K266)*O266), 0), 2)</f>
      </c>
      <c r="N266" s="2">
        <f>TRUNC(IF((J266+K266), (K266/(J266+K266)*O266), 0), 2)</f>
      </c>
      <c r="O266" s="2">
        <f>TRUNC(L266*E266,2)</f>
      </c>
      <c r="P266" s="4">
        <f>IF(O266&lt;=(Referencial!O266*1.05),"PREÇO VÁLIDO","PREÇO INVÁLIDO")</f>
      </c>
    </row>
    <row r="267" ht="25.0" customHeight="true">
      <c r="A267" s="4"/>
      <c r="B267" s="4"/>
      <c r="C267" t="s" s="4">
        <v>303</v>
      </c>
      <c r="D267" s="4"/>
      <c r="E267" t="n" s="4">
        <v>0.0</v>
      </c>
      <c r="F267" s="2"/>
      <c r="G267" s="2"/>
      <c r="H267" s="4"/>
      <c r="I267" s="5"/>
      <c r="J267" s="4"/>
      <c r="K267" s="4"/>
      <c r="L267" s="4"/>
      <c r="M267" s="4"/>
      <c r="N267" s="4"/>
      <c r="O267" s="4"/>
      <c r="P267" s="4"/>
    </row>
    <row r="268" ht="25.0" customHeight="true">
      <c r="A268" t="s" s="4">
        <v>23</v>
      </c>
      <c r="B268" t="s" s="4">
        <v>304</v>
      </c>
      <c r="C268" t="s" s="4">
        <v>305</v>
      </c>
      <c r="D268" t="s" s="4">
        <v>60</v>
      </c>
      <c r="E268" t="n" s="4">
        <v>50.0</v>
      </c>
      <c r="F268" t="n" s="2">
        <v>102.30000000000001</v>
      </c>
      <c r="G268" t="n" s="2">
        <v>0.0</v>
      </c>
      <c r="H268" s="2">
        <f>F268+G268</f>
      </c>
      <c r="I268" t="n" s="5">
        <v>22.22</v>
      </c>
      <c r="J268" s="2">
        <f>F268+(TRUNC(I268/100*F268,2))</f>
      </c>
      <c r="K268" s="2">
        <f>G268+(TRUNC(I268/100*G268,2))</f>
      </c>
      <c r="L268" s="2">
        <f>TRUNC(J268+K268,2)</f>
      </c>
      <c r="M268" s="2">
        <f>TRUNC(IF((J268+K268), (J268/(J268+K268)*O268), 0), 2)</f>
      </c>
      <c r="N268" s="2">
        <f>TRUNC(IF((J268+K268), (K268/(J268+K268)*O268), 0), 2)</f>
      </c>
      <c r="O268" s="2">
        <f>TRUNC(L268*E268,2)</f>
      </c>
      <c r="P268" s="4">
        <f>IF(O268&lt;=(Referencial!O268*1.05),"PREÇO VÁLIDO","PREÇO INVÁLIDO")</f>
      </c>
    </row>
    <row r="269" ht="25.0" customHeight="true">
      <c r="A269" t="s" s="4">
        <v>23</v>
      </c>
      <c r="B269" t="s" s="4">
        <v>306</v>
      </c>
      <c r="C269" t="s" s="4">
        <v>307</v>
      </c>
      <c r="D269" t="s" s="4">
        <v>26</v>
      </c>
      <c r="E269" t="n" s="4">
        <v>2.0</v>
      </c>
      <c r="F269" t="n" s="2">
        <v>138.74</v>
      </c>
      <c r="G269" t="n" s="2">
        <v>0.0</v>
      </c>
      <c r="H269" s="2">
        <f>F269+G269</f>
      </c>
      <c r="I269" t="n" s="5">
        <v>22.22</v>
      </c>
      <c r="J269" s="2">
        <f>F269+(TRUNC(I269/100*F269,2))</f>
      </c>
      <c r="K269" s="2">
        <f>G269+(TRUNC(I269/100*G269,2))</f>
      </c>
      <c r="L269" s="2">
        <f>TRUNC(J269+K269,2)</f>
      </c>
      <c r="M269" s="2">
        <f>TRUNC(IF((J269+K269), (J269/(J269+K269)*O269), 0), 2)</f>
      </c>
      <c r="N269" s="2">
        <f>TRUNC(IF((J269+K269), (K269/(J269+K269)*O269), 0), 2)</f>
      </c>
      <c r="O269" s="2">
        <f>TRUNC(L269*E269,2)</f>
      </c>
      <c r="P269" s="4">
        <f>IF(O269&lt;=(Referencial!O269*1.05),"PREÇO VÁLIDO","PREÇO INVÁLIDO")</f>
      </c>
    </row>
    <row r="270" ht="25.0" customHeight="true">
      <c r="A270" t="s" s="4">
        <v>23</v>
      </c>
      <c r="B270" t="s" s="4">
        <v>308</v>
      </c>
      <c r="C270" t="s" s="4">
        <v>309</v>
      </c>
      <c r="D270" t="s" s="4">
        <v>26</v>
      </c>
      <c r="E270" t="n" s="4">
        <v>1.0</v>
      </c>
      <c r="F270" t="n" s="2">
        <v>194.27</v>
      </c>
      <c r="G270" t="n" s="2">
        <v>0.0</v>
      </c>
      <c r="H270" s="2">
        <f>F270+G270</f>
      </c>
      <c r="I270" t="n" s="5">
        <v>22.22</v>
      </c>
      <c r="J270" s="2">
        <f>F270+(TRUNC(I270/100*F270,2))</f>
      </c>
      <c r="K270" s="2">
        <f>G270+(TRUNC(I270/100*G270,2))</f>
      </c>
      <c r="L270" s="2">
        <f>TRUNC(J270+K270,2)</f>
      </c>
      <c r="M270" s="2">
        <f>TRUNC(IF((J270+K270), (J270/(J270+K270)*O270), 0), 2)</f>
      </c>
      <c r="N270" s="2">
        <f>TRUNC(IF((J270+K270), (K270/(J270+K270)*O270), 0), 2)</f>
      </c>
      <c r="O270" s="2">
        <f>TRUNC(L270*E270,2)</f>
      </c>
      <c r="P270" s="4">
        <f>IF(O270&lt;=(Referencial!O270*1.05),"PREÇO VÁLIDO","PREÇO INVÁLIDO")</f>
      </c>
    </row>
    <row r="271" ht="25.0" customHeight="true">
      <c r="A271" t="s" s="4">
        <v>23</v>
      </c>
      <c r="B271" t="s" s="4">
        <v>310</v>
      </c>
      <c r="C271" t="s" s="4">
        <v>311</v>
      </c>
      <c r="D271" t="s" s="4">
        <v>60</v>
      </c>
      <c r="E271" t="n" s="4">
        <v>280.0</v>
      </c>
      <c r="F271" t="n" s="2">
        <v>7.91</v>
      </c>
      <c r="G271" t="n" s="2">
        <v>10.16</v>
      </c>
      <c r="H271" s="2">
        <f>F271+G271</f>
      </c>
      <c r="I271" t="n" s="5">
        <v>22.22</v>
      </c>
      <c r="J271" s="2">
        <f>F271+(TRUNC(I271/100*F271,2))</f>
      </c>
      <c r="K271" s="2">
        <f>G271+(TRUNC(I271/100*G271,2))</f>
      </c>
      <c r="L271" s="2">
        <f>TRUNC(J271+K271,2)</f>
      </c>
      <c r="M271" s="2">
        <f>TRUNC(IF((J271+K271), (J271/(J271+K271)*O271), 0), 2)</f>
      </c>
      <c r="N271" s="2">
        <f>TRUNC(IF((J271+K271), (K271/(J271+K271)*O271), 0), 2)</f>
      </c>
      <c r="O271" s="2">
        <f>TRUNC(L271*E271,2)</f>
      </c>
      <c r="P271" s="4">
        <f>IF(O271&lt;=(Referencial!O271*1.05),"PREÇO VÁLIDO","PREÇO INVÁLIDO")</f>
      </c>
    </row>
    <row r="272" ht="25.0" customHeight="true">
      <c r="A272" t="s" s="4">
        <v>23</v>
      </c>
      <c r="B272" t="s" s="4">
        <v>312</v>
      </c>
      <c r="C272" t="s" s="4">
        <v>313</v>
      </c>
      <c r="D272" t="s" s="4">
        <v>60</v>
      </c>
      <c r="E272" t="n" s="4">
        <v>60.0</v>
      </c>
      <c r="F272" t="n" s="2">
        <v>7.91</v>
      </c>
      <c r="G272" t="n" s="2">
        <v>14.41</v>
      </c>
      <c r="H272" s="2">
        <f>F272+G272</f>
      </c>
      <c r="I272" t="n" s="5">
        <v>22.22</v>
      </c>
      <c r="J272" s="2">
        <f>F272+(TRUNC(I272/100*F272,2))</f>
      </c>
      <c r="K272" s="2">
        <f>G272+(TRUNC(I272/100*G272,2))</f>
      </c>
      <c r="L272" s="2">
        <f>TRUNC(J272+K272,2)</f>
      </c>
      <c r="M272" s="2">
        <f>TRUNC(IF((J272+K272), (J272/(J272+K272)*O272), 0), 2)</f>
      </c>
      <c r="N272" s="2">
        <f>TRUNC(IF((J272+K272), (K272/(J272+K272)*O272), 0), 2)</f>
      </c>
      <c r="O272" s="2">
        <f>TRUNC(L272*E272,2)</f>
      </c>
      <c r="P272" s="4">
        <f>IF(O272&lt;=(Referencial!O272*1.05),"PREÇO VÁLIDO","PREÇO INVÁLIDO")</f>
      </c>
    </row>
    <row r="273" ht="25.0" customHeight="true">
      <c r="A273" s="4"/>
      <c r="B273" s="4"/>
      <c r="C273" t="s" s="4">
        <v>314</v>
      </c>
      <c r="D273" s="4"/>
      <c r="E273" t="n" s="4">
        <v>0.0</v>
      </c>
      <c r="F273" s="2"/>
      <c r="G273" s="2"/>
      <c r="H273" s="4"/>
      <c r="I273" s="5"/>
      <c r="J273" s="4"/>
      <c r="K273" s="4"/>
      <c r="L273" s="4"/>
      <c r="M273" s="4"/>
      <c r="N273" s="4"/>
      <c r="O273" s="4"/>
      <c r="P273" s="4"/>
    </row>
    <row r="274" ht="25.0" customHeight="true">
      <c r="A274" t="s" s="4">
        <v>23</v>
      </c>
      <c r="B274" t="s" s="4">
        <v>315</v>
      </c>
      <c r="C274" t="s" s="4">
        <v>316</v>
      </c>
      <c r="D274" t="s" s="4">
        <v>26</v>
      </c>
      <c r="E274" t="n" s="4">
        <v>36.0</v>
      </c>
      <c r="F274" t="n" s="2">
        <v>11.47</v>
      </c>
      <c r="G274" t="n" s="2">
        <v>26.48</v>
      </c>
      <c r="H274" s="2">
        <f>F274+G274</f>
      </c>
      <c r="I274" t="n" s="5">
        <v>22.22</v>
      </c>
      <c r="J274" s="2">
        <f>F274+(TRUNC(I274/100*F274,2))</f>
      </c>
      <c r="K274" s="2">
        <f>G274+(TRUNC(I274/100*G274,2))</f>
      </c>
      <c r="L274" s="2">
        <f>TRUNC(J274+K274,2)</f>
      </c>
      <c r="M274" s="2">
        <f>TRUNC(IF((J274+K274), (J274/(J274+K274)*O274), 0), 2)</f>
      </c>
      <c r="N274" s="2">
        <f>TRUNC(IF((J274+K274), (K274/(J274+K274)*O274), 0), 2)</f>
      </c>
      <c r="O274" s="2">
        <f>TRUNC(L274*E274,2)</f>
      </c>
      <c r="P274" s="4">
        <f>IF(O274&lt;=(Referencial!O274*1.05),"PREÇO VÁLIDO","PREÇO INVÁLIDO")</f>
      </c>
    </row>
    <row r="275" ht="25.0" customHeight="true">
      <c r="A275" t="s" s="4">
        <v>23</v>
      </c>
      <c r="B275" t="s" s="4">
        <v>317</v>
      </c>
      <c r="C275" t="s" s="4">
        <v>318</v>
      </c>
      <c r="D275" t="s" s="4">
        <v>26</v>
      </c>
      <c r="E275" t="n" s="4">
        <v>58.0</v>
      </c>
      <c r="F275" t="n" s="2">
        <v>10.34</v>
      </c>
      <c r="G275" t="n" s="2">
        <v>20.09</v>
      </c>
      <c r="H275" s="2">
        <f>F275+G275</f>
      </c>
      <c r="I275" t="n" s="5">
        <v>22.22</v>
      </c>
      <c r="J275" s="2">
        <f>F275+(TRUNC(I275/100*F275,2))</f>
      </c>
      <c r="K275" s="2">
        <f>G275+(TRUNC(I275/100*G275,2))</f>
      </c>
      <c r="L275" s="2">
        <f>TRUNC(J275+K275,2)</f>
      </c>
      <c r="M275" s="2">
        <f>TRUNC(IF((J275+K275), (J275/(J275+K275)*O275), 0), 2)</f>
      </c>
      <c r="N275" s="2">
        <f>TRUNC(IF((J275+K275), (K275/(J275+K275)*O275), 0), 2)</f>
      </c>
      <c r="O275" s="2">
        <f>TRUNC(L275*E275,2)</f>
      </c>
      <c r="P275" s="4">
        <f>IF(O275&lt;=(Referencial!O275*1.05),"PREÇO VÁLIDO","PREÇO INVÁLIDO")</f>
      </c>
    </row>
    <row r="276" ht="25.0" customHeight="true">
      <c r="A276" t="s" s="4">
        <v>23</v>
      </c>
      <c r="B276" t="s" s="4">
        <v>319</v>
      </c>
      <c r="C276" t="s" s="4">
        <v>320</v>
      </c>
      <c r="D276" t="s" s="4">
        <v>26</v>
      </c>
      <c r="E276" t="n" s="4">
        <v>6.0</v>
      </c>
      <c r="F276" t="n" s="2">
        <v>11.94</v>
      </c>
      <c r="G276" t="n" s="2">
        <v>32.86</v>
      </c>
      <c r="H276" s="2">
        <f>F276+G276</f>
      </c>
      <c r="I276" t="n" s="5">
        <v>22.22</v>
      </c>
      <c r="J276" s="2">
        <f>F276+(TRUNC(I276/100*F276,2))</f>
      </c>
      <c r="K276" s="2">
        <f>G276+(TRUNC(I276/100*G276,2))</f>
      </c>
      <c r="L276" s="2">
        <f>TRUNC(J276+K276,2)</f>
      </c>
      <c r="M276" s="2">
        <f>TRUNC(IF((J276+K276), (J276/(J276+K276)*O276), 0), 2)</f>
      </c>
      <c r="N276" s="2">
        <f>TRUNC(IF((J276+K276), (K276/(J276+K276)*O276), 0), 2)</f>
      </c>
      <c r="O276" s="2">
        <f>TRUNC(L276*E276,2)</f>
      </c>
      <c r="P276" s="4">
        <f>IF(O276&lt;=(Referencial!O276*1.05),"PREÇO VÁLIDO","PREÇO INVÁLIDO")</f>
      </c>
    </row>
    <row r="277" ht="25.0" customHeight="true">
      <c r="A277" t="s" s="4">
        <v>23</v>
      </c>
      <c r="B277" t="s" s="4">
        <v>321</v>
      </c>
      <c r="C277" t="s" s="4">
        <v>322</v>
      </c>
      <c r="D277" t="s" s="4">
        <v>26</v>
      </c>
      <c r="E277" t="n" s="4">
        <v>2.0</v>
      </c>
      <c r="F277" t="n" s="2">
        <v>11.47</v>
      </c>
      <c r="G277" t="n" s="2">
        <v>32.86</v>
      </c>
      <c r="H277" s="2">
        <f>F277+G277</f>
      </c>
      <c r="I277" t="n" s="5">
        <v>22.22</v>
      </c>
      <c r="J277" s="2">
        <f>F277+(TRUNC(I277/100*F277,2))</f>
      </c>
      <c r="K277" s="2">
        <f>G277+(TRUNC(I277/100*G277,2))</f>
      </c>
      <c r="L277" s="2">
        <f>TRUNC(J277+K277,2)</f>
      </c>
      <c r="M277" s="2">
        <f>TRUNC(IF((J277+K277), (J277/(J277+K277)*O277), 0), 2)</f>
      </c>
      <c r="N277" s="2">
        <f>TRUNC(IF((J277+K277), (K277/(J277+K277)*O277), 0), 2)</f>
      </c>
      <c r="O277" s="2">
        <f>TRUNC(L277*E277,2)</f>
      </c>
      <c r="P277" s="4">
        <f>IF(O277&lt;=(Referencial!O277*1.05),"PREÇO VÁLIDO","PREÇO INVÁLIDO")</f>
      </c>
    </row>
    <row r="278" ht="25.0" customHeight="true">
      <c r="A278" t="s" s="4">
        <v>23</v>
      </c>
      <c r="B278" t="s" s="4">
        <v>323</v>
      </c>
      <c r="C278" t="s" s="4">
        <v>324</v>
      </c>
      <c r="D278" t="s" s="4">
        <v>26</v>
      </c>
      <c r="E278" t="n" s="4">
        <v>19.0</v>
      </c>
      <c r="F278" t="n" s="2">
        <v>14.83</v>
      </c>
      <c r="G278" t="n" s="2">
        <v>39.24</v>
      </c>
      <c r="H278" s="2">
        <f>F278+G278</f>
      </c>
      <c r="I278" t="n" s="5">
        <v>22.22</v>
      </c>
      <c r="J278" s="2">
        <f>F278+(TRUNC(I278/100*F278,2))</f>
      </c>
      <c r="K278" s="2">
        <f>G278+(TRUNC(I278/100*G278,2))</f>
      </c>
      <c r="L278" s="2">
        <f>TRUNC(J278+K278,2)</f>
      </c>
      <c r="M278" s="2">
        <f>TRUNC(IF((J278+K278), (J278/(J278+K278)*O278), 0), 2)</f>
      </c>
      <c r="N278" s="2">
        <f>TRUNC(IF((J278+K278), (K278/(J278+K278)*O278), 0), 2)</f>
      </c>
      <c r="O278" s="2">
        <f>TRUNC(L278*E278,2)</f>
      </c>
      <c r="P278" s="4">
        <f>IF(O278&lt;=(Referencial!O278*1.05),"PREÇO VÁLIDO","PREÇO INVÁLIDO")</f>
      </c>
    </row>
    <row r="279" ht="25.0" customHeight="true">
      <c r="A279" s="4"/>
      <c r="B279" s="4"/>
      <c r="C279" t="s" s="4">
        <v>327</v>
      </c>
      <c r="D279" s="4"/>
      <c r="E279" t="n" s="4">
        <v>0.0</v>
      </c>
      <c r="F279" s="2"/>
      <c r="G279" s="2"/>
      <c r="H279" s="4"/>
      <c r="I279" s="5"/>
      <c r="J279" s="4"/>
      <c r="K279" s="4"/>
      <c r="L279" s="4"/>
      <c r="M279" s="4"/>
      <c r="N279" s="4"/>
      <c r="O279" s="4"/>
      <c r="P279" s="4"/>
    </row>
    <row r="280" ht="25.0" customHeight="true">
      <c r="A280" t="s" s="4">
        <v>23</v>
      </c>
      <c r="B280" t="s" s="4">
        <v>99</v>
      </c>
      <c r="C280" t="s" s="4">
        <v>100</v>
      </c>
      <c r="D280" t="s" s="4">
        <v>26</v>
      </c>
      <c r="E280" t="n" s="4">
        <v>10.0</v>
      </c>
      <c r="F280" t="n" s="2">
        <v>12.78</v>
      </c>
      <c r="G280" t="n" s="2">
        <v>26.34</v>
      </c>
      <c r="H280" s="2">
        <f>F280+G280</f>
      </c>
      <c r="I280" t="n" s="5">
        <v>22.22</v>
      </c>
      <c r="J280" s="2">
        <f>F280+(TRUNC(I280/100*F280,2))</f>
      </c>
      <c r="K280" s="2">
        <f>G280+(TRUNC(I280/100*G280,2))</f>
      </c>
      <c r="L280" s="2">
        <f>TRUNC(J280+K280,2)</f>
      </c>
      <c r="M280" s="2">
        <f>TRUNC(IF((J280+K280), (J280/(J280+K280)*O280), 0), 2)</f>
      </c>
      <c r="N280" s="2">
        <f>TRUNC(IF((J280+K280), (K280/(J280+K280)*O280), 0), 2)</f>
      </c>
      <c r="O280" s="2">
        <f>TRUNC(L280*E280,2)</f>
      </c>
      <c r="P280" s="4">
        <f>IF(O280&lt;=(Referencial!O280*1.05),"PREÇO VÁLIDO","PREÇO INVÁLIDO")</f>
      </c>
    </row>
    <row r="281" ht="25.0" customHeight="true">
      <c r="A281" t="s" s="4">
        <v>23</v>
      </c>
      <c r="B281" t="s" s="4">
        <v>328</v>
      </c>
      <c r="C281" t="s" s="4">
        <v>329</v>
      </c>
      <c r="D281" t="s" s="4">
        <v>26</v>
      </c>
      <c r="E281" t="n" s="4">
        <v>1.0</v>
      </c>
      <c r="F281" t="n" s="2">
        <v>20.56</v>
      </c>
      <c r="G281" t="n" s="2">
        <v>38.8</v>
      </c>
      <c r="H281" s="2">
        <f>F281+G281</f>
      </c>
      <c r="I281" t="n" s="5">
        <v>22.22</v>
      </c>
      <c r="J281" s="2">
        <f>F281+(TRUNC(I281/100*F281,2))</f>
      </c>
      <c r="K281" s="2">
        <f>G281+(TRUNC(I281/100*G281,2))</f>
      </c>
      <c r="L281" s="2">
        <f>TRUNC(J281+K281,2)</f>
      </c>
      <c r="M281" s="2">
        <f>TRUNC(IF((J281+K281), (J281/(J281+K281)*O281), 0), 2)</f>
      </c>
      <c r="N281" s="2">
        <f>TRUNC(IF((J281+K281), (K281/(J281+K281)*O281), 0), 2)</f>
      </c>
      <c r="O281" s="2">
        <f>TRUNC(L281*E281,2)</f>
      </c>
      <c r="P281" s="4">
        <f>IF(O281&lt;=(Referencial!O281*1.05),"PREÇO VÁLIDO","PREÇO INVÁLIDO")</f>
      </c>
    </row>
    <row r="282" ht="25.0" customHeight="true">
      <c r="A282" t="s" s="4">
        <v>23</v>
      </c>
      <c r="B282" t="s" s="4">
        <v>330</v>
      </c>
      <c r="C282" t="s" s="4">
        <v>331</v>
      </c>
      <c r="D282" t="s" s="4">
        <v>26</v>
      </c>
      <c r="E282" t="n" s="4">
        <v>1.0</v>
      </c>
      <c r="F282" t="n" s="2">
        <v>15.13</v>
      </c>
      <c r="G282" t="n" s="2">
        <v>32.56</v>
      </c>
      <c r="H282" s="2">
        <f>F282+G282</f>
      </c>
      <c r="I282" t="n" s="5">
        <v>22.22</v>
      </c>
      <c r="J282" s="2">
        <f>F282+(TRUNC(I282/100*F282,2))</f>
      </c>
      <c r="K282" s="2">
        <f>G282+(TRUNC(I282/100*G282,2))</f>
      </c>
      <c r="L282" s="2">
        <f>TRUNC(J282+K282,2)</f>
      </c>
      <c r="M282" s="2">
        <f>TRUNC(IF((J282+K282), (J282/(J282+K282)*O282), 0), 2)</f>
      </c>
      <c r="N282" s="2">
        <f>TRUNC(IF((J282+K282), (K282/(J282+K282)*O282), 0), 2)</f>
      </c>
      <c r="O282" s="2">
        <f>TRUNC(L282*E282,2)</f>
      </c>
      <c r="P282" s="4">
        <f>IF(O282&lt;=(Referencial!O282*1.05),"PREÇO VÁLIDO","PREÇO INVÁLIDO")</f>
      </c>
    </row>
    <row r="283" ht="25.0" customHeight="true">
      <c r="A283" t="s" s="4">
        <v>23</v>
      </c>
      <c r="B283" t="s" s="4">
        <v>332</v>
      </c>
      <c r="C283" t="s" s="4">
        <v>333</v>
      </c>
      <c r="D283" t="s" s="4">
        <v>26</v>
      </c>
      <c r="E283" t="n" s="4">
        <v>1.0</v>
      </c>
      <c r="F283" t="n" s="2">
        <v>22.91</v>
      </c>
      <c r="G283" t="n" s="2">
        <v>44.94</v>
      </c>
      <c r="H283" s="2">
        <f>F283+G283</f>
      </c>
      <c r="I283" t="n" s="5">
        <v>22.22</v>
      </c>
      <c r="J283" s="2">
        <f>F283+(TRUNC(I283/100*F283,2))</f>
      </c>
      <c r="K283" s="2">
        <f>G283+(TRUNC(I283/100*G283,2))</f>
      </c>
      <c r="L283" s="2">
        <f>TRUNC(J283+K283,2)</f>
      </c>
      <c r="M283" s="2">
        <f>TRUNC(IF((J283+K283), (J283/(J283+K283)*O283), 0), 2)</f>
      </c>
      <c r="N283" s="2">
        <f>TRUNC(IF((J283+K283), (K283/(J283+K283)*O283), 0), 2)</f>
      </c>
      <c r="O283" s="2">
        <f>TRUNC(L283*E283,2)</f>
      </c>
      <c r="P283" s="4">
        <f>IF(O283&lt;=(Referencial!O283*1.05),"PREÇO VÁLIDO","PREÇO INVÁLIDO")</f>
      </c>
    </row>
    <row r="284" ht="25.0" customHeight="true">
      <c r="A284" t="s" s="4">
        <v>23</v>
      </c>
      <c r="B284" t="s" s="4">
        <v>348</v>
      </c>
      <c r="C284" t="s" s="4">
        <v>349</v>
      </c>
      <c r="D284" t="s" s="4">
        <v>26</v>
      </c>
      <c r="E284" t="n" s="4">
        <v>2.0</v>
      </c>
      <c r="F284" t="n" s="2">
        <v>21.63</v>
      </c>
      <c r="G284" t="n" s="2">
        <v>44.94</v>
      </c>
      <c r="H284" s="2">
        <f>F284+G284</f>
      </c>
      <c r="I284" t="n" s="5">
        <v>22.22</v>
      </c>
      <c r="J284" s="2">
        <f>F284+(TRUNC(I284/100*F284,2))</f>
      </c>
      <c r="K284" s="2">
        <f>G284+(TRUNC(I284/100*G284,2))</f>
      </c>
      <c r="L284" s="2">
        <f>TRUNC(J284+K284,2)</f>
      </c>
      <c r="M284" s="2">
        <f>TRUNC(IF((J284+K284), (J284/(J284+K284)*O284), 0), 2)</f>
      </c>
      <c r="N284" s="2">
        <f>TRUNC(IF((J284+K284), (K284/(J284+K284)*O284), 0), 2)</f>
      </c>
      <c r="O284" s="2">
        <f>TRUNC(L284*E284,2)</f>
      </c>
      <c r="P284" s="4">
        <f>IF(O284&lt;=(Referencial!O284*1.05),"PREÇO VÁLIDO","PREÇO INVÁLIDO")</f>
      </c>
    </row>
    <row r="285" ht="25.0" customHeight="true">
      <c r="A285" t="s" s="4">
        <v>23</v>
      </c>
      <c r="B285" t="s" s="4">
        <v>336</v>
      </c>
      <c r="C285" t="s" s="4">
        <v>337</v>
      </c>
      <c r="D285" t="s" s="4">
        <v>26</v>
      </c>
      <c r="E285" t="n" s="4">
        <v>31.0</v>
      </c>
      <c r="F285" t="n" s="2">
        <v>22.7</v>
      </c>
      <c r="G285" t="n" s="2">
        <v>40.18</v>
      </c>
      <c r="H285" s="2">
        <f>F285+G285</f>
      </c>
      <c r="I285" t="n" s="5">
        <v>22.22</v>
      </c>
      <c r="J285" s="2">
        <f>F285+(TRUNC(I285/100*F285,2))</f>
      </c>
      <c r="K285" s="2">
        <f>G285+(TRUNC(I285/100*G285,2))</f>
      </c>
      <c r="L285" s="2">
        <f>TRUNC(J285+K285,2)</f>
      </c>
      <c r="M285" s="2">
        <f>TRUNC(IF((J285+K285), (J285/(J285+K285)*O285), 0), 2)</f>
      </c>
      <c r="N285" s="2">
        <f>TRUNC(IF((J285+K285), (K285/(J285+K285)*O285), 0), 2)</f>
      </c>
      <c r="O285" s="2">
        <f>TRUNC(L285*E285,2)</f>
      </c>
      <c r="P285" s="4">
        <f>IF(O285&lt;=(Referencial!O285*1.05),"PREÇO VÁLIDO","PREÇO INVÁLIDO")</f>
      </c>
    </row>
    <row r="286" ht="25.0" customHeight="true">
      <c r="A286" t="s" s="4">
        <v>23</v>
      </c>
      <c r="B286" t="s" s="4">
        <v>342</v>
      </c>
      <c r="C286" t="s" s="4">
        <v>343</v>
      </c>
      <c r="D286" t="s" s="4">
        <v>26</v>
      </c>
      <c r="E286" t="n" s="4">
        <v>9.0</v>
      </c>
      <c r="F286" t="n" s="2">
        <v>16.32</v>
      </c>
      <c r="G286" t="n" s="2">
        <v>46.77</v>
      </c>
      <c r="H286" s="2">
        <f>F286+G286</f>
      </c>
      <c r="I286" t="n" s="5">
        <v>22.22</v>
      </c>
      <c r="J286" s="2">
        <f>F286+(TRUNC(I286/100*F286,2))</f>
      </c>
      <c r="K286" s="2">
        <f>G286+(TRUNC(I286/100*G286,2))</f>
      </c>
      <c r="L286" s="2">
        <f>TRUNC(J286+K286,2)</f>
      </c>
      <c r="M286" s="2">
        <f>TRUNC(IF((J286+K286), (J286/(J286+K286)*O286), 0), 2)</f>
      </c>
      <c r="N286" s="2">
        <f>TRUNC(IF((J286+K286), (K286/(J286+K286)*O286), 0), 2)</f>
      </c>
      <c r="O286" s="2">
        <f>TRUNC(L286*E286,2)</f>
      </c>
      <c r="P286" s="4">
        <f>IF(O286&lt;=(Referencial!O286*1.05),"PREÇO VÁLIDO","PREÇO INVÁLIDO")</f>
      </c>
    </row>
    <row r="287" ht="25.0" customHeight="true">
      <c r="A287" s="4"/>
      <c r="B287" s="4"/>
      <c r="C287" t="s" s="4">
        <v>344</v>
      </c>
      <c r="D287" s="4"/>
      <c r="E287" t="n" s="4">
        <v>0.0</v>
      </c>
      <c r="F287" s="2"/>
      <c r="G287" s="2"/>
      <c r="H287" s="4"/>
      <c r="I287" s="5"/>
      <c r="J287" s="4"/>
      <c r="K287" s="4"/>
      <c r="L287" s="4"/>
      <c r="M287" s="4"/>
      <c r="N287" s="4"/>
      <c r="O287" s="4"/>
      <c r="P287" s="4"/>
    </row>
    <row r="288" ht="25.0" customHeight="true">
      <c r="A288" t="s" s="4">
        <v>23</v>
      </c>
      <c r="B288" t="s" s="4">
        <v>345</v>
      </c>
      <c r="C288" t="s" s="4">
        <v>346</v>
      </c>
      <c r="D288" t="s" s="4">
        <v>26</v>
      </c>
      <c r="E288" t="n" s="4">
        <v>36.0</v>
      </c>
      <c r="F288" t="n" s="2">
        <v>258.01</v>
      </c>
      <c r="G288" t="n" s="2">
        <v>0.0</v>
      </c>
      <c r="H288" s="2">
        <f>F288+G288</f>
      </c>
      <c r="I288" t="n" s="5">
        <v>22.22</v>
      </c>
      <c r="J288" s="2">
        <f>F288+(TRUNC(I288/100*F288,2))</f>
      </c>
      <c r="K288" s="2">
        <f>G288+(TRUNC(I288/100*G288,2))</f>
      </c>
      <c r="L288" s="2">
        <f>TRUNC(J288+K288,2)</f>
      </c>
      <c r="M288" s="2">
        <f>TRUNC(IF((J288+K288), (J288/(J288+K288)*O288), 0), 2)</f>
      </c>
      <c r="N288" s="2">
        <f>TRUNC(IF((J288+K288), (K288/(J288+K288)*O288), 0), 2)</f>
      </c>
      <c r="O288" s="2">
        <f>TRUNC(L288*E288,2)</f>
      </c>
      <c r="P288" s="4">
        <f>IF(O288&lt;=(Referencial!O288*1.05),"PREÇO VÁLIDO","PREÇO INVÁLIDO")</f>
      </c>
    </row>
    <row r="289" ht="25.0" customHeight="true">
      <c r="A289" t="s" s="4">
        <v>23</v>
      </c>
      <c r="B289" t="s" s="4">
        <v>350</v>
      </c>
      <c r="C289" t="s" s="4">
        <v>351</v>
      </c>
      <c r="D289" t="s" s="4">
        <v>26</v>
      </c>
      <c r="E289" t="n" s="4">
        <v>9.0</v>
      </c>
      <c r="F289" t="n" s="2">
        <v>53.51</v>
      </c>
      <c r="G289" t="n" s="2">
        <v>0.0</v>
      </c>
      <c r="H289" s="2">
        <f>F289+G289</f>
      </c>
      <c r="I289" t="n" s="5">
        <v>22.22</v>
      </c>
      <c r="J289" s="2">
        <f>F289+(TRUNC(I289/100*F289,2))</f>
      </c>
      <c r="K289" s="2">
        <f>G289+(TRUNC(I289/100*G289,2))</f>
      </c>
      <c r="L289" s="2">
        <f>TRUNC(J289+K289,2)</f>
      </c>
      <c r="M289" s="2">
        <f>TRUNC(IF((J289+K289), (J289/(J289+K289)*O289), 0), 2)</f>
      </c>
      <c r="N289" s="2">
        <f>TRUNC(IF((J289+K289), (K289/(J289+K289)*O289), 0), 2)</f>
      </c>
      <c r="O289" s="2">
        <f>TRUNC(L289*E289,2)</f>
      </c>
      <c r="P289" s="4">
        <f>IF(O289&lt;=(Referencial!O289*1.05),"PREÇO VÁLIDO","PREÇO INVÁLIDO")</f>
      </c>
    </row>
    <row r="290">
      <c r="N290" t="s" s="9">
        <v>28</v>
      </c>
      <c r="O290" s="10">
        <f>TRUNC(SUM(O197:O289), 2)</f>
      </c>
    </row>
    <row r="292">
      <c r="A292" t="s" s="12">
        <v>352</v>
      </c>
    </row>
    <row r="293">
      <c r="A293" s="27" t="s">
        <v>4</v>
      </c>
      <c r="B293" s="27" t="s">
        <v>5</v>
      </c>
      <c r="C293" s="27" t="s">
        <v>6</v>
      </c>
      <c r="D293" s="27" t="s">
        <v>7</v>
      </c>
      <c r="E293" s="27" t="s">
        <v>8</v>
      </c>
      <c r="F293" s="27" t="s">
        <v>9</v>
      </c>
      <c r="G293" s="27" t="s">
        <v>10</v>
      </c>
      <c r="H293" s="27" t="s">
        <v>12</v>
      </c>
      <c r="I293" s="27" t="s">
        <v>13</v>
      </c>
      <c r="J293" s="27" t="s">
        <v>14</v>
      </c>
      <c r="K293" s="27" t="s">
        <v>15</v>
      </c>
      <c r="L293" s="27" t="s">
        <v>11</v>
      </c>
      <c r="M293" s="27" t="s">
        <v>16</v>
      </c>
      <c r="N293" s="27" t="s">
        <v>17</v>
      </c>
      <c r="O293" s="27" t="s">
        <v>18</v>
      </c>
      <c r="P293" s="27" t="s">
        <v>19</v>
      </c>
      <c r="Q293" s="27" t="s">
        <v>20</v>
      </c>
    </row>
    <row r="294" ht="25.0" customHeight="true">
      <c r="A294" s="4"/>
      <c r="B294" s="4"/>
      <c r="C294" t="s" s="4">
        <v>353</v>
      </c>
      <c r="D294" s="4"/>
      <c r="E294" t="n" s="4">
        <v>0.0</v>
      </c>
      <c r="F294" s="2"/>
      <c r="G294" s="2"/>
      <c r="H294" s="4"/>
      <c r="I294" s="5"/>
      <c r="J294" s="4"/>
      <c r="K294" s="4"/>
      <c r="L294" s="4"/>
      <c r="M294" s="4"/>
      <c r="N294" s="4"/>
      <c r="O294" s="4"/>
      <c r="P294" s="4"/>
    </row>
    <row r="295" ht="25.0" customHeight="true">
      <c r="A295" s="4"/>
      <c r="B295" s="4"/>
      <c r="C295" t="s" s="4">
        <v>271</v>
      </c>
      <c r="D295" s="4"/>
      <c r="E295" t="n" s="4">
        <v>0.0</v>
      </c>
      <c r="F295" s="2"/>
      <c r="G295" s="2"/>
      <c r="H295" s="4"/>
      <c r="I295" s="5"/>
      <c r="J295" s="4"/>
      <c r="K295" s="4"/>
      <c r="L295" s="4"/>
      <c r="M295" s="4"/>
      <c r="N295" s="4"/>
      <c r="O295" s="4"/>
      <c r="P295" s="4"/>
    </row>
    <row r="296" ht="25.0" customHeight="true">
      <c r="A296" t="s" s="4">
        <v>23</v>
      </c>
      <c r="B296" t="s" s="4">
        <v>354</v>
      </c>
      <c r="C296" t="s" s="4">
        <v>355</v>
      </c>
      <c r="D296" t="s" s="4">
        <v>26</v>
      </c>
      <c r="E296" t="n" s="4">
        <v>1.0</v>
      </c>
      <c r="F296" t="n" s="2">
        <v>768.6800000000001</v>
      </c>
      <c r="G296" t="n" s="2">
        <v>0.0</v>
      </c>
      <c r="H296" s="2">
        <f>F296+G296</f>
      </c>
      <c r="I296" t="n" s="5">
        <v>22.22</v>
      </c>
      <c r="J296" s="2">
        <f>F296+(TRUNC(I296/100*F296,2))</f>
      </c>
      <c r="K296" s="2">
        <f>G296+(TRUNC(I296/100*G296,2))</f>
      </c>
      <c r="L296" s="2">
        <f>TRUNC(J296+K296,2)</f>
      </c>
      <c r="M296" s="2">
        <f>TRUNC(IF((J296+K296), (J296/(J296+K296)*O296), 0), 2)</f>
      </c>
      <c r="N296" s="2">
        <f>TRUNC(IF((J296+K296), (K296/(J296+K296)*O296), 0), 2)</f>
      </c>
      <c r="O296" s="2">
        <f>TRUNC(L296*E296,2)</f>
      </c>
      <c r="P296" s="4">
        <f>IF(O296&lt;=(Referencial!O296*1.05),"PREÇO VÁLIDO","PREÇO INVÁLIDO")</f>
      </c>
    </row>
    <row r="297" ht="25.0" customHeight="true">
      <c r="A297" t="s" s="4">
        <v>23</v>
      </c>
      <c r="B297" t="s" s="4">
        <v>356</v>
      </c>
      <c r="C297" t="s" s="4">
        <v>357</v>
      </c>
      <c r="D297" t="s" s="4">
        <v>26</v>
      </c>
      <c r="E297" t="n" s="4">
        <v>3.0</v>
      </c>
      <c r="F297" t="n" s="2">
        <v>1073.73</v>
      </c>
      <c r="G297" t="n" s="2">
        <v>4.49</v>
      </c>
      <c r="H297" s="2">
        <f>F297+G297</f>
      </c>
      <c r="I297" t="n" s="5">
        <v>22.22</v>
      </c>
      <c r="J297" s="2">
        <f>F297+(TRUNC(I297/100*F297,2))</f>
      </c>
      <c r="K297" s="2">
        <f>G297+(TRUNC(I297/100*G297,2))</f>
      </c>
      <c r="L297" s="2">
        <f>TRUNC(J297+K297,2)</f>
      </c>
      <c r="M297" s="2">
        <f>TRUNC(IF((J297+K297), (J297/(J297+K297)*O297), 0), 2)</f>
      </c>
      <c r="N297" s="2">
        <f>TRUNC(IF((J297+K297), (K297/(J297+K297)*O297), 0), 2)</f>
      </c>
      <c r="O297" s="2">
        <f>TRUNC(L297*E297,2)</f>
      </c>
      <c r="P297" s="4">
        <f>IF(O297&lt;=(Referencial!O297*1.05),"PREÇO VÁLIDO","PREÇO INVÁLIDO")</f>
      </c>
    </row>
    <row r="298" ht="25.0" customHeight="true">
      <c r="A298" t="s" s="4">
        <v>23</v>
      </c>
      <c r="B298" t="s" s="4">
        <v>358</v>
      </c>
      <c r="C298" t="s" s="4">
        <v>359</v>
      </c>
      <c r="D298" t="s" s="4">
        <v>26</v>
      </c>
      <c r="E298" t="n" s="4">
        <v>3.0</v>
      </c>
      <c r="F298" t="n" s="2">
        <v>912.94</v>
      </c>
      <c r="G298" t="n" s="2">
        <v>384.22</v>
      </c>
      <c r="H298" s="2">
        <f>F298+G298</f>
      </c>
      <c r="I298" t="n" s="5">
        <v>22.22</v>
      </c>
      <c r="J298" s="2">
        <f>F298+(TRUNC(I298/100*F298,2))</f>
      </c>
      <c r="K298" s="2">
        <f>G298+(TRUNC(I298/100*G298,2))</f>
      </c>
      <c r="L298" s="2">
        <f>TRUNC(J298+K298,2)</f>
      </c>
      <c r="M298" s="2">
        <f>TRUNC(IF((J298+K298), (J298/(J298+K298)*O298), 0), 2)</f>
      </c>
      <c r="N298" s="2">
        <f>TRUNC(IF((J298+K298), (K298/(J298+K298)*O298), 0), 2)</f>
      </c>
      <c r="O298" s="2">
        <f>TRUNC(L298*E298,2)</f>
      </c>
      <c r="P298" s="4">
        <f>IF(O298&lt;=(Referencial!O298*1.05),"PREÇO VÁLIDO","PREÇO INVÁLIDO")</f>
      </c>
    </row>
    <row r="299" ht="25.0" customHeight="true">
      <c r="A299" t="s" s="4">
        <v>23</v>
      </c>
      <c r="B299" t="s" s="4">
        <v>360</v>
      </c>
      <c r="C299" t="s" s="4">
        <v>361</v>
      </c>
      <c r="D299" t="s" s="4">
        <v>26</v>
      </c>
      <c r="E299" t="n" s="4">
        <v>72.0</v>
      </c>
      <c r="F299" t="n" s="2">
        <v>30.47</v>
      </c>
      <c r="G299" t="n" s="2">
        <v>0.89</v>
      </c>
      <c r="H299" s="2">
        <f>F299+G299</f>
      </c>
      <c r="I299" t="n" s="5">
        <v>22.22</v>
      </c>
      <c r="J299" s="2">
        <f>F299+(TRUNC(I299/100*F299,2))</f>
      </c>
      <c r="K299" s="2">
        <f>G299+(TRUNC(I299/100*G299,2))</f>
      </c>
      <c r="L299" s="2">
        <f>TRUNC(J299+K299,2)</f>
      </c>
      <c r="M299" s="2">
        <f>TRUNC(IF((J299+K299), (J299/(J299+K299)*O299), 0), 2)</f>
      </c>
      <c r="N299" s="2">
        <f>TRUNC(IF((J299+K299), (K299/(J299+K299)*O299), 0), 2)</f>
      </c>
      <c r="O299" s="2">
        <f>TRUNC(L299*E299,2)</f>
      </c>
      <c r="P299" s="4">
        <f>IF(O299&lt;=(Referencial!O299*1.05),"PREÇO VÁLIDO","PREÇO INVÁLIDO")</f>
      </c>
    </row>
    <row r="300" ht="25.0" customHeight="true">
      <c r="A300" t="s" s="4">
        <v>23</v>
      </c>
      <c r="B300" t="s" s="4">
        <v>362</v>
      </c>
      <c r="C300" t="s" s="4">
        <v>363</v>
      </c>
      <c r="D300" t="s" s="4">
        <v>60</v>
      </c>
      <c r="E300" t="n" s="4">
        <v>43.0</v>
      </c>
      <c r="F300" t="n" s="2">
        <v>87.44</v>
      </c>
      <c r="G300" t="n" s="2">
        <v>0.0</v>
      </c>
      <c r="H300" s="2">
        <f>F300+G300</f>
      </c>
      <c r="I300" t="n" s="5">
        <v>22.22</v>
      </c>
      <c r="J300" s="2">
        <f>F300+(TRUNC(I300/100*F300,2))</f>
      </c>
      <c r="K300" s="2">
        <f>G300+(TRUNC(I300/100*G300,2))</f>
      </c>
      <c r="L300" s="2">
        <f>TRUNC(J300+K300,2)</f>
      </c>
      <c r="M300" s="2">
        <f>TRUNC(IF((J300+K300), (J300/(J300+K300)*O300), 0), 2)</f>
      </c>
      <c r="N300" s="2">
        <f>TRUNC(IF((J300+K300), (K300/(J300+K300)*O300), 0), 2)</f>
      </c>
      <c r="O300" s="2">
        <f>TRUNC(L300*E300,2)</f>
      </c>
      <c r="P300" s="4">
        <f>IF(O300&lt;=(Referencial!O300*1.05),"PREÇO VÁLIDO","PREÇO INVÁLIDO")</f>
      </c>
    </row>
    <row r="301" ht="25.0" customHeight="true">
      <c r="A301" t="s" s="4">
        <v>23</v>
      </c>
      <c r="B301" t="s" s="4">
        <v>364</v>
      </c>
      <c r="C301" t="s" s="4">
        <v>365</v>
      </c>
      <c r="D301" t="s" s="4">
        <v>60</v>
      </c>
      <c r="E301" t="n" s="4">
        <v>110.0</v>
      </c>
      <c r="F301" t="n" s="2">
        <v>16.1</v>
      </c>
      <c r="G301" t="n" s="2">
        <v>11.49</v>
      </c>
      <c r="H301" s="2">
        <f>F301+G301</f>
      </c>
      <c r="I301" t="n" s="5">
        <v>22.22</v>
      </c>
      <c r="J301" s="2">
        <f>F301+(TRUNC(I301/100*F301,2))</f>
      </c>
      <c r="K301" s="2">
        <f>G301+(TRUNC(I301/100*G301,2))</f>
      </c>
      <c r="L301" s="2">
        <f>TRUNC(J301+K301,2)</f>
      </c>
      <c r="M301" s="2">
        <f>TRUNC(IF((J301+K301), (J301/(J301+K301)*O301), 0), 2)</f>
      </c>
      <c r="N301" s="2">
        <f>TRUNC(IF((J301+K301), (K301/(J301+K301)*O301), 0), 2)</f>
      </c>
      <c r="O301" s="2">
        <f>TRUNC(L301*E301,2)</f>
      </c>
      <c r="P301" s="4">
        <f>IF(O301&lt;=(Referencial!O301*1.05),"PREÇO VÁLIDO","PREÇO INVÁLIDO")</f>
      </c>
    </row>
    <row r="302" ht="25.0" customHeight="true">
      <c r="A302" t="s" s="4">
        <v>23</v>
      </c>
      <c r="B302" t="s" s="4">
        <v>366</v>
      </c>
      <c r="C302" t="s" s="4">
        <v>367</v>
      </c>
      <c r="D302" t="s" s="4">
        <v>60</v>
      </c>
      <c r="E302" t="n" s="4">
        <v>1094.0</v>
      </c>
      <c r="F302" t="n" s="2">
        <v>9.24</v>
      </c>
      <c r="G302" t="n" s="2">
        <v>0.64</v>
      </c>
      <c r="H302" s="2">
        <f>F302+G302</f>
      </c>
      <c r="I302" t="n" s="5">
        <v>22.22</v>
      </c>
      <c r="J302" s="2">
        <f>F302+(TRUNC(I302/100*F302,2))</f>
      </c>
      <c r="K302" s="2">
        <f>G302+(TRUNC(I302/100*G302,2))</f>
      </c>
      <c r="L302" s="2">
        <f>TRUNC(J302+K302,2)</f>
      </c>
      <c r="M302" s="2">
        <f>TRUNC(IF((J302+K302), (J302/(J302+K302)*O302), 0), 2)</f>
      </c>
      <c r="N302" s="2">
        <f>TRUNC(IF((J302+K302), (K302/(J302+K302)*O302), 0), 2)</f>
      </c>
      <c r="O302" s="2">
        <f>TRUNC(L302*E302,2)</f>
      </c>
      <c r="P302" s="4">
        <f>IF(O302&lt;=(Referencial!O302*1.05),"PREÇO VÁLIDO","PREÇO INVÁLIDO")</f>
      </c>
    </row>
    <row r="303" ht="25.0" customHeight="true">
      <c r="A303" t="s" s="4">
        <v>23</v>
      </c>
      <c r="B303" t="s" s="4">
        <v>312</v>
      </c>
      <c r="C303" t="s" s="4">
        <v>313</v>
      </c>
      <c r="D303" t="s" s="4">
        <v>60</v>
      </c>
      <c r="E303" t="n" s="4">
        <v>62.0</v>
      </c>
      <c r="F303" t="n" s="2">
        <v>7.91</v>
      </c>
      <c r="G303" t="n" s="2">
        <v>14.41</v>
      </c>
      <c r="H303" s="2">
        <f>F303+G303</f>
      </c>
      <c r="I303" t="n" s="5">
        <v>22.22</v>
      </c>
      <c r="J303" s="2">
        <f>F303+(TRUNC(I303/100*F303,2))</f>
      </c>
      <c r="K303" s="2">
        <f>G303+(TRUNC(I303/100*G303,2))</f>
      </c>
      <c r="L303" s="2">
        <f>TRUNC(J303+K303,2)</f>
      </c>
      <c r="M303" s="2">
        <f>TRUNC(IF((J303+K303), (J303/(J303+K303)*O303), 0), 2)</f>
      </c>
      <c r="N303" s="2">
        <f>TRUNC(IF((J303+K303), (K303/(J303+K303)*O303), 0), 2)</f>
      </c>
      <c r="O303" s="2">
        <f>TRUNC(L303*E303,2)</f>
      </c>
      <c r="P303" s="4">
        <f>IF(O303&lt;=(Referencial!O303*1.05),"PREÇO VÁLIDO","PREÇO INVÁLIDO")</f>
      </c>
    </row>
    <row r="304" ht="25.0" customHeight="true">
      <c r="A304" t="s" s="4">
        <v>23</v>
      </c>
      <c r="B304" t="s" s="4">
        <v>368</v>
      </c>
      <c r="C304" t="s" s="4">
        <v>369</v>
      </c>
      <c r="D304" t="s" s="4">
        <v>26</v>
      </c>
      <c r="E304" t="n" s="4">
        <v>48.0</v>
      </c>
      <c r="F304" t="n" s="2">
        <v>40.45</v>
      </c>
      <c r="G304" t="n" s="2">
        <v>28.66</v>
      </c>
      <c r="H304" s="2">
        <f>F304+G304</f>
      </c>
      <c r="I304" t="n" s="5">
        <v>22.22</v>
      </c>
      <c r="J304" s="2">
        <f>F304+(TRUNC(I304/100*F304,2))</f>
      </c>
      <c r="K304" s="2">
        <f>G304+(TRUNC(I304/100*G304,2))</f>
      </c>
      <c r="L304" s="2">
        <f>TRUNC(J304+K304,2)</f>
      </c>
      <c r="M304" s="2">
        <f>TRUNC(IF((J304+K304), (J304/(J304+K304)*O304), 0), 2)</f>
      </c>
      <c r="N304" s="2">
        <f>TRUNC(IF((J304+K304), (K304/(J304+K304)*O304), 0), 2)</f>
      </c>
      <c r="O304" s="2">
        <f>TRUNC(L304*E304,2)</f>
      </c>
      <c r="P304" s="4">
        <f>IF(O304&lt;=(Referencial!O304*1.05),"PREÇO VÁLIDO","PREÇO INVÁLIDO")</f>
      </c>
    </row>
    <row r="305" ht="25.0" customHeight="true">
      <c r="A305" t="s" s="4">
        <v>23</v>
      </c>
      <c r="B305" t="s" s="4">
        <v>370</v>
      </c>
      <c r="C305" t="s" s="4">
        <v>371</v>
      </c>
      <c r="D305" t="s" s="4">
        <v>26</v>
      </c>
      <c r="E305" t="n" s="4">
        <v>24.0</v>
      </c>
      <c r="F305" t="n" s="2">
        <v>53.29</v>
      </c>
      <c r="G305" t="n" s="2">
        <v>0.89</v>
      </c>
      <c r="H305" s="2">
        <f>F305+G305</f>
      </c>
      <c r="I305" t="n" s="5">
        <v>22.22</v>
      </c>
      <c r="J305" s="2">
        <f>F305+(TRUNC(I305/100*F305,2))</f>
      </c>
      <c r="K305" s="2">
        <f>G305+(TRUNC(I305/100*G305,2))</f>
      </c>
      <c r="L305" s="2">
        <f>TRUNC(J305+K305,2)</f>
      </c>
      <c r="M305" s="2">
        <f>TRUNC(IF((J305+K305), (J305/(J305+K305)*O305), 0), 2)</f>
      </c>
      <c r="N305" s="2">
        <f>TRUNC(IF((J305+K305), (K305/(J305+K305)*O305), 0), 2)</f>
      </c>
      <c r="O305" s="2">
        <f>TRUNC(L305*E305,2)</f>
      </c>
      <c r="P305" s="4">
        <f>IF(O305&lt;=(Referencial!O305*1.05),"PREÇO VÁLIDO","PREÇO INVÁLIDO")</f>
      </c>
    </row>
    <row r="306" ht="25.0" customHeight="true">
      <c r="A306" s="4"/>
      <c r="B306" s="4"/>
      <c r="C306" t="s" s="4">
        <v>347</v>
      </c>
      <c r="D306" s="4"/>
      <c r="E306" t="n" s="4">
        <v>0.0</v>
      </c>
      <c r="F306" s="2"/>
      <c r="G306" s="2"/>
      <c r="H306" s="4"/>
      <c r="I306" s="5"/>
      <c r="J306" s="4"/>
      <c r="K306" s="4"/>
      <c r="L306" s="4"/>
      <c r="M306" s="4"/>
      <c r="N306" s="4"/>
      <c r="O306" s="4"/>
      <c r="P306" s="4"/>
    </row>
    <row r="307" ht="25.0" customHeight="true">
      <c r="A307" t="s" s="4">
        <v>23</v>
      </c>
      <c r="B307" t="s" s="4">
        <v>354</v>
      </c>
      <c r="C307" t="s" s="4">
        <v>355</v>
      </c>
      <c r="D307" t="s" s="4">
        <v>26</v>
      </c>
      <c r="E307" t="n" s="4">
        <v>1.0</v>
      </c>
      <c r="F307" t="n" s="2">
        <v>768.6800000000001</v>
      </c>
      <c r="G307" t="n" s="2">
        <v>0.0</v>
      </c>
      <c r="H307" s="2">
        <f>F307+G307</f>
      </c>
      <c r="I307" t="n" s="5">
        <v>22.22</v>
      </c>
      <c r="J307" s="2">
        <f>F307+(TRUNC(I307/100*F307,2))</f>
      </c>
      <c r="K307" s="2">
        <f>G307+(TRUNC(I307/100*G307,2))</f>
      </c>
      <c r="L307" s="2">
        <f>TRUNC(J307+K307,2)</f>
      </c>
      <c r="M307" s="2">
        <f>TRUNC(IF((J307+K307), (J307/(J307+K307)*O307), 0), 2)</f>
      </c>
      <c r="N307" s="2">
        <f>TRUNC(IF((J307+K307), (K307/(J307+K307)*O307), 0), 2)</f>
      </c>
      <c r="O307" s="2">
        <f>TRUNC(L307*E307,2)</f>
      </c>
      <c r="P307" s="4">
        <f>IF(O307&lt;=(Referencial!O307*1.05),"PREÇO VÁLIDO","PREÇO INVÁLIDO")</f>
      </c>
    </row>
    <row r="308" ht="25.0" customHeight="true">
      <c r="A308" t="s" s="4">
        <v>23</v>
      </c>
      <c r="B308" t="s" s="4">
        <v>356</v>
      </c>
      <c r="C308" t="s" s="4">
        <v>357</v>
      </c>
      <c r="D308" t="s" s="4">
        <v>26</v>
      </c>
      <c r="E308" t="n" s="4">
        <v>3.0</v>
      </c>
      <c r="F308" t="n" s="2">
        <v>1073.73</v>
      </c>
      <c r="G308" t="n" s="2">
        <v>4.49</v>
      </c>
      <c r="H308" s="2">
        <f>F308+G308</f>
      </c>
      <c r="I308" t="n" s="5">
        <v>22.22</v>
      </c>
      <c r="J308" s="2">
        <f>F308+(TRUNC(I308/100*F308,2))</f>
      </c>
      <c r="K308" s="2">
        <f>G308+(TRUNC(I308/100*G308,2))</f>
      </c>
      <c r="L308" s="2">
        <f>TRUNC(J308+K308,2)</f>
      </c>
      <c r="M308" s="2">
        <f>TRUNC(IF((J308+K308), (J308/(J308+K308)*O308), 0), 2)</f>
      </c>
      <c r="N308" s="2">
        <f>TRUNC(IF((J308+K308), (K308/(J308+K308)*O308), 0), 2)</f>
      </c>
      <c r="O308" s="2">
        <f>TRUNC(L308*E308,2)</f>
      </c>
      <c r="P308" s="4">
        <f>IF(O308&lt;=(Referencial!O308*1.05),"PREÇO VÁLIDO","PREÇO INVÁLIDO")</f>
      </c>
    </row>
    <row r="309" ht="25.0" customHeight="true">
      <c r="A309" t="s" s="4">
        <v>23</v>
      </c>
      <c r="B309" t="s" s="4">
        <v>358</v>
      </c>
      <c r="C309" t="s" s="4">
        <v>359</v>
      </c>
      <c r="D309" t="s" s="4">
        <v>26</v>
      </c>
      <c r="E309" t="n" s="4">
        <v>3.0</v>
      </c>
      <c r="F309" t="n" s="2">
        <v>912.94</v>
      </c>
      <c r="G309" t="n" s="2">
        <v>384.22</v>
      </c>
      <c r="H309" s="2">
        <f>F309+G309</f>
      </c>
      <c r="I309" t="n" s="5">
        <v>22.22</v>
      </c>
      <c r="J309" s="2">
        <f>F309+(TRUNC(I309/100*F309,2))</f>
      </c>
      <c r="K309" s="2">
        <f>G309+(TRUNC(I309/100*G309,2))</f>
      </c>
      <c r="L309" s="2">
        <f>TRUNC(J309+K309,2)</f>
      </c>
      <c r="M309" s="2">
        <f>TRUNC(IF((J309+K309), (J309/(J309+K309)*O309), 0), 2)</f>
      </c>
      <c r="N309" s="2">
        <f>TRUNC(IF((J309+K309), (K309/(J309+K309)*O309), 0), 2)</f>
      </c>
      <c r="O309" s="2">
        <f>TRUNC(L309*E309,2)</f>
      </c>
      <c r="P309" s="4">
        <f>IF(O309&lt;=(Referencial!O309*1.05),"PREÇO VÁLIDO","PREÇO INVÁLIDO")</f>
      </c>
    </row>
    <row r="310" ht="25.0" customHeight="true">
      <c r="A310" t="s" s="4">
        <v>23</v>
      </c>
      <c r="B310" t="s" s="4">
        <v>360</v>
      </c>
      <c r="C310" t="s" s="4">
        <v>361</v>
      </c>
      <c r="D310" t="s" s="4">
        <v>26</v>
      </c>
      <c r="E310" t="n" s="4">
        <v>72.0</v>
      </c>
      <c r="F310" t="n" s="2">
        <v>30.47</v>
      </c>
      <c r="G310" t="n" s="2">
        <v>0.89</v>
      </c>
      <c r="H310" s="2">
        <f>F310+G310</f>
      </c>
      <c r="I310" t="n" s="5">
        <v>22.22</v>
      </c>
      <c r="J310" s="2">
        <f>F310+(TRUNC(I310/100*F310,2))</f>
      </c>
      <c r="K310" s="2">
        <f>G310+(TRUNC(I310/100*G310,2))</f>
      </c>
      <c r="L310" s="2">
        <f>TRUNC(J310+K310,2)</f>
      </c>
      <c r="M310" s="2">
        <f>TRUNC(IF((J310+K310), (J310/(J310+K310)*O310), 0), 2)</f>
      </c>
      <c r="N310" s="2">
        <f>TRUNC(IF((J310+K310), (K310/(J310+K310)*O310), 0), 2)</f>
      </c>
      <c r="O310" s="2">
        <f>TRUNC(L310*E310,2)</f>
      </c>
      <c r="P310" s="4">
        <f>IF(O310&lt;=(Referencial!O310*1.05),"PREÇO VÁLIDO","PREÇO INVÁLIDO")</f>
      </c>
    </row>
    <row r="311" ht="25.0" customHeight="true">
      <c r="A311" t="s" s="4">
        <v>23</v>
      </c>
      <c r="B311" t="s" s="4">
        <v>362</v>
      </c>
      <c r="C311" t="s" s="4">
        <v>363</v>
      </c>
      <c r="D311" t="s" s="4">
        <v>60</v>
      </c>
      <c r="E311" t="n" s="4">
        <v>43.0</v>
      </c>
      <c r="F311" t="n" s="2">
        <v>87.44</v>
      </c>
      <c r="G311" t="n" s="2">
        <v>0.0</v>
      </c>
      <c r="H311" s="2">
        <f>F311+G311</f>
      </c>
      <c r="I311" t="n" s="5">
        <v>22.22</v>
      </c>
      <c r="J311" s="2">
        <f>F311+(TRUNC(I311/100*F311,2))</f>
      </c>
      <c r="K311" s="2">
        <f>G311+(TRUNC(I311/100*G311,2))</f>
      </c>
      <c r="L311" s="2">
        <f>TRUNC(J311+K311,2)</f>
      </c>
      <c r="M311" s="2">
        <f>TRUNC(IF((J311+K311), (J311/(J311+K311)*O311), 0), 2)</f>
      </c>
      <c r="N311" s="2">
        <f>TRUNC(IF((J311+K311), (K311/(J311+K311)*O311), 0), 2)</f>
      </c>
      <c r="O311" s="2">
        <f>TRUNC(L311*E311,2)</f>
      </c>
      <c r="P311" s="4">
        <f>IF(O311&lt;=(Referencial!O311*1.05),"PREÇO VÁLIDO","PREÇO INVÁLIDO")</f>
      </c>
    </row>
    <row r="312" ht="25.0" customHeight="true">
      <c r="A312" t="s" s="4">
        <v>23</v>
      </c>
      <c r="B312" t="s" s="4">
        <v>364</v>
      </c>
      <c r="C312" t="s" s="4">
        <v>365</v>
      </c>
      <c r="D312" t="s" s="4">
        <v>60</v>
      </c>
      <c r="E312" t="n" s="4">
        <v>130.0</v>
      </c>
      <c r="F312" t="n" s="2">
        <v>16.1</v>
      </c>
      <c r="G312" t="n" s="2">
        <v>11.49</v>
      </c>
      <c r="H312" s="2">
        <f>F312+G312</f>
      </c>
      <c r="I312" t="n" s="5">
        <v>22.22</v>
      </c>
      <c r="J312" s="2">
        <f>F312+(TRUNC(I312/100*F312,2))</f>
      </c>
      <c r="K312" s="2">
        <f>G312+(TRUNC(I312/100*G312,2))</f>
      </c>
      <c r="L312" s="2">
        <f>TRUNC(J312+K312,2)</f>
      </c>
      <c r="M312" s="2">
        <f>TRUNC(IF((J312+K312), (J312/(J312+K312)*O312), 0), 2)</f>
      </c>
      <c r="N312" s="2">
        <f>TRUNC(IF((J312+K312), (K312/(J312+K312)*O312), 0), 2)</f>
      </c>
      <c r="O312" s="2">
        <f>TRUNC(L312*E312,2)</f>
      </c>
      <c r="P312" s="4">
        <f>IF(O312&lt;=(Referencial!O312*1.05),"PREÇO VÁLIDO","PREÇO INVÁLIDO")</f>
      </c>
    </row>
    <row r="313" ht="25.0" customHeight="true">
      <c r="A313" t="s" s="4">
        <v>23</v>
      </c>
      <c r="B313" t="s" s="4">
        <v>366</v>
      </c>
      <c r="C313" t="s" s="4">
        <v>367</v>
      </c>
      <c r="D313" t="s" s="4">
        <v>60</v>
      </c>
      <c r="E313" t="n" s="4">
        <v>1142.0</v>
      </c>
      <c r="F313" t="n" s="2">
        <v>9.24</v>
      </c>
      <c r="G313" t="n" s="2">
        <v>0.64</v>
      </c>
      <c r="H313" s="2">
        <f>F313+G313</f>
      </c>
      <c r="I313" t="n" s="5">
        <v>22.22</v>
      </c>
      <c r="J313" s="2">
        <f>F313+(TRUNC(I313/100*F313,2))</f>
      </c>
      <c r="K313" s="2">
        <f>G313+(TRUNC(I313/100*G313,2))</f>
      </c>
      <c r="L313" s="2">
        <f>TRUNC(J313+K313,2)</f>
      </c>
      <c r="M313" s="2">
        <f>TRUNC(IF((J313+K313), (J313/(J313+K313)*O313), 0), 2)</f>
      </c>
      <c r="N313" s="2">
        <f>TRUNC(IF((J313+K313), (K313/(J313+K313)*O313), 0), 2)</f>
      </c>
      <c r="O313" s="2">
        <f>TRUNC(L313*E313,2)</f>
      </c>
      <c r="P313" s="4">
        <f>IF(O313&lt;=(Referencial!O313*1.05),"PREÇO VÁLIDO","PREÇO INVÁLIDO")</f>
      </c>
    </row>
    <row r="314" ht="25.0" customHeight="true">
      <c r="A314" t="s" s="4">
        <v>23</v>
      </c>
      <c r="B314" t="s" s="4">
        <v>312</v>
      </c>
      <c r="C314" t="s" s="4">
        <v>313</v>
      </c>
      <c r="D314" t="s" s="4">
        <v>60</v>
      </c>
      <c r="E314" t="n" s="4">
        <v>65.0</v>
      </c>
      <c r="F314" t="n" s="2">
        <v>7.91</v>
      </c>
      <c r="G314" t="n" s="2">
        <v>14.41</v>
      </c>
      <c r="H314" s="2">
        <f>F314+G314</f>
      </c>
      <c r="I314" t="n" s="5">
        <v>22.22</v>
      </c>
      <c r="J314" s="2">
        <f>F314+(TRUNC(I314/100*F314,2))</f>
      </c>
      <c r="K314" s="2">
        <f>G314+(TRUNC(I314/100*G314,2))</f>
      </c>
      <c r="L314" s="2">
        <f>TRUNC(J314+K314,2)</f>
      </c>
      <c r="M314" s="2">
        <f>TRUNC(IF((J314+K314), (J314/(J314+K314)*O314), 0), 2)</f>
      </c>
      <c r="N314" s="2">
        <f>TRUNC(IF((J314+K314), (K314/(J314+K314)*O314), 0), 2)</f>
      </c>
      <c r="O314" s="2">
        <f>TRUNC(L314*E314,2)</f>
      </c>
      <c r="P314" s="4">
        <f>IF(O314&lt;=(Referencial!O314*1.05),"PREÇO VÁLIDO","PREÇO INVÁLIDO")</f>
      </c>
    </row>
    <row r="315" ht="25.0" customHeight="true">
      <c r="A315" t="s" s="4">
        <v>23</v>
      </c>
      <c r="B315" t="s" s="4">
        <v>368</v>
      </c>
      <c r="C315" t="s" s="4">
        <v>369</v>
      </c>
      <c r="D315" t="s" s="4">
        <v>26</v>
      </c>
      <c r="E315" t="n" s="4">
        <v>58.0</v>
      </c>
      <c r="F315" t="n" s="2">
        <v>40.45</v>
      </c>
      <c r="G315" t="n" s="2">
        <v>28.66</v>
      </c>
      <c r="H315" s="2">
        <f>F315+G315</f>
      </c>
      <c r="I315" t="n" s="5">
        <v>22.22</v>
      </c>
      <c r="J315" s="2">
        <f>F315+(TRUNC(I315/100*F315,2))</f>
      </c>
      <c r="K315" s="2">
        <f>G315+(TRUNC(I315/100*G315,2))</f>
      </c>
      <c r="L315" s="2">
        <f>TRUNC(J315+K315,2)</f>
      </c>
      <c r="M315" s="2">
        <f>TRUNC(IF((J315+K315), (J315/(J315+K315)*O315), 0), 2)</f>
      </c>
      <c r="N315" s="2">
        <f>TRUNC(IF((J315+K315), (K315/(J315+K315)*O315), 0), 2)</f>
      </c>
      <c r="O315" s="2">
        <f>TRUNC(L315*E315,2)</f>
      </c>
      <c r="P315" s="4">
        <f>IF(O315&lt;=(Referencial!O315*1.05),"PREÇO VÁLIDO","PREÇO INVÁLIDO")</f>
      </c>
    </row>
    <row r="316" ht="25.0" customHeight="true">
      <c r="A316" t="s" s="4">
        <v>23</v>
      </c>
      <c r="B316" t="s" s="4">
        <v>370</v>
      </c>
      <c r="C316" t="s" s="4">
        <v>371</v>
      </c>
      <c r="D316" t="s" s="4">
        <v>26</v>
      </c>
      <c r="E316" t="n" s="4">
        <v>29.0</v>
      </c>
      <c r="F316" t="n" s="2">
        <v>53.29</v>
      </c>
      <c r="G316" t="n" s="2">
        <v>0.89</v>
      </c>
      <c r="H316" s="2">
        <f>F316+G316</f>
      </c>
      <c r="I316" t="n" s="5">
        <v>22.22</v>
      </c>
      <c r="J316" s="2">
        <f>F316+(TRUNC(I316/100*F316,2))</f>
      </c>
      <c r="K316" s="2">
        <f>G316+(TRUNC(I316/100*G316,2))</f>
      </c>
      <c r="L316" s="2">
        <f>TRUNC(J316+K316,2)</f>
      </c>
      <c r="M316" s="2">
        <f>TRUNC(IF((J316+K316), (J316/(J316+K316)*O316), 0), 2)</f>
      </c>
      <c r="N316" s="2">
        <f>TRUNC(IF((J316+K316), (K316/(J316+K316)*O316), 0), 2)</f>
      </c>
      <c r="O316" s="2">
        <f>TRUNC(L316*E316,2)</f>
      </c>
      <c r="P316" s="4">
        <f>IF(O316&lt;=(Referencial!O316*1.05),"PREÇO VÁLIDO","PREÇO INVÁLIDO")</f>
      </c>
    </row>
    <row r="317">
      <c r="N317" t="s" s="9">
        <v>28</v>
      </c>
      <c r="O317" s="10">
        <f>TRUNC(SUM(O292:O316), 2)</f>
      </c>
    </row>
    <row r="319">
      <c r="A319" t="s" s="12">
        <v>372</v>
      </c>
    </row>
    <row r="320">
      <c r="A320" s="27" t="s">
        <v>4</v>
      </c>
      <c r="B320" s="27" t="s">
        <v>5</v>
      </c>
      <c r="C320" s="27" t="s">
        <v>6</v>
      </c>
      <c r="D320" s="27" t="s">
        <v>7</v>
      </c>
      <c r="E320" s="27" t="s">
        <v>8</v>
      </c>
      <c r="F320" s="27" t="s">
        <v>9</v>
      </c>
      <c r="G320" s="27" t="s">
        <v>10</v>
      </c>
      <c r="H320" s="27" t="s">
        <v>12</v>
      </c>
      <c r="I320" s="27" t="s">
        <v>13</v>
      </c>
      <c r="J320" s="27" t="s">
        <v>14</v>
      </c>
      <c r="K320" s="27" t="s">
        <v>15</v>
      </c>
      <c r="L320" s="27" t="s">
        <v>11</v>
      </c>
      <c r="M320" s="27" t="s">
        <v>16</v>
      </c>
      <c r="N320" s="27" t="s">
        <v>17</v>
      </c>
      <c r="O320" s="27" t="s">
        <v>18</v>
      </c>
      <c r="P320" s="27" t="s">
        <v>19</v>
      </c>
      <c r="Q320" s="27" t="s">
        <v>20</v>
      </c>
    </row>
    <row r="321" ht="25.0" customHeight="true">
      <c r="A321" s="4"/>
      <c r="B321" s="4"/>
      <c r="C321" t="s" s="4">
        <v>373</v>
      </c>
      <c r="D321" s="4"/>
      <c r="E321" t="n" s="4">
        <v>0.0</v>
      </c>
      <c r="F321" s="2"/>
      <c r="G321" s="2"/>
      <c r="H321" s="4"/>
      <c r="I321" s="5"/>
      <c r="J321" s="4"/>
      <c r="K321" s="4"/>
      <c r="L321" s="4"/>
      <c r="M321" s="4"/>
      <c r="N321" s="4"/>
      <c r="O321" s="4"/>
      <c r="P321" s="4"/>
    </row>
    <row r="322" ht="25.0" customHeight="true">
      <c r="A322" s="4"/>
      <c r="B322" s="4"/>
      <c r="C322" t="s" s="4">
        <v>374</v>
      </c>
      <c r="D322" s="4"/>
      <c r="E322" t="n" s="4">
        <v>0.0</v>
      </c>
      <c r="F322" s="2"/>
      <c r="G322" s="2"/>
      <c r="H322" s="4"/>
      <c r="I322" s="5"/>
      <c r="J322" s="4"/>
      <c r="K322" s="4"/>
      <c r="L322" s="4"/>
      <c r="M322" s="4"/>
      <c r="N322" s="4"/>
      <c r="O322" s="4"/>
      <c r="P322" s="4"/>
    </row>
    <row r="323" ht="25.0" customHeight="true">
      <c r="A323" t="s" s="4">
        <v>23</v>
      </c>
      <c r="B323" t="s" s="4">
        <v>375</v>
      </c>
      <c r="C323" t="s" s="4">
        <v>376</v>
      </c>
      <c r="D323" t="s" s="4">
        <v>26</v>
      </c>
      <c r="E323" t="n" s="4">
        <v>3.0</v>
      </c>
      <c r="F323" t="n" s="2">
        <v>29.72</v>
      </c>
      <c r="G323" t="n" s="2">
        <v>24.47</v>
      </c>
      <c r="H323" s="2">
        <f>F323+G323</f>
      </c>
      <c r="I323" t="n" s="5">
        <v>22.22</v>
      </c>
      <c r="J323" s="2">
        <f>F323+(TRUNC(I323/100*F323,2))</f>
      </c>
      <c r="K323" s="2">
        <f>G323+(TRUNC(I323/100*G323,2))</f>
      </c>
      <c r="L323" s="2">
        <f>TRUNC(J323+K323,2)</f>
      </c>
      <c r="M323" s="2">
        <f>TRUNC(IF((J323+K323), (J323/(J323+K323)*O323), 0), 2)</f>
      </c>
      <c r="N323" s="2">
        <f>TRUNC(IF((J323+K323), (K323/(J323+K323)*O323), 0), 2)</f>
      </c>
      <c r="O323" s="2">
        <f>TRUNC(L323*E323,2)</f>
      </c>
      <c r="P323" s="4">
        <f>IF(O323&lt;=(Referencial!O323*1.05),"PREÇO VÁLIDO","PREÇO INVÁLIDO")</f>
      </c>
    </row>
    <row r="324" ht="25.0" customHeight="true">
      <c r="A324" t="s" s="4">
        <v>23</v>
      </c>
      <c r="B324" t="s" s="4">
        <v>377</v>
      </c>
      <c r="C324" t="s" s="4">
        <v>378</v>
      </c>
      <c r="D324" t="s" s="4">
        <v>26</v>
      </c>
      <c r="E324" t="n" s="4">
        <v>2.0</v>
      </c>
      <c r="F324" t="n" s="2">
        <v>59.9</v>
      </c>
      <c r="G324" t="n" s="2">
        <v>6.64</v>
      </c>
      <c r="H324" s="2">
        <f>F324+G324</f>
      </c>
      <c r="I324" t="n" s="5">
        <v>22.22</v>
      </c>
      <c r="J324" s="2">
        <f>F324+(TRUNC(I324/100*F324,2))</f>
      </c>
      <c r="K324" s="2">
        <f>G324+(TRUNC(I324/100*G324,2))</f>
      </c>
      <c r="L324" s="2">
        <f>TRUNC(J324+K324,2)</f>
      </c>
      <c r="M324" s="2">
        <f>TRUNC(IF((J324+K324), (J324/(J324+K324)*O324), 0), 2)</f>
      </c>
      <c r="N324" s="2">
        <f>TRUNC(IF((J324+K324), (K324/(J324+K324)*O324), 0), 2)</f>
      </c>
      <c r="O324" s="2">
        <f>TRUNC(L324*E324,2)</f>
      </c>
      <c r="P324" s="4">
        <f>IF(O324&lt;=(Referencial!O324*1.05),"PREÇO VÁLIDO","PREÇO INVÁLIDO")</f>
      </c>
    </row>
    <row r="325" ht="25.0" customHeight="true">
      <c r="A325" t="s" s="4">
        <v>23</v>
      </c>
      <c r="B325" t="s" s="4">
        <v>379</v>
      </c>
      <c r="C325" t="s" s="4">
        <v>380</v>
      </c>
      <c r="D325" t="s" s="4">
        <v>26</v>
      </c>
      <c r="E325" t="n" s="4">
        <v>5.0</v>
      </c>
      <c r="F325" t="n" s="2">
        <v>17.72</v>
      </c>
      <c r="G325" t="n" s="2">
        <v>13.33</v>
      </c>
      <c r="H325" s="2">
        <f>F325+G325</f>
      </c>
      <c r="I325" t="n" s="5">
        <v>22.22</v>
      </c>
      <c r="J325" s="2">
        <f>F325+(TRUNC(I325/100*F325,2))</f>
      </c>
      <c r="K325" s="2">
        <f>G325+(TRUNC(I325/100*G325,2))</f>
      </c>
      <c r="L325" s="2">
        <f>TRUNC(J325+K325,2)</f>
      </c>
      <c r="M325" s="2">
        <f>TRUNC(IF((J325+K325), (J325/(J325+K325)*O325), 0), 2)</f>
      </c>
      <c r="N325" s="2">
        <f>TRUNC(IF((J325+K325), (K325/(J325+K325)*O325), 0), 2)</f>
      </c>
      <c r="O325" s="2">
        <f>TRUNC(L325*E325,2)</f>
      </c>
      <c r="P325" s="4">
        <f>IF(O325&lt;=(Referencial!O325*1.05),"PREÇO VÁLIDO","PREÇO INVÁLIDO")</f>
      </c>
    </row>
    <row r="326" ht="25.0" customHeight="true">
      <c r="A326" t="s" s="4">
        <v>23</v>
      </c>
      <c r="B326" t="s" s="4">
        <v>381</v>
      </c>
      <c r="C326" t="s" s="4">
        <v>382</v>
      </c>
      <c r="D326" t="s" s="4">
        <v>26</v>
      </c>
      <c r="E326" t="n" s="4">
        <v>3.0</v>
      </c>
      <c r="F326" t="n" s="2">
        <v>7.91</v>
      </c>
      <c r="G326" t="n" s="2">
        <v>8.46</v>
      </c>
      <c r="H326" s="2">
        <f>F326+G326</f>
      </c>
      <c r="I326" t="n" s="5">
        <v>22.22</v>
      </c>
      <c r="J326" s="2">
        <f>F326+(TRUNC(I326/100*F326,2))</f>
      </c>
      <c r="K326" s="2">
        <f>G326+(TRUNC(I326/100*G326,2))</f>
      </c>
      <c r="L326" s="2">
        <f>TRUNC(J326+K326,2)</f>
      </c>
      <c r="M326" s="2">
        <f>TRUNC(IF((J326+K326), (J326/(J326+K326)*O326), 0), 2)</f>
      </c>
      <c r="N326" s="2">
        <f>TRUNC(IF((J326+K326), (K326/(J326+K326)*O326), 0), 2)</f>
      </c>
      <c r="O326" s="2">
        <f>TRUNC(L326*E326,2)</f>
      </c>
      <c r="P326" s="4">
        <f>IF(O326&lt;=(Referencial!O326*1.05),"PREÇO VÁLIDO","PREÇO INVÁLIDO")</f>
      </c>
    </row>
    <row r="327" ht="25.0" customHeight="true">
      <c r="A327" t="s" s="4">
        <v>23</v>
      </c>
      <c r="B327" t="s" s="4">
        <v>383</v>
      </c>
      <c r="C327" t="s" s="4">
        <v>384</v>
      </c>
      <c r="D327" t="s" s="4">
        <v>60</v>
      </c>
      <c r="E327" t="n" s="4">
        <v>80.0</v>
      </c>
      <c r="F327" t="n" s="2">
        <v>15.68</v>
      </c>
      <c r="G327" t="n" s="2">
        <v>16.15</v>
      </c>
      <c r="H327" s="2">
        <f>F327+G327</f>
      </c>
      <c r="I327" t="n" s="5">
        <v>22.22</v>
      </c>
      <c r="J327" s="2">
        <f>F327+(TRUNC(I327/100*F327,2))</f>
      </c>
      <c r="K327" s="2">
        <f>G327+(TRUNC(I327/100*G327,2))</f>
      </c>
      <c r="L327" s="2">
        <f>TRUNC(J327+K327,2)</f>
      </c>
      <c r="M327" s="2">
        <f>TRUNC(IF((J327+K327), (J327/(J327+K327)*O327), 0), 2)</f>
      </c>
      <c r="N327" s="2">
        <f>TRUNC(IF((J327+K327), (K327/(J327+K327)*O327), 0), 2)</f>
      </c>
      <c r="O327" s="2">
        <f>TRUNC(L327*E327,2)</f>
      </c>
      <c r="P327" s="4">
        <f>IF(O327&lt;=(Referencial!O327*1.05),"PREÇO VÁLIDO","PREÇO INVÁLIDO")</f>
      </c>
    </row>
    <row r="328" ht="25.0" customHeight="true">
      <c r="A328" t="s" s="4">
        <v>23</v>
      </c>
      <c r="B328" t="s" s="4">
        <v>385</v>
      </c>
      <c r="C328" t="s" s="4">
        <v>386</v>
      </c>
      <c r="D328" t="s" s="4">
        <v>60</v>
      </c>
      <c r="E328" t="n" s="4">
        <v>36.2</v>
      </c>
      <c r="F328" t="n" s="2">
        <v>15.7</v>
      </c>
      <c r="G328" t="n" s="2">
        <v>27.27</v>
      </c>
      <c r="H328" s="2">
        <f>F328+G328</f>
      </c>
      <c r="I328" t="n" s="5">
        <v>22.22</v>
      </c>
      <c r="J328" s="2">
        <f>F328+(TRUNC(I328/100*F328,2))</f>
      </c>
      <c r="K328" s="2">
        <f>G328+(TRUNC(I328/100*G328,2))</f>
      </c>
      <c r="L328" s="2">
        <f>TRUNC(J328+K328,2)</f>
      </c>
      <c r="M328" s="2">
        <f>TRUNC(IF((J328+K328), (J328/(J328+K328)*O328), 0), 2)</f>
      </c>
      <c r="N328" s="2">
        <f>TRUNC(IF((J328+K328), (K328/(J328+K328)*O328), 0), 2)</f>
      </c>
      <c r="O328" s="2">
        <f>TRUNC(L328*E328,2)</f>
      </c>
      <c r="P328" s="4">
        <f>IF(O328&lt;=(Referencial!O328*1.05),"PREÇO VÁLIDO","PREÇO INVÁLIDO")</f>
      </c>
    </row>
    <row r="329" ht="25.0" customHeight="true">
      <c r="A329" t="s" s="4">
        <v>23</v>
      </c>
      <c r="B329" t="s" s="4">
        <v>387</v>
      </c>
      <c r="C329" t="s" s="4">
        <v>388</v>
      </c>
      <c r="D329" t="s" s="4">
        <v>60</v>
      </c>
      <c r="E329" t="n" s="4">
        <v>6.1</v>
      </c>
      <c r="F329" t="n" s="2">
        <v>11.33</v>
      </c>
      <c r="G329" t="n" s="2">
        <v>19.52</v>
      </c>
      <c r="H329" s="2">
        <f>F329+G329</f>
      </c>
      <c r="I329" t="n" s="5">
        <v>22.22</v>
      </c>
      <c r="J329" s="2">
        <f>F329+(TRUNC(I329/100*F329,2))</f>
      </c>
      <c r="K329" s="2">
        <f>G329+(TRUNC(I329/100*G329,2))</f>
      </c>
      <c r="L329" s="2">
        <f>TRUNC(J329+K329,2)</f>
      </c>
      <c r="M329" s="2">
        <f>TRUNC(IF((J329+K329), (J329/(J329+K329)*O329), 0), 2)</f>
      </c>
      <c r="N329" s="2">
        <f>TRUNC(IF((J329+K329), (K329/(J329+K329)*O329), 0), 2)</f>
      </c>
      <c r="O329" s="2">
        <f>TRUNC(L329*E329,2)</f>
      </c>
      <c r="P329" s="4">
        <f>IF(O329&lt;=(Referencial!O329*1.05),"PREÇO VÁLIDO","PREÇO INVÁLIDO")</f>
      </c>
    </row>
    <row r="330" ht="25.0" customHeight="true">
      <c r="A330" t="s" s="4">
        <v>23</v>
      </c>
      <c r="B330" t="s" s="4">
        <v>389</v>
      </c>
      <c r="C330" t="s" s="4">
        <v>390</v>
      </c>
      <c r="D330" t="s" s="4">
        <v>60</v>
      </c>
      <c r="E330" t="n" s="4">
        <v>28.18</v>
      </c>
      <c r="F330" t="n" s="2">
        <v>6.86</v>
      </c>
      <c r="G330" t="n" s="2">
        <v>17.98</v>
      </c>
      <c r="H330" s="2">
        <f>F330+G330</f>
      </c>
      <c r="I330" t="n" s="5">
        <v>22.22</v>
      </c>
      <c r="J330" s="2">
        <f>F330+(TRUNC(I330/100*F330,2))</f>
      </c>
      <c r="K330" s="2">
        <f>G330+(TRUNC(I330/100*G330,2))</f>
      </c>
      <c r="L330" s="2">
        <f>TRUNC(J330+K330,2)</f>
      </c>
      <c r="M330" s="2">
        <f>TRUNC(IF((J330+K330), (J330/(J330+K330)*O330), 0), 2)</f>
      </c>
      <c r="N330" s="2">
        <f>TRUNC(IF((J330+K330), (K330/(J330+K330)*O330), 0), 2)</f>
      </c>
      <c r="O330" s="2">
        <f>TRUNC(L330*E330,2)</f>
      </c>
      <c r="P330" s="4">
        <f>IF(O330&lt;=(Referencial!O330*1.05),"PREÇO VÁLIDO","PREÇO INVÁLIDO")</f>
      </c>
    </row>
    <row r="331" ht="25.0" customHeight="true">
      <c r="A331" t="s" s="4">
        <v>23</v>
      </c>
      <c r="B331" t="s" s="4">
        <v>391</v>
      </c>
      <c r="C331" t="s" s="4">
        <v>392</v>
      </c>
      <c r="D331" t="s" s="4">
        <v>26</v>
      </c>
      <c r="E331" t="n" s="4">
        <v>1.0</v>
      </c>
      <c r="F331" t="n" s="2">
        <v>375.64</v>
      </c>
      <c r="G331" t="n" s="2">
        <v>17.74</v>
      </c>
      <c r="H331" s="2">
        <f>F331+G331</f>
      </c>
      <c r="I331" t="n" s="5">
        <v>22.22</v>
      </c>
      <c r="J331" s="2">
        <f>F331+(TRUNC(I331/100*F331,2))</f>
      </c>
      <c r="K331" s="2">
        <f>G331+(TRUNC(I331/100*G331,2))</f>
      </c>
      <c r="L331" s="2">
        <f>TRUNC(J331+K331,2)</f>
      </c>
      <c r="M331" s="2">
        <f>TRUNC(IF((J331+K331), (J331/(J331+K331)*O331), 0), 2)</f>
      </c>
      <c r="N331" s="2">
        <f>TRUNC(IF((J331+K331), (K331/(J331+K331)*O331), 0), 2)</f>
      </c>
      <c r="O331" s="2">
        <f>TRUNC(L331*E331,2)</f>
      </c>
      <c r="P331" s="4">
        <f>IF(O331&lt;=(Referencial!O331*1.05),"PREÇO VÁLIDO","PREÇO INVÁLIDO")</f>
      </c>
    </row>
    <row r="332" ht="25.0" customHeight="true">
      <c r="A332" t="s" s="4">
        <v>23</v>
      </c>
      <c r="B332" t="s" s="4">
        <v>393</v>
      </c>
      <c r="C332" t="s" s="4">
        <v>394</v>
      </c>
      <c r="D332" t="s" s="4">
        <v>26</v>
      </c>
      <c r="E332" t="n" s="4">
        <v>10.0</v>
      </c>
      <c r="F332" t="n" s="2">
        <v>533.9300000000001</v>
      </c>
      <c r="G332" t="n" s="2">
        <v>0.0</v>
      </c>
      <c r="H332" s="2">
        <f>F332+G332</f>
      </c>
      <c r="I332" t="n" s="5">
        <v>22.22</v>
      </c>
      <c r="J332" s="2">
        <f>F332+(TRUNC(I332/100*F332,2))</f>
      </c>
      <c r="K332" s="2">
        <f>G332+(TRUNC(I332/100*G332,2))</f>
      </c>
      <c r="L332" s="2">
        <f>TRUNC(J332+K332,2)</f>
      </c>
      <c r="M332" s="2">
        <f>TRUNC(IF((J332+K332), (J332/(J332+K332)*O332), 0), 2)</f>
      </c>
      <c r="N332" s="2">
        <f>TRUNC(IF((J332+K332), (K332/(J332+K332)*O332), 0), 2)</f>
      </c>
      <c r="O332" s="2">
        <f>TRUNC(L332*E332,2)</f>
      </c>
      <c r="P332" s="4">
        <f>IF(O332&lt;=(Referencial!O332*1.05),"PREÇO VÁLIDO","PREÇO INVÁLIDO")</f>
      </c>
    </row>
    <row r="333" ht="25.0" customHeight="true">
      <c r="A333" s="4"/>
      <c r="B333" s="4"/>
      <c r="C333" t="s" s="4">
        <v>395</v>
      </c>
      <c r="D333" s="4"/>
      <c r="E333" t="n" s="4">
        <v>0.0</v>
      </c>
      <c r="F333" s="2"/>
      <c r="G333" s="2"/>
      <c r="H333" s="4"/>
      <c r="I333" s="5"/>
      <c r="J333" s="4"/>
      <c r="K333" s="4"/>
      <c r="L333" s="4"/>
      <c r="M333" s="4"/>
      <c r="N333" s="4"/>
      <c r="O333" s="4"/>
      <c r="P333" s="4"/>
    </row>
    <row r="334" ht="25.0" customHeight="true">
      <c r="A334" t="s" s="4">
        <v>23</v>
      </c>
      <c r="B334" t="s" s="4">
        <v>396</v>
      </c>
      <c r="C334" t="s" s="4">
        <v>397</v>
      </c>
      <c r="D334" t="s" s="4">
        <v>26</v>
      </c>
      <c r="E334" t="n" s="4">
        <v>14.0</v>
      </c>
      <c r="F334" t="n" s="2">
        <v>29.7</v>
      </c>
      <c r="G334" t="n" s="2">
        <v>13.35</v>
      </c>
      <c r="H334" s="2">
        <f>F334+G334</f>
      </c>
      <c r="I334" t="n" s="5">
        <v>22.22</v>
      </c>
      <c r="J334" s="2">
        <f>F334+(TRUNC(I334/100*F334,2))</f>
      </c>
      <c r="K334" s="2">
        <f>G334+(TRUNC(I334/100*G334,2))</f>
      </c>
      <c r="L334" s="2">
        <f>TRUNC(J334+K334,2)</f>
      </c>
      <c r="M334" s="2">
        <f>TRUNC(IF((J334+K334), (J334/(J334+K334)*O334), 0), 2)</f>
      </c>
      <c r="N334" s="2">
        <f>TRUNC(IF((J334+K334), (K334/(J334+K334)*O334), 0), 2)</f>
      </c>
      <c r="O334" s="2">
        <f>TRUNC(L334*E334,2)</f>
      </c>
      <c r="P334" s="4">
        <f>IF(O334&lt;=(Referencial!O334*1.05),"PREÇO VÁLIDO","PREÇO INVÁLIDO")</f>
      </c>
    </row>
    <row r="335" ht="25.0" customHeight="true">
      <c r="A335" t="s" s="4">
        <v>23</v>
      </c>
      <c r="B335" t="s" s="4">
        <v>398</v>
      </c>
      <c r="C335" t="s" s="4">
        <v>399</v>
      </c>
      <c r="D335" t="s" s="4">
        <v>26</v>
      </c>
      <c r="E335" t="n" s="4">
        <v>30.0</v>
      </c>
      <c r="F335" t="n" s="2">
        <v>1.93</v>
      </c>
      <c r="G335" t="n" s="2">
        <v>6.78</v>
      </c>
      <c r="H335" s="2">
        <f>F335+G335</f>
      </c>
      <c r="I335" t="n" s="5">
        <v>22.22</v>
      </c>
      <c r="J335" s="2">
        <f>F335+(TRUNC(I335/100*F335,2))</f>
      </c>
      <c r="K335" s="2">
        <f>G335+(TRUNC(I335/100*G335,2))</f>
      </c>
      <c r="L335" s="2">
        <f>TRUNC(J335+K335,2)</f>
      </c>
      <c r="M335" s="2">
        <f>TRUNC(IF((J335+K335), (J335/(J335+K335)*O335), 0), 2)</f>
      </c>
      <c r="N335" s="2">
        <f>TRUNC(IF((J335+K335), (K335/(J335+K335)*O335), 0), 2)</f>
      </c>
      <c r="O335" s="2">
        <f>TRUNC(L335*E335,2)</f>
      </c>
      <c r="P335" s="4">
        <f>IF(O335&lt;=(Referencial!O335*1.05),"PREÇO VÁLIDO","PREÇO INVÁLIDO")</f>
      </c>
    </row>
    <row r="336" ht="25.0" customHeight="true">
      <c r="A336" t="s" s="4">
        <v>23</v>
      </c>
      <c r="B336" t="s" s="4">
        <v>400</v>
      </c>
      <c r="C336" t="s" s="4">
        <v>401</v>
      </c>
      <c r="D336" t="s" s="4">
        <v>26</v>
      </c>
      <c r="E336" t="n" s="4">
        <v>4.0</v>
      </c>
      <c r="F336" t="n" s="2">
        <v>105.83</v>
      </c>
      <c r="G336" t="n" s="2">
        <v>28.93</v>
      </c>
      <c r="H336" s="2">
        <f>F336+G336</f>
      </c>
      <c r="I336" t="n" s="5">
        <v>22.22</v>
      </c>
      <c r="J336" s="2">
        <f>F336+(TRUNC(I336/100*F336,2))</f>
      </c>
      <c r="K336" s="2">
        <f>G336+(TRUNC(I336/100*G336,2))</f>
      </c>
      <c r="L336" s="2">
        <f>TRUNC(J336+K336,2)</f>
      </c>
      <c r="M336" s="2">
        <f>TRUNC(IF((J336+K336), (J336/(J336+K336)*O336), 0), 2)</f>
      </c>
      <c r="N336" s="2">
        <f>TRUNC(IF((J336+K336), (K336/(J336+K336)*O336), 0), 2)</f>
      </c>
      <c r="O336" s="2">
        <f>TRUNC(L336*E336,2)</f>
      </c>
      <c r="P336" s="4">
        <f>IF(O336&lt;=(Referencial!O336*1.05),"PREÇO VÁLIDO","PREÇO INVÁLIDO")</f>
      </c>
    </row>
    <row r="337" ht="25.0" customHeight="true">
      <c r="A337" t="s" s="4">
        <v>23</v>
      </c>
      <c r="B337" t="s" s="4">
        <v>402</v>
      </c>
      <c r="C337" t="s" s="4">
        <v>403</v>
      </c>
      <c r="D337" t="s" s="4">
        <v>60</v>
      </c>
      <c r="E337" t="n" s="4">
        <v>64.61</v>
      </c>
      <c r="F337" t="n" s="2">
        <v>29.01</v>
      </c>
      <c r="G337" t="n" s="2">
        <v>4.64</v>
      </c>
      <c r="H337" s="2">
        <f>F337+G337</f>
      </c>
      <c r="I337" t="n" s="5">
        <v>22.22</v>
      </c>
      <c r="J337" s="2">
        <f>F337+(TRUNC(I337/100*F337,2))</f>
      </c>
      <c r="K337" s="2">
        <f>G337+(TRUNC(I337/100*G337,2))</f>
      </c>
      <c r="L337" s="2">
        <f>TRUNC(J337+K337,2)</f>
      </c>
      <c r="M337" s="2">
        <f>TRUNC(IF((J337+K337), (J337/(J337+K337)*O337), 0), 2)</f>
      </c>
      <c r="N337" s="2">
        <f>TRUNC(IF((J337+K337), (K337/(J337+K337)*O337), 0), 2)</f>
      </c>
      <c r="O337" s="2">
        <f>TRUNC(L337*E337,2)</f>
      </c>
      <c r="P337" s="4">
        <f>IF(O337&lt;=(Referencial!O337*1.05),"PREÇO VÁLIDO","PREÇO INVÁLIDO")</f>
      </c>
    </row>
    <row r="338" ht="25.0" customHeight="true">
      <c r="A338" t="s" s="4">
        <v>23</v>
      </c>
      <c r="B338" t="s" s="4">
        <v>209</v>
      </c>
      <c r="C338" t="s" s="4">
        <v>210</v>
      </c>
      <c r="D338" t="s" s="4">
        <v>60</v>
      </c>
      <c r="E338" t="n" s="4">
        <v>85.48</v>
      </c>
      <c r="F338" t="n" s="2">
        <v>61.27</v>
      </c>
      <c r="G338" t="n" s="2">
        <v>8.03</v>
      </c>
      <c r="H338" s="2">
        <f>F338+G338</f>
      </c>
      <c r="I338" t="n" s="5">
        <v>22.22</v>
      </c>
      <c r="J338" s="2">
        <f>F338+(TRUNC(I338/100*F338,2))</f>
      </c>
      <c r="K338" s="2">
        <f>G338+(TRUNC(I338/100*G338,2))</f>
      </c>
      <c r="L338" s="2">
        <f>TRUNC(J338+K338,2)</f>
      </c>
      <c r="M338" s="2">
        <f>TRUNC(IF((J338+K338), (J338/(J338+K338)*O338), 0), 2)</f>
      </c>
      <c r="N338" s="2">
        <f>TRUNC(IF((J338+K338), (K338/(J338+K338)*O338), 0), 2)</f>
      </c>
      <c r="O338" s="2">
        <f>TRUNC(L338*E338,2)</f>
      </c>
      <c r="P338" s="4">
        <f>IF(O338&lt;=(Referencial!O338*1.05),"PREÇO VÁLIDO","PREÇO INVÁLIDO")</f>
      </c>
    </row>
    <row r="339" ht="25.0" customHeight="true">
      <c r="A339" t="s" s="4">
        <v>23</v>
      </c>
      <c r="B339" t="s" s="4">
        <v>404</v>
      </c>
      <c r="C339" t="s" s="4">
        <v>405</v>
      </c>
      <c r="D339" t="s" s="4">
        <v>60</v>
      </c>
      <c r="E339" t="n" s="4">
        <v>9.05</v>
      </c>
      <c r="F339" t="n" s="2">
        <v>9.38</v>
      </c>
      <c r="G339" t="n" s="2">
        <v>9.09</v>
      </c>
      <c r="H339" s="2">
        <f>F339+G339</f>
      </c>
      <c r="I339" t="n" s="5">
        <v>22.22</v>
      </c>
      <c r="J339" s="2">
        <f>F339+(TRUNC(I339/100*F339,2))</f>
      </c>
      <c r="K339" s="2">
        <f>G339+(TRUNC(I339/100*G339,2))</f>
      </c>
      <c r="L339" s="2">
        <f>TRUNC(J339+K339,2)</f>
      </c>
      <c r="M339" s="2">
        <f>TRUNC(IF((J339+K339), (J339/(J339+K339)*O339), 0), 2)</f>
      </c>
      <c r="N339" s="2">
        <f>TRUNC(IF((J339+K339), (K339/(J339+K339)*O339), 0), 2)</f>
      </c>
      <c r="O339" s="2">
        <f>TRUNC(L339*E339,2)</f>
      </c>
      <c r="P339" s="4">
        <f>IF(O339&lt;=(Referencial!O339*1.05),"PREÇO VÁLIDO","PREÇO INVÁLIDO")</f>
      </c>
    </row>
    <row r="340" ht="25.0" customHeight="true">
      <c r="A340" t="s" s="4">
        <v>23</v>
      </c>
      <c r="B340" t="s" s="4">
        <v>406</v>
      </c>
      <c r="C340" t="s" s="4">
        <v>407</v>
      </c>
      <c r="D340" t="s" s="4">
        <v>60</v>
      </c>
      <c r="E340" t="n" s="4">
        <v>8.52</v>
      </c>
      <c r="F340" t="n" s="2">
        <v>13.23</v>
      </c>
      <c r="G340" t="n" s="2">
        <v>11.64</v>
      </c>
      <c r="H340" s="2">
        <f>F340+G340</f>
      </c>
      <c r="I340" t="n" s="5">
        <v>22.22</v>
      </c>
      <c r="J340" s="2">
        <f>F340+(TRUNC(I340/100*F340,2))</f>
      </c>
      <c r="K340" s="2">
        <f>G340+(TRUNC(I340/100*G340,2))</f>
      </c>
      <c r="L340" s="2">
        <f>TRUNC(J340+K340,2)</f>
      </c>
      <c r="M340" s="2">
        <f>TRUNC(IF((J340+K340), (J340/(J340+K340)*O340), 0), 2)</f>
      </c>
      <c r="N340" s="2">
        <f>TRUNC(IF((J340+K340), (K340/(J340+K340)*O340), 0), 2)</f>
      </c>
      <c r="O340" s="2">
        <f>TRUNC(L340*E340,2)</f>
      </c>
      <c r="P340" s="4">
        <f>IF(O340&lt;=(Referencial!O340*1.05),"PREÇO VÁLIDO","PREÇO INVÁLIDO")</f>
      </c>
    </row>
    <row r="341" ht="25.0" customHeight="true">
      <c r="A341" t="s" s="4">
        <v>23</v>
      </c>
      <c r="B341" t="s" s="4">
        <v>408</v>
      </c>
      <c r="C341" t="s" s="4">
        <v>409</v>
      </c>
      <c r="D341" t="s" s="4">
        <v>26</v>
      </c>
      <c r="E341" t="n" s="4">
        <v>12.0</v>
      </c>
      <c r="F341" t="n" s="2">
        <v>11.98</v>
      </c>
      <c r="G341" t="n" s="2">
        <v>8.21</v>
      </c>
      <c r="H341" s="2">
        <f>F341+G341</f>
      </c>
      <c r="I341" t="n" s="5">
        <v>22.22</v>
      </c>
      <c r="J341" s="2">
        <f>F341+(TRUNC(I341/100*F341,2))</f>
      </c>
      <c r="K341" s="2">
        <f>G341+(TRUNC(I341/100*G341,2))</f>
      </c>
      <c r="L341" s="2">
        <f>TRUNC(J341+K341,2)</f>
      </c>
      <c r="M341" s="2">
        <f>TRUNC(IF((J341+K341), (J341/(J341+K341)*O341), 0), 2)</f>
      </c>
      <c r="N341" s="2">
        <f>TRUNC(IF((J341+K341), (K341/(J341+K341)*O341), 0), 2)</f>
      </c>
      <c r="O341" s="2">
        <f>TRUNC(L341*E341,2)</f>
      </c>
      <c r="P341" s="4">
        <f>IF(O341&lt;=(Referencial!O341*1.05),"PREÇO VÁLIDO","PREÇO INVÁLIDO")</f>
      </c>
    </row>
    <row r="342" ht="25.0" customHeight="true">
      <c r="A342" t="s" s="4">
        <v>23</v>
      </c>
      <c r="B342" t="s" s="4">
        <v>410</v>
      </c>
      <c r="C342" t="s" s="4">
        <v>411</v>
      </c>
      <c r="D342" t="s" s="4">
        <v>26</v>
      </c>
      <c r="E342" t="n" s="4">
        <v>5.0</v>
      </c>
      <c r="F342" t="n" s="2">
        <v>48.52</v>
      </c>
      <c r="G342" t="n" s="2">
        <v>18.96</v>
      </c>
      <c r="H342" s="2">
        <f>F342+G342</f>
      </c>
      <c r="I342" t="n" s="5">
        <v>22.22</v>
      </c>
      <c r="J342" s="2">
        <f>F342+(TRUNC(I342/100*F342,2))</f>
      </c>
      <c r="K342" s="2">
        <f>G342+(TRUNC(I342/100*G342,2))</f>
      </c>
      <c r="L342" s="2">
        <f>TRUNC(J342+K342,2)</f>
      </c>
      <c r="M342" s="2">
        <f>TRUNC(IF((J342+K342), (J342/(J342+K342)*O342), 0), 2)</f>
      </c>
      <c r="N342" s="2">
        <f>TRUNC(IF((J342+K342), (K342/(J342+K342)*O342), 0), 2)</f>
      </c>
      <c r="O342" s="2">
        <f>TRUNC(L342*E342,2)</f>
      </c>
      <c r="P342" s="4">
        <f>IF(O342&lt;=(Referencial!O342*1.05),"PREÇO VÁLIDO","PREÇO INVÁLIDO")</f>
      </c>
    </row>
    <row r="343" ht="25.0" customHeight="true">
      <c r="A343" s="4"/>
      <c r="B343" s="4"/>
      <c r="C343" t="s" s="4">
        <v>412</v>
      </c>
      <c r="D343" s="4"/>
      <c r="E343" t="n" s="4">
        <v>0.0</v>
      </c>
      <c r="F343" s="2"/>
      <c r="G343" s="2"/>
      <c r="H343" s="4"/>
      <c r="I343" s="5"/>
      <c r="J343" s="4"/>
      <c r="K343" s="4"/>
      <c r="L343" s="4"/>
      <c r="M343" s="4"/>
      <c r="N343" s="4"/>
      <c r="O343" s="4"/>
      <c r="P343" s="4"/>
    </row>
    <row r="344" ht="25.0" customHeight="true">
      <c r="A344" t="s" s="4">
        <v>23</v>
      </c>
      <c r="B344" t="s" s="4">
        <v>413</v>
      </c>
      <c r="C344" t="s" s="4">
        <v>414</v>
      </c>
      <c r="D344" t="s" s="4">
        <v>26</v>
      </c>
      <c r="E344" t="n" s="4">
        <v>14.0</v>
      </c>
      <c r="F344" t="n" s="2">
        <v>1143.34</v>
      </c>
      <c r="G344" t="n" s="2">
        <v>0.0</v>
      </c>
      <c r="H344" s="2">
        <f>F344+G344</f>
      </c>
      <c r="I344" t="n" s="5">
        <v>22.22</v>
      </c>
      <c r="J344" s="2">
        <f>F344+(TRUNC(I344/100*F344,2))</f>
      </c>
      <c r="K344" s="2">
        <f>G344+(TRUNC(I344/100*G344,2))</f>
      </c>
      <c r="L344" s="2">
        <f>TRUNC(J344+K344,2)</f>
      </c>
      <c r="M344" s="2">
        <f>TRUNC(IF((J344+K344), (J344/(J344+K344)*O344), 0), 2)</f>
      </c>
      <c r="N344" s="2">
        <f>TRUNC(IF((J344+K344), (K344/(J344+K344)*O344), 0), 2)</f>
      </c>
      <c r="O344" s="2">
        <f>TRUNC(L344*E344,2)</f>
      </c>
      <c r="P344" s="4">
        <f>IF(O344&lt;=(Referencial!O344*1.05),"PREÇO VÁLIDO","PREÇO INVÁLIDO")</f>
      </c>
    </row>
    <row r="345" ht="25.0" customHeight="true">
      <c r="A345" t="s" s="4">
        <v>23</v>
      </c>
      <c r="B345" t="s" s="4">
        <v>415</v>
      </c>
      <c r="C345" t="s" s="4">
        <v>416</v>
      </c>
      <c r="D345" t="s" s="4">
        <v>60</v>
      </c>
      <c r="E345" t="n" s="4">
        <v>49.24</v>
      </c>
      <c r="F345" t="n" s="2">
        <v>11.34</v>
      </c>
      <c r="G345" t="n" s="2">
        <v>2.54</v>
      </c>
      <c r="H345" s="2">
        <f>F345+G345</f>
      </c>
      <c r="I345" t="n" s="5">
        <v>22.22</v>
      </c>
      <c r="J345" s="2">
        <f>F345+(TRUNC(I345/100*F345,2))</f>
      </c>
      <c r="K345" s="2">
        <f>G345+(TRUNC(I345/100*G345,2))</f>
      </c>
      <c r="L345" s="2">
        <f>TRUNC(J345+K345,2)</f>
      </c>
      <c r="M345" s="2">
        <f>TRUNC(IF((J345+K345), (J345/(J345+K345)*O345), 0), 2)</f>
      </c>
      <c r="N345" s="2">
        <f>TRUNC(IF((J345+K345), (K345/(J345+K345)*O345), 0), 2)</f>
      </c>
      <c r="O345" s="2">
        <f>TRUNC(L345*E345,2)</f>
      </c>
      <c r="P345" s="4">
        <f>IF(O345&lt;=(Referencial!O345*1.05),"PREÇO VÁLIDO","PREÇO INVÁLIDO")</f>
      </c>
    </row>
    <row r="346" ht="25.0" customHeight="true">
      <c r="A346" s="4"/>
      <c r="B346" s="4"/>
      <c r="C346" t="s" s="4">
        <v>417</v>
      </c>
      <c r="D346" s="4"/>
      <c r="E346" t="n" s="4">
        <v>0.0</v>
      </c>
      <c r="F346" s="2"/>
      <c r="G346" s="2"/>
      <c r="H346" s="4"/>
      <c r="I346" s="5"/>
      <c r="J346" s="4"/>
      <c r="K346" s="4"/>
      <c r="L346" s="4"/>
      <c r="M346" s="4"/>
      <c r="N346" s="4"/>
      <c r="O346" s="4"/>
      <c r="P346" s="4"/>
    </row>
    <row r="347" ht="25.0" customHeight="true">
      <c r="A347" s="4"/>
      <c r="B347" s="4"/>
      <c r="C347" t="s" s="4">
        <v>418</v>
      </c>
      <c r="D347" s="4"/>
      <c r="E347" t="n" s="4">
        <v>0.0</v>
      </c>
      <c r="F347" s="2"/>
      <c r="G347" s="2"/>
      <c r="H347" s="4"/>
      <c r="I347" s="5"/>
      <c r="J347" s="4"/>
      <c r="K347" s="4"/>
      <c r="L347" s="4"/>
      <c r="M347" s="4"/>
      <c r="N347" s="4"/>
      <c r="O347" s="4"/>
      <c r="P347" s="4"/>
    </row>
    <row r="348" ht="25.0" customHeight="true">
      <c r="A348" t="s" s="4">
        <v>23</v>
      </c>
      <c r="B348" t="s" s="4">
        <v>419</v>
      </c>
      <c r="C348" t="s" s="4">
        <v>420</v>
      </c>
      <c r="D348" t="s" s="4">
        <v>26</v>
      </c>
      <c r="E348" t="n" s="4">
        <v>1.0</v>
      </c>
      <c r="F348" t="n" s="2">
        <v>195.03</v>
      </c>
      <c r="G348" t="n" s="2">
        <v>16.78</v>
      </c>
      <c r="H348" s="2">
        <f>F348+G348</f>
      </c>
      <c r="I348" t="n" s="5">
        <v>22.22</v>
      </c>
      <c r="J348" s="2">
        <f>F348+(TRUNC(I348/100*F348,2))</f>
      </c>
      <c r="K348" s="2">
        <f>G348+(TRUNC(I348/100*G348,2))</f>
      </c>
      <c r="L348" s="2">
        <f>TRUNC(J348+K348,2)</f>
      </c>
      <c r="M348" s="2">
        <f>TRUNC(IF((J348+K348), (J348/(J348+K348)*O348), 0), 2)</f>
      </c>
      <c r="N348" s="2">
        <f>TRUNC(IF((J348+K348), (K348/(J348+K348)*O348), 0), 2)</f>
      </c>
      <c r="O348" s="2">
        <f>TRUNC(L348*E348,2)</f>
      </c>
      <c r="P348" s="4">
        <f>IF(O348&lt;=(Referencial!O348*1.05),"PREÇO VÁLIDO","PREÇO INVÁLIDO")</f>
      </c>
    </row>
    <row r="349" ht="25.0" customHeight="true">
      <c r="A349" t="s" s="4">
        <v>23</v>
      </c>
      <c r="B349" t="s" s="4">
        <v>421</v>
      </c>
      <c r="C349" t="s" s="4">
        <v>422</v>
      </c>
      <c r="D349" t="s" s="4">
        <v>26</v>
      </c>
      <c r="E349" t="n" s="4">
        <v>1.0</v>
      </c>
      <c r="F349" t="n" s="2">
        <v>1680.72</v>
      </c>
      <c r="G349" t="n" s="2">
        <v>0.0</v>
      </c>
      <c r="H349" s="2">
        <f>F349+G349</f>
      </c>
      <c r="I349" t="n" s="5">
        <v>18.16</v>
      </c>
      <c r="J349" s="2">
        <f>F349+(TRUNC(I349/100*F349,2))</f>
      </c>
      <c r="K349" s="2">
        <f>G349+(TRUNC(I349/100*G349,2))</f>
      </c>
      <c r="L349" s="2">
        <f>TRUNC(J349+K349,2)</f>
      </c>
      <c r="M349" s="2">
        <f>TRUNC(IF((J349+K349), (J349/(J349+K349)*O349), 0), 2)</f>
      </c>
      <c r="N349" s="2">
        <f>TRUNC(IF((J349+K349), (K349/(J349+K349)*O349), 0), 2)</f>
      </c>
      <c r="O349" s="2">
        <f>TRUNC(L349*E349,2)</f>
      </c>
      <c r="P349" s="4">
        <f>IF(O349&lt;=(Referencial!O349*1.05),"PREÇO VÁLIDO","PREÇO INVÁLIDO")</f>
      </c>
    </row>
    <row r="350" ht="25.0" customHeight="true">
      <c r="A350" t="s" s="4">
        <v>23</v>
      </c>
      <c r="B350" t="s" s="4">
        <v>423</v>
      </c>
      <c r="C350" t="s" s="4">
        <v>424</v>
      </c>
      <c r="D350" t="s" s="4">
        <v>26</v>
      </c>
      <c r="E350" t="n" s="4">
        <v>1.0</v>
      </c>
      <c r="F350" t="n" s="2">
        <v>3184.97</v>
      </c>
      <c r="G350" t="n" s="2">
        <v>0.0</v>
      </c>
      <c r="H350" s="2">
        <f>F350+G350</f>
      </c>
      <c r="I350" t="n" s="5">
        <v>18.16</v>
      </c>
      <c r="J350" s="2">
        <f>F350+(TRUNC(I350/100*F350,2))</f>
      </c>
      <c r="K350" s="2">
        <f>G350+(TRUNC(I350/100*G350,2))</f>
      </c>
      <c r="L350" s="2">
        <f>TRUNC(J350+K350,2)</f>
      </c>
      <c r="M350" s="2">
        <f>TRUNC(IF((J350+K350), (J350/(J350+K350)*O350), 0), 2)</f>
      </c>
      <c r="N350" s="2">
        <f>TRUNC(IF((J350+K350), (K350/(J350+K350)*O350), 0), 2)</f>
      </c>
      <c r="O350" s="2">
        <f>TRUNC(L350*E350,2)</f>
      </c>
      <c r="P350" s="4">
        <f>IF(O350&lt;=(Referencial!O350*1.05),"PREÇO VÁLIDO","PREÇO INVÁLIDO")</f>
      </c>
    </row>
    <row r="351" ht="25.0" customHeight="true">
      <c r="A351" t="s" s="4">
        <v>23</v>
      </c>
      <c r="B351" t="s" s="4">
        <v>425</v>
      </c>
      <c r="C351" t="s" s="4">
        <v>426</v>
      </c>
      <c r="D351" t="s" s="4">
        <v>26</v>
      </c>
      <c r="E351" t="n" s="4">
        <v>1.0</v>
      </c>
      <c r="F351" t="n" s="2">
        <v>190.03</v>
      </c>
      <c r="G351" t="n" s="2">
        <v>11.79</v>
      </c>
      <c r="H351" s="2">
        <f>F351+G351</f>
      </c>
      <c r="I351" t="n" s="5">
        <v>22.22</v>
      </c>
      <c r="J351" s="2">
        <f>F351+(TRUNC(I351/100*F351,2))</f>
      </c>
      <c r="K351" s="2">
        <f>G351+(TRUNC(I351/100*G351,2))</f>
      </c>
      <c r="L351" s="2">
        <f>TRUNC(J351+K351,2)</f>
      </c>
      <c r="M351" s="2">
        <f>TRUNC(IF((J351+K351), (J351/(J351+K351)*O351), 0), 2)</f>
      </c>
      <c r="N351" s="2">
        <f>TRUNC(IF((J351+K351), (K351/(J351+K351)*O351), 0), 2)</f>
      </c>
      <c r="O351" s="2">
        <f>TRUNC(L351*E351,2)</f>
      </c>
      <c r="P351" s="4">
        <f>IF(O351&lt;=(Referencial!O351*1.05),"PREÇO VÁLIDO","PREÇO INVÁLIDO")</f>
      </c>
    </row>
    <row r="352" ht="25.0" customHeight="true">
      <c r="A352" t="s" s="4">
        <v>23</v>
      </c>
      <c r="B352" t="s" s="4">
        <v>427</v>
      </c>
      <c r="C352" t="s" s="4">
        <v>428</v>
      </c>
      <c r="D352" t="s" s="4">
        <v>26</v>
      </c>
      <c r="E352" t="n" s="4">
        <v>1.0</v>
      </c>
      <c r="F352" t="n" s="2">
        <v>179.91</v>
      </c>
      <c r="G352" t="n" s="2">
        <v>7.16</v>
      </c>
      <c r="H352" s="2">
        <f>F352+G352</f>
      </c>
      <c r="I352" t="n" s="5">
        <v>22.22</v>
      </c>
      <c r="J352" s="2">
        <f>F352+(TRUNC(I352/100*F352,2))</f>
      </c>
      <c r="K352" s="2">
        <f>G352+(TRUNC(I352/100*G352,2))</f>
      </c>
      <c r="L352" s="2">
        <f>TRUNC(J352+K352,2)</f>
      </c>
      <c r="M352" s="2">
        <f>TRUNC(IF((J352+K352), (J352/(J352+K352)*O352), 0), 2)</f>
      </c>
      <c r="N352" s="2">
        <f>TRUNC(IF((J352+K352), (K352/(J352+K352)*O352), 0), 2)</f>
      </c>
      <c r="O352" s="2">
        <f>TRUNC(L352*E352,2)</f>
      </c>
      <c r="P352" s="4">
        <f>IF(O352&lt;=(Referencial!O352*1.05),"PREÇO VÁLIDO","PREÇO INVÁLIDO")</f>
      </c>
    </row>
    <row r="353" ht="25.0" customHeight="true">
      <c r="A353" t="s" s="4">
        <v>23</v>
      </c>
      <c r="B353" t="s" s="4">
        <v>429</v>
      </c>
      <c r="C353" t="s" s="4">
        <v>430</v>
      </c>
      <c r="D353" t="s" s="4">
        <v>33</v>
      </c>
      <c r="E353" t="n" s="4">
        <v>2.79</v>
      </c>
      <c r="F353" t="n" s="2">
        <v>2728.29</v>
      </c>
      <c r="G353" t="n" s="2">
        <v>0.0</v>
      </c>
      <c r="H353" s="2">
        <f>F353+G353</f>
      </c>
      <c r="I353" t="n" s="5">
        <v>22.22</v>
      </c>
      <c r="J353" s="2">
        <f>F353+(TRUNC(I353/100*F353,2))</f>
      </c>
      <c r="K353" s="2">
        <f>G353+(TRUNC(I353/100*G353,2))</f>
      </c>
      <c r="L353" s="2">
        <f>TRUNC(J353+K353,2)</f>
      </c>
      <c r="M353" s="2">
        <f>TRUNC(IF((J353+K353), (J353/(J353+K353)*O353), 0), 2)</f>
      </c>
      <c r="N353" s="2">
        <f>TRUNC(IF((J353+K353), (K353/(J353+K353)*O353), 0), 2)</f>
      </c>
      <c r="O353" s="2">
        <f>TRUNC(L353*E353,2)</f>
      </c>
      <c r="P353" s="4">
        <f>IF(O353&lt;=(Referencial!O353*1.05),"PREÇO VÁLIDO","PREÇO INVÁLIDO")</f>
      </c>
    </row>
    <row r="354" ht="25.0" customHeight="true">
      <c r="A354" s="4"/>
      <c r="B354" s="4"/>
      <c r="C354" t="s" s="4">
        <v>431</v>
      </c>
      <c r="D354" s="4"/>
      <c r="E354" t="n" s="4">
        <v>0.0</v>
      </c>
      <c r="F354" s="2"/>
      <c r="G354" s="2"/>
      <c r="H354" s="4"/>
      <c r="I354" s="5"/>
      <c r="J354" s="4"/>
      <c r="K354" s="4"/>
      <c r="L354" s="4"/>
      <c r="M354" s="4"/>
      <c r="N354" s="4"/>
      <c r="O354" s="4"/>
      <c r="P354" s="4"/>
    </row>
    <row r="355" ht="25.0" customHeight="true">
      <c r="A355" t="s" s="4">
        <v>23</v>
      </c>
      <c r="B355" t="s" s="4">
        <v>432</v>
      </c>
      <c r="C355" t="s" s="4">
        <v>433</v>
      </c>
      <c r="D355" t="s" s="4">
        <v>26</v>
      </c>
      <c r="E355" t="n" s="4">
        <v>9.0</v>
      </c>
      <c r="F355" t="n" s="2">
        <v>472.21</v>
      </c>
      <c r="G355" t="n" s="2">
        <v>38.34</v>
      </c>
      <c r="H355" s="2">
        <f>F355+G355</f>
      </c>
      <c r="I355" t="n" s="5">
        <v>22.22</v>
      </c>
      <c r="J355" s="2">
        <f>F355+(TRUNC(I355/100*F355,2))</f>
      </c>
      <c r="K355" s="2">
        <f>G355+(TRUNC(I355/100*G355,2))</f>
      </c>
      <c r="L355" s="2">
        <f>TRUNC(J355+K355,2)</f>
      </c>
      <c r="M355" s="2">
        <f>TRUNC(IF((J355+K355), (J355/(J355+K355)*O355), 0), 2)</f>
      </c>
      <c r="N355" s="2">
        <f>TRUNC(IF((J355+K355), (K355/(J355+K355)*O355), 0), 2)</f>
      </c>
      <c r="O355" s="2">
        <f>TRUNC(L355*E355,2)</f>
      </c>
      <c r="P355" s="4">
        <f>IF(O355&lt;=(Referencial!O355*1.05),"PREÇO VÁLIDO","PREÇO INVÁLIDO")</f>
      </c>
    </row>
    <row r="356" ht="25.0" customHeight="true">
      <c r="A356" t="s" s="4">
        <v>23</v>
      </c>
      <c r="B356" t="s" s="4">
        <v>434</v>
      </c>
      <c r="C356" t="s" s="4">
        <v>435</v>
      </c>
      <c r="D356" t="s" s="4">
        <v>26</v>
      </c>
      <c r="E356" t="n" s="4">
        <v>5.0</v>
      </c>
      <c r="F356" t="n" s="2">
        <v>752.36</v>
      </c>
      <c r="G356" t="n" s="2">
        <v>54.55</v>
      </c>
      <c r="H356" s="2">
        <f>F356+G356</f>
      </c>
      <c r="I356" t="n" s="5">
        <v>22.22</v>
      </c>
      <c r="J356" s="2">
        <f>F356+(TRUNC(I356/100*F356,2))</f>
      </c>
      <c r="K356" s="2">
        <f>G356+(TRUNC(I356/100*G356,2))</f>
      </c>
      <c r="L356" s="2">
        <f>TRUNC(J356+K356,2)</f>
      </c>
      <c r="M356" s="2">
        <f>TRUNC(IF((J356+K356), (J356/(J356+K356)*O356), 0), 2)</f>
      </c>
      <c r="N356" s="2">
        <f>TRUNC(IF((J356+K356), (K356/(J356+K356)*O356), 0), 2)</f>
      </c>
      <c r="O356" s="2">
        <f>TRUNC(L356*E356,2)</f>
      </c>
      <c r="P356" s="4">
        <f>IF(O356&lt;=(Referencial!O356*1.05),"PREÇO VÁLIDO","PREÇO INVÁLIDO")</f>
      </c>
    </row>
    <row r="357" ht="25.0" customHeight="true">
      <c r="A357" t="s" s="4">
        <v>23</v>
      </c>
      <c r="B357" t="s" s="4">
        <v>436</v>
      </c>
      <c r="C357" t="s" s="4">
        <v>437</v>
      </c>
      <c r="D357" t="s" s="4">
        <v>33</v>
      </c>
      <c r="E357" t="n" s="4">
        <v>26.8</v>
      </c>
      <c r="F357" t="n" s="2">
        <v>918.37</v>
      </c>
      <c r="G357" t="n" s="2">
        <v>0.0</v>
      </c>
      <c r="H357" s="2">
        <f>F357+G357</f>
      </c>
      <c r="I357" t="n" s="5">
        <v>22.22</v>
      </c>
      <c r="J357" s="2">
        <f>F357+(TRUNC(I357/100*F357,2))</f>
      </c>
      <c r="K357" s="2">
        <f>G357+(TRUNC(I357/100*G357,2))</f>
      </c>
      <c r="L357" s="2">
        <f>TRUNC(J357+K357,2)</f>
      </c>
      <c r="M357" s="2">
        <f>TRUNC(IF((J357+K357), (J357/(J357+K357)*O357), 0), 2)</f>
      </c>
      <c r="N357" s="2">
        <f>TRUNC(IF((J357+K357), (K357/(J357+K357)*O357), 0), 2)</f>
      </c>
      <c r="O357" s="2">
        <f>TRUNC(L357*E357,2)</f>
      </c>
      <c r="P357" s="4">
        <f>IF(O357&lt;=(Referencial!O357*1.05),"PREÇO VÁLIDO","PREÇO INVÁLIDO")</f>
      </c>
    </row>
    <row r="358" ht="25.0" customHeight="true">
      <c r="A358" t="s" s="4">
        <v>23</v>
      </c>
      <c r="B358" t="s" s="4">
        <v>438</v>
      </c>
      <c r="C358" t="s" s="4">
        <v>439</v>
      </c>
      <c r="D358" t="s" s="4">
        <v>26</v>
      </c>
      <c r="E358" t="n" s="4">
        <v>2.0</v>
      </c>
      <c r="F358" t="n" s="2">
        <v>963.09</v>
      </c>
      <c r="G358" t="n" s="2">
        <v>91.2</v>
      </c>
      <c r="H358" s="2">
        <f>F358+G358</f>
      </c>
      <c r="I358" t="n" s="5">
        <v>22.22</v>
      </c>
      <c r="J358" s="2">
        <f>F358+(TRUNC(I358/100*F358,2))</f>
      </c>
      <c r="K358" s="2">
        <f>G358+(TRUNC(I358/100*G358,2))</f>
      </c>
      <c r="L358" s="2">
        <f>TRUNC(J358+K358,2)</f>
      </c>
      <c r="M358" s="2">
        <f>TRUNC(IF((J358+K358), (J358/(J358+K358)*O358), 0), 2)</f>
      </c>
      <c r="N358" s="2">
        <f>TRUNC(IF((J358+K358), (K358/(J358+K358)*O358), 0), 2)</f>
      </c>
      <c r="O358" s="2">
        <f>TRUNC(L358*E358,2)</f>
      </c>
      <c r="P358" s="4">
        <f>IF(O358&lt;=(Referencial!O358*1.05),"PREÇO VÁLIDO","PREÇO INVÁLIDO")</f>
      </c>
    </row>
    <row r="359" ht="25.0" customHeight="true">
      <c r="A359" t="s" s="4">
        <v>23</v>
      </c>
      <c r="B359" t="s" s="4">
        <v>440</v>
      </c>
      <c r="C359" t="s" s="4">
        <v>441</v>
      </c>
      <c r="D359" t="s" s="4">
        <v>33</v>
      </c>
      <c r="E359" t="n" s="4">
        <v>4.0</v>
      </c>
      <c r="F359" t="n" s="2">
        <v>954.07</v>
      </c>
      <c r="G359" t="n" s="2">
        <v>0.0</v>
      </c>
      <c r="H359" s="2">
        <f>F359+G359</f>
      </c>
      <c r="I359" t="n" s="5">
        <v>22.22</v>
      </c>
      <c r="J359" s="2">
        <f>F359+(TRUNC(I359/100*F359,2))</f>
      </c>
      <c r="K359" s="2">
        <f>G359+(TRUNC(I359/100*G359,2))</f>
      </c>
      <c r="L359" s="2">
        <f>TRUNC(J359+K359,2)</f>
      </c>
      <c r="M359" s="2">
        <f>TRUNC(IF((J359+K359), (J359/(J359+K359)*O359), 0), 2)</f>
      </c>
      <c r="N359" s="2">
        <f>TRUNC(IF((J359+K359), (K359/(J359+K359)*O359), 0), 2)</f>
      </c>
      <c r="O359" s="2">
        <f>TRUNC(L359*E359,2)</f>
      </c>
      <c r="P359" s="4">
        <f>IF(O359&lt;=(Referencial!O359*1.05),"PREÇO VÁLIDO","PREÇO INVÁLIDO")</f>
      </c>
    </row>
    <row r="360" ht="25.0" customHeight="true">
      <c r="A360" t="s" s="4">
        <v>23</v>
      </c>
      <c r="B360" t="s" s="4">
        <v>442</v>
      </c>
      <c r="C360" t="s" s="4">
        <v>443</v>
      </c>
      <c r="D360" t="s" s="4">
        <v>26</v>
      </c>
      <c r="E360" t="n" s="4">
        <v>5.0</v>
      </c>
      <c r="F360" t="n" s="2">
        <v>95.38</v>
      </c>
      <c r="G360" t="n" s="2">
        <v>0.0</v>
      </c>
      <c r="H360" s="2">
        <f>F360+G360</f>
      </c>
      <c r="I360" t="n" s="5">
        <v>22.22</v>
      </c>
      <c r="J360" s="2">
        <f>F360+(TRUNC(I360/100*F360,2))</f>
      </c>
      <c r="K360" s="2">
        <f>G360+(TRUNC(I360/100*G360,2))</f>
      </c>
      <c r="L360" s="2">
        <f>TRUNC(J360+K360,2)</f>
      </c>
      <c r="M360" s="2">
        <f>TRUNC(IF((J360+K360), (J360/(J360+K360)*O360), 0), 2)</f>
      </c>
      <c r="N360" s="2">
        <f>TRUNC(IF((J360+K360), (K360/(J360+K360)*O360), 0), 2)</f>
      </c>
      <c r="O360" s="2">
        <f>TRUNC(L360*E360,2)</f>
      </c>
      <c r="P360" s="4">
        <f>IF(O360&lt;=(Referencial!O360*1.05),"PREÇO VÁLIDO","PREÇO INVÁLIDO")</f>
      </c>
    </row>
    <row r="361" ht="25.0" customHeight="true">
      <c r="A361" t="s" s="4">
        <v>23</v>
      </c>
      <c r="B361" t="s" s="4">
        <v>444</v>
      </c>
      <c r="C361" t="s" s="4">
        <v>445</v>
      </c>
      <c r="D361" t="s" s="4">
        <v>33</v>
      </c>
      <c r="E361" t="n" s="4">
        <v>10.073</v>
      </c>
      <c r="F361" t="n" s="2">
        <v>879.49</v>
      </c>
      <c r="G361" t="n" s="2">
        <v>0.0</v>
      </c>
      <c r="H361" s="2">
        <f>F361+G361</f>
      </c>
      <c r="I361" t="n" s="5">
        <v>22.22</v>
      </c>
      <c r="J361" s="2">
        <f>F361+(TRUNC(I361/100*F361,2))</f>
      </c>
      <c r="K361" s="2">
        <f>G361+(TRUNC(I361/100*G361,2))</f>
      </c>
      <c r="L361" s="2">
        <f>TRUNC(J361+K361,2)</f>
      </c>
      <c r="M361" s="2">
        <f>TRUNC(IF((J361+K361), (J361/(J361+K361)*O361), 0), 2)</f>
      </c>
      <c r="N361" s="2">
        <f>TRUNC(IF((J361+K361), (K361/(J361+K361)*O361), 0), 2)</f>
      </c>
      <c r="O361" s="2">
        <f>TRUNC(L361*E361,2)</f>
      </c>
      <c r="P361" s="4">
        <f>IF(O361&lt;=(Referencial!O361*1.05),"PREÇO VÁLIDO","PREÇO INVÁLIDO")</f>
      </c>
    </row>
    <row r="362" ht="25.0" customHeight="true">
      <c r="A362" t="s" s="4">
        <v>23</v>
      </c>
      <c r="B362" t="s" s="4">
        <v>446</v>
      </c>
      <c r="C362" t="s" s="4">
        <v>447</v>
      </c>
      <c r="D362" t="s" s="4">
        <v>26</v>
      </c>
      <c r="E362" t="n" s="4">
        <v>9.0</v>
      </c>
      <c r="F362" t="n" s="2">
        <v>629.01</v>
      </c>
      <c r="G362" t="n" s="2">
        <v>0.0</v>
      </c>
      <c r="H362" s="2">
        <f>F362+G362</f>
      </c>
      <c r="I362" t="n" s="5">
        <v>22.22</v>
      </c>
      <c r="J362" s="2">
        <f>F362+(TRUNC(I362/100*F362,2))</f>
      </c>
      <c r="K362" s="2">
        <f>G362+(TRUNC(I362/100*G362,2))</f>
      </c>
      <c r="L362" s="2">
        <f>TRUNC(J362+K362,2)</f>
      </c>
      <c r="M362" s="2">
        <f>TRUNC(IF((J362+K362), (J362/(J362+K362)*O362), 0), 2)</f>
      </c>
      <c r="N362" s="2">
        <f>TRUNC(IF((J362+K362), (K362/(J362+K362)*O362), 0), 2)</f>
      </c>
      <c r="O362" s="2">
        <f>TRUNC(L362*E362,2)</f>
      </c>
      <c r="P362" s="4">
        <f>IF(O362&lt;=(Referencial!O362*1.05),"PREÇO VÁLIDO","PREÇO INVÁLIDO")</f>
      </c>
    </row>
    <row r="363" ht="25.0" customHeight="true">
      <c r="A363" t="s" s="4">
        <v>23</v>
      </c>
      <c r="B363" t="s" s="4">
        <v>448</v>
      </c>
      <c r="C363" t="s" s="4">
        <v>449</v>
      </c>
      <c r="D363" t="s" s="4">
        <v>26</v>
      </c>
      <c r="E363" t="n" s="4">
        <v>9.0</v>
      </c>
      <c r="F363" t="n" s="2">
        <v>8.64</v>
      </c>
      <c r="G363" t="n" s="2">
        <v>3.63</v>
      </c>
      <c r="H363" s="2">
        <f>F363+G363</f>
      </c>
      <c r="I363" t="n" s="5">
        <v>22.22</v>
      </c>
      <c r="J363" s="2">
        <f>F363+(TRUNC(I363/100*F363,2))</f>
      </c>
      <c r="K363" s="2">
        <f>G363+(TRUNC(I363/100*G363,2))</f>
      </c>
      <c r="L363" s="2">
        <f>TRUNC(J363+K363,2)</f>
      </c>
      <c r="M363" s="2">
        <f>TRUNC(IF((J363+K363), (J363/(J363+K363)*O363), 0), 2)</f>
      </c>
      <c r="N363" s="2">
        <f>TRUNC(IF((J363+K363), (K363/(J363+K363)*O363), 0), 2)</f>
      </c>
      <c r="O363" s="2">
        <f>TRUNC(L363*E363,2)</f>
      </c>
      <c r="P363" s="4">
        <f>IF(O363&lt;=(Referencial!O363*1.05),"PREÇO VÁLIDO","PREÇO INVÁLIDO")</f>
      </c>
    </row>
    <row r="364" ht="25.0" customHeight="true">
      <c r="A364" t="s" s="4">
        <v>23</v>
      </c>
      <c r="B364" t="s" s="4">
        <v>450</v>
      </c>
      <c r="C364" t="s" s="4">
        <v>451</v>
      </c>
      <c r="D364" t="s" s="4">
        <v>26</v>
      </c>
      <c r="E364" t="n" s="4">
        <v>12.0</v>
      </c>
      <c r="F364" t="n" s="2">
        <v>47.75</v>
      </c>
      <c r="G364" t="n" s="2">
        <v>6.56</v>
      </c>
      <c r="H364" s="2">
        <f>F364+G364</f>
      </c>
      <c r="I364" t="n" s="5">
        <v>22.22</v>
      </c>
      <c r="J364" s="2">
        <f>F364+(TRUNC(I364/100*F364,2))</f>
      </c>
      <c r="K364" s="2">
        <f>G364+(TRUNC(I364/100*G364,2))</f>
      </c>
      <c r="L364" s="2">
        <f>TRUNC(J364+K364,2)</f>
      </c>
      <c r="M364" s="2">
        <f>TRUNC(IF((J364+K364), (J364/(J364+K364)*O364), 0), 2)</f>
      </c>
      <c r="N364" s="2">
        <f>TRUNC(IF((J364+K364), (K364/(J364+K364)*O364), 0), 2)</f>
      </c>
      <c r="O364" s="2">
        <f>TRUNC(L364*E364,2)</f>
      </c>
      <c r="P364" s="4">
        <f>IF(O364&lt;=(Referencial!O364*1.05),"PREÇO VÁLIDO","PREÇO INVÁLIDO")</f>
      </c>
    </row>
    <row r="365" ht="25.0" customHeight="true">
      <c r="A365" t="s" s="4">
        <v>23</v>
      </c>
      <c r="B365" t="s" s="4">
        <v>452</v>
      </c>
      <c r="C365" t="s" s="4">
        <v>453</v>
      </c>
      <c r="D365" t="s" s="4">
        <v>26</v>
      </c>
      <c r="E365" t="n" s="4">
        <v>3.0</v>
      </c>
      <c r="F365" t="n" s="2">
        <v>311.07</v>
      </c>
      <c r="G365" t="n" s="2">
        <v>0.0</v>
      </c>
      <c r="H365" s="2">
        <f>F365+G365</f>
      </c>
      <c r="I365" t="n" s="5">
        <v>22.22</v>
      </c>
      <c r="J365" s="2">
        <f>F365+(TRUNC(I365/100*F365,2))</f>
      </c>
      <c r="K365" s="2">
        <f>G365+(TRUNC(I365/100*G365,2))</f>
      </c>
      <c r="L365" s="2">
        <f>TRUNC(J365+K365,2)</f>
      </c>
      <c r="M365" s="2">
        <f>TRUNC(IF((J365+K365), (J365/(J365+K365)*O365), 0), 2)</f>
      </c>
      <c r="N365" s="2">
        <f>TRUNC(IF((J365+K365), (K365/(J365+K365)*O365), 0), 2)</f>
      </c>
      <c r="O365" s="2">
        <f>TRUNC(L365*E365,2)</f>
      </c>
      <c r="P365" s="4">
        <f>IF(O365&lt;=(Referencial!O365*1.05),"PREÇO VÁLIDO","PREÇO INVÁLIDO")</f>
      </c>
    </row>
    <row r="366" ht="25.0" customHeight="true">
      <c r="A366" t="s" s="4">
        <v>23</v>
      </c>
      <c r="B366" t="s" s="4">
        <v>454</v>
      </c>
      <c r="C366" t="s" s="4">
        <v>455</v>
      </c>
      <c r="D366" t="s" s="4">
        <v>26</v>
      </c>
      <c r="E366" t="n" s="4">
        <v>10.0</v>
      </c>
      <c r="F366" t="n" s="2">
        <v>337.78</v>
      </c>
      <c r="G366" t="n" s="2">
        <v>40.9</v>
      </c>
      <c r="H366" s="2">
        <f>F366+G366</f>
      </c>
      <c r="I366" t="n" s="5">
        <v>22.22</v>
      </c>
      <c r="J366" s="2">
        <f>F366+(TRUNC(I366/100*F366,2))</f>
      </c>
      <c r="K366" s="2">
        <f>G366+(TRUNC(I366/100*G366,2))</f>
      </c>
      <c r="L366" s="2">
        <f>TRUNC(J366+K366,2)</f>
      </c>
      <c r="M366" s="2">
        <f>TRUNC(IF((J366+K366), (J366/(J366+K366)*O366), 0), 2)</f>
      </c>
      <c r="N366" s="2">
        <f>TRUNC(IF((J366+K366), (K366/(J366+K366)*O366), 0), 2)</f>
      </c>
      <c r="O366" s="2">
        <f>TRUNC(L366*E366,2)</f>
      </c>
      <c r="P366" s="4">
        <f>IF(O366&lt;=(Referencial!O366*1.05),"PREÇO VÁLIDO","PREÇO INVÁLIDO")</f>
      </c>
    </row>
    <row r="367" ht="25.0" customHeight="true">
      <c r="A367" t="s" s="4">
        <v>23</v>
      </c>
      <c r="B367" t="s" s="4">
        <v>456</v>
      </c>
      <c r="C367" t="s" s="4">
        <v>457</v>
      </c>
      <c r="D367" t="s" s="4">
        <v>26</v>
      </c>
      <c r="E367" t="n" s="4">
        <v>3.0</v>
      </c>
      <c r="F367" t="n" s="2">
        <v>84.99</v>
      </c>
      <c r="G367" t="n" s="2">
        <v>19.24</v>
      </c>
      <c r="H367" s="2">
        <f>F367+G367</f>
      </c>
      <c r="I367" t="n" s="5">
        <v>22.22</v>
      </c>
      <c r="J367" s="2">
        <f>F367+(TRUNC(I367/100*F367,2))</f>
      </c>
      <c r="K367" s="2">
        <f>G367+(TRUNC(I367/100*G367,2))</f>
      </c>
      <c r="L367" s="2">
        <f>TRUNC(J367+K367,2)</f>
      </c>
      <c r="M367" s="2">
        <f>TRUNC(IF((J367+K367), (J367/(J367+K367)*O367), 0), 2)</f>
      </c>
      <c r="N367" s="2">
        <f>TRUNC(IF((J367+K367), (K367/(J367+K367)*O367), 0), 2)</f>
      </c>
      <c r="O367" s="2">
        <f>TRUNC(L367*E367,2)</f>
      </c>
      <c r="P367" s="4">
        <f>IF(O367&lt;=(Referencial!O367*1.05),"PREÇO VÁLIDO","PREÇO INVÁLIDO")</f>
      </c>
    </row>
    <row r="368" ht="25.0" customHeight="true">
      <c r="A368" t="s" s="4">
        <v>23</v>
      </c>
      <c r="B368" t="s" s="4">
        <v>458</v>
      </c>
      <c r="C368" t="s" s="4">
        <v>459</v>
      </c>
      <c r="D368" t="s" s="4">
        <v>26</v>
      </c>
      <c r="E368" t="n" s="4">
        <v>3.0</v>
      </c>
      <c r="F368" t="n" s="2">
        <v>88.98</v>
      </c>
      <c r="G368" t="n" s="2">
        <v>81.77</v>
      </c>
      <c r="H368" s="2">
        <f>F368+G368</f>
      </c>
      <c r="I368" t="n" s="5">
        <v>22.22</v>
      </c>
      <c r="J368" s="2">
        <f>F368+(TRUNC(I368/100*F368,2))</f>
      </c>
      <c r="K368" s="2">
        <f>G368+(TRUNC(I368/100*G368,2))</f>
      </c>
      <c r="L368" s="2">
        <f>TRUNC(J368+K368,2)</f>
      </c>
      <c r="M368" s="2">
        <f>TRUNC(IF((J368+K368), (J368/(J368+K368)*O368), 0), 2)</f>
      </c>
      <c r="N368" s="2">
        <f>TRUNC(IF((J368+K368), (K368/(J368+K368)*O368), 0), 2)</f>
      </c>
      <c r="O368" s="2">
        <f>TRUNC(L368*E368,2)</f>
      </c>
      <c r="P368" s="4">
        <f>IF(O368&lt;=(Referencial!O368*1.05),"PREÇO VÁLIDO","PREÇO INVÁLIDO")</f>
      </c>
    </row>
    <row r="369" ht="25.0" customHeight="true">
      <c r="A369" t="s" s="4">
        <v>23</v>
      </c>
      <c r="B369" t="s" s="4">
        <v>460</v>
      </c>
      <c r="C369" t="s" s="4">
        <v>461</v>
      </c>
      <c r="D369" t="s" s="4">
        <v>26</v>
      </c>
      <c r="E369" t="n" s="4">
        <v>3.0</v>
      </c>
      <c r="F369" t="n" s="2">
        <v>289.4</v>
      </c>
      <c r="G369" t="n" s="2">
        <v>0.0</v>
      </c>
      <c r="H369" s="2">
        <f>F369+G369</f>
      </c>
      <c r="I369" t="n" s="5">
        <v>22.22</v>
      </c>
      <c r="J369" s="2">
        <f>F369+(TRUNC(I369/100*F369,2))</f>
      </c>
      <c r="K369" s="2">
        <f>G369+(TRUNC(I369/100*G369,2))</f>
      </c>
      <c r="L369" s="2">
        <f>TRUNC(J369+K369,2)</f>
      </c>
      <c r="M369" s="2">
        <f>TRUNC(IF((J369+K369), (J369/(J369+K369)*O369), 0), 2)</f>
      </c>
      <c r="N369" s="2">
        <f>TRUNC(IF((J369+K369), (K369/(J369+K369)*O369), 0), 2)</f>
      </c>
      <c r="O369" s="2">
        <f>TRUNC(L369*E369,2)</f>
      </c>
      <c r="P369" s="4">
        <f>IF(O369&lt;=(Referencial!O369*1.05),"PREÇO VÁLIDO","PREÇO INVÁLIDO")</f>
      </c>
    </row>
    <row r="370" ht="25.0" customHeight="true">
      <c r="A370" t="s" s="4">
        <v>23</v>
      </c>
      <c r="B370" t="s" s="4">
        <v>462</v>
      </c>
      <c r="C370" t="s" s="4">
        <v>463</v>
      </c>
      <c r="D370" t="s" s="4">
        <v>26</v>
      </c>
      <c r="E370" t="n" s="4">
        <v>9.0</v>
      </c>
      <c r="F370" t="n" s="2">
        <v>230.21</v>
      </c>
      <c r="G370" t="n" s="2">
        <v>0.0</v>
      </c>
      <c r="H370" s="2">
        <f>F370+G370</f>
      </c>
      <c r="I370" t="n" s="5">
        <v>22.22</v>
      </c>
      <c r="J370" s="2">
        <f>F370+(TRUNC(I370/100*F370,2))</f>
      </c>
      <c r="K370" s="2">
        <f>G370+(TRUNC(I370/100*G370,2))</f>
      </c>
      <c r="L370" s="2">
        <f>TRUNC(J370+K370,2)</f>
      </c>
      <c r="M370" s="2">
        <f>TRUNC(IF((J370+K370), (J370/(J370+K370)*O370), 0), 2)</f>
      </c>
      <c r="N370" s="2">
        <f>TRUNC(IF((J370+K370), (K370/(J370+K370)*O370), 0), 2)</f>
      </c>
      <c r="O370" s="2">
        <f>TRUNC(L370*E370,2)</f>
      </c>
      <c r="P370" s="4">
        <f>IF(O370&lt;=(Referencial!O370*1.05),"PREÇO VÁLIDO","PREÇO INVÁLIDO")</f>
      </c>
    </row>
    <row r="371" ht="25.0" customHeight="true">
      <c r="A371" t="s" s="4">
        <v>23</v>
      </c>
      <c r="B371" t="s" s="4">
        <v>464</v>
      </c>
      <c r="C371" t="s" s="4">
        <v>465</v>
      </c>
      <c r="D371" t="s" s="4">
        <v>26</v>
      </c>
      <c r="E371" t="n" s="4">
        <v>7.0</v>
      </c>
      <c r="F371" t="n" s="2">
        <v>34.62</v>
      </c>
      <c r="G371" t="n" s="2">
        <v>13.62</v>
      </c>
      <c r="H371" s="2">
        <f>F371+G371</f>
      </c>
      <c r="I371" t="n" s="5">
        <v>22.22</v>
      </c>
      <c r="J371" s="2">
        <f>F371+(TRUNC(I371/100*F371,2))</f>
      </c>
      <c r="K371" s="2">
        <f>G371+(TRUNC(I371/100*G371,2))</f>
      </c>
      <c r="L371" s="2">
        <f>TRUNC(J371+K371,2)</f>
      </c>
      <c r="M371" s="2">
        <f>TRUNC(IF((J371+K371), (J371/(J371+K371)*O371), 0), 2)</f>
      </c>
      <c r="N371" s="2">
        <f>TRUNC(IF((J371+K371), (K371/(J371+K371)*O371), 0), 2)</f>
      </c>
      <c r="O371" s="2">
        <f>TRUNC(L371*E371,2)</f>
      </c>
      <c r="P371" s="4">
        <f>IF(O371&lt;=(Referencial!O371*1.05),"PREÇO VÁLIDO","PREÇO INVÁLIDO")</f>
      </c>
    </row>
    <row r="372" ht="25.0" customHeight="true">
      <c r="A372" t="s" s="4">
        <v>23</v>
      </c>
      <c r="B372" t="s" s="4">
        <v>466</v>
      </c>
      <c r="C372" t="s" s="4">
        <v>467</v>
      </c>
      <c r="D372" t="s" s="4">
        <v>26</v>
      </c>
      <c r="E372" t="n" s="4">
        <v>7.0</v>
      </c>
      <c r="F372" t="n" s="2">
        <v>55.45</v>
      </c>
      <c r="G372" t="n" s="2">
        <v>13.62</v>
      </c>
      <c r="H372" s="2">
        <f>F372+G372</f>
      </c>
      <c r="I372" t="n" s="5">
        <v>22.22</v>
      </c>
      <c r="J372" s="2">
        <f>F372+(TRUNC(I372/100*F372,2))</f>
      </c>
      <c r="K372" s="2">
        <f>G372+(TRUNC(I372/100*G372,2))</f>
      </c>
      <c r="L372" s="2">
        <f>TRUNC(J372+K372,2)</f>
      </c>
      <c r="M372" s="2">
        <f>TRUNC(IF((J372+K372), (J372/(J372+K372)*O372), 0), 2)</f>
      </c>
      <c r="N372" s="2">
        <f>TRUNC(IF((J372+K372), (K372/(J372+K372)*O372), 0), 2)</f>
      </c>
      <c r="O372" s="2">
        <f>TRUNC(L372*E372,2)</f>
      </c>
      <c r="P372" s="4">
        <f>IF(O372&lt;=(Referencial!O372*1.05),"PREÇO VÁLIDO","PREÇO INVÁLIDO")</f>
      </c>
    </row>
    <row r="373" ht="25.0" customHeight="true">
      <c r="A373" s="4"/>
      <c r="B373" s="4"/>
      <c r="C373" t="s" s="4">
        <v>468</v>
      </c>
      <c r="D373" s="4"/>
      <c r="E373" t="n" s="4">
        <v>0.0</v>
      </c>
      <c r="F373" s="2"/>
      <c r="G373" s="2"/>
      <c r="H373" s="4"/>
      <c r="I373" s="5"/>
      <c r="J373" s="4"/>
      <c r="K373" s="4"/>
      <c r="L373" s="4"/>
      <c r="M373" s="4"/>
      <c r="N373" s="4"/>
      <c r="O373" s="4"/>
      <c r="P373" s="4"/>
    </row>
    <row r="374" ht="25.0" customHeight="true">
      <c r="A374" t="s" s="4">
        <v>23</v>
      </c>
      <c r="B374" t="s" s="4">
        <v>469</v>
      </c>
      <c r="C374" t="s" s="4">
        <v>470</v>
      </c>
      <c r="D374" t="s" s="4">
        <v>26</v>
      </c>
      <c r="E374" t="n" s="4">
        <v>1.0</v>
      </c>
      <c r="F374" t="n" s="2">
        <v>5390.97</v>
      </c>
      <c r="G374" t="n" s="2">
        <v>4794.13</v>
      </c>
      <c r="H374" s="2">
        <f>F374+G374</f>
      </c>
      <c r="I374" t="n" s="5">
        <v>22.22</v>
      </c>
      <c r="J374" s="2">
        <f>F374+(TRUNC(I374/100*F374,2))</f>
      </c>
      <c r="K374" s="2">
        <f>G374+(TRUNC(I374/100*G374,2))</f>
      </c>
      <c r="L374" s="2">
        <f>TRUNC(J374+K374,2)</f>
      </c>
      <c r="M374" s="2">
        <f>TRUNC(IF((J374+K374), (J374/(J374+K374)*O374), 0), 2)</f>
      </c>
      <c r="N374" s="2">
        <f>TRUNC(IF((J374+K374), (K374/(J374+K374)*O374), 0), 2)</f>
      </c>
      <c r="O374" s="2">
        <f>TRUNC(L374*E374,2)</f>
      </c>
      <c r="P374" s="4">
        <f>IF(O374&lt;=(Referencial!O374*1.05),"PREÇO VÁLIDO","PREÇO INVÁLIDO")</f>
      </c>
    </row>
    <row r="375" ht="25.0" customHeight="true">
      <c r="A375" t="s" s="4">
        <v>23</v>
      </c>
      <c r="B375" t="s" s="4">
        <v>471</v>
      </c>
      <c r="C375" t="s" s="4">
        <v>472</v>
      </c>
      <c r="D375" t="s" s="4">
        <v>26</v>
      </c>
      <c r="E375" t="n" s="4">
        <v>1.0</v>
      </c>
      <c r="F375" t="n" s="2">
        <v>4629.78</v>
      </c>
      <c r="G375" t="n" s="2">
        <v>4505.53</v>
      </c>
      <c r="H375" s="2">
        <f>F375+G375</f>
      </c>
      <c r="I375" t="n" s="5">
        <v>22.22</v>
      </c>
      <c r="J375" s="2">
        <f>F375+(TRUNC(I375/100*F375,2))</f>
      </c>
      <c r="K375" s="2">
        <f>G375+(TRUNC(I375/100*G375,2))</f>
      </c>
      <c r="L375" s="2">
        <f>TRUNC(J375+K375,2)</f>
      </c>
      <c r="M375" s="2">
        <f>TRUNC(IF((J375+K375), (J375/(J375+K375)*O375), 0), 2)</f>
      </c>
      <c r="N375" s="2">
        <f>TRUNC(IF((J375+K375), (K375/(J375+K375)*O375), 0), 2)</f>
      </c>
      <c r="O375" s="2">
        <f>TRUNC(L375*E375,2)</f>
      </c>
      <c r="P375" s="4">
        <f>IF(O375&lt;=(Referencial!O375*1.05),"PREÇO VÁLIDO","PREÇO INVÁLIDO")</f>
      </c>
    </row>
    <row r="376" ht="25.0" customHeight="true">
      <c r="A376" t="s" s="4">
        <v>23</v>
      </c>
      <c r="B376" t="s" s="4">
        <v>473</v>
      </c>
      <c r="C376" t="s" s="4">
        <v>474</v>
      </c>
      <c r="D376" t="s" s="4">
        <v>26</v>
      </c>
      <c r="E376" t="n" s="4">
        <v>1.0</v>
      </c>
      <c r="F376" t="n" s="2">
        <v>5313.56</v>
      </c>
      <c r="G376" t="n" s="2">
        <v>487.9</v>
      </c>
      <c r="H376" s="2">
        <f>F376+G376</f>
      </c>
      <c r="I376" t="n" s="5">
        <v>22.22</v>
      </c>
      <c r="J376" s="2">
        <f>F376+(TRUNC(I376/100*F376,2))</f>
      </c>
      <c r="K376" s="2">
        <f>G376+(TRUNC(I376/100*G376,2))</f>
      </c>
      <c r="L376" s="2">
        <f>TRUNC(J376+K376,2)</f>
      </c>
      <c r="M376" s="2">
        <f>TRUNC(IF((J376+K376), (J376/(J376+K376)*O376), 0), 2)</f>
      </c>
      <c r="N376" s="2">
        <f>TRUNC(IF((J376+K376), (K376/(J376+K376)*O376), 0), 2)</f>
      </c>
      <c r="O376" s="2">
        <f>TRUNC(L376*E376,2)</f>
      </c>
      <c r="P376" s="4">
        <f>IF(O376&lt;=(Referencial!O376*1.05),"PREÇO VÁLIDO","PREÇO INVÁLIDO")</f>
      </c>
    </row>
    <row r="377" ht="25.0" customHeight="true">
      <c r="A377" s="4"/>
      <c r="B377" s="4"/>
      <c r="C377" t="s" s="4">
        <v>475</v>
      </c>
      <c r="D377" s="4"/>
      <c r="E377" t="n" s="4">
        <v>0.0</v>
      </c>
      <c r="F377" s="2"/>
      <c r="G377" s="2"/>
      <c r="H377" s="4"/>
      <c r="I377" s="5"/>
      <c r="J377" s="4"/>
      <c r="K377" s="4"/>
      <c r="L377" s="4"/>
      <c r="M377" s="4"/>
      <c r="N377" s="4"/>
      <c r="O377" s="4"/>
      <c r="P377" s="4"/>
    </row>
    <row r="378" ht="25.0" customHeight="true">
      <c r="A378" t="s" s="4">
        <v>23</v>
      </c>
      <c r="B378" t="s" s="4">
        <v>476</v>
      </c>
      <c r="C378" t="s" s="4">
        <v>477</v>
      </c>
      <c r="D378" t="s" s="4">
        <v>26</v>
      </c>
      <c r="E378" t="n" s="4">
        <v>3.0</v>
      </c>
      <c r="F378" t="n" s="2">
        <v>80.76</v>
      </c>
      <c r="G378" t="n" s="2">
        <v>13.57</v>
      </c>
      <c r="H378" s="2">
        <f>F378+G378</f>
      </c>
      <c r="I378" t="n" s="5">
        <v>22.22</v>
      </c>
      <c r="J378" s="2">
        <f>F378+(TRUNC(I378/100*F378,2))</f>
      </c>
      <c r="K378" s="2">
        <f>G378+(TRUNC(I378/100*G378,2))</f>
      </c>
      <c r="L378" s="2">
        <f>TRUNC(J378+K378,2)</f>
      </c>
      <c r="M378" s="2">
        <f>TRUNC(IF((J378+K378), (J378/(J378+K378)*O378), 0), 2)</f>
      </c>
      <c r="N378" s="2">
        <f>TRUNC(IF((J378+K378), (K378/(J378+K378)*O378), 0), 2)</f>
      </c>
      <c r="O378" s="2">
        <f>TRUNC(L378*E378,2)</f>
      </c>
      <c r="P378" s="4">
        <f>IF(O378&lt;=(Referencial!O378*1.05),"PREÇO VÁLIDO","PREÇO INVÁLIDO")</f>
      </c>
    </row>
    <row r="379" ht="25.0" customHeight="true">
      <c r="A379" t="s" s="4">
        <v>23</v>
      </c>
      <c r="B379" t="s" s="4">
        <v>478</v>
      </c>
      <c r="C379" t="s" s="4">
        <v>479</v>
      </c>
      <c r="D379" t="s" s="4">
        <v>26</v>
      </c>
      <c r="E379" t="n" s="4">
        <v>1.0</v>
      </c>
      <c r="F379" t="n" s="2">
        <v>219.23</v>
      </c>
      <c r="G379" t="n" s="2">
        <v>143.37</v>
      </c>
      <c r="H379" s="2">
        <f>F379+G379</f>
      </c>
      <c r="I379" t="n" s="5">
        <v>22.22</v>
      </c>
      <c r="J379" s="2">
        <f>F379+(TRUNC(I379/100*F379,2))</f>
      </c>
      <c r="K379" s="2">
        <f>G379+(TRUNC(I379/100*G379,2))</f>
      </c>
      <c r="L379" s="2">
        <f>TRUNC(J379+K379,2)</f>
      </c>
      <c r="M379" s="2">
        <f>TRUNC(IF((J379+K379), (J379/(J379+K379)*O379), 0), 2)</f>
      </c>
      <c r="N379" s="2">
        <f>TRUNC(IF((J379+K379), (K379/(J379+K379)*O379), 0), 2)</f>
      </c>
      <c r="O379" s="2">
        <f>TRUNC(L379*E379,2)</f>
      </c>
      <c r="P379" s="4">
        <f>IF(O379&lt;=(Referencial!O379*1.05),"PREÇO VÁLIDO","PREÇO INVÁLIDO")</f>
      </c>
    </row>
    <row r="380" ht="25.0" customHeight="true">
      <c r="A380" t="s" s="4">
        <v>23</v>
      </c>
      <c r="B380" t="s" s="4">
        <v>480</v>
      </c>
      <c r="C380" t="s" s="4">
        <v>481</v>
      </c>
      <c r="D380" t="s" s="4">
        <v>26</v>
      </c>
      <c r="E380" t="n" s="4">
        <v>18.0</v>
      </c>
      <c r="F380" t="n" s="2">
        <v>85.62</v>
      </c>
      <c r="G380" t="n" s="2">
        <v>13.57</v>
      </c>
      <c r="H380" s="2">
        <f>F380+G380</f>
      </c>
      <c r="I380" t="n" s="5">
        <v>22.22</v>
      </c>
      <c r="J380" s="2">
        <f>F380+(TRUNC(I380/100*F380,2))</f>
      </c>
      <c r="K380" s="2">
        <f>G380+(TRUNC(I380/100*G380,2))</f>
      </c>
      <c r="L380" s="2">
        <f>TRUNC(J380+K380,2)</f>
      </c>
      <c r="M380" s="2">
        <f>TRUNC(IF((J380+K380), (J380/(J380+K380)*O380), 0), 2)</f>
      </c>
      <c r="N380" s="2">
        <f>TRUNC(IF((J380+K380), (K380/(J380+K380)*O380), 0), 2)</f>
      </c>
      <c r="O380" s="2">
        <f>TRUNC(L380*E380,2)</f>
      </c>
      <c r="P380" s="4">
        <f>IF(O380&lt;=(Referencial!O380*1.05),"PREÇO VÁLIDO","PREÇO INVÁLIDO")</f>
      </c>
    </row>
    <row r="381" ht="25.0" customHeight="true">
      <c r="A381" t="s" s="4">
        <v>23</v>
      </c>
      <c r="B381" t="s" s="4">
        <v>482</v>
      </c>
      <c r="C381" t="s" s="4">
        <v>483</v>
      </c>
      <c r="D381" t="s" s="4">
        <v>26</v>
      </c>
      <c r="E381" t="n" s="4">
        <v>1.0</v>
      </c>
      <c r="F381" t="n" s="2">
        <v>18.73</v>
      </c>
      <c r="G381" t="n" s="2">
        <v>3.67</v>
      </c>
      <c r="H381" s="2">
        <f>F381+G381</f>
      </c>
      <c r="I381" t="n" s="5">
        <v>22.22</v>
      </c>
      <c r="J381" s="2">
        <f>F381+(TRUNC(I381/100*F381,2))</f>
      </c>
      <c r="K381" s="2">
        <f>G381+(TRUNC(I381/100*G381,2))</f>
      </c>
      <c r="L381" s="2">
        <f>TRUNC(J381+K381,2)</f>
      </c>
      <c r="M381" s="2">
        <f>TRUNC(IF((J381+K381), (J381/(J381+K381)*O381), 0), 2)</f>
      </c>
      <c r="N381" s="2">
        <f>TRUNC(IF((J381+K381), (K381/(J381+K381)*O381), 0), 2)</f>
      </c>
      <c r="O381" s="2">
        <f>TRUNC(L381*E381,2)</f>
      </c>
      <c r="P381" s="4">
        <f>IF(O381&lt;=(Referencial!O381*1.05),"PREÇO VÁLIDO","PREÇO INVÁLIDO")</f>
      </c>
    </row>
    <row r="382" ht="25.0" customHeight="true">
      <c r="A382" t="s" s="4">
        <v>23</v>
      </c>
      <c r="B382" t="s" s="4">
        <v>484</v>
      </c>
      <c r="C382" t="s" s="4">
        <v>485</v>
      </c>
      <c r="D382" t="s" s="4">
        <v>60</v>
      </c>
      <c r="E382" t="n" s="4">
        <v>100.0</v>
      </c>
      <c r="F382" t="n" s="2">
        <v>13.46</v>
      </c>
      <c r="G382" t="n" s="2">
        <v>0.0</v>
      </c>
      <c r="H382" s="2">
        <f>F382+G382</f>
      </c>
      <c r="I382" t="n" s="5">
        <v>22.22</v>
      </c>
      <c r="J382" s="2">
        <f>F382+(TRUNC(I382/100*F382,2))</f>
      </c>
      <c r="K382" s="2">
        <f>G382+(TRUNC(I382/100*G382,2))</f>
      </c>
      <c r="L382" s="2">
        <f>TRUNC(J382+K382,2)</f>
      </c>
      <c r="M382" s="2">
        <f>TRUNC(IF((J382+K382), (J382/(J382+K382)*O382), 0), 2)</f>
      </c>
      <c r="N382" s="2">
        <f>TRUNC(IF((J382+K382), (K382/(J382+K382)*O382), 0), 2)</f>
      </c>
      <c r="O382" s="2">
        <f>TRUNC(L382*E382,2)</f>
      </c>
      <c r="P382" s="4">
        <f>IF(O382&lt;=(Referencial!O382*1.05),"PREÇO VÁLIDO","PREÇO INVÁLIDO")</f>
      </c>
    </row>
    <row r="383" ht="25.0" customHeight="true">
      <c r="A383" t="s" s="4">
        <v>23</v>
      </c>
      <c r="B383" t="s" s="4">
        <v>486</v>
      </c>
      <c r="C383" t="s" s="4">
        <v>487</v>
      </c>
      <c r="D383" t="s" s="4">
        <v>60</v>
      </c>
      <c r="E383" t="n" s="4">
        <v>23.0</v>
      </c>
      <c r="F383" t="n" s="2">
        <v>15.41</v>
      </c>
      <c r="G383" t="n" s="2">
        <v>2.08</v>
      </c>
      <c r="H383" s="2">
        <f>F383+G383</f>
      </c>
      <c r="I383" t="n" s="5">
        <v>22.22</v>
      </c>
      <c r="J383" s="2">
        <f>F383+(TRUNC(I383/100*F383,2))</f>
      </c>
      <c r="K383" s="2">
        <f>G383+(TRUNC(I383/100*G383,2))</f>
      </c>
      <c r="L383" s="2">
        <f>TRUNC(J383+K383,2)</f>
      </c>
      <c r="M383" s="2">
        <f>TRUNC(IF((J383+K383), (J383/(J383+K383)*O383), 0), 2)</f>
      </c>
      <c r="N383" s="2">
        <f>TRUNC(IF((J383+K383), (K383/(J383+K383)*O383), 0), 2)</f>
      </c>
      <c r="O383" s="2">
        <f>TRUNC(L383*E383,2)</f>
      </c>
      <c r="P383" s="4">
        <f>IF(O383&lt;=(Referencial!O383*1.05),"PREÇO VÁLIDO","PREÇO INVÁLIDO")</f>
      </c>
    </row>
    <row r="384" ht="25.0" customHeight="true">
      <c r="A384" t="s" s="4">
        <v>23</v>
      </c>
      <c r="B384" t="s" s="4">
        <v>488</v>
      </c>
      <c r="C384" t="s" s="4">
        <v>489</v>
      </c>
      <c r="D384" t="s" s="4">
        <v>26</v>
      </c>
      <c r="E384" t="n" s="4">
        <v>2.0</v>
      </c>
      <c r="F384" t="n" s="2">
        <v>16.42</v>
      </c>
      <c r="G384" t="n" s="2">
        <v>6.56</v>
      </c>
      <c r="H384" s="2">
        <f>F384+G384</f>
      </c>
      <c r="I384" t="n" s="5">
        <v>22.22</v>
      </c>
      <c r="J384" s="2">
        <f>F384+(TRUNC(I384/100*F384,2))</f>
      </c>
      <c r="K384" s="2">
        <f>G384+(TRUNC(I384/100*G384,2))</f>
      </c>
      <c r="L384" s="2">
        <f>TRUNC(J384+K384,2)</f>
      </c>
      <c r="M384" s="2">
        <f>TRUNC(IF((J384+K384), (J384/(J384+K384)*O384), 0), 2)</f>
      </c>
      <c r="N384" s="2">
        <f>TRUNC(IF((J384+K384), (K384/(J384+K384)*O384), 0), 2)</f>
      </c>
      <c r="O384" s="2">
        <f>TRUNC(L384*E384,2)</f>
      </c>
      <c r="P384" s="4">
        <f>IF(O384&lt;=(Referencial!O384*1.05),"PREÇO VÁLIDO","PREÇO INVÁLIDO")</f>
      </c>
    </row>
    <row r="385" ht="25.0" customHeight="true">
      <c r="A385" t="s" s="4">
        <v>23</v>
      </c>
      <c r="B385" t="s" s="4">
        <v>490</v>
      </c>
      <c r="C385" t="s" s="4">
        <v>491</v>
      </c>
      <c r="D385" t="s" s="4">
        <v>60</v>
      </c>
      <c r="E385" t="n" s="4">
        <v>10.0</v>
      </c>
      <c r="F385" t="n" s="2">
        <v>8.95</v>
      </c>
      <c r="G385" t="n" s="2">
        <v>1.44</v>
      </c>
      <c r="H385" s="2">
        <f>F385+G385</f>
      </c>
      <c r="I385" t="n" s="5">
        <v>22.22</v>
      </c>
      <c r="J385" s="2">
        <f>F385+(TRUNC(I385/100*F385,2))</f>
      </c>
      <c r="K385" s="2">
        <f>G385+(TRUNC(I385/100*G385,2))</f>
      </c>
      <c r="L385" s="2">
        <f>TRUNC(J385+K385,2)</f>
      </c>
      <c r="M385" s="2">
        <f>TRUNC(IF((J385+K385), (J385/(J385+K385)*O385), 0), 2)</f>
      </c>
      <c r="N385" s="2">
        <f>TRUNC(IF((J385+K385), (K385/(J385+K385)*O385), 0), 2)</f>
      </c>
      <c r="O385" s="2">
        <f>TRUNC(L385*E385,2)</f>
      </c>
      <c r="P385" s="4">
        <f>IF(O385&lt;=(Referencial!O385*1.05),"PREÇO VÁLIDO","PREÇO INVÁLIDO")</f>
      </c>
    </row>
    <row r="386" ht="25.0" customHeight="true">
      <c r="A386" s="4"/>
      <c r="B386" s="4"/>
      <c r="C386" t="s" s="4">
        <v>492</v>
      </c>
      <c r="D386" s="4"/>
      <c r="E386" t="n" s="4">
        <v>0.0</v>
      </c>
      <c r="F386" s="2"/>
      <c r="G386" s="2"/>
      <c r="H386" s="4"/>
      <c r="I386" s="5"/>
      <c r="J386" s="4"/>
      <c r="K386" s="4"/>
      <c r="L386" s="4"/>
      <c r="M386" s="4"/>
      <c r="N386" s="4"/>
      <c r="O386" s="4"/>
      <c r="P386" s="4"/>
    </row>
    <row r="387" ht="25.0" customHeight="true">
      <c r="A387" t="s" s="4">
        <v>23</v>
      </c>
      <c r="B387" t="s" s="4">
        <v>493</v>
      </c>
      <c r="C387" t="s" s="4">
        <v>494</v>
      </c>
      <c r="D387" t="s" s="4">
        <v>26</v>
      </c>
      <c r="E387" t="n" s="4">
        <v>2.0</v>
      </c>
      <c r="F387" t="n" s="2">
        <v>3175.12</v>
      </c>
      <c r="G387" t="n" s="2">
        <v>0.0</v>
      </c>
      <c r="H387" s="2">
        <f>F387+G387</f>
      </c>
      <c r="I387" t="n" s="5">
        <v>22.22</v>
      </c>
      <c r="J387" s="2">
        <f>F387+(TRUNC(I387/100*F387,2))</f>
      </c>
      <c r="K387" s="2">
        <f>G387+(TRUNC(I387/100*G387,2))</f>
      </c>
      <c r="L387" s="2">
        <f>TRUNC(J387+K387,2)</f>
      </c>
      <c r="M387" s="2">
        <f>TRUNC(IF((J387+K387), (J387/(J387+K387)*O387), 0), 2)</f>
      </c>
      <c r="N387" s="2">
        <f>TRUNC(IF((J387+K387), (K387/(J387+K387)*O387), 0), 2)</f>
      </c>
      <c r="O387" s="2">
        <f>TRUNC(L387*E387,2)</f>
      </c>
      <c r="P387" s="4">
        <f>IF(O387&lt;=(Referencial!O387*1.05),"PREÇO VÁLIDO","PREÇO INVÁLIDO")</f>
      </c>
    </row>
    <row r="388" ht="25.0" customHeight="true">
      <c r="A388" s="4"/>
      <c r="B388" s="4"/>
      <c r="C388" t="s" s="4">
        <v>495</v>
      </c>
      <c r="D388" s="4"/>
      <c r="E388" t="n" s="4">
        <v>0.0</v>
      </c>
      <c r="F388" s="2"/>
      <c r="G388" s="2"/>
      <c r="H388" s="4"/>
      <c r="I388" s="5"/>
      <c r="J388" s="4"/>
      <c r="K388" s="4"/>
      <c r="L388" s="4"/>
      <c r="M388" s="4"/>
      <c r="N388" s="4"/>
      <c r="O388" s="4"/>
      <c r="P388" s="4"/>
    </row>
    <row r="389">
      <c r="N389" t="s" s="9">
        <v>28</v>
      </c>
      <c r="O389" s="10">
        <f>TRUNC(SUM(O319:O388), 2)</f>
      </c>
    </row>
    <row r="391">
      <c r="A391" t="s" s="12">
        <v>496</v>
      </c>
    </row>
    <row r="392">
      <c r="A392" s="27" t="s">
        <v>4</v>
      </c>
      <c r="B392" s="27" t="s">
        <v>5</v>
      </c>
      <c r="C392" s="27" t="s">
        <v>6</v>
      </c>
      <c r="D392" s="27" t="s">
        <v>7</v>
      </c>
      <c r="E392" s="27" t="s">
        <v>8</v>
      </c>
      <c r="F392" s="27" t="s">
        <v>9</v>
      </c>
      <c r="G392" s="27" t="s">
        <v>10</v>
      </c>
      <c r="H392" s="27" t="s">
        <v>12</v>
      </c>
      <c r="I392" s="27" t="s">
        <v>13</v>
      </c>
      <c r="J392" s="27" t="s">
        <v>14</v>
      </c>
      <c r="K392" s="27" t="s">
        <v>15</v>
      </c>
      <c r="L392" s="27" t="s">
        <v>11</v>
      </c>
      <c r="M392" s="27" t="s">
        <v>16</v>
      </c>
      <c r="N392" s="27" t="s">
        <v>17</v>
      </c>
      <c r="O392" s="27" t="s">
        <v>18</v>
      </c>
      <c r="P392" s="27" t="s">
        <v>19</v>
      </c>
      <c r="Q392" s="27" t="s">
        <v>20</v>
      </c>
    </row>
    <row r="393" ht="25.0" customHeight="true">
      <c r="A393" s="4"/>
      <c r="B393" s="4"/>
      <c r="C393" t="s" s="4">
        <v>497</v>
      </c>
      <c r="D393" s="4"/>
      <c r="E393" t="n" s="4">
        <v>0.0</v>
      </c>
      <c r="F393" s="2"/>
      <c r="G393" s="2"/>
      <c r="H393" s="4"/>
      <c r="I393" s="5"/>
      <c r="J393" s="4"/>
      <c r="K393" s="4"/>
      <c r="L393" s="4"/>
      <c r="M393" s="4"/>
      <c r="N393" s="4"/>
      <c r="O393" s="4"/>
      <c r="P393" s="4"/>
    </row>
    <row r="394" ht="25.0" customHeight="true">
      <c r="A394" t="s" s="4">
        <v>23</v>
      </c>
      <c r="B394" t="s" s="4">
        <v>498</v>
      </c>
      <c r="C394" t="s" s="4">
        <v>499</v>
      </c>
      <c r="D394" t="s" s="4">
        <v>26</v>
      </c>
      <c r="E394" t="n" s="4">
        <v>13.0</v>
      </c>
      <c r="F394" t="n" s="2">
        <v>2486.15</v>
      </c>
      <c r="G394" t="n" s="2">
        <v>166.87</v>
      </c>
      <c r="H394" s="2">
        <f>F394+G394</f>
      </c>
      <c r="I394" t="n" s="5">
        <v>18.16</v>
      </c>
      <c r="J394" s="2">
        <f>F394+(TRUNC(I394/100*F394,2))</f>
      </c>
      <c r="K394" s="2">
        <f>G394+(TRUNC(I394/100*G394,2))</f>
      </c>
      <c r="L394" s="2">
        <f>TRUNC(J394+K394,2)</f>
      </c>
      <c r="M394" s="2">
        <f>TRUNC(IF((J394+K394), (J394/(J394+K394)*O394), 0), 2)</f>
      </c>
      <c r="N394" s="2">
        <f>TRUNC(IF((J394+K394), (K394/(J394+K394)*O394), 0), 2)</f>
      </c>
      <c r="O394" s="2">
        <f>TRUNC(L394*E394,2)</f>
      </c>
      <c r="P394" s="4">
        <f>IF(O394&lt;=(Referencial!O394*1.05),"PREÇO VÁLIDO","PREÇO INVÁLIDO")</f>
      </c>
    </row>
    <row r="395" ht="25.0" customHeight="true">
      <c r="A395" t="s" s="4">
        <v>23</v>
      </c>
      <c r="B395" t="s" s="4">
        <v>500</v>
      </c>
      <c r="C395" t="s" s="4">
        <v>501</v>
      </c>
      <c r="D395" t="s" s="4">
        <v>26</v>
      </c>
      <c r="E395" t="n" s="4">
        <v>4.0</v>
      </c>
      <c r="F395" t="n" s="2">
        <v>4813.01</v>
      </c>
      <c r="G395" t="n" s="2">
        <v>188.04</v>
      </c>
      <c r="H395" s="2">
        <f>F395+G395</f>
      </c>
      <c r="I395" t="n" s="5">
        <v>18.16</v>
      </c>
      <c r="J395" s="2">
        <f>F395+(TRUNC(I395/100*F395,2))</f>
      </c>
      <c r="K395" s="2">
        <f>G395+(TRUNC(I395/100*G395,2))</f>
      </c>
      <c r="L395" s="2">
        <f>TRUNC(J395+K395,2)</f>
      </c>
      <c r="M395" s="2">
        <f>TRUNC(IF((J395+K395), (J395/(J395+K395)*O395), 0), 2)</f>
      </c>
      <c r="N395" s="2">
        <f>TRUNC(IF((J395+K395), (K395/(J395+K395)*O395), 0), 2)</f>
      </c>
      <c r="O395" s="2">
        <f>TRUNC(L395*E395,2)</f>
      </c>
      <c r="P395" s="4">
        <f>IF(O395&lt;=(Referencial!O395*1.05),"PREÇO VÁLIDO","PREÇO INVÁLIDO")</f>
      </c>
    </row>
    <row r="396" ht="25.0" customHeight="true">
      <c r="A396" t="s" s="4">
        <v>23</v>
      </c>
      <c r="B396" t="s" s="4">
        <v>502</v>
      </c>
      <c r="C396" t="s" s="4">
        <v>503</v>
      </c>
      <c r="D396" t="s" s="4">
        <v>60</v>
      </c>
      <c r="E396" t="n" s="4">
        <v>108.56</v>
      </c>
      <c r="F396" t="n" s="2">
        <v>15.55</v>
      </c>
      <c r="G396" t="n" s="2">
        <v>0.0</v>
      </c>
      <c r="H396" s="2">
        <f>F396+G396</f>
      </c>
      <c r="I396" t="n" s="5">
        <v>22.22</v>
      </c>
      <c r="J396" s="2">
        <f>F396+(TRUNC(I396/100*F396,2))</f>
      </c>
      <c r="K396" s="2">
        <f>G396+(TRUNC(I396/100*G396,2))</f>
      </c>
      <c r="L396" s="2">
        <f>TRUNC(J396+K396,2)</f>
      </c>
      <c r="M396" s="2">
        <f>TRUNC(IF((J396+K396), (J396/(J396+K396)*O396), 0), 2)</f>
      </c>
      <c r="N396" s="2">
        <f>TRUNC(IF((J396+K396), (K396/(J396+K396)*O396), 0), 2)</f>
      </c>
      <c r="O396" s="2">
        <f>TRUNC(L396*E396,2)</f>
      </c>
      <c r="P396" s="4">
        <f>IF(O396&lt;=(Referencial!O396*1.05),"PREÇO VÁLIDO","PREÇO INVÁLIDO")</f>
      </c>
    </row>
    <row r="397" ht="25.0" customHeight="true">
      <c r="A397" t="s" s="4">
        <v>23</v>
      </c>
      <c r="B397" t="s" s="4">
        <v>504</v>
      </c>
      <c r="C397" t="s" s="4">
        <v>505</v>
      </c>
      <c r="D397" t="s" s="4">
        <v>60</v>
      </c>
      <c r="E397" t="n" s="4">
        <v>75.56</v>
      </c>
      <c r="F397" t="n" s="2">
        <v>25.16</v>
      </c>
      <c r="G397" t="n" s="2">
        <v>3.17</v>
      </c>
      <c r="H397" s="2">
        <f>F397+G397</f>
      </c>
      <c r="I397" t="n" s="5">
        <v>22.22</v>
      </c>
      <c r="J397" s="2">
        <f>F397+(TRUNC(I397/100*F397,2))</f>
      </c>
      <c r="K397" s="2">
        <f>G397+(TRUNC(I397/100*G397,2))</f>
      </c>
      <c r="L397" s="2">
        <f>TRUNC(J397+K397,2)</f>
      </c>
      <c r="M397" s="2">
        <f>TRUNC(IF((J397+K397), (J397/(J397+K397)*O397), 0), 2)</f>
      </c>
      <c r="N397" s="2">
        <f>TRUNC(IF((J397+K397), (K397/(J397+K397)*O397), 0), 2)</f>
      </c>
      <c r="O397" s="2">
        <f>TRUNC(L397*E397,2)</f>
      </c>
      <c r="P397" s="4">
        <f>IF(O397&lt;=(Referencial!O397*1.05),"PREÇO VÁLIDO","PREÇO INVÁLIDO")</f>
      </c>
    </row>
    <row r="398" ht="25.0" customHeight="true">
      <c r="A398" t="s" s="4">
        <v>23</v>
      </c>
      <c r="B398" t="s" s="4">
        <v>506</v>
      </c>
      <c r="C398" t="s" s="4">
        <v>507</v>
      </c>
      <c r="D398" t="s" s="4">
        <v>60</v>
      </c>
      <c r="E398" t="n" s="4">
        <v>32.99</v>
      </c>
      <c r="F398" t="n" s="2">
        <v>42.71</v>
      </c>
      <c r="G398" t="n" s="2">
        <v>3.83</v>
      </c>
      <c r="H398" s="2">
        <f>F398+G398</f>
      </c>
      <c r="I398" t="n" s="5">
        <v>22.22</v>
      </c>
      <c r="J398" s="2">
        <f>F398+(TRUNC(I398/100*F398,2))</f>
      </c>
      <c r="K398" s="2">
        <f>G398+(TRUNC(I398/100*G398,2))</f>
      </c>
      <c r="L398" s="2">
        <f>TRUNC(J398+K398,2)</f>
      </c>
      <c r="M398" s="2">
        <f>TRUNC(IF((J398+K398), (J398/(J398+K398)*O398), 0), 2)</f>
      </c>
      <c r="N398" s="2">
        <f>TRUNC(IF((J398+K398), (K398/(J398+K398)*O398), 0), 2)</f>
      </c>
      <c r="O398" s="2">
        <f>TRUNC(L398*E398,2)</f>
      </c>
      <c r="P398" s="4">
        <f>IF(O398&lt;=(Referencial!O398*1.05),"PREÇO VÁLIDO","PREÇO INVÁLIDO")</f>
      </c>
    </row>
    <row r="399" ht="25.0" customHeight="true">
      <c r="A399" t="s" s="4">
        <v>23</v>
      </c>
      <c r="B399" t="s" s="4">
        <v>508</v>
      </c>
      <c r="C399" t="s" s="4">
        <v>509</v>
      </c>
      <c r="D399" t="s" s="4">
        <v>60</v>
      </c>
      <c r="E399" t="n" s="4">
        <v>75.56</v>
      </c>
      <c r="F399" t="n" s="2">
        <v>55.29</v>
      </c>
      <c r="G399" t="n" s="2">
        <v>4.47</v>
      </c>
      <c r="H399" s="2">
        <f>F399+G399</f>
      </c>
      <c r="I399" t="n" s="5">
        <v>22.22</v>
      </c>
      <c r="J399" s="2">
        <f>F399+(TRUNC(I399/100*F399,2))</f>
      </c>
      <c r="K399" s="2">
        <f>G399+(TRUNC(I399/100*G399,2))</f>
      </c>
      <c r="L399" s="2">
        <f>TRUNC(J399+K399,2)</f>
      </c>
      <c r="M399" s="2">
        <f>TRUNC(IF((J399+K399), (J399/(J399+K399)*O399), 0), 2)</f>
      </c>
      <c r="N399" s="2">
        <f>TRUNC(IF((J399+K399), (K399/(J399+K399)*O399), 0), 2)</f>
      </c>
      <c r="O399" s="2">
        <f>TRUNC(L399*E399,2)</f>
      </c>
      <c r="P399" s="4">
        <f>IF(O399&lt;=(Referencial!O399*1.05),"PREÇO VÁLIDO","PREÇO INVÁLIDO")</f>
      </c>
    </row>
    <row r="400" ht="25.0" customHeight="true">
      <c r="A400" t="s" s="4">
        <v>23</v>
      </c>
      <c r="B400" t="s" s="4">
        <v>510</v>
      </c>
      <c r="C400" t="s" s="4">
        <v>511</v>
      </c>
      <c r="D400" t="s" s="4">
        <v>60</v>
      </c>
      <c r="E400" t="n" s="4">
        <v>32.99</v>
      </c>
      <c r="F400" t="n" s="2">
        <v>70.64</v>
      </c>
      <c r="G400" t="n" s="2">
        <v>7.45</v>
      </c>
      <c r="H400" s="2">
        <f>F400+G400</f>
      </c>
      <c r="I400" t="n" s="5">
        <v>22.22</v>
      </c>
      <c r="J400" s="2">
        <f>F400+(TRUNC(I400/100*F400,2))</f>
      </c>
      <c r="K400" s="2">
        <f>G400+(TRUNC(I400/100*G400,2))</f>
      </c>
      <c r="L400" s="2">
        <f>TRUNC(J400+K400,2)</f>
      </c>
      <c r="M400" s="2">
        <f>TRUNC(IF((J400+K400), (J400/(J400+K400)*O400), 0), 2)</f>
      </c>
      <c r="N400" s="2">
        <f>TRUNC(IF((J400+K400), (K400/(J400+K400)*O400), 0), 2)</f>
      </c>
      <c r="O400" s="2">
        <f>TRUNC(L400*E400,2)</f>
      </c>
      <c r="P400" s="4">
        <f>IF(O400&lt;=(Referencial!O400*1.05),"PREÇO VÁLIDO","PREÇO INVÁLIDO")</f>
      </c>
    </row>
    <row r="401" ht="25.0" customHeight="true">
      <c r="A401" t="s" s="4">
        <v>23</v>
      </c>
      <c r="B401" t="s" s="4">
        <v>512</v>
      </c>
      <c r="C401" t="s" s="4">
        <v>513</v>
      </c>
      <c r="D401" t="s" s="4">
        <v>60</v>
      </c>
      <c r="E401" t="n" s="4">
        <v>48.72</v>
      </c>
      <c r="F401" t="n" s="2">
        <v>4.19</v>
      </c>
      <c r="G401" t="n" s="2">
        <v>15.66</v>
      </c>
      <c r="H401" s="2">
        <f>F401+G401</f>
      </c>
      <c r="I401" t="n" s="5">
        <v>22.22</v>
      </c>
      <c r="J401" s="2">
        <f>F401+(TRUNC(I401/100*F401,2))</f>
      </c>
      <c r="K401" s="2">
        <f>G401+(TRUNC(I401/100*G401,2))</f>
      </c>
      <c r="L401" s="2">
        <f>TRUNC(J401+K401,2)</f>
      </c>
      <c r="M401" s="2">
        <f>TRUNC(IF((J401+K401), (J401/(J401+K401)*O401), 0), 2)</f>
      </c>
      <c r="N401" s="2">
        <f>TRUNC(IF((J401+K401), (K401/(J401+K401)*O401), 0), 2)</f>
      </c>
      <c r="O401" s="2">
        <f>TRUNC(L401*E401,2)</f>
      </c>
      <c r="P401" s="4">
        <f>IF(O401&lt;=(Referencial!O401*1.05),"PREÇO VÁLIDO","PREÇO INVÁLIDO")</f>
      </c>
    </row>
    <row r="402" ht="25.0" customHeight="true">
      <c r="A402" t="s" s="4">
        <v>23</v>
      </c>
      <c r="B402" t="s" s="4">
        <v>514</v>
      </c>
      <c r="C402" t="s" s="4">
        <v>515</v>
      </c>
      <c r="D402" t="s" s="4">
        <v>60</v>
      </c>
      <c r="E402" t="n" s="4">
        <v>84.27</v>
      </c>
      <c r="F402" t="n" s="2">
        <v>9.01</v>
      </c>
      <c r="G402" t="n" s="2">
        <v>16.74</v>
      </c>
      <c r="H402" s="2">
        <f>F402+G402</f>
      </c>
      <c r="I402" t="n" s="5">
        <v>22.22</v>
      </c>
      <c r="J402" s="2">
        <f>F402+(TRUNC(I402/100*F402,2))</f>
      </c>
      <c r="K402" s="2">
        <f>G402+(TRUNC(I402/100*G402,2))</f>
      </c>
      <c r="L402" s="2">
        <f>TRUNC(J402+K402,2)</f>
      </c>
      <c r="M402" s="2">
        <f>TRUNC(IF((J402+K402), (J402/(J402+K402)*O402), 0), 2)</f>
      </c>
      <c r="N402" s="2">
        <f>TRUNC(IF((J402+K402), (K402/(J402+K402)*O402), 0), 2)</f>
      </c>
      <c r="O402" s="2">
        <f>TRUNC(L402*E402,2)</f>
      </c>
      <c r="P402" s="4">
        <f>IF(O402&lt;=(Referencial!O402*1.05),"PREÇO VÁLIDO","PREÇO INVÁLIDO")</f>
      </c>
    </row>
    <row r="403" ht="25.0" customHeight="true">
      <c r="A403" t="s" s="4">
        <v>23</v>
      </c>
      <c r="B403" t="s" s="4">
        <v>398</v>
      </c>
      <c r="C403" t="s" s="4">
        <v>399</v>
      </c>
      <c r="D403" t="s" s="4">
        <v>26</v>
      </c>
      <c r="E403" t="n" s="4">
        <v>30.0</v>
      </c>
      <c r="F403" t="n" s="2">
        <v>1.93</v>
      </c>
      <c r="G403" t="n" s="2">
        <v>6.78</v>
      </c>
      <c r="H403" s="2">
        <f>F403+G403</f>
      </c>
      <c r="I403" t="n" s="5">
        <v>22.22</v>
      </c>
      <c r="J403" s="2">
        <f>F403+(TRUNC(I403/100*F403,2))</f>
      </c>
      <c r="K403" s="2">
        <f>G403+(TRUNC(I403/100*G403,2))</f>
      </c>
      <c r="L403" s="2">
        <f>TRUNC(J403+K403,2)</f>
      </c>
      <c r="M403" s="2">
        <f>TRUNC(IF((J403+K403), (J403/(J403+K403)*O403), 0), 2)</f>
      </c>
      <c r="N403" s="2">
        <f>TRUNC(IF((J403+K403), (K403/(J403+K403)*O403), 0), 2)</f>
      </c>
      <c r="O403" s="2">
        <f>TRUNC(L403*E403,2)</f>
      </c>
      <c r="P403" s="4">
        <f>IF(O403&lt;=(Referencial!O403*1.05),"PREÇO VÁLIDO","PREÇO INVÁLIDO")</f>
      </c>
    </row>
    <row r="404" ht="25.0" customHeight="true">
      <c r="A404" t="s" s="4">
        <v>23</v>
      </c>
      <c r="B404" t="s" s="4">
        <v>516</v>
      </c>
      <c r="C404" t="s" s="4">
        <v>517</v>
      </c>
      <c r="D404" t="s" s="4">
        <v>26</v>
      </c>
      <c r="E404" t="n" s="4">
        <v>2.0</v>
      </c>
      <c r="F404" t="n" s="2">
        <v>6.12</v>
      </c>
      <c r="G404" t="n" s="2">
        <v>9.67</v>
      </c>
      <c r="H404" s="2">
        <f>F404+G404</f>
      </c>
      <c r="I404" t="n" s="5">
        <v>22.22</v>
      </c>
      <c r="J404" s="2">
        <f>F404+(TRUNC(I404/100*F404,2))</f>
      </c>
      <c r="K404" s="2">
        <f>G404+(TRUNC(I404/100*G404,2))</f>
      </c>
      <c r="L404" s="2">
        <f>TRUNC(J404+K404,2)</f>
      </c>
      <c r="M404" s="2">
        <f>TRUNC(IF((J404+K404), (J404/(J404+K404)*O404), 0), 2)</f>
      </c>
      <c r="N404" s="2">
        <f>TRUNC(IF((J404+K404), (K404/(J404+K404)*O404), 0), 2)</f>
      </c>
      <c r="O404" s="2">
        <f>TRUNC(L404*E404,2)</f>
      </c>
      <c r="P404" s="4">
        <f>IF(O404&lt;=(Referencial!O404*1.05),"PREÇO VÁLIDO","PREÇO INVÁLIDO")</f>
      </c>
    </row>
    <row r="405" ht="25.0" customHeight="true">
      <c r="A405" t="s" s="4">
        <v>23</v>
      </c>
      <c r="B405" t="s" s="4">
        <v>518</v>
      </c>
      <c r="C405" t="s" s="4">
        <v>519</v>
      </c>
      <c r="D405" t="s" s="4">
        <v>26</v>
      </c>
      <c r="E405" t="n" s="4">
        <v>17.0</v>
      </c>
      <c r="F405" t="n" s="2">
        <v>67.85</v>
      </c>
      <c r="G405" t="n" s="2">
        <v>0.0</v>
      </c>
      <c r="H405" s="2">
        <f>F405+G405</f>
      </c>
      <c r="I405" t="n" s="5">
        <v>22.22</v>
      </c>
      <c r="J405" s="2">
        <f>F405+(TRUNC(I405/100*F405,2))</f>
      </c>
      <c r="K405" s="2">
        <f>G405+(TRUNC(I405/100*G405,2))</f>
      </c>
      <c r="L405" s="2">
        <f>TRUNC(J405+K405,2)</f>
      </c>
      <c r="M405" s="2">
        <f>TRUNC(IF((J405+K405), (J405/(J405+K405)*O405), 0), 2)</f>
      </c>
      <c r="N405" s="2">
        <f>TRUNC(IF((J405+K405), (K405/(J405+K405)*O405), 0), 2)</f>
      </c>
      <c r="O405" s="2">
        <f>TRUNC(L405*E405,2)</f>
      </c>
      <c r="P405" s="4">
        <f>IF(O405&lt;=(Referencial!O405*1.05),"PREÇO VÁLIDO","PREÇO INVÁLIDO")</f>
      </c>
    </row>
    <row r="406" ht="25.0" customHeight="true">
      <c r="A406" s="4"/>
      <c r="B406" s="4"/>
      <c r="C406" t="s" s="4">
        <v>373</v>
      </c>
      <c r="D406" s="4"/>
      <c r="E406" t="n" s="4">
        <v>0.0</v>
      </c>
      <c r="F406" s="2"/>
      <c r="G406" s="2"/>
      <c r="H406" s="4"/>
      <c r="I406" s="5"/>
      <c r="J406" s="4"/>
      <c r="K406" s="4"/>
      <c r="L406" s="4"/>
      <c r="M406" s="4"/>
      <c r="N406" s="4"/>
      <c r="O406" s="4"/>
      <c r="P406" s="4"/>
    </row>
    <row r="407">
      <c r="N407" t="s" s="9">
        <v>28</v>
      </c>
      <c r="O407" s="10">
        <f>TRUNC(SUM(O391:O406), 2)</f>
      </c>
    </row>
    <row r="409">
      <c r="A409" t="s" s="12">
        <v>520</v>
      </c>
    </row>
    <row r="410">
      <c r="A410" s="27" t="s">
        <v>4</v>
      </c>
      <c r="B410" s="27" t="s">
        <v>5</v>
      </c>
      <c r="C410" s="27" t="s">
        <v>6</v>
      </c>
      <c r="D410" s="27" t="s">
        <v>7</v>
      </c>
      <c r="E410" s="27" t="s">
        <v>8</v>
      </c>
      <c r="F410" s="27" t="s">
        <v>9</v>
      </c>
      <c r="G410" s="27" t="s">
        <v>10</v>
      </c>
      <c r="H410" s="27" t="s">
        <v>12</v>
      </c>
      <c r="I410" s="27" t="s">
        <v>13</v>
      </c>
      <c r="J410" s="27" t="s">
        <v>14</v>
      </c>
      <c r="K410" s="27" t="s">
        <v>15</v>
      </c>
      <c r="L410" s="27" t="s">
        <v>11</v>
      </c>
      <c r="M410" s="27" t="s">
        <v>16</v>
      </c>
      <c r="N410" s="27" t="s">
        <v>17</v>
      </c>
      <c r="O410" s="27" t="s">
        <v>18</v>
      </c>
      <c r="P410" s="27" t="s">
        <v>19</v>
      </c>
      <c r="Q410" s="27" t="s">
        <v>20</v>
      </c>
    </row>
    <row r="411" ht="25.0" customHeight="true">
      <c r="A411" s="4"/>
      <c r="B411" s="4"/>
      <c r="C411" t="s" s="4">
        <v>521</v>
      </c>
      <c r="D411" s="4"/>
      <c r="E411" t="n" s="4">
        <v>0.0</v>
      </c>
      <c r="F411" s="2"/>
      <c r="G411" s="2"/>
      <c r="H411" s="4"/>
      <c r="I411" s="5"/>
      <c r="J411" s="4"/>
      <c r="K411" s="4"/>
      <c r="L411" s="4"/>
      <c r="M411" s="4"/>
      <c r="N411" s="4"/>
      <c r="O411" s="4"/>
      <c r="P411" s="4"/>
    </row>
    <row r="412" ht="25.0" customHeight="true">
      <c r="A412" t="s" s="4">
        <v>23</v>
      </c>
      <c r="B412" t="s" s="4">
        <v>522</v>
      </c>
      <c r="C412" t="s" s="4">
        <v>523</v>
      </c>
      <c r="D412" t="s" s="4">
        <v>26</v>
      </c>
      <c r="E412" t="n" s="4">
        <v>4.0</v>
      </c>
      <c r="F412" t="n" s="2">
        <v>213.85</v>
      </c>
      <c r="G412" t="n" s="2">
        <v>0.0</v>
      </c>
      <c r="H412" s="2">
        <f>F412+G412</f>
      </c>
      <c r="I412" t="n" s="5">
        <v>22.22</v>
      </c>
      <c r="J412" s="2">
        <f>F412+(TRUNC(I412/100*F412,2))</f>
      </c>
      <c r="K412" s="2">
        <f>G412+(TRUNC(I412/100*G412,2))</f>
      </c>
      <c r="L412" s="2">
        <f>TRUNC(J412+K412,2)</f>
      </c>
      <c r="M412" s="2">
        <f>TRUNC(IF((J412+K412), (J412/(J412+K412)*O412), 0), 2)</f>
      </c>
      <c r="N412" s="2">
        <f>TRUNC(IF((J412+K412), (K412/(J412+K412)*O412), 0), 2)</f>
      </c>
      <c r="O412" s="2">
        <f>TRUNC(L412*E412,2)</f>
      </c>
      <c r="P412" s="4">
        <f>IF(O412&lt;=(Referencial!O412*1.05),"PREÇO VÁLIDO","PREÇO INVÁLIDO")</f>
      </c>
    </row>
    <row r="413" ht="25.0" customHeight="true">
      <c r="A413" t="s" s="4">
        <v>23</v>
      </c>
      <c r="B413" t="s" s="4">
        <v>524</v>
      </c>
      <c r="C413" t="s" s="4">
        <v>525</v>
      </c>
      <c r="D413" t="s" s="4">
        <v>26</v>
      </c>
      <c r="E413" t="n" s="4">
        <v>10.0</v>
      </c>
      <c r="F413" t="n" s="2">
        <v>12.06</v>
      </c>
      <c r="G413" t="n" s="2">
        <v>9.61</v>
      </c>
      <c r="H413" s="2">
        <f>F413+G413</f>
      </c>
      <c r="I413" t="n" s="5">
        <v>22.22</v>
      </c>
      <c r="J413" s="2">
        <f>F413+(TRUNC(I413/100*F413,2))</f>
      </c>
      <c r="K413" s="2">
        <f>G413+(TRUNC(I413/100*G413,2))</f>
      </c>
      <c r="L413" s="2">
        <f>TRUNC(J413+K413,2)</f>
      </c>
      <c r="M413" s="2">
        <f>TRUNC(IF((J413+K413), (J413/(J413+K413)*O413), 0), 2)</f>
      </c>
      <c r="N413" s="2">
        <f>TRUNC(IF((J413+K413), (K413/(J413+K413)*O413), 0), 2)</f>
      </c>
      <c r="O413" s="2">
        <f>TRUNC(L413*E413,2)</f>
      </c>
      <c r="P413" s="4">
        <f>IF(O413&lt;=(Referencial!O413*1.05),"PREÇO VÁLIDO","PREÇO INVÁLIDO")</f>
      </c>
    </row>
    <row r="414">
      <c r="N414" t="s" s="9">
        <v>28</v>
      </c>
      <c r="O414" s="10">
        <f>TRUNC(SUM(O409:O413), 2)</f>
      </c>
    </row>
    <row r="416">
      <c r="A416" t="s" s="12">
        <v>526</v>
      </c>
    </row>
    <row r="417">
      <c r="A417" s="27" t="s">
        <v>4</v>
      </c>
      <c r="B417" s="27" t="s">
        <v>5</v>
      </c>
      <c r="C417" s="27" t="s">
        <v>6</v>
      </c>
      <c r="D417" s="27" t="s">
        <v>7</v>
      </c>
      <c r="E417" s="27" t="s">
        <v>8</v>
      </c>
      <c r="F417" s="27" t="s">
        <v>9</v>
      </c>
      <c r="G417" s="27" t="s">
        <v>10</v>
      </c>
      <c r="H417" s="27" t="s">
        <v>12</v>
      </c>
      <c r="I417" s="27" t="s">
        <v>13</v>
      </c>
      <c r="J417" s="27" t="s">
        <v>14</v>
      </c>
      <c r="K417" s="27" t="s">
        <v>15</v>
      </c>
      <c r="L417" s="27" t="s">
        <v>11</v>
      </c>
      <c r="M417" s="27" t="s">
        <v>16</v>
      </c>
      <c r="N417" s="27" t="s">
        <v>17</v>
      </c>
      <c r="O417" s="27" t="s">
        <v>18</v>
      </c>
      <c r="P417" s="27" t="s">
        <v>19</v>
      </c>
      <c r="Q417" s="27" t="s">
        <v>20</v>
      </c>
    </row>
    <row r="418" ht="25.0" customHeight="true">
      <c r="A418" s="4"/>
      <c r="B418" s="4"/>
      <c r="C418" t="s" s="4">
        <v>527</v>
      </c>
      <c r="D418" s="4"/>
      <c r="E418" t="n" s="4">
        <v>0.0</v>
      </c>
      <c r="F418" s="2"/>
      <c r="G418" s="2"/>
      <c r="H418" s="4"/>
      <c r="I418" s="5"/>
      <c r="J418" s="4"/>
      <c r="K418" s="4"/>
      <c r="L418" s="4"/>
      <c r="M418" s="4"/>
      <c r="N418" s="4"/>
      <c r="O418" s="4"/>
      <c r="P418" s="4"/>
    </row>
    <row r="419" ht="25.0" customHeight="true">
      <c r="A419" t="s" s="4">
        <v>23</v>
      </c>
      <c r="B419" t="s" s="4">
        <v>528</v>
      </c>
      <c r="C419" t="s" s="4">
        <v>529</v>
      </c>
      <c r="D419" t="s" s="4">
        <v>60</v>
      </c>
      <c r="E419" t="n" s="4">
        <v>346.0</v>
      </c>
      <c r="F419" t="n" s="2">
        <v>46.44</v>
      </c>
      <c r="G419" t="n" s="2">
        <v>4.94</v>
      </c>
      <c r="H419" s="2">
        <f>F419+G419</f>
      </c>
      <c r="I419" t="n" s="5">
        <v>22.22</v>
      </c>
      <c r="J419" s="2">
        <f>F419+(TRUNC(I419/100*F419,2))</f>
      </c>
      <c r="K419" s="2">
        <f>G419+(TRUNC(I419/100*G419,2))</f>
      </c>
      <c r="L419" s="2">
        <f>TRUNC(J419+K419,2)</f>
      </c>
      <c r="M419" s="2">
        <f>TRUNC(IF((J419+K419), (J419/(J419+K419)*O419), 0), 2)</f>
      </c>
      <c r="N419" s="2">
        <f>TRUNC(IF((J419+K419), (K419/(J419+K419)*O419), 0), 2)</f>
      </c>
      <c r="O419" s="2">
        <f>TRUNC(L419*E419,2)</f>
      </c>
      <c r="P419" s="4">
        <f>IF(O419&lt;=(Referencial!O419*1.05),"PREÇO VÁLIDO","PREÇO INVÁLIDO")</f>
      </c>
    </row>
    <row r="420" ht="25.0" customHeight="true">
      <c r="A420" s="4"/>
      <c r="B420" s="4"/>
      <c r="C420" t="s" s="4">
        <v>530</v>
      </c>
      <c r="D420" s="4"/>
      <c r="E420" t="n" s="4">
        <v>0.0</v>
      </c>
      <c r="F420" s="2"/>
      <c r="G420" s="2"/>
      <c r="H420" s="4"/>
      <c r="I420" s="5"/>
      <c r="J420" s="4"/>
      <c r="K420" s="4"/>
      <c r="L420" s="4"/>
      <c r="M420" s="4"/>
      <c r="N420" s="4"/>
      <c r="O420" s="4"/>
      <c r="P420" s="4"/>
    </row>
    <row r="421" ht="25.0" customHeight="true">
      <c r="A421" t="s" s="4">
        <v>23</v>
      </c>
      <c r="B421" t="s" s="4">
        <v>531</v>
      </c>
      <c r="C421" t="s" s="4">
        <v>532</v>
      </c>
      <c r="D421" t="s" s="4">
        <v>60</v>
      </c>
      <c r="E421" t="n" s="4">
        <v>25.0</v>
      </c>
      <c r="F421" t="n" s="2">
        <v>12.57</v>
      </c>
      <c r="G421" t="n" s="2">
        <v>0.0</v>
      </c>
      <c r="H421" s="2">
        <f>F421+G421</f>
      </c>
      <c r="I421" t="n" s="5">
        <v>22.22</v>
      </c>
      <c r="J421" s="2">
        <f>F421+(TRUNC(I421/100*F421,2))</f>
      </c>
      <c r="K421" s="2">
        <f>G421+(TRUNC(I421/100*G421,2))</f>
      </c>
      <c r="L421" s="2">
        <f>TRUNC(J421+K421,2)</f>
      </c>
      <c r="M421" s="2">
        <f>TRUNC(IF((J421+K421), (J421/(J421+K421)*O421), 0), 2)</f>
      </c>
      <c r="N421" s="2">
        <f>TRUNC(IF((J421+K421), (K421/(J421+K421)*O421), 0), 2)</f>
      </c>
      <c r="O421" s="2">
        <f>TRUNC(L421*E421,2)</f>
      </c>
      <c r="P421" s="4">
        <f>IF(O421&lt;=(Referencial!O421*1.05),"PREÇO VÁLIDO","PREÇO INVÁLIDO")</f>
      </c>
    </row>
    <row r="422" ht="25.0" customHeight="true">
      <c r="A422" t="s" s="4">
        <v>23</v>
      </c>
      <c r="B422" t="s" s="4">
        <v>533</v>
      </c>
      <c r="C422" t="s" s="4">
        <v>534</v>
      </c>
      <c r="D422" t="s" s="4">
        <v>33</v>
      </c>
      <c r="E422" t="n" s="4">
        <v>6.0</v>
      </c>
      <c r="F422" t="n" s="2">
        <v>916.23</v>
      </c>
      <c r="G422" t="n" s="2">
        <v>0.0</v>
      </c>
      <c r="H422" s="2">
        <f>F422+G422</f>
      </c>
      <c r="I422" t="n" s="5">
        <v>22.22</v>
      </c>
      <c r="J422" s="2">
        <f>F422+(TRUNC(I422/100*F422,2))</f>
      </c>
      <c r="K422" s="2">
        <f>G422+(TRUNC(I422/100*G422,2))</f>
      </c>
      <c r="L422" s="2">
        <f>TRUNC(J422+K422,2)</f>
      </c>
      <c r="M422" s="2">
        <f>TRUNC(IF((J422+K422), (J422/(J422+K422)*O422), 0), 2)</f>
      </c>
      <c r="N422" s="2">
        <f>TRUNC(IF((J422+K422), (K422/(J422+K422)*O422), 0), 2)</f>
      </c>
      <c r="O422" s="2">
        <f>TRUNC(L422*E422,2)</f>
      </c>
      <c r="P422" s="4">
        <f>IF(O422&lt;=(Referencial!O422*1.05),"PREÇO VÁLIDO","PREÇO INVÁLIDO")</f>
      </c>
    </row>
    <row r="423" ht="25.0" customHeight="true">
      <c r="A423" t="s" s="4">
        <v>23</v>
      </c>
      <c r="B423" t="s" s="4">
        <v>535</v>
      </c>
      <c r="C423" t="s" s="4">
        <v>536</v>
      </c>
      <c r="D423" t="s" s="4">
        <v>33</v>
      </c>
      <c r="E423" t="n" s="4">
        <v>15.0</v>
      </c>
      <c r="F423" t="n" s="2">
        <v>96.72</v>
      </c>
      <c r="G423" t="n" s="2">
        <v>0.0</v>
      </c>
      <c r="H423" s="2">
        <f>F423+G423</f>
      </c>
      <c r="I423" t="n" s="5">
        <v>22.22</v>
      </c>
      <c r="J423" s="2">
        <f>F423+(TRUNC(I423/100*F423,2))</f>
      </c>
      <c r="K423" s="2">
        <f>G423+(TRUNC(I423/100*G423,2))</f>
      </c>
      <c r="L423" s="2">
        <f>TRUNC(J423+K423,2)</f>
      </c>
      <c r="M423" s="2">
        <f>TRUNC(IF((J423+K423), (J423/(J423+K423)*O423), 0), 2)</f>
      </c>
      <c r="N423" s="2">
        <f>TRUNC(IF((J423+K423), (K423/(J423+K423)*O423), 0), 2)</f>
      </c>
      <c r="O423" s="2">
        <f>TRUNC(L423*E423,2)</f>
      </c>
      <c r="P423" s="4">
        <f>IF(O423&lt;=(Referencial!O423*1.05),"PREÇO VÁLIDO","PREÇO INVÁLIDO")</f>
      </c>
    </row>
    <row r="424" ht="25.0" customHeight="true">
      <c r="A424" t="s" s="4">
        <v>23</v>
      </c>
      <c r="B424" t="s" s="4">
        <v>537</v>
      </c>
      <c r="C424" t="s" s="4">
        <v>538</v>
      </c>
      <c r="D424" t="s" s="4">
        <v>26</v>
      </c>
      <c r="E424" t="n" s="4">
        <v>1.0</v>
      </c>
      <c r="F424" t="n" s="2">
        <v>1830.41</v>
      </c>
      <c r="G424" t="n" s="2">
        <v>0.0</v>
      </c>
      <c r="H424" s="2">
        <f>F424+G424</f>
      </c>
      <c r="I424" t="n" s="5">
        <v>22.22</v>
      </c>
      <c r="J424" s="2">
        <f>F424+(TRUNC(I424/100*F424,2))</f>
      </c>
      <c r="K424" s="2">
        <f>G424+(TRUNC(I424/100*G424,2))</f>
      </c>
      <c r="L424" s="2">
        <f>TRUNC(J424+K424,2)</f>
      </c>
      <c r="M424" s="2">
        <f>TRUNC(IF((J424+K424), (J424/(J424+K424)*O424), 0), 2)</f>
      </c>
      <c r="N424" s="2">
        <f>TRUNC(IF((J424+K424), (K424/(J424+K424)*O424), 0), 2)</f>
      </c>
      <c r="O424" s="2">
        <f>TRUNC(L424*E424,2)</f>
      </c>
      <c r="P424" s="4">
        <f>IF(O424&lt;=(Referencial!O424*1.05),"PREÇO VÁLIDO","PREÇO INVÁLIDO")</f>
      </c>
    </row>
    <row r="425" ht="25.0" customHeight="true">
      <c r="A425" s="4"/>
      <c r="B425" s="4"/>
      <c r="C425" t="s" s="4">
        <v>539</v>
      </c>
      <c r="D425" s="4"/>
      <c r="E425" t="n" s="4">
        <v>0.0</v>
      </c>
      <c r="F425" s="2"/>
      <c r="G425" s="2"/>
      <c r="H425" s="4"/>
      <c r="I425" s="5"/>
      <c r="J425" s="4"/>
      <c r="K425" s="4"/>
      <c r="L425" s="4"/>
      <c r="M425" s="4"/>
      <c r="N425" s="4"/>
      <c r="O425" s="4"/>
      <c r="P425" s="4"/>
    </row>
    <row r="426" ht="25.0" customHeight="true">
      <c r="A426" t="s" s="4">
        <v>23</v>
      </c>
      <c r="B426" t="s" s="4">
        <v>540</v>
      </c>
      <c r="C426" t="s" s="4">
        <v>541</v>
      </c>
      <c r="D426" t="s" s="4">
        <v>33</v>
      </c>
      <c r="E426" t="n" s="4">
        <v>6.4</v>
      </c>
      <c r="F426" t="n" s="2">
        <v>487.39</v>
      </c>
      <c r="G426" t="n" s="2">
        <v>400.0</v>
      </c>
      <c r="H426" s="2">
        <f>F426+G426</f>
      </c>
      <c r="I426" t="n" s="5">
        <v>22.22</v>
      </c>
      <c r="J426" s="2">
        <f>F426+(TRUNC(I426/100*F426,2))</f>
      </c>
      <c r="K426" s="2">
        <f>G426+(TRUNC(I426/100*G426,2))</f>
      </c>
      <c r="L426" s="2">
        <f>TRUNC(J426+K426,2)</f>
      </c>
      <c r="M426" s="2">
        <f>TRUNC(IF((J426+K426), (J426/(J426+K426)*O426), 0), 2)</f>
      </c>
      <c r="N426" s="2">
        <f>TRUNC(IF((J426+K426), (K426/(J426+K426)*O426), 0), 2)</f>
      </c>
      <c r="O426" s="2">
        <f>TRUNC(L426*E426,2)</f>
      </c>
      <c r="P426" s="4">
        <f>IF(O426&lt;=(Referencial!O426*1.05),"PREÇO VÁLIDO","PREÇO INVÁLIDO")</f>
      </c>
    </row>
    <row r="427">
      <c r="N427" t="s" s="9">
        <v>28</v>
      </c>
      <c r="O427" s="10">
        <f>TRUNC(SUM(O416:O426), 2)</f>
      </c>
    </row>
    <row r="429">
      <c r="A429" t="s" s="12">
        <v>542</v>
      </c>
    </row>
    <row r="430">
      <c r="A430" s="27" t="s">
        <v>4</v>
      </c>
      <c r="B430" s="27" t="s">
        <v>5</v>
      </c>
      <c r="C430" s="27" t="s">
        <v>6</v>
      </c>
      <c r="D430" s="27" t="s">
        <v>7</v>
      </c>
      <c r="E430" s="27" t="s">
        <v>8</v>
      </c>
      <c r="F430" s="27" t="s">
        <v>9</v>
      </c>
      <c r="G430" s="27" t="s">
        <v>10</v>
      </c>
      <c r="H430" s="27" t="s">
        <v>12</v>
      </c>
      <c r="I430" s="27" t="s">
        <v>13</v>
      </c>
      <c r="J430" s="27" t="s">
        <v>14</v>
      </c>
      <c r="K430" s="27" t="s">
        <v>15</v>
      </c>
      <c r="L430" s="27" t="s">
        <v>11</v>
      </c>
      <c r="M430" s="27" t="s">
        <v>16</v>
      </c>
      <c r="N430" s="27" t="s">
        <v>17</v>
      </c>
      <c r="O430" s="27" t="s">
        <v>18</v>
      </c>
      <c r="P430" s="27" t="s">
        <v>19</v>
      </c>
      <c r="Q430" s="27" t="s">
        <v>20</v>
      </c>
    </row>
    <row r="431" ht="25.0" customHeight="true">
      <c r="A431" s="4"/>
      <c r="B431" s="4"/>
      <c r="C431" t="s" s="4">
        <v>543</v>
      </c>
      <c r="D431" s="4"/>
      <c r="E431" t="n" s="4">
        <v>0.0</v>
      </c>
      <c r="F431" s="2"/>
      <c r="G431" s="2"/>
      <c r="H431" s="4"/>
      <c r="I431" s="5"/>
      <c r="J431" s="4"/>
      <c r="K431" s="4"/>
      <c r="L431" s="4"/>
      <c r="M431" s="4"/>
      <c r="N431" s="4"/>
      <c r="O431" s="4"/>
      <c r="P431" s="4"/>
    </row>
    <row r="432" ht="25.0" customHeight="true">
      <c r="A432" t="s" s="4">
        <v>23</v>
      </c>
      <c r="B432" t="s" s="4">
        <v>544</v>
      </c>
      <c r="C432" t="s" s="4">
        <v>545</v>
      </c>
      <c r="D432" t="s" s="4">
        <v>26</v>
      </c>
      <c r="E432" t="n" s="4">
        <v>1.0</v>
      </c>
      <c r="F432" t="n" s="2">
        <v>96054.12</v>
      </c>
      <c r="G432" t="n" s="2">
        <v>21745.88</v>
      </c>
      <c r="H432" s="2">
        <f>F432+G432</f>
      </c>
      <c r="I432" t="n" s="5">
        <v>18.16</v>
      </c>
      <c r="J432" s="2">
        <f>F432+(TRUNC(I432/100*F432,2))</f>
      </c>
      <c r="K432" s="2">
        <f>G432+(TRUNC(I432/100*G432,2))</f>
      </c>
      <c r="L432" s="2">
        <f>TRUNC(J432+K432,2)</f>
      </c>
      <c r="M432" s="2">
        <f>TRUNC(IF((J432+K432), (J432/(J432+K432)*O432), 0), 2)</f>
      </c>
      <c r="N432" s="2">
        <f>TRUNC(IF((J432+K432), (K432/(J432+K432)*O432), 0), 2)</f>
      </c>
      <c r="O432" s="2">
        <f>TRUNC(L432*E432,2)</f>
      </c>
      <c r="P432" s="4">
        <f>IF(O432&lt;=(Referencial!O432*1.05),"PREÇO VÁLIDO","PREÇO INVÁLIDO")</f>
      </c>
    </row>
    <row r="433">
      <c r="N433" t="s" s="9">
        <v>28</v>
      </c>
      <c r="O433" s="10">
        <f>TRUNC(SUM(O429:O432), 2)</f>
      </c>
    </row>
    <row r="434">
      <c r="N434" t="s" s="9">
        <v>546</v>
      </c>
      <c r="O434" s="10">
        <f>TRUNC(SUM(O22,O35,O82,O151,O175,O181,O195,O290,O317,O389,O407,O414,O427,O433), 2)</f>
      </c>
    </row>
    <row r="436">
      <c r="A436">
        <f>CONCATENATE("Importa o presente valor total proposto em: ", TEXT(SUM(O22,O35,O82,O151,O175,O181,O195,O290,O317,O389,O407,O414,O427,O433), "R$ #.###,#0"))</f>
      </c>
    </row>
    <row r="438">
      <c r="B438" t="s" s="12">
        <v>547</v>
      </c>
    </row>
    <row r="439">
      <c r="B439" t="s" s="12">
        <v>548</v>
      </c>
    </row>
  </sheetData>
  <sheetProtection password="E889" sheet="true" scenarios="true" objects="true" selectLockedCells="true"/>
  <autoFilter ref="A18:Q432"/>
  <mergeCells>
    <mergeCell ref="B1:F1"/>
    <mergeCell ref="B2:F2"/>
    <mergeCell ref="B3:F3"/>
    <mergeCell ref="A4:G4"/>
    <mergeCell ref="B6:D6"/>
    <mergeCell ref="B13:C13"/>
  </mergeCells>
  <pageMargins bottom="0.4" footer="0.3" header="0.3" left="0.4" right="0.4" top="0.4"/>
  <pageSetup orientation="landscape" paperSize="9"/>
  <headerFooter>
    <oddFooter>&amp;Lteste</oddFooter>
  </headerFooter>
  <drawing r:id="rId1"/>
  <legacyDrawing r:id="rId3"/>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2026-03-17T21:47:37Z</dcterms:created>
  <dc:creator>Apache POI</dc:creator>
</cp:coreProperties>
</file>