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Proposta!$A$18:$Q$35</definedName>
    <definedName name="_xlnm._FilterDatabase" localSheetId="1" hidden="true">Referencial!$A$18:$Q$35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R$ 36962,14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R$ 7406,96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R$ 4316,84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R$ 175,66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R$ 34,19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R$ 34,19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R$ 0,00
Equipamento: R$ 0,00
Incidencia: R$ 0,00
Subserviço: R$ 34,19
</t>
      </text>
    </comment>
    <comment ref="F34" authorId="0">
      <text>
        <t xml:space="preserve">Material: R$ 0,00
Equipamento: R$ 0,00
Incidencia: R$ 0,00
Subserviço: R$ 0,00
</t>
      </text>
    </comment>
    <comment ref="F35" authorId="0">
      <text>
        <t xml:space="preserve">Material: R$ 0,00
Equipamento: R$ 0,00
Incidencia: R$ 0,00
Subserviço: R$ 16249,67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R$ 36962,14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R$ 7406,96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R$ 4316,84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R$ 175,66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R$ 34,19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R$ 34,19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R$ 0,00
Equipamento: R$ 0,00
Incidencia: R$ 0,00
Subserviço: R$ 34,19
</t>
      </text>
    </comment>
    <comment ref="F34" authorId="0">
      <text>
        <t xml:space="preserve">Material: R$ 0,00
Equipamento: R$ 0,00
Incidencia: R$ 0,00
Subserviço: R$ 0,00
</t>
      </text>
    </comment>
    <comment ref="F35" authorId="0">
      <text>
        <t xml:space="preserve">Material: R$ 0,00
Equipamento: R$ 0,00
Incidencia: R$ 0,00
Subserviço: R$ 16249,67
</t>
      </text>
    </comment>
  </commentList>
</comments>
</file>

<file path=xl/sharedStrings.xml><?xml version="1.0" encoding="utf-8"?>
<sst xmlns="http://schemas.openxmlformats.org/spreadsheetml/2006/main" count="184" uniqueCount="66">
  <si>
    <t xml:space="preserve">      </t>
  </si>
  <si>
    <t xml:space="preserve">      ESTADO DE SANTA CATARINA</t>
  </si>
  <si>
    <t xml:space="preserve">      PROPOSTA DAS LICITANTES</t>
  </si>
  <si>
    <t>16 - Meio Ambiente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</si>
  <si>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</si>
  <si>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</si>
  <si>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</si>
  <si>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</si>
  <si>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</si>
  <si>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</si>
  <si>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</si>
  <si>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</si>
  <si>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</si>
  <si>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</si>
  <si>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</si>
  <si>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</si>
  <si>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</si>
  <si>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</si>
  <si>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</si>
  <si>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</si>
  <si>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</si>
  <si>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Meio Ambiente</t>
  </si>
  <si>
    <t>Etapa 01 - Adequação e Aprovação do PRAD</t>
  </si>
  <si>
    <t>Tabela Referencial de Preço SICRO JULHO 2025 Onerada</t>
  </si>
  <si>
    <t>CPU158384</t>
  </si>
  <si>
    <t>Adequação e Aprovação do PRAD</t>
  </si>
  <si>
    <t>UN</t>
  </si>
  <si>
    <t/>
  </si>
  <si>
    <t>Etapa 02 - Acompanhamento da execução da retirada do aterro e execução técnica do PRAD</t>
  </si>
  <si>
    <t>CPU158386</t>
  </si>
  <si>
    <t>Acompanhamento da execução da retirada do aterro e execução técnica do PRAD</t>
  </si>
  <si>
    <t>MES</t>
  </si>
  <si>
    <t>Etapa 03 - Preparação do Terreno e atividades preliminares</t>
  </si>
  <si>
    <t>CPU158388</t>
  </si>
  <si>
    <t>Preparação do Terreno e atividades preliminares</t>
  </si>
  <si>
    <t>Etapa 04 - Análises físico-químicas do solo</t>
  </si>
  <si>
    <t>CPU158390</t>
  </si>
  <si>
    <t>Análises físico-químicas do solo</t>
  </si>
  <si>
    <t>Etapa 05 - Plantio Euterpe edulis</t>
  </si>
  <si>
    <t>CPU158391</t>
  </si>
  <si>
    <t>Plantio de muda de arbusto com altura de até 0,50 m em cova de 0,4 x 0,4 x 0,4 - Euterpe edulis</t>
  </si>
  <si>
    <t>Etapa 06 - Plantio Calophyllum brasiliensis</t>
  </si>
  <si>
    <t>CPU158392</t>
  </si>
  <si>
    <t>Plantio de muda de arbusto com altura de até 0,50 m em cova de 0,4 x 0,4 x 0,4 -  Calophyllum brasiliensis</t>
  </si>
  <si>
    <t>Etapa 07 - Plantio Annona glabra</t>
  </si>
  <si>
    <t>CPU158393</t>
  </si>
  <si>
    <t>Plantio de muda de arbusto com altura de até 0,50 m em cova de 0,4 x 0,4 x 0,4 -  Annona Glabra</t>
  </si>
  <si>
    <t>Etapa 08 - Monitoramento do PRAD e da regeneração natural</t>
  </si>
  <si>
    <t>CPU158394</t>
  </si>
  <si>
    <t>Monitoramento do PRAD e da regeneração natural</t>
  </si>
  <si>
    <t xml:space="preserve">Total do Grupo: </t>
  </si>
  <si>
    <t xml:space="preserve">Total da Proposta: </t>
  </si>
  <si>
    <t>Sistema Integrado de Controle de Obras Públicas</t>
  </si>
  <si>
    <t>Emitido em: 29/04/2026</t>
  </si>
  <si>
    <t>Obra:</t>
  </si>
  <si>
    <t>SC-401 - Acesso ao Aeroporto Hercílio Luz em Florianópolis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</si>
  <si>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</si>
  <si>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</si>
  <si>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</si>
  <si>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</si>
  <si>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</si>
  <si>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</si>
  <si>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</si>
  <si>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</si>
  <si>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</si>
  <si>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255 - Tabela Referencial de Preço SICRO JULHO 2025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</si>
</sst>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40</xdr:row>
      <xdr:rowOff>0</xdr:rowOff>
    </xdr:from>
    <xdr:to>
      <xdr:col>0</xdr:col>
      <xdr:colOff>400000</xdr:colOff>
      <xdr:row>40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40</xdr:row>
      <xdr:rowOff>0</xdr:rowOff>
    </xdr:from>
    <xdr:to>
      <xdr:col>0</xdr:col>
      <xdr:colOff>400000</xdr:colOff>
      <xdr:row>40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2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54</v>
      </c>
      <c r="B6" s="32" t="s">
        <v>55</v>
      </c>
      <c r="C6" s="32"/>
      <c r="D6" s="32"/>
      <c r="H6" s="12" t="s">
        <v>62</v>
      </c>
    </row>
    <row r="7">
      <c r="A7" s="13" t="s">
        <v>56</v>
      </c>
      <c r="B7" s="7"/>
    </row>
    <row r="8">
      <c r="A8" s="13" t="s">
        <v>57</v>
      </c>
      <c r="B8" s="7"/>
    </row>
    <row r="9">
      <c r="A9" s="13" t="s">
        <v>58</v>
      </c>
      <c r="B9" s="7"/>
      <c r="H9" s="30" t="s">
        <v>63</v>
      </c>
      <c r="I9" s="30" t="s">
        <v>64</v>
      </c>
    </row>
    <row r="10">
      <c r="A10" s="13" t="s">
        <v>59</v>
      </c>
      <c r="B10" t="s" s="31">
        <v>27</v>
      </c>
      <c r="D10" s="13" t="s">
        <v>60</v>
      </c>
      <c r="E10" t="s" s="31">
        <v>27</v>
      </c>
      <c r="H10" s="31">
        <f>SUM(M:M)/O37</f>
      </c>
      <c r="I10" s="31">
        <f>SUM(N:N)/O37</f>
      </c>
    </row>
    <row r="11">
      <c r="A11" s="13" t="s">
        <v>60</v>
      </c>
      <c r="B11" t="n" s="31">
        <v>0.4153</v>
      </c>
      <c r="D11" s="13" t="s">
        <v>61</v>
      </c>
      <c r="E11" t="s" s="31">
        <v>27</v>
      </c>
    </row>
    <row r="12"/>
    <row r="13" ht="25.0" customHeight="true">
      <c r="A13" s="13" t="s">
        <v>4</v>
      </c>
      <c r="B13" s="7" t="s">
        <v>65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s="4"/>
      <c r="B20" s="4"/>
      <c r="C20" t="s" s="4">
        <v>22</v>
      </c>
      <c r="D20" s="4"/>
      <c r="E20" t="n" s="4">
        <v>0.0</v>
      </c>
      <c r="F20" s="1"/>
      <c r="G20" s="1"/>
      <c r="H20" s="4"/>
      <c r="I20" s="6"/>
      <c r="J20" s="4"/>
      <c r="K20" s="4"/>
      <c r="L20" s="4"/>
      <c r="M20" s="4"/>
      <c r="N20" s="4"/>
      <c r="O20" s="4"/>
      <c r="P20" s="4"/>
      <c r="Q20" s="2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1.0</v>
      </c>
      <c r="F21" t="s" s="1">
        <v>27</v>
      </c>
      <c r="G21" t="s" s="1">
        <v>27</v>
      </c>
      <c r="H21" s="2">
        <f>F21+G21</f>
      </c>
      <c r="I21" t="n" s="6">
        <v>41.53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s="4"/>
      <c r="B22" s="4"/>
      <c r="C22" t="s" s="4">
        <v>28</v>
      </c>
      <c r="D22" s="4"/>
      <c r="E22" t="n" s="4">
        <v>0.0</v>
      </c>
      <c r="F22" s="1"/>
      <c r="G22" s="1"/>
      <c r="H22" s="4"/>
      <c r="I22" s="6"/>
      <c r="J22" s="4"/>
      <c r="K22" s="4"/>
      <c r="L22" s="4"/>
      <c r="M22" s="4"/>
      <c r="N22" s="4"/>
      <c r="O22" s="4"/>
      <c r="P22" s="4"/>
      <c r="Q22" s="2"/>
    </row>
    <row r="23" ht="25.0" customHeight="true">
      <c r="A23" t="s" s="4">
        <v>23</v>
      </c>
      <c r="B23" t="s" s="4">
        <v>29</v>
      </c>
      <c r="C23" t="s" s="4">
        <v>30</v>
      </c>
      <c r="D23" t="s" s="4">
        <v>31</v>
      </c>
      <c r="E23" t="n" s="4">
        <v>12.0</v>
      </c>
      <c r="F23" t="s" s="1">
        <v>27</v>
      </c>
      <c r="G23" t="s" s="1">
        <v>27</v>
      </c>
      <c r="H23" s="2">
        <f>F23+G23</f>
      </c>
      <c r="I23" t="n" s="6">
        <v>41.53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s="4"/>
      <c r="B24" s="4"/>
      <c r="C24" t="s" s="4">
        <v>32</v>
      </c>
      <c r="D24" s="4"/>
      <c r="E24" t="n" s="4">
        <v>0.0</v>
      </c>
      <c r="F24" s="1"/>
      <c r="G24" s="1"/>
      <c r="H24" s="4"/>
      <c r="I24" s="6"/>
      <c r="J24" s="4"/>
      <c r="K24" s="4"/>
      <c r="L24" s="4"/>
      <c r="M24" s="4"/>
      <c r="N24" s="4"/>
      <c r="O24" s="4"/>
      <c r="P24" s="4"/>
      <c r="Q24" s="2"/>
    </row>
    <row r="25" ht="25.0" customHeight="true">
      <c r="A25" t="s" s="4">
        <v>23</v>
      </c>
      <c r="B25" t="s" s="4">
        <v>33</v>
      </c>
      <c r="C25" t="s" s="4">
        <v>34</v>
      </c>
      <c r="D25" t="s" s="4">
        <v>26</v>
      </c>
      <c r="E25" t="n" s="4">
        <v>1.0</v>
      </c>
      <c r="F25" t="s" s="1">
        <v>27</v>
      </c>
      <c r="G25" t="s" s="1">
        <v>27</v>
      </c>
      <c r="H25" s="2">
        <f>F25+G25</f>
      </c>
      <c r="I25" t="n" s="6">
        <v>41.53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 ht="25.0" customHeight="true">
      <c r="A26" s="4"/>
      <c r="B26" s="4"/>
      <c r="C26" t="s" s="4">
        <v>35</v>
      </c>
      <c r="D26" s="4"/>
      <c r="E26" t="n" s="4">
        <v>0.0</v>
      </c>
      <c r="F26" s="1"/>
      <c r="G26" s="1"/>
      <c r="H26" s="4"/>
      <c r="I26" s="6"/>
      <c r="J26" s="4"/>
      <c r="K26" s="4"/>
      <c r="L26" s="4"/>
      <c r="M26" s="4"/>
      <c r="N26" s="4"/>
      <c r="O26" s="4"/>
      <c r="P26" s="4"/>
      <c r="Q26" s="2"/>
    </row>
    <row r="27" ht="25.0" customHeight="true">
      <c r="A27" t="s" s="4">
        <v>23</v>
      </c>
      <c r="B27" t="s" s="4">
        <v>36</v>
      </c>
      <c r="C27" t="s" s="4">
        <v>37</v>
      </c>
      <c r="D27" t="s" s="4">
        <v>26</v>
      </c>
      <c r="E27" t="n" s="4">
        <v>9.0</v>
      </c>
      <c r="F27" t="s" s="1">
        <v>27</v>
      </c>
      <c r="G27" t="s" s="1">
        <v>27</v>
      </c>
      <c r="H27" s="2">
        <f>F27+G27</f>
      </c>
      <c r="I27" t="n" s="6">
        <v>15.0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 ht="25.0" customHeight="true">
      <c r="A28" s="4"/>
      <c r="B28" s="4"/>
      <c r="C28" t="s" s="4">
        <v>38</v>
      </c>
      <c r="D28" s="4"/>
      <c r="E28" t="n" s="4">
        <v>0.0</v>
      </c>
      <c r="F28" s="1"/>
      <c r="G28" s="1"/>
      <c r="H28" s="4"/>
      <c r="I28" s="6"/>
      <c r="J28" s="4"/>
      <c r="K28" s="4"/>
      <c r="L28" s="4"/>
      <c r="M28" s="4"/>
      <c r="N28" s="4"/>
      <c r="O28" s="4"/>
      <c r="P28" s="4"/>
      <c r="Q28" s="2"/>
    </row>
    <row r="29" ht="25.0" customHeight="true">
      <c r="A29" t="s" s="4">
        <v>23</v>
      </c>
      <c r="B29" t="s" s="4">
        <v>39</v>
      </c>
      <c r="C29" t="s" s="4">
        <v>40</v>
      </c>
      <c r="D29" t="s" s="4">
        <v>26</v>
      </c>
      <c r="E29" t="n" s="4">
        <v>1370.0</v>
      </c>
      <c r="F29" t="s" s="1">
        <v>27</v>
      </c>
      <c r="G29" t="s" s="1">
        <v>27</v>
      </c>
      <c r="H29" s="2">
        <f>F29+G29</f>
      </c>
      <c r="I29" t="n" s="6">
        <v>41.53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  <c r="Q29" s="2">
        <f>(O29/Referencial!O29)-1</f>
      </c>
    </row>
    <row r="30" ht="25.0" customHeight="true">
      <c r="A30" s="4"/>
      <c r="B30" s="4"/>
      <c r="C30" t="s" s="4">
        <v>41</v>
      </c>
      <c r="D30" s="4"/>
      <c r="E30" t="n" s="4">
        <v>0.0</v>
      </c>
      <c r="F30" s="1"/>
      <c r="G30" s="1"/>
      <c r="H30" s="4"/>
      <c r="I30" s="6"/>
      <c r="J30" s="4"/>
      <c r="K30" s="4"/>
      <c r="L30" s="4"/>
      <c r="M30" s="4"/>
      <c r="N30" s="4"/>
      <c r="O30" s="4"/>
      <c r="P30" s="4"/>
      <c r="Q30" s="2"/>
    </row>
    <row r="31" ht="25.0" customHeight="true">
      <c r="A31" t="s" s="4">
        <v>23</v>
      </c>
      <c r="B31" t="s" s="4">
        <v>42</v>
      </c>
      <c r="C31" t="s" s="4">
        <v>43</v>
      </c>
      <c r="D31" t="s" s="4">
        <v>26</v>
      </c>
      <c r="E31" t="n" s="4">
        <v>3906.0</v>
      </c>
      <c r="F31" t="s" s="1">
        <v>27</v>
      </c>
      <c r="G31" t="s" s="1">
        <v>27</v>
      </c>
      <c r="H31" s="2">
        <f>F31+G31</f>
      </c>
      <c r="I31" t="n" s="6">
        <v>41.53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 ht="25.0" customHeight="true">
      <c r="A32" s="4"/>
      <c r="B32" s="4"/>
      <c r="C32" t="s" s="4">
        <v>44</v>
      </c>
      <c r="D32" s="4"/>
      <c r="E32" t="n" s="4">
        <v>0.0</v>
      </c>
      <c r="F32" s="1"/>
      <c r="G32" s="1"/>
      <c r="H32" s="4"/>
      <c r="I32" s="6"/>
      <c r="J32" s="4"/>
      <c r="K32" s="4"/>
      <c r="L32" s="4"/>
      <c r="M32" s="4"/>
      <c r="N32" s="4"/>
      <c r="O32" s="4"/>
      <c r="P32" s="4"/>
      <c r="Q32" s="2"/>
    </row>
    <row r="33" ht="25.0" customHeight="true">
      <c r="A33" t="s" s="4">
        <v>23</v>
      </c>
      <c r="B33" t="s" s="4">
        <v>45</v>
      </c>
      <c r="C33" t="s" s="4">
        <v>46</v>
      </c>
      <c r="D33" t="s" s="4">
        <v>26</v>
      </c>
      <c r="E33" t="n" s="4">
        <v>1568.0</v>
      </c>
      <c r="F33" t="s" s="1">
        <v>27</v>
      </c>
      <c r="G33" t="s" s="1">
        <v>27</v>
      </c>
      <c r="H33" s="2">
        <f>F33+G33</f>
      </c>
      <c r="I33" t="n" s="6">
        <v>41.53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  <c r="Q33" s="2">
        <f>(O33/Referencial!O33)-1</f>
      </c>
    </row>
    <row r="34" ht="25.0" customHeight="true">
      <c r="A34" s="4"/>
      <c r="B34" s="4"/>
      <c r="C34" t="s" s="4">
        <v>47</v>
      </c>
      <c r="D34" s="4"/>
      <c r="E34" t="n" s="4">
        <v>0.0</v>
      </c>
      <c r="F34" s="1"/>
      <c r="G34" s="1"/>
      <c r="H34" s="4"/>
      <c r="I34" s="6"/>
      <c r="J34" s="4"/>
      <c r="K34" s="4"/>
      <c r="L34" s="4"/>
      <c r="M34" s="4"/>
      <c r="N34" s="4"/>
      <c r="O34" s="4"/>
      <c r="P34" s="4"/>
      <c r="Q34" s="2"/>
    </row>
    <row r="35" ht="25.0" customHeight="true">
      <c r="A35" t="s" s="4">
        <v>23</v>
      </c>
      <c r="B35" t="s" s="4">
        <v>48</v>
      </c>
      <c r="C35" t="s" s="4">
        <v>49</v>
      </c>
      <c r="D35" t="s" s="4">
        <v>31</v>
      </c>
      <c r="E35" t="n" s="4">
        <v>12.0</v>
      </c>
      <c r="F35" t="s" s="1">
        <v>27</v>
      </c>
      <c r="G35" t="s" s="1">
        <v>27</v>
      </c>
      <c r="H35" s="2">
        <f>F35+G35</f>
      </c>
      <c r="I35" t="n" s="6">
        <v>41.53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  <c r="Q35" s="2">
        <f>(O35/Referencial!O35)-1</f>
      </c>
    </row>
    <row r="36">
      <c r="N36" t="s" s="9">
        <v>50</v>
      </c>
      <c r="O36" s="10">
        <f>TRUNC(SUM(O17:O35), 2)</f>
      </c>
    </row>
    <row r="37">
      <c r="N37" t="s" s="9">
        <v>51</v>
      </c>
      <c r="O37" s="10">
        <f>TRUNC(SUM(O36), 2)</f>
      </c>
    </row>
    <row r="39">
      <c r="A39">
        <f>CONCATENATE("Importa o presente valor total proposto em: ", TEXT(SUM(O36), "R$ #.###,#0"))</f>
      </c>
    </row>
    <row r="41">
      <c r="B41" t="s" s="12">
        <v>52</v>
      </c>
    </row>
    <row r="42">
      <c r="B42" t="s" s="12">
        <v>53</v>
      </c>
    </row>
  </sheetData>
  <sheetProtection password="E889" sheet="true" scenarios="true" objects="true" selectLockedCells="true"/>
  <autoFilter ref="A18:Q3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2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54</v>
      </c>
      <c r="B6" s="32" t="s">
        <v>55</v>
      </c>
      <c r="C6" s="32"/>
      <c r="D6" s="32"/>
      <c r="H6" s="12" t="s">
        <v>62</v>
      </c>
    </row>
    <row r="7">
      <c r="A7" s="13" t="s">
        <v>56</v>
      </c>
      <c r="B7" s="7"/>
    </row>
    <row r="8">
      <c r="A8" s="13" t="s">
        <v>57</v>
      </c>
      <c r="B8" s="7"/>
    </row>
    <row r="9">
      <c r="A9" s="13" t="s">
        <v>58</v>
      </c>
      <c r="B9" s="7"/>
      <c r="H9" s="30" t="s">
        <v>63</v>
      </c>
      <c r="I9" s="30" t="s">
        <v>64</v>
      </c>
    </row>
    <row r="10">
      <c r="A10" s="13" t="s">
        <v>59</v>
      </c>
      <c r="B10" t="s" s="31">
        <v>27</v>
      </c>
      <c r="D10" s="13" t="s">
        <v>60</v>
      </c>
      <c r="E10" t="s" s="31">
        <v>27</v>
      </c>
      <c r="H10" s="31">
        <f>SUM(M:M)/O37</f>
      </c>
      <c r="I10" s="31">
        <f>SUM(N:N)/O37</f>
      </c>
    </row>
    <row r="11">
      <c r="A11" s="13" t="s">
        <v>60</v>
      </c>
      <c r="B11" t="n" s="31">
        <v>0.4153</v>
      </c>
      <c r="D11" s="13" t="s">
        <v>61</v>
      </c>
      <c r="E11" t="s" s="31">
        <v>27</v>
      </c>
    </row>
    <row r="12"/>
    <row r="13" ht="25.0" customHeight="true">
      <c r="A13" s="13" t="s">
        <v>4</v>
      </c>
      <c r="B13" s="7" t="s">
        <v>65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s="4"/>
      <c r="B20" s="4"/>
      <c r="C20" t="s" s="4">
        <v>22</v>
      </c>
      <c r="D20" s="4"/>
      <c r="E20" t="n" s="4">
        <v>0.0</v>
      </c>
      <c r="F20" s="2"/>
      <c r="G20" s="2"/>
      <c r="H20" s="4"/>
      <c r="I20" s="5"/>
      <c r="J20" s="4"/>
      <c r="K20" s="4"/>
      <c r="L20" s="4"/>
      <c r="M20" s="4"/>
      <c r="N20" s="4"/>
      <c r="O20" s="4"/>
      <c r="P20" s="4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1.0</v>
      </c>
      <c r="F21" t="n" s="2">
        <v>36962.137</v>
      </c>
      <c r="G21" t="n" s="2">
        <v>0.0</v>
      </c>
      <c r="H21" s="2">
        <f>F21+G21</f>
      </c>
      <c r="I21" t="n" s="5">
        <v>41.53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s="4"/>
      <c r="B22" s="4"/>
      <c r="C22" t="s" s="4">
        <v>28</v>
      </c>
      <c r="D22" s="4"/>
      <c r="E22" t="n" s="4">
        <v>0.0</v>
      </c>
      <c r="F22" s="2"/>
      <c r="G22" s="2"/>
      <c r="H22" s="4"/>
      <c r="I22" s="5"/>
      <c r="J22" s="4"/>
      <c r="K22" s="4"/>
      <c r="L22" s="4"/>
      <c r="M22" s="4"/>
      <c r="N22" s="4"/>
      <c r="O22" s="4"/>
      <c r="P22" s="4"/>
    </row>
    <row r="23" ht="25.0" customHeight="true">
      <c r="A23" t="s" s="4">
        <v>23</v>
      </c>
      <c r="B23" t="s" s="4">
        <v>29</v>
      </c>
      <c r="C23" t="s" s="4">
        <v>30</v>
      </c>
      <c r="D23" t="s" s="4">
        <v>31</v>
      </c>
      <c r="E23" t="n" s="4">
        <v>12.0</v>
      </c>
      <c r="F23" t="n" s="2">
        <v>7406.9589</v>
      </c>
      <c r="G23" t="n" s="2">
        <v>0.0</v>
      </c>
      <c r="H23" s="2">
        <f>F23+G23</f>
      </c>
      <c r="I23" t="n" s="5">
        <v>41.53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s="4"/>
      <c r="B24" s="4"/>
      <c r="C24" t="s" s="4">
        <v>32</v>
      </c>
      <c r="D24" s="4"/>
      <c r="E24" t="n" s="4">
        <v>0.0</v>
      </c>
      <c r="F24" s="2"/>
      <c r="G24" s="2"/>
      <c r="H24" s="4"/>
      <c r="I24" s="5"/>
      <c r="J24" s="4"/>
      <c r="K24" s="4"/>
      <c r="L24" s="4"/>
      <c r="M24" s="4"/>
      <c r="N24" s="4"/>
      <c r="O24" s="4"/>
      <c r="P24" s="4"/>
    </row>
    <row r="25" ht="25.0" customHeight="true">
      <c r="A25" t="s" s="4">
        <v>23</v>
      </c>
      <c r="B25" t="s" s="4">
        <v>33</v>
      </c>
      <c r="C25" t="s" s="4">
        <v>34</v>
      </c>
      <c r="D25" t="s" s="4">
        <v>26</v>
      </c>
      <c r="E25" t="n" s="4">
        <v>1.0</v>
      </c>
      <c r="F25" t="n" s="2">
        <v>4316.842</v>
      </c>
      <c r="G25" t="n" s="2">
        <v>0.0</v>
      </c>
      <c r="H25" s="2">
        <f>F25+G25</f>
      </c>
      <c r="I25" t="n" s="5">
        <v>41.53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 ht="25.0" customHeight="true">
      <c r="A26" s="4"/>
      <c r="B26" s="4"/>
      <c r="C26" t="s" s="4">
        <v>35</v>
      </c>
      <c r="D26" s="4"/>
      <c r="E26" t="n" s="4">
        <v>0.0</v>
      </c>
      <c r="F26" s="2"/>
      <c r="G26" s="2"/>
      <c r="H26" s="4"/>
      <c r="I26" s="5"/>
      <c r="J26" s="4"/>
      <c r="K26" s="4"/>
      <c r="L26" s="4"/>
      <c r="M26" s="4"/>
      <c r="N26" s="4"/>
      <c r="O26" s="4"/>
      <c r="P26" s="4"/>
    </row>
    <row r="27" ht="25.0" customHeight="true">
      <c r="A27" t="s" s="4">
        <v>23</v>
      </c>
      <c r="B27" t="s" s="4">
        <v>36</v>
      </c>
      <c r="C27" t="s" s="4">
        <v>37</v>
      </c>
      <c r="D27" t="s" s="4">
        <v>26</v>
      </c>
      <c r="E27" t="n" s="4">
        <v>9.0</v>
      </c>
      <c r="F27" t="n" s="2">
        <v>175.66</v>
      </c>
      <c r="G27" t="n" s="2">
        <v>0.0</v>
      </c>
      <c r="H27" s="2">
        <f>F27+G27</f>
      </c>
      <c r="I27" t="n" s="5">
        <v>15.0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s="4"/>
      <c r="B28" s="4"/>
      <c r="C28" t="s" s="4">
        <v>38</v>
      </c>
      <c r="D28" s="4"/>
      <c r="E28" t="n" s="4">
        <v>0.0</v>
      </c>
      <c r="F28" s="2"/>
      <c r="G28" s="2"/>
      <c r="H28" s="4"/>
      <c r="I28" s="5"/>
      <c r="J28" s="4"/>
      <c r="K28" s="4"/>
      <c r="L28" s="4"/>
      <c r="M28" s="4"/>
      <c r="N28" s="4"/>
      <c r="O28" s="4"/>
      <c r="P28" s="4"/>
    </row>
    <row r="29" ht="25.0" customHeight="true">
      <c r="A29" t="s" s="4">
        <v>23</v>
      </c>
      <c r="B29" t="s" s="4">
        <v>39</v>
      </c>
      <c r="C29" t="s" s="4">
        <v>40</v>
      </c>
      <c r="D29" t="s" s="4">
        <v>26</v>
      </c>
      <c r="E29" t="n" s="4">
        <v>1370.0</v>
      </c>
      <c r="F29" t="n" s="2">
        <v>34.19</v>
      </c>
      <c r="G29" t="n" s="2">
        <v>0.0</v>
      </c>
      <c r="H29" s="2">
        <f>F29+G29</f>
      </c>
      <c r="I29" t="n" s="5">
        <v>41.53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</row>
    <row r="30" ht="25.0" customHeight="true">
      <c r="A30" s="4"/>
      <c r="B30" s="4"/>
      <c r="C30" t="s" s="4">
        <v>41</v>
      </c>
      <c r="D30" s="4"/>
      <c r="E30" t="n" s="4">
        <v>0.0</v>
      </c>
      <c r="F30" s="2"/>
      <c r="G30" s="2"/>
      <c r="H30" s="4"/>
      <c r="I30" s="5"/>
      <c r="J30" s="4"/>
      <c r="K30" s="4"/>
      <c r="L30" s="4"/>
      <c r="M30" s="4"/>
      <c r="N30" s="4"/>
      <c r="O30" s="4"/>
      <c r="P30" s="4"/>
    </row>
    <row r="31" ht="25.0" customHeight="true">
      <c r="A31" t="s" s="4">
        <v>23</v>
      </c>
      <c r="B31" t="s" s="4">
        <v>42</v>
      </c>
      <c r="C31" t="s" s="4">
        <v>43</v>
      </c>
      <c r="D31" t="s" s="4">
        <v>26</v>
      </c>
      <c r="E31" t="n" s="4">
        <v>3906.0</v>
      </c>
      <c r="F31" t="n" s="2">
        <v>34.19</v>
      </c>
      <c r="G31" t="n" s="2">
        <v>0.0</v>
      </c>
      <c r="H31" s="2">
        <f>F31+G31</f>
      </c>
      <c r="I31" t="n" s="5">
        <v>41.53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 ht="25.0" customHeight="true">
      <c r="A32" s="4"/>
      <c r="B32" s="4"/>
      <c r="C32" t="s" s="4">
        <v>44</v>
      </c>
      <c r="D32" s="4"/>
      <c r="E32" t="n" s="4">
        <v>0.0</v>
      </c>
      <c r="F32" s="2"/>
      <c r="G32" s="2"/>
      <c r="H32" s="4"/>
      <c r="I32" s="5"/>
      <c r="J32" s="4"/>
      <c r="K32" s="4"/>
      <c r="L32" s="4"/>
      <c r="M32" s="4"/>
      <c r="N32" s="4"/>
      <c r="O32" s="4"/>
      <c r="P32" s="4"/>
    </row>
    <row r="33" ht="25.0" customHeight="true">
      <c r="A33" t="s" s="4">
        <v>23</v>
      </c>
      <c r="B33" t="s" s="4">
        <v>45</v>
      </c>
      <c r="C33" t="s" s="4">
        <v>46</v>
      </c>
      <c r="D33" t="s" s="4">
        <v>26</v>
      </c>
      <c r="E33" t="n" s="4">
        <v>1568.0</v>
      </c>
      <c r="F33" t="n" s="2">
        <v>34.19</v>
      </c>
      <c r="G33" t="n" s="2">
        <v>0.0</v>
      </c>
      <c r="H33" s="2">
        <f>F33+G33</f>
      </c>
      <c r="I33" t="n" s="5">
        <v>41.53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</row>
    <row r="34" ht="25.0" customHeight="true">
      <c r="A34" s="4"/>
      <c r="B34" s="4"/>
      <c r="C34" t="s" s="4">
        <v>47</v>
      </c>
      <c r="D34" s="4"/>
      <c r="E34" t="n" s="4">
        <v>0.0</v>
      </c>
      <c r="F34" s="2"/>
      <c r="G34" s="2"/>
      <c r="H34" s="4"/>
      <c r="I34" s="5"/>
      <c r="J34" s="4"/>
      <c r="K34" s="4"/>
      <c r="L34" s="4"/>
      <c r="M34" s="4"/>
      <c r="N34" s="4"/>
      <c r="O34" s="4"/>
      <c r="P34" s="4"/>
    </row>
    <row r="35" ht="25.0" customHeight="true">
      <c r="A35" t="s" s="4">
        <v>23</v>
      </c>
      <c r="B35" t="s" s="4">
        <v>48</v>
      </c>
      <c r="C35" t="s" s="4">
        <v>49</v>
      </c>
      <c r="D35" t="s" s="4">
        <v>31</v>
      </c>
      <c r="E35" t="n" s="4">
        <v>12.0</v>
      </c>
      <c r="F35" t="n" s="2">
        <v>16249.6685</v>
      </c>
      <c r="G35" t="n" s="2">
        <v>0.0</v>
      </c>
      <c r="H35" s="2">
        <f>F35+G35</f>
      </c>
      <c r="I35" t="n" s="5">
        <v>41.53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</row>
    <row r="36">
      <c r="N36" t="s" s="9">
        <v>50</v>
      </c>
      <c r="O36" s="10">
        <f>TRUNC(SUM(O17:O35), 2)</f>
      </c>
    </row>
    <row r="37">
      <c r="N37" t="s" s="9">
        <v>51</v>
      </c>
      <c r="O37" s="10">
        <f>TRUNC(SUM(O36), 2)</f>
      </c>
    </row>
    <row r="39">
      <c r="A39">
        <f>CONCATENATE("Importa o presente valor total proposto em: ", TEXT(SUM(O36), "R$ #.###,#0"))</f>
      </c>
    </row>
    <row r="41">
      <c r="B41" t="s" s="12">
        <v>52</v>
      </c>
    </row>
    <row r="42">
      <c r="B42" t="s" s="12">
        <v>53</v>
      </c>
    </row>
  </sheetData>
  <sheetProtection password="E889" sheet="true" scenarios="true" objects="true" selectLockedCells="true"/>
  <autoFilter ref="A18:Q3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2026-04-29T17:03:59Z</dcterms:created>
  <dc:creator>Apache POI</dc:creator>
</cp:coreProperties>
</file>