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:\Drives compartilhados\PROJETOS II 2025\1580_Via BR-480\2.DES\2.7 ORÇ\2.7.2 Em elaboração\Entrega R01\Fase 01\Editável\"/>
    </mc:Choice>
  </mc:AlternateContent>
  <xr:revisionPtr revIDLastSave="0" documentId="13_ncr:1_{8219872C-3F57-4CBA-8548-BB8ACD2E9203}" xr6:coauthVersionLast="47" xr6:coauthVersionMax="47" xr10:uidLastSave="{00000000-0000-0000-0000-000000000000}"/>
  <bookViews>
    <workbookView xWindow="-28920" yWindow="-1785" windowWidth="29040" windowHeight="15720" xr2:uid="{00000000-000D-0000-FFFF-FFFF00000000}"/>
  </bookViews>
  <sheets>
    <sheet name="Resumo" sheetId="1" r:id="rId1"/>
    <sheet name="Orçamentária" sheetId="2" r:id="rId2"/>
    <sheet name="Cotações" sheetId="4" state="hidden" r:id="rId3"/>
    <sheet name="Cronograma" sheetId="5" r:id="rId4"/>
    <sheet name="Curva ABC de Serviços" sheetId="14" r:id="rId5"/>
    <sheet name="Composição BDI" sheetId="7" r:id="rId6"/>
    <sheet name="Composição BDi Dif." sheetId="8" r:id="rId7"/>
    <sheet name="OCULTAR" sheetId="11" state="hidden" r:id="rId8"/>
    <sheet name="ISS" sheetId="12" state="hidden" r:id="rId9"/>
  </sheets>
  <externalReferences>
    <externalReference r:id="rId10"/>
  </externalReferences>
  <definedNames>
    <definedName name="A" localSheetId="4">#REF!</definedName>
    <definedName name="A">#REF!</definedName>
    <definedName name="AF" localSheetId="4">#REF!</definedName>
    <definedName name="AF">#REF!</definedName>
    <definedName name="anel" localSheetId="4">#REF!</definedName>
    <definedName name="anel">#REF!</definedName>
    <definedName name="_xlnm.Print_Area" localSheetId="5">'Composição BDI'!$A$1:$F$40</definedName>
    <definedName name="_xlnm.Print_Area" localSheetId="3">Cronograma!$A$1:$F$32</definedName>
    <definedName name="_xlnm.Print_Area" localSheetId="4">'Curva ABC de Serviços'!$A$1:$J$83</definedName>
    <definedName name="_xlnm.Print_Area" localSheetId="1">Orçamentária!$A$1:$N$98</definedName>
    <definedName name="BDI" localSheetId="4">#REF!</definedName>
    <definedName name="BDI">#REF!</definedName>
    <definedName name="OI" localSheetId="4">#REF!</definedName>
    <definedName name="OI">#REF!</definedName>
    <definedName name="tala" localSheetId="4">#REF!</definedName>
    <definedName name="tala">#REF!</definedName>
    <definedName name="_xlnm.Print_Titles" localSheetId="2">Cotações!$1:$12</definedName>
    <definedName name="_xlnm.Print_Titles" localSheetId="3">Cronograma!$1:$12</definedName>
    <definedName name="_xlnm.Print_Titles" localSheetId="4">'Curva ABC de Serviços'!$1:$13</definedName>
    <definedName name="_xlnm.Print_Titles" localSheetId="1">Orçamentária!$1:$16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4" l="1"/>
  <c r="E16" i="4"/>
  <c r="F16" i="4"/>
  <c r="D16" i="4"/>
  <c r="E15" i="4"/>
  <c r="F15" i="4"/>
  <c r="D15" i="4"/>
  <c r="H71" i="14" l="1"/>
  <c r="H70" i="14"/>
  <c r="D24" i="1"/>
  <c r="D23" i="1"/>
  <c r="F17" i="7"/>
  <c r="F20" i="7"/>
  <c r="F21" i="7"/>
  <c r="L71" i="14" l="1"/>
  <c r="L70" i="14"/>
  <c r="L5" i="14"/>
  <c r="A83" i="14"/>
  <c r="A82" i="14"/>
  <c r="A81" i="14"/>
  <c r="B8" i="14"/>
  <c r="A8" i="14"/>
  <c r="I8" i="14"/>
  <c r="B7" i="14"/>
  <c r="A7" i="14"/>
  <c r="I7" i="14"/>
  <c r="J6" i="14"/>
  <c r="I6" i="14"/>
  <c r="B6" i="14"/>
  <c r="A6" i="14"/>
  <c r="J5" i="14"/>
  <c r="I5" i="14"/>
  <c r="B5" i="14"/>
  <c r="A5" i="14"/>
  <c r="A92" i="2" l="1"/>
  <c r="A74" i="14" s="1"/>
  <c r="C9" i="1" l="1"/>
  <c r="E9" i="7"/>
  <c r="E8" i="5"/>
  <c r="G8" i="4"/>
  <c r="C35" i="5"/>
  <c r="C36" i="5" s="1"/>
  <c r="P88" i="2"/>
  <c r="P89" i="2"/>
  <c r="G23" i="11"/>
  <c r="F23" i="11"/>
  <c r="E23" i="11"/>
  <c r="G22" i="11"/>
  <c r="F22" i="11"/>
  <c r="E22" i="11"/>
  <c r="G21" i="11"/>
  <c r="F21" i="11"/>
  <c r="E21" i="11"/>
  <c r="G20" i="11"/>
  <c r="F20" i="11"/>
  <c r="E20" i="11"/>
  <c r="G19" i="11"/>
  <c r="F19" i="11"/>
  <c r="E19" i="11"/>
  <c r="G18" i="11"/>
  <c r="F18" i="11"/>
  <c r="E18" i="11"/>
  <c r="G17" i="11"/>
  <c r="F17" i="11"/>
  <c r="E17" i="11"/>
  <c r="G16" i="11"/>
  <c r="F16" i="11"/>
  <c r="E16" i="11"/>
  <c r="G15" i="11"/>
  <c r="F15" i="11"/>
  <c r="E15" i="11"/>
  <c r="G14" i="11"/>
  <c r="F14" i="11"/>
  <c r="E14" i="11"/>
  <c r="G13" i="11"/>
  <c r="F13" i="11"/>
  <c r="E13" i="11"/>
  <c r="G12" i="11"/>
  <c r="F12" i="11"/>
  <c r="E12" i="11"/>
  <c r="C12" i="11"/>
  <c r="G11" i="11"/>
  <c r="F11" i="11"/>
  <c r="E11" i="11"/>
  <c r="C11" i="11"/>
  <c r="G10" i="11"/>
  <c r="F10" i="11"/>
  <c r="E10" i="11"/>
  <c r="G9" i="11"/>
  <c r="F9" i="11"/>
  <c r="E9" i="11"/>
  <c r="G8" i="11"/>
  <c r="F8" i="11"/>
  <c r="E8" i="11"/>
  <c r="G7" i="11"/>
  <c r="F7" i="11"/>
  <c r="E7" i="11"/>
  <c r="G6" i="11"/>
  <c r="F6" i="11"/>
  <c r="E6" i="11"/>
  <c r="C6" i="11"/>
  <c r="G5" i="11"/>
  <c r="F5" i="11"/>
  <c r="E5" i="11"/>
  <c r="C5" i="11"/>
  <c r="C10" i="11" s="1"/>
  <c r="G4" i="11"/>
  <c r="F4" i="11"/>
  <c r="E4" i="11"/>
  <c r="A39" i="8"/>
  <c r="A38" i="8"/>
  <c r="A37" i="8"/>
  <c r="F22" i="8"/>
  <c r="F21" i="8"/>
  <c r="F20" i="8"/>
  <c r="F18" i="8"/>
  <c r="F17" i="8"/>
  <c r="F16" i="8"/>
  <c r="B9" i="8"/>
  <c r="A9" i="8"/>
  <c r="E9" i="8"/>
  <c r="B8" i="8"/>
  <c r="A8" i="8"/>
  <c r="E8" i="8"/>
  <c r="F7" i="8"/>
  <c r="E7" i="8"/>
  <c r="B7" i="8"/>
  <c r="A7" i="8"/>
  <c r="F6" i="8"/>
  <c r="E6" i="8"/>
  <c r="B6" i="8"/>
  <c r="A6" i="8"/>
  <c r="A39" i="7"/>
  <c r="A38" i="7"/>
  <c r="A37" i="7"/>
  <c r="B25" i="7"/>
  <c r="M8" i="2" s="1"/>
  <c r="J7" i="14" s="1"/>
  <c r="B9" i="7"/>
  <c r="A9" i="7"/>
  <c r="B8" i="7"/>
  <c r="A8" i="7"/>
  <c r="E8" i="7"/>
  <c r="F7" i="7"/>
  <c r="E7" i="7"/>
  <c r="B7" i="7"/>
  <c r="A7" i="7"/>
  <c r="F6" i="7"/>
  <c r="E6" i="7"/>
  <c r="B6" i="7"/>
  <c r="A6" i="7"/>
  <c r="A32" i="5"/>
  <c r="A31" i="5"/>
  <c r="A30" i="5"/>
  <c r="B8" i="5"/>
  <c r="A8" i="5"/>
  <c r="B7" i="5"/>
  <c r="A7" i="5"/>
  <c r="E7" i="5"/>
  <c r="F6" i="5"/>
  <c r="E6" i="5"/>
  <c r="B6" i="5"/>
  <c r="A6" i="5"/>
  <c r="F5" i="5"/>
  <c r="E5" i="5"/>
  <c r="B5" i="5"/>
  <c r="A5" i="5"/>
  <c r="A27" i="4"/>
  <c r="A26" i="4"/>
  <c r="A25" i="4"/>
  <c r="G9" i="4"/>
  <c r="B9" i="4"/>
  <c r="A9" i="4"/>
  <c r="B8" i="4"/>
  <c r="A8" i="4"/>
  <c r="G7" i="4"/>
  <c r="B7" i="4"/>
  <c r="A7" i="4"/>
  <c r="H6" i="4"/>
  <c r="G6" i="4"/>
  <c r="B6" i="4"/>
  <c r="A6" i="4"/>
  <c r="H5" i="4"/>
  <c r="G5" i="4"/>
  <c r="B5" i="4"/>
  <c r="A5" i="4"/>
  <c r="A33" i="1"/>
  <c r="A32" i="1"/>
  <c r="A31" i="1"/>
  <c r="A27" i="1"/>
  <c r="B9" i="1"/>
  <c r="A9" i="1"/>
  <c r="B8" i="1"/>
  <c r="A8" i="1"/>
  <c r="C8" i="1"/>
  <c r="D7" i="1"/>
  <c r="C7" i="1"/>
  <c r="B7" i="1"/>
  <c r="A7" i="1"/>
  <c r="D6" i="1"/>
  <c r="C6" i="1"/>
  <c r="B6" i="1"/>
  <c r="A6" i="1"/>
  <c r="B25" i="8" l="1"/>
  <c r="M9" i="2" s="1"/>
  <c r="A33" i="7"/>
  <c r="A33" i="8"/>
  <c r="H9" i="4"/>
  <c r="D8" i="1"/>
  <c r="F7" i="5"/>
  <c r="F8" i="7"/>
  <c r="H7" i="4"/>
  <c r="F8" i="8"/>
  <c r="A21" i="4"/>
  <c r="A26" i="5"/>
  <c r="F9" i="8" l="1"/>
  <c r="J8" i="14"/>
  <c r="F9" i="7"/>
  <c r="F8" i="5"/>
  <c r="H8" i="4"/>
  <c r="D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jean.branco</author>
  </authors>
  <commentList>
    <comment ref="C10" authorId="0" shapeId="0" xr:uid="{00000000-0006-0000-0B00-000001000000}">
      <text>
        <r>
          <rPr>
            <sz val="9"/>
            <color indexed="81"/>
            <rFont val="Segoe UI"/>
            <family val="2"/>
          </rPr>
          <t xml:space="preserve">Art. 256
</t>
        </r>
      </text>
    </comment>
    <comment ref="C12" authorId="0" shapeId="0" xr:uid="{00000000-0006-0000-0B00-000002000000}">
      <text>
        <r>
          <rPr>
            <b/>
            <sz val="9"/>
            <color indexed="81"/>
            <rFont val="Segoe UI"/>
            <family val="2"/>
          </rPr>
          <t>jean.branco:</t>
        </r>
        <r>
          <rPr>
            <sz val="9"/>
            <color indexed="81"/>
            <rFont val="Segoe UI"/>
            <family val="2"/>
          </rPr>
          <t xml:space="preserve">
Art 207</t>
        </r>
      </text>
    </comment>
    <comment ref="C13" authorId="0" shapeId="0" xr:uid="{00000000-0006-0000-0B00-000003000000}">
      <text>
        <r>
          <rPr>
            <b/>
            <sz val="9"/>
            <color indexed="81"/>
            <rFont val="Segoe UI"/>
            <family val="2"/>
          </rPr>
          <t>jean.branco:</t>
        </r>
        <r>
          <rPr>
            <sz val="9"/>
            <color indexed="81"/>
            <rFont val="Segoe UI"/>
            <family val="2"/>
          </rPr>
          <t xml:space="preserve">
Download em anexo - Anexo l</t>
        </r>
      </text>
    </comment>
    <comment ref="C14" authorId="0" shapeId="0" xr:uid="{00000000-0006-0000-0B00-000004000000}">
      <text>
        <r>
          <rPr>
            <b/>
            <sz val="9"/>
            <color indexed="81"/>
            <rFont val="Segoe UI"/>
            <family val="2"/>
          </rPr>
          <t>jean.branco:</t>
        </r>
        <r>
          <rPr>
            <sz val="9"/>
            <color indexed="81"/>
            <rFont val="Segoe UI"/>
            <family val="2"/>
          </rPr>
          <t xml:space="preserve">
Art. 314 - Expandir tabela
</t>
        </r>
      </text>
    </comment>
    <comment ref="C15" authorId="0" shapeId="0" xr:uid="{00000000-0006-0000-0B00-000005000000}">
      <text>
        <r>
          <rPr>
            <b/>
            <sz val="9"/>
            <color indexed="81"/>
            <rFont val="Segoe UI"/>
            <family val="2"/>
          </rPr>
          <t>ANEXO I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6" authorId="0" shapeId="0" xr:uid="{00000000-0006-0000-0B00-000006000000}">
      <text>
        <r>
          <rPr>
            <sz val="9"/>
            <color indexed="81"/>
            <rFont val="Segoe UI"/>
            <family val="2"/>
          </rPr>
          <t xml:space="preserve">Anexo lll
</t>
        </r>
      </text>
    </comment>
    <comment ref="C17" authorId="0" shapeId="0" xr:uid="{00000000-0006-0000-0B00-000007000000}">
      <text>
        <r>
          <rPr>
            <sz val="9"/>
            <color indexed="81"/>
            <rFont val="Segoe UI"/>
            <family val="2"/>
          </rPr>
          <t xml:space="preserve">Anexo l
</t>
        </r>
      </text>
    </comment>
    <comment ref="C18" authorId="0" shapeId="0" xr:uid="{00000000-0006-0000-0B00-000008000000}">
      <text>
        <r>
          <rPr>
            <sz val="9"/>
            <color indexed="81"/>
            <rFont val="Segoe UI"/>
            <family val="2"/>
          </rPr>
          <t xml:space="preserve">Última tabela no final da página
</t>
        </r>
      </text>
    </comment>
    <comment ref="C19" authorId="0" shapeId="0" xr:uid="{00000000-0006-0000-0B00-000009000000}">
      <text>
        <r>
          <rPr>
            <sz val="9"/>
            <color indexed="81"/>
            <rFont val="Segoe UI"/>
            <family val="2"/>
          </rPr>
          <t xml:space="preserve">Última tabela no final da página - ANEXO I
</t>
        </r>
      </text>
    </comment>
    <comment ref="C20" authorId="0" shapeId="0" xr:uid="{00000000-0006-0000-0B00-00000A000000}">
      <text>
        <r>
          <rPr>
            <sz val="9"/>
            <color indexed="81"/>
            <rFont val="Segoe UI"/>
            <family val="2"/>
          </rPr>
          <t xml:space="preserve">Art. 276.
</t>
        </r>
      </text>
    </comment>
    <comment ref="C28" authorId="0" shapeId="0" xr:uid="{00000000-0006-0000-0B00-00000B000000}">
      <text>
        <r>
          <rPr>
            <sz val="9"/>
            <color indexed="81"/>
            <rFont val="Segoe UI"/>
            <family val="2"/>
          </rPr>
          <t>Anexo V, pág. 60</t>
        </r>
      </text>
    </comment>
    <comment ref="C33" authorId="0" shapeId="0" xr:uid="{00000000-0006-0000-0B00-00000C000000}">
      <text>
        <r>
          <rPr>
            <b/>
            <sz val="9"/>
            <color indexed="81"/>
            <rFont val="Segoe UI"/>
            <family val="2"/>
          </rPr>
          <t xml:space="preserve">Art. 14
</t>
        </r>
      </text>
    </comment>
  </commentList>
</comments>
</file>

<file path=xl/sharedStrings.xml><?xml version="1.0" encoding="utf-8"?>
<sst xmlns="http://schemas.openxmlformats.org/spreadsheetml/2006/main" count="1178" uniqueCount="637">
  <si>
    <t>Item</t>
  </si>
  <si>
    <t>Descrição</t>
  </si>
  <si>
    <t>Total</t>
  </si>
  <si>
    <t>Peso (%)</t>
  </si>
  <si>
    <t>Total sem BDI</t>
  </si>
  <si>
    <t>Total com BDI</t>
  </si>
  <si>
    <t>Revisão:</t>
  </si>
  <si>
    <t>Código</t>
  </si>
  <si>
    <t>Banco</t>
  </si>
  <si>
    <t>Und</t>
  </si>
  <si>
    <t>Quant.</t>
  </si>
  <si>
    <t>Valor Unit</t>
  </si>
  <si>
    <t>Valor Unit com BDI</t>
  </si>
  <si>
    <t>M. O.</t>
  </si>
  <si>
    <t>MAT.</t>
  </si>
  <si>
    <t>_________________________</t>
  </si>
  <si>
    <t>FORNECEDOR 1</t>
  </si>
  <si>
    <t>FORNECEDOR 2</t>
  </si>
  <si>
    <t>FORNECEDOR 3</t>
  </si>
  <si>
    <t>UNIDADE</t>
  </si>
  <si>
    <t>EMPRESA</t>
  </si>
  <si>
    <t>CONTATO</t>
  </si>
  <si>
    <t>SITE / EMAIL</t>
  </si>
  <si>
    <t>ITEM</t>
  </si>
  <si>
    <t>DESCRIÇÃO DO INSUMO / SERVIÇO ESPECIALIZADO</t>
  </si>
  <si>
    <t>R$ UNITÁRIO</t>
  </si>
  <si>
    <t>Total Por Etapa</t>
  </si>
  <si>
    <t/>
  </si>
  <si>
    <t>Porcentagem</t>
  </si>
  <si>
    <t>Custo</t>
  </si>
  <si>
    <t>Porcentagem Acumulado</t>
  </si>
  <si>
    <t>Custo Acumulado</t>
  </si>
  <si>
    <t>Valor  Unit</t>
  </si>
  <si>
    <t>Peso Acumulado (%)</t>
  </si>
  <si>
    <t>CLASSIFICAÇÃO</t>
  </si>
  <si>
    <t>Classe</t>
  </si>
  <si>
    <t>Corte</t>
  </si>
  <si>
    <t>A</t>
  </si>
  <si>
    <t>B</t>
  </si>
  <si>
    <t>C</t>
  </si>
  <si>
    <t>Mínimo (%)</t>
  </si>
  <si>
    <t>Médio (%)</t>
  </si>
  <si>
    <t>Máximo (%)</t>
  </si>
  <si>
    <t>Valores Propostos (%)</t>
  </si>
  <si>
    <t>AC</t>
  </si>
  <si>
    <t>Adm. Central</t>
  </si>
  <si>
    <t>R</t>
  </si>
  <si>
    <t>Riscos</t>
  </si>
  <si>
    <t>SG</t>
  </si>
  <si>
    <t>Seguro e Garantia</t>
  </si>
  <si>
    <t>DF</t>
  </si>
  <si>
    <t>Despesas Financeiras</t>
  </si>
  <si>
    <t>L</t>
  </si>
  <si>
    <t>Lucro</t>
  </si>
  <si>
    <t>I1</t>
  </si>
  <si>
    <t>PIS</t>
  </si>
  <si>
    <t>I2</t>
  </si>
  <si>
    <t>COFINS</t>
  </si>
  <si>
    <t>I3</t>
  </si>
  <si>
    <t>ISS</t>
  </si>
  <si>
    <t>BDI (%) =</t>
  </si>
  <si>
    <t>DADOS</t>
  </si>
  <si>
    <t>ETAPAS</t>
  </si>
  <si>
    <t>%</t>
  </si>
  <si>
    <t>CUB SC JUNHO 2022</t>
  </si>
  <si>
    <t>ÁREA TOTAL</t>
  </si>
  <si>
    <t>CUSTO TOTAL (s/ BDI)</t>
  </si>
  <si>
    <t>CUSTO TOTAL (c/ BDI)</t>
  </si>
  <si>
    <t>AÇO</t>
  </si>
  <si>
    <t>CONCRETO</t>
  </si>
  <si>
    <t>CONSIDERAÇÕES</t>
  </si>
  <si>
    <t>R$/M² (s/ BDI)</t>
  </si>
  <si>
    <t>AÇO/M²</t>
  </si>
  <si>
    <t>CONCRETO/M²</t>
  </si>
  <si>
    <t>Santa Catarina</t>
  </si>
  <si>
    <t>Município</t>
  </si>
  <si>
    <t>ISS (%)</t>
  </si>
  <si>
    <t>Fonte</t>
  </si>
  <si>
    <t>Itajaí</t>
  </si>
  <si>
    <t>➥</t>
  </si>
  <si>
    <t>Chapecó</t>
  </si>
  <si>
    <t>Lages</t>
  </si>
  <si>
    <t>Xanxerê</t>
  </si>
  <si>
    <t>Florianópolis</t>
  </si>
  <si>
    <t>Palhoça</t>
  </si>
  <si>
    <t>Rio Grande do Sul</t>
  </si>
  <si>
    <t>Viamão</t>
  </si>
  <si>
    <t>Osório</t>
  </si>
  <si>
    <t>Santa Cruz do Sul</t>
  </si>
  <si>
    <t>Paraná</t>
  </si>
  <si>
    <t>Toledo</t>
  </si>
  <si>
    <t>CONFERÊNCIA DE TOTAIS</t>
  </si>
  <si>
    <t>TOTAL RESUMO</t>
  </si>
  <si>
    <t>CONFERE?</t>
  </si>
  <si>
    <t>SIM</t>
  </si>
  <si>
    <t>NÃO</t>
  </si>
  <si>
    <t>SC</t>
  </si>
  <si>
    <t>SINAPI:</t>
  </si>
  <si>
    <t>SICRO3:</t>
  </si>
  <si>
    <t>COPIAR E COLAR A CÉLULA ABAIXO NA COLUNA "CLASSIFICAÇÃO", APÓS IMPORTAR AS DEMAIS COLUNAS DO ORÇAFASCIO:</t>
  </si>
  <si>
    <t>&lt;---------------OCULTAR ESTAS COLUNAS--------------&gt;</t>
  </si>
  <si>
    <t>&lt;------------------------------</t>
  </si>
  <si>
    <t>CABEÇALHO OK?</t>
  </si>
  <si>
    <t>&lt; OCULTAR ESTA COLUNA &gt;</t>
  </si>
  <si>
    <t>OCULTAR ESTAS LINHAS</t>
  </si>
  <si>
    <t>1) Verificar data;</t>
  </si>
  <si>
    <t>2) Verificar encargos sociais, conforme SINAPI;</t>
  </si>
  <si>
    <t>3) Verificar bases efetivamente utilizadas;</t>
  </si>
  <si>
    <t>4) Verificar dados da obra;</t>
  </si>
  <si>
    <t>ITENS PARA CONFERIR:</t>
  </si>
  <si>
    <t>5) ITENS COM BDI DIFERENCIADO?</t>
  </si>
  <si>
    <t>6) Verificar itens com BDI diferenciado;</t>
  </si>
  <si>
    <t>7) Verificar assinatura (dados e posicionamento)</t>
  </si>
  <si>
    <t>&lt;-OCULTAR-&gt;</t>
  </si>
  <si>
    <r>
      <t xml:space="preserve">ALTERAR </t>
    </r>
    <r>
      <rPr>
        <b/>
        <u/>
        <sz val="12"/>
        <color rgb="FFFF0000"/>
        <rFont val="Arial"/>
        <family val="2"/>
      </rPr>
      <t>ISS</t>
    </r>
    <r>
      <rPr>
        <sz val="12"/>
        <color rgb="FFFF0000"/>
        <rFont val="Arial"/>
        <family val="2"/>
      </rPr>
      <t xml:space="preserve"> CONFORME MUNÍCIPIO DA OBRA.</t>
    </r>
  </si>
  <si>
    <t>VERIFICAR PERIODICAMENTE ESTAS ALÍQUOTAS</t>
  </si>
  <si>
    <t>BDI:</t>
  </si>
  <si>
    <t>Cliente:</t>
  </si>
  <si>
    <t>Obra:</t>
  </si>
  <si>
    <t>Município:</t>
  </si>
  <si>
    <t>Bases de custo:</t>
  </si>
  <si>
    <t>Data:</t>
  </si>
  <si>
    <t>BDI diferenciado:</t>
  </si>
  <si>
    <t>Itens com BDI dif.:</t>
  </si>
  <si>
    <t>Planilha Orçamentária</t>
  </si>
  <si>
    <t>Orçamento Resumido</t>
  </si>
  <si>
    <t>Cotações de insumos e serviços especializados</t>
  </si>
  <si>
    <t>Cronograma físico-financeiro</t>
  </si>
  <si>
    <t>Curva ABC de serviços</t>
  </si>
  <si>
    <t>Composição do BDI</t>
  </si>
  <si>
    <t>Composição do BDI diferenciado</t>
  </si>
  <si>
    <t>ver aba [ISS]</t>
  </si>
  <si>
    <t>*LEMBRAR DE CONVERTER AS CÉLULAS DA COLUNA "PESO ACUMULADO" EM NÚMERO, POIS PODEM VIR EM FORMA DE TEXTO.</t>
  </si>
  <si>
    <t xml:space="preserve">Taió </t>
  </si>
  <si>
    <t>Balneário Piçarras</t>
  </si>
  <si>
    <t>Tubarão</t>
  </si>
  <si>
    <t>Santa Rosa do Sul</t>
  </si>
  <si>
    <t>Santa Rosa</t>
  </si>
  <si>
    <t>Guatambu</t>
  </si>
  <si>
    <t>Pinhalzinho</t>
  </si>
  <si>
    <t>Campo Largo</t>
  </si>
  <si>
    <t>Joinville</t>
  </si>
  <si>
    <t>Pomerode</t>
  </si>
  <si>
    <t>Blumenau</t>
  </si>
  <si>
    <t>Totais -&gt;</t>
  </si>
  <si>
    <t>30 DIAS</t>
  </si>
  <si>
    <t>60 DIAS</t>
  </si>
  <si>
    <t>90 DIAS</t>
  </si>
  <si>
    <t>Comprimento:</t>
  </si>
  <si>
    <t>Eng° Tayná Caroline Schregele</t>
  </si>
  <si>
    <t>CREA-SC 165937-8</t>
  </si>
  <si>
    <t>M²</t>
  </si>
  <si>
    <t>M³</t>
  </si>
  <si>
    <t>M</t>
  </si>
  <si>
    <t>MAGAZINE LUIZA</t>
  </si>
  <si>
    <t>LOJA BOLD</t>
  </si>
  <si>
    <t>MADEIRA MADEIRA</t>
  </si>
  <si>
    <t>MÉDIA PREÇO (R$)</t>
  </si>
  <si>
    <t xml:space="preserve"> 1 </t>
  </si>
  <si>
    <t xml:space="preserve"> 2 </t>
  </si>
  <si>
    <t xml:space="preserve"> 3 </t>
  </si>
  <si>
    <t xml:space="preserve"> 4 </t>
  </si>
  <si>
    <t xml:space="preserve"> 5 </t>
  </si>
  <si>
    <t xml:space="preserve"> 6 </t>
  </si>
  <si>
    <t xml:space="preserve"> 7 </t>
  </si>
  <si>
    <t>ADMINISTRAÇÃO LOCAL</t>
  </si>
  <si>
    <t>MOBILIZAÇÃO E DESMOBILIZAÇÃO</t>
  </si>
  <si>
    <t>SERVIÇOS PRELIMINARES</t>
  </si>
  <si>
    <t>TERRAPLENAGEM</t>
  </si>
  <si>
    <t>DRENAGEM</t>
  </si>
  <si>
    <t>PAVIMENTAÇÃO</t>
  </si>
  <si>
    <t>SINALIZAÇÃO</t>
  </si>
  <si>
    <t xml:space="preserve"> 1.1 </t>
  </si>
  <si>
    <t>SINAPI</t>
  </si>
  <si>
    <t>MES</t>
  </si>
  <si>
    <t xml:space="preserve"> 94296 </t>
  </si>
  <si>
    <t>TOPOGRAFO COM ENCARGOS COMPLEMENTARES</t>
  </si>
  <si>
    <t xml:space="preserve"> 2.1 </t>
  </si>
  <si>
    <t xml:space="preserve"> MOB/DESM </t>
  </si>
  <si>
    <t>Próprio</t>
  </si>
  <si>
    <t>UND</t>
  </si>
  <si>
    <t xml:space="preserve"> 3.1 </t>
  </si>
  <si>
    <t xml:space="preserve"> 103689 </t>
  </si>
  <si>
    <t>FORNECIMENTO E INSTALAÇÃO DE PLACA DE OBRA COM CHAPA GALVANIZADA E ESTRUTURA DE MADEIRA. AF_03/2022_PS</t>
  </si>
  <si>
    <t xml:space="preserve"> 3.2 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</si>
  <si>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</si>
  <si>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</si>
  <si>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3.3 </t>
  </si>
  <si>
    <t xml:space="preserve"> 00010779 </t>
  </si>
  <si>
    <t>LOCACAO DE CONTAINER 2,30 X 4,30 M, ALT. 2,50 M, P/ SANITARIO, C/ 5 BACIAS, 1 LAVATORIO E 4 MICTORIOS (NAO INCLUI MOBILIZACAO/DESMOBILIZACAO)</t>
  </si>
  <si>
    <t xml:space="preserve"> 4.1 </t>
  </si>
  <si>
    <t xml:space="preserve"> 5502985 </t>
  </si>
  <si>
    <t>SICRO3</t>
  </si>
  <si>
    <t>LIMPEZA MECANIZADA DA CAMADA VEGETAL</t>
  </si>
  <si>
    <t xml:space="preserve"> 4.2 </t>
  </si>
  <si>
    <t xml:space="preserve"> 5502137 </t>
  </si>
  <si>
    <t>ESCAVAÇÃO, CARGA E TRANSPORTE DE MATERIAL DE 1ª CATEGORIA - DMT DE 400 A 600 M - CAMINHO DE SERVIÇO EM REVESTIMENTO PRIMÁRIO - COM ESCAVADEIRA E CAMINHÃO BASCULANTE DE 14 M³</t>
  </si>
  <si>
    <t xml:space="preserve"> 4.3 </t>
  </si>
  <si>
    <t xml:space="preserve"> 5502978 </t>
  </si>
  <si>
    <t>COMPACTAÇÃO DE ATERROS A 100% DO PROCTOR NORMAL</t>
  </si>
  <si>
    <t xml:space="preserve"> 4.4 </t>
  </si>
  <si>
    <t xml:space="preserve"> 4413984 </t>
  </si>
  <si>
    <t>REGULARIZAÇÃO DE BOTA-FORA COM ESPALHAMENTO E COMPACTAÇÃO</t>
  </si>
  <si>
    <t xml:space="preserve"> 5.1 </t>
  </si>
  <si>
    <t>ESTRUTURAS</t>
  </si>
  <si>
    <t xml:space="preserve"> 5.1.1 </t>
  </si>
  <si>
    <t xml:space="preserve"> 6817887 </t>
  </si>
  <si>
    <t>CORPO DE BSCC - SEÇÃO CANAL DE 2,0 X 1,5 M - PRÉ-MOLDADO - AREIA E BRITA COMERCIAIS</t>
  </si>
  <si>
    <t xml:space="preserve"> 5.1.2 </t>
  </si>
  <si>
    <t xml:space="preserve"> 0705233 </t>
  </si>
  <si>
    <t>BOCA DE BSCC 2,00 X 2,00 M - ESCONSIDADE 0° - AREIA E BRITA COMERCIAIS</t>
  </si>
  <si>
    <t>UN</t>
  </si>
  <si>
    <t xml:space="preserve"> 5.1.3 </t>
  </si>
  <si>
    <t xml:space="preserve"> 0804377 </t>
  </si>
  <si>
    <t>BOCA DE BSTC D = 0,60 M - ESCONSIDADE 0° - AREIA E BRITA COMERCIAIS - ALAS ESCONSAS</t>
  </si>
  <si>
    <t xml:space="preserve"> 5.1.4 </t>
  </si>
  <si>
    <t xml:space="preserve"> 0804393 </t>
  </si>
  <si>
    <t>BOCA DE BSTC D = 1,00 M - ESCONSIDADE 0° - AREIA E BRITA COMERCIAIS - ALAS ESCONSAS</t>
  </si>
  <si>
    <t xml:space="preserve"> 5.1.5 </t>
  </si>
  <si>
    <t xml:space="preserve"> 2003618 </t>
  </si>
  <si>
    <t>BOCA DE LOBO SIMPLES - BLS 01 - AREIA E BRITA COMERCIAIS</t>
  </si>
  <si>
    <t xml:space="preserve"> 5.1.6 </t>
  </si>
  <si>
    <t xml:space="preserve"> 2003642 </t>
  </si>
  <si>
    <t>CAIXA DE LIGAÇÃO E PASSAGEM - CLP 01 - AREIA E BRITA COMERCIAIS</t>
  </si>
  <si>
    <t xml:space="preserve"> 5.1.7 </t>
  </si>
  <si>
    <t xml:space="preserve"> 2003644 </t>
  </si>
  <si>
    <t>CAIXA DE LIGAÇÃO E PASSAGEM - CLP 02 - AREIA E BRITA COMERCIAIS</t>
  </si>
  <si>
    <t xml:space="preserve"> 5.1.8 </t>
  </si>
  <si>
    <t xml:space="preserve"> 2003646 </t>
  </si>
  <si>
    <t>CAIXA DE LIGAÇÃO E PASSAGEM - CLP 03 - AREIA E BRITA COMERCIAIS</t>
  </si>
  <si>
    <t xml:space="preserve"> 5.1.9 </t>
  </si>
  <si>
    <t xml:space="preserve"> 2003678 </t>
  </si>
  <si>
    <t>POÇO DE VISITA - PVI 01 - AREIA E BRITA COMERCIAIS</t>
  </si>
  <si>
    <t xml:space="preserve"> 5.1.10 </t>
  </si>
  <si>
    <t xml:space="preserve"> 2003680 </t>
  </si>
  <si>
    <t>POÇO DE VISITA - PVI 02 - AREIA E BRITA COMERCIAIS</t>
  </si>
  <si>
    <t xml:space="preserve"> 5.1.11 </t>
  </si>
  <si>
    <t xml:space="preserve"> 2003682 </t>
  </si>
  <si>
    <t>POÇO DE VISITA - PVI 03 - AREIA E BRITA COMERCIAIS</t>
  </si>
  <si>
    <t xml:space="preserve"> 5.1.12 </t>
  </si>
  <si>
    <t xml:space="preserve"> 2003714 </t>
  </si>
  <si>
    <t>CHAMINÉ DOS POÇOS DE VISITA - CPV 01 - AREIA E BRITA COMERCIAIS</t>
  </si>
  <si>
    <t xml:space="preserve"> 5.1.13 </t>
  </si>
  <si>
    <t xml:space="preserve"> 2003477 </t>
  </si>
  <si>
    <t>CAIXA COLETORA DE SARJETA - CCS 200-60 A - COM GRELHA DE CONCRETO - AREIA E BRITA COMERCIAIS</t>
  </si>
  <si>
    <t xml:space="preserve"> 5.2 </t>
  </si>
  <si>
    <t>TUBULAÇÃO</t>
  </si>
  <si>
    <t xml:space="preserve"> 5.2.1 </t>
  </si>
  <si>
    <t xml:space="preserve"> 95566 </t>
  </si>
  <si>
    <t>TUBO DE CONCRETO PARA REDES COLETORAS DE ÁGUAS PLUVIAIS, DIÂMETRO DE 300MM, JUNTA RÍGIDA, INSTALADO EM LOCAL COM ALTO NÍVEL DE INTERFERÊNCIAS - FORNECIMENTO E ASSENTAMENTO. AF_03/2024</t>
  </si>
  <si>
    <t xml:space="preserve"> 5.2.2 </t>
  </si>
  <si>
    <t xml:space="preserve"> 92219 </t>
  </si>
  <si>
    <t>TUBO DE CONCRETO PARA REDES COLETORAS DE ÁGUAS PLUVIAIS, DIÂMETRO DE 400 MM, JUNTA RÍGIDA, INSTALADO EM LOCAL COM ALTO NÍVEL DE INTERFERÊNCIAS - FORNECIMENTO E ASSENTAMENTO. AF_03/2024</t>
  </si>
  <si>
    <t xml:space="preserve"> 5.2.3 </t>
  </si>
  <si>
    <t xml:space="preserve"> 92221 </t>
  </si>
  <si>
    <t>TUBO DE CONCRETO PARA REDES COLETORAS DE ÁGUAS PLUVIAIS, DIÂMETRO DE 600 MM, JUNTA RÍGIDA, INSTALADO EM LOCAL COM ALTO NÍVEL DE INTERFERÊNCIAS - FORNECIMENTO E ASSENTAMENTO. AF_03/2024</t>
  </si>
  <si>
    <t xml:space="preserve"> 5.2.4 </t>
  </si>
  <si>
    <t xml:space="preserve"> 92223 </t>
  </si>
  <si>
    <t>TUBO DE CONCRETO PARA REDES COLETORAS DE ÁGUAS PLUVIAIS, DIÂMETRO DE 800 MM, JUNTA RÍGIDA, INSTALADO EM LOCAL COM ALTO NÍVEL DE INTERFERÊNCIAS - FORNECIMENTO E ASSENTAMENTO. AF_03/2024</t>
  </si>
  <si>
    <t xml:space="preserve"> 5.2.5 </t>
  </si>
  <si>
    <t xml:space="preserve"> 92226 </t>
  </si>
  <si>
    <t>TUBO DE CONCRETO PARA REDES COLETORAS DE ÁGUAS PLUVIAIS, DIÂMETRO DE 1000 MM, JUNTA RÍGIDA, INSTALADO EM LOCAL COM ALTO NÍVEL DE INTERFERÊNCIAS - FORNECIMENTO E ASSENTAMENTO. AF_03/2024</t>
  </si>
  <si>
    <t xml:space="preserve"> 5.3 </t>
  </si>
  <si>
    <t>MEIO-FIO</t>
  </si>
  <si>
    <t xml:space="preserve"> 5.3.1 </t>
  </si>
  <si>
    <t xml:space="preserve"> 2003947 </t>
  </si>
  <si>
    <t>MEIO-FIO DE CONCRETO - MFC 05 MOLDADO NO LOCAL COM EXTRUSORA E CONCRETO USINADO - AREIA E BRITA COMERCIAIS</t>
  </si>
  <si>
    <t xml:space="preserve"> 5.4 </t>
  </si>
  <si>
    <t>ESCAVAÇÕES/REATERRO/LASTRO</t>
  </si>
  <si>
    <t xml:space="preserve"> 5.4.1 </t>
  </si>
  <si>
    <t xml:space="preserve"> 2004522 </t>
  </si>
  <si>
    <t>ESCAVAÇÃO MECÂNICA DE VALA TRAPEZOIDAL OU TRIANGULAR EM MATERIAL DE 1ª CATEGORIA PARA DRENAGEM SUPERFICIAL COM RETROESCAVADEIRA - 0,30 M² ≤ SEÇÃO &lt; 0,50 M²</t>
  </si>
  <si>
    <t xml:space="preserve"> 5.4.2 </t>
  </si>
  <si>
    <t xml:space="preserve"> 101605 </t>
  </si>
  <si>
    <t>ESCORAMENTO DE VALA, TIPO BLINDAGEM, COM PROFUNDIDADE DE 3,0 A 4,5 M, LARGURA MAIOR OU IGUAL A 1,5 M E MENOR QUE 2,5 M - EXECUÇÃO, NÃO INCLUI MATERIAL. AF_08/2020</t>
  </si>
  <si>
    <t xml:space="preserve"> 5.4.3 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</si>
  <si>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</si>
  <si>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</si>
  <si>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5.4.4 </t>
  </si>
  <si>
    <t xml:space="preserve"> 93373 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</si>
  <si>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</si>
  <si>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 xml:space="preserve"> 5.4.5 </t>
  </si>
  <si>
    <t xml:space="preserve"> 96624 </t>
  </si>
  <si>
    <t>LASTRO COM MATERIAL GRANULAR (PEDRA BRITADA N.2), APLICADO EM PISOS OU LAJES SOBRE SOLO, ESPESSURA DE *10 CM*. AF_01/2024</t>
  </si>
  <si>
    <t xml:space="preserve"> 5.4.6 </t>
  </si>
  <si>
    <t xml:space="preserve"> 6.1 </t>
  </si>
  <si>
    <t xml:space="preserve"> 100576 </t>
  </si>
  <si>
    <t>REGULARIZAÇÃO E COMPACTAÇÃO DE SUBLEITO DE SOLO PREDOMINANTEMENTE ARGILOSO, PARA OBRAS DE CONSTRUÇÃO DE PAVIMENTOS. AF_09/2024</t>
  </si>
  <si>
    <t xml:space="preserve"> 6.2 </t>
  </si>
  <si>
    <t xml:space="preserve"> 4011279 </t>
  </si>
  <si>
    <t>BASE OU SUB-BASE DE MACADAME SECO COM BRITA COMERCIAL - 100% PROCTOR MODIFICADO</t>
  </si>
  <si>
    <t xml:space="preserve"> 6.3 </t>
  </si>
  <si>
    <t xml:space="preserve"> 4011276 </t>
  </si>
  <si>
    <t>BASE OU SUB-BASE DE BRITA GRADUADA COM BRITA COMERCIAL - 100% PROCTOR MODIFICADO</t>
  </si>
  <si>
    <t xml:space="preserve"> 6.4 </t>
  </si>
  <si>
    <t xml:space="preserve"> 5915321 </t>
  </si>
  <si>
    <t>TRANSPORTE COM CAMINHÃO BASCULANTE DE 14 M³ - RODOVIA PAVIMENTADA</t>
  </si>
  <si>
    <t>TKM</t>
  </si>
  <si>
    <t xml:space="preserve"> 6.5 </t>
  </si>
  <si>
    <t xml:space="preserve"> 4011351 </t>
  </si>
  <si>
    <t>IMPRIMAÇÃO COM ASFALTO DILUÍDO</t>
  </si>
  <si>
    <t xml:space="preserve"> 6.6 </t>
  </si>
  <si>
    <t xml:space="preserve"> CM-30 </t>
  </si>
  <si>
    <t>ASFALTOS DILUÍDOS CM-30</t>
  </si>
  <si>
    <t>T</t>
  </si>
  <si>
    <t xml:space="preserve"> 6.7 </t>
  </si>
  <si>
    <t xml:space="preserve"> TRANSP - 002 </t>
  </si>
  <si>
    <t>TRANSPORTE DE ASFALTO DILUIDO PARA SERVIÇO DE IMPRIMAÇÃO</t>
  </si>
  <si>
    <t xml:space="preserve"> 6.8 </t>
  </si>
  <si>
    <t xml:space="preserve"> 4011353 </t>
  </si>
  <si>
    <t>PINTURA DE LIGAÇÃO</t>
  </si>
  <si>
    <t xml:space="preserve"> 6.9 </t>
  </si>
  <si>
    <t xml:space="preserve"> RR-1C </t>
  </si>
  <si>
    <t>EMULSÕES ASFÁLTICAS RR-1C</t>
  </si>
  <si>
    <t xml:space="preserve"> 6.10 </t>
  </si>
  <si>
    <t xml:space="preserve"> TRANSP - 003 </t>
  </si>
  <si>
    <t>TRANSPORTE PARA EMULSÕES ASFÁLTICAS RR-1C</t>
  </si>
  <si>
    <t xml:space="preserve"> 6.11 </t>
  </si>
  <si>
    <t xml:space="preserve"> 4011463 </t>
  </si>
  <si>
    <t>CONCRETO ASFÁLTICO - FAIXA C-12,5 - AREIA E BRITA COMERCIAIS</t>
  </si>
  <si>
    <t xml:space="preserve"> 6.12 </t>
  </si>
  <si>
    <t xml:space="preserve"> CAP-50-70 </t>
  </si>
  <si>
    <t>CIMENTOS ASFÁLTICOS CAP-50-70</t>
  </si>
  <si>
    <t xml:space="preserve"> 6.13 </t>
  </si>
  <si>
    <t xml:space="preserve"> TRANSP - 001 </t>
  </si>
  <si>
    <t>TRANSPORTE CIMENTOS ASFÁLTICOS CAP-50-70</t>
  </si>
  <si>
    <t xml:space="preserve"> 7.1 </t>
  </si>
  <si>
    <t xml:space="preserve"> 7.2 </t>
  </si>
  <si>
    <t>SINALIZAÇÃO HORIZONTAL</t>
  </si>
  <si>
    <t xml:space="preserve"> 5213400 </t>
  </si>
  <si>
    <t>PINTURA DE FAIXA COM TINTA ACRÍLICA - ESPESSURA DE 0,4 MM</t>
  </si>
  <si>
    <t xml:space="preserve"> 5213404 </t>
  </si>
  <si>
    <t>PINTURA DE SETAS E ZEBRADOS COM TINTA ACRÍLICA - ESPESSURA DE 0,4 MM</t>
  </si>
  <si>
    <t xml:space="preserve"> 5213362 </t>
  </si>
  <si>
    <t>TACHÃO REFLETIVO EM PLÁSTICO INJETADO - BIDIRECIONAL - FORNECIMENTO E COLOCAÇÃO</t>
  </si>
  <si>
    <t>SINALIZAÇÃO VERTICAL</t>
  </si>
  <si>
    <t xml:space="preserve"> 5213447 </t>
  </si>
  <si>
    <t>PLACA DE REGULAMENTAÇÃO EM AÇO, R1 LADO 0,497 M - PELÍCULA RETRORREFLETIVA TIPO III + SI - FORNECIMENTO E IMPLANTAÇÃO</t>
  </si>
  <si>
    <t xml:space="preserve"> 5213856 </t>
  </si>
  <si>
    <t>SUPORTE METÁLICO GALVANIZADO PARA PLACA DE REGULAMENTAÇÃO - R1 - LADO DE 0,331 M - FORNECIMENTO E IMPLANTAÇÃO</t>
  </si>
  <si>
    <t xml:space="preserve"> 5213464 </t>
  </si>
  <si>
    <t>PLACA DE ADVERTÊNCIA EM AÇO, LADO DE 0,60 M - PELÍCULA RETRORREFLETIVA TIPO I + SI - FORNECIMENTO E IMPLANTAÇÃO</t>
  </si>
  <si>
    <t xml:space="preserve"> 5213863 </t>
  </si>
  <si>
    <t>SUPORTE METÁLICO GALVANIZADO PARA PLACA DE ADVERTÊNCIA OU REGULAMENTAÇÃO - LADO OU DIÂMETRO DE 0,60 M - FORNECIMENTO E IMPLANTAÇÃO</t>
  </si>
  <si>
    <t xml:space="preserve"> 5213476 </t>
  </si>
  <si>
    <t>PLACA DELINEADOR EM AÇO - 0,50 X 0,60 M - PELÍCULA RETRORREFLETIVA TIPO I + IV - FORNECIMENTO E IMPLANTAÇÃO</t>
  </si>
  <si>
    <t>Chapecó/SC</t>
  </si>
  <si>
    <t>581,89 m</t>
  </si>
  <si>
    <t>Mão de obra - não desonerada</t>
  </si>
  <si>
    <t>6.6, 6.9 e 6.12</t>
  </si>
  <si>
    <t>100,00%
15.313,46</t>
  </si>
  <si>
    <t>34,00%
5.206,58</t>
  </si>
  <si>
    <t>33,00%
5.053,44</t>
  </si>
  <si>
    <t>100,0%</t>
  </si>
  <si>
    <t>4.385,29</t>
  </si>
  <si>
    <t>189,71</t>
  </si>
  <si>
    <t>232,27</t>
  </si>
  <si>
    <t>190,71</t>
  </si>
  <si>
    <t>366,5</t>
  </si>
  <si>
    <t>60,0</t>
  </si>
  <si>
    <t>1.461,69</t>
  </si>
  <si>
    <t>87.701,40</t>
  </si>
  <si>
    <t>6.412,86</t>
  </si>
  <si>
    <t>6,88</t>
  </si>
  <si>
    <t>125,5</t>
  </si>
  <si>
    <t>3,0</t>
  </si>
  <si>
    <t>2,08</t>
  </si>
  <si>
    <t>102,0</t>
  </si>
  <si>
    <t>370,49</t>
  </si>
  <si>
    <t>0,69</t>
  </si>
  <si>
    <t>1,38</t>
  </si>
  <si>
    <t>4,37</t>
  </si>
  <si>
    <t>2,0</t>
  </si>
  <si>
    <t>18.719,03</t>
  </si>
  <si>
    <t>37.438,06</t>
  </si>
  <si>
    <t>160,7</t>
  </si>
  <si>
    <t>3.303,23</t>
  </si>
  <si>
    <t>28,0</t>
  </si>
  <si>
    <t>1.124,41</t>
  </si>
  <si>
    <t>31.483,48</t>
  </si>
  <si>
    <t>19,0</t>
  </si>
  <si>
    <t>1.631,73</t>
  </si>
  <si>
    <t>31.002,87</t>
  </si>
  <si>
    <t>0,84</t>
  </si>
  <si>
    <t>1.140,0</t>
  </si>
  <si>
    <t>22,61</t>
  </si>
  <si>
    <t>25.775,40</t>
  </si>
  <si>
    <t>0,65</t>
  </si>
  <si>
    <t>2.252,49</t>
  </si>
  <si>
    <t>8,0</t>
  </si>
  <si>
    <t>2.218,89</t>
  </si>
  <si>
    <t>1,0</t>
  </si>
  <si>
    <t>12.552,02</t>
  </si>
  <si>
    <t>0,34</t>
  </si>
  <si>
    <t>7,0</t>
  </si>
  <si>
    <t>1.666,01</t>
  </si>
  <si>
    <t>11.662,07</t>
  </si>
  <si>
    <t>6,06</t>
  </si>
  <si>
    <t>0,47</t>
  </si>
  <si>
    <t>1.637,21</t>
  </si>
  <si>
    <t>4.800,87</t>
  </si>
  <si>
    <t>9.601,74</t>
  </si>
  <si>
    <t>36,50</t>
  </si>
  <si>
    <t>0,63</t>
  </si>
  <si>
    <t>2.935,09</t>
  </si>
  <si>
    <t>5.870,18</t>
  </si>
  <si>
    <t>0,16</t>
  </si>
  <si>
    <t>374,85</t>
  </si>
  <si>
    <t>0,13</t>
  </si>
  <si>
    <t>20,14</t>
  </si>
  <si>
    <t>4,0</t>
  </si>
  <si>
    <t>1.115,83</t>
  </si>
  <si>
    <t>4.463,32</t>
  </si>
  <si>
    <t>481,93</t>
  </si>
  <si>
    <t>0,10</t>
  </si>
  <si>
    <t>375,82</t>
  </si>
  <si>
    <t>0,09</t>
  </si>
  <si>
    <t>0,08</t>
  </si>
  <si>
    <t>11,62</t>
  </si>
  <si>
    <t>2.546,08</t>
  </si>
  <si>
    <t>0,07</t>
  </si>
  <si>
    <t>2.242,44</t>
  </si>
  <si>
    <t>286,95</t>
  </si>
  <si>
    <t>0,05</t>
  </si>
  <si>
    <t>449,46</t>
  </si>
  <si>
    <t>1.797,84</t>
  </si>
  <si>
    <t>89,27</t>
  </si>
  <si>
    <t>0,04</t>
  </si>
  <si>
    <t>1.134,51</t>
  </si>
  <si>
    <t>0,03</t>
  </si>
  <si>
    <t>100,00</t>
  </si>
  <si>
    <t>181,63</t>
  </si>
  <si>
    <t>Marcos José Klein</t>
  </si>
  <si>
    <t>R01</t>
  </si>
  <si>
    <t xml:space="preserve"> 2003684 </t>
  </si>
  <si>
    <t>POÇO DE VISITA - PVI 04 - AREIA E BRITA COMERCIAIS</t>
  </si>
  <si>
    <t xml:space="preserve"> 5.1.14 </t>
  </si>
  <si>
    <t xml:space="preserve"> 7.1.1 </t>
  </si>
  <si>
    <t xml:space="preserve"> 7.1.2 </t>
  </si>
  <si>
    <t xml:space="preserve"> 7.1.3 </t>
  </si>
  <si>
    <t xml:space="preserve"> 7.2.1 </t>
  </si>
  <si>
    <t xml:space="preserve"> 7.2.2 </t>
  </si>
  <si>
    <t xml:space="preserve"> 7.2.3 </t>
  </si>
  <si>
    <t xml:space="preserve"> 7.2.4 </t>
  </si>
  <si>
    <t xml:space="preserve"> 7.2.5 </t>
  </si>
  <si>
    <t>260.581,73</t>
  </si>
  <si>
    <t>3.018.695,48</t>
  </si>
  <si>
    <t>3.279.277,21</t>
  </si>
  <si>
    <t>100,00%
21.406,26</t>
  </si>
  <si>
    <t>33,00%
7.064,07</t>
  </si>
  <si>
    <t>34,00%
7.278,13</t>
  </si>
  <si>
    <t>100,00%
8.796,72</t>
  </si>
  <si>
    <t>34,00%
2.990,88</t>
  </si>
  <si>
    <t>33,00%
2.902,92</t>
  </si>
  <si>
    <t>100,00%
181.943,42</t>
  </si>
  <si>
    <t>70,00%
127.360,39</t>
  </si>
  <si>
    <t>30,00%
54.583,03</t>
  </si>
  <si>
    <t>100,00%
999.987,86</t>
  </si>
  <si>
    <t>40,00%
399.995,14</t>
  </si>
  <si>
    <t>60,00%
599.992,72</t>
  </si>
  <si>
    <t>100,00%
2.025.434,77</t>
  </si>
  <si>
    <t>50,00%
1.012.717,39</t>
  </si>
  <si>
    <t>100,00%
26.394,72</t>
  </si>
  <si>
    <t>16,55%</t>
  </si>
  <si>
    <t>51,3%</t>
  </si>
  <si>
    <t>32,15%</t>
  </si>
  <si>
    <t>542.617,06</t>
  </si>
  <si>
    <t>1.682.313,55</t>
  </si>
  <si>
    <t>1.054.346,59</t>
  </si>
  <si>
    <t>67,85%</t>
  </si>
  <si>
    <t>2.224.930,61</t>
  </si>
  <si>
    <t>100,83</t>
  </si>
  <si>
    <t>442.168,79</t>
  </si>
  <si>
    <t>16,27</t>
  </si>
  <si>
    <t>2.244,47</t>
  </si>
  <si>
    <t>428.042,87</t>
  </si>
  <si>
    <t>15,75</t>
  </si>
  <si>
    <t>32,01</t>
  </si>
  <si>
    <t>1.818,43</t>
  </si>
  <si>
    <t>344.974,35</t>
  </si>
  <si>
    <t>12,69</t>
  </si>
  <si>
    <t>44,70</t>
  </si>
  <si>
    <t>1.124,8</t>
  </si>
  <si>
    <t>261.257,29</t>
  </si>
  <si>
    <t>9,61</t>
  </si>
  <si>
    <t>54,31</t>
  </si>
  <si>
    <t>344,74</t>
  </si>
  <si>
    <t>126.347,21</t>
  </si>
  <si>
    <t>4,65</t>
  </si>
  <si>
    <t>58,96</t>
  </si>
  <si>
    <t>505,5</t>
  </si>
  <si>
    <t>185,86</t>
  </si>
  <si>
    <t>93.952,23</t>
  </si>
  <si>
    <t>3,46</t>
  </si>
  <si>
    <t>62,41</t>
  </si>
  <si>
    <t>3,23</t>
  </si>
  <si>
    <t>65,64</t>
  </si>
  <si>
    <t>661,52</t>
  </si>
  <si>
    <t>83.020,76</t>
  </si>
  <si>
    <t>3,05</t>
  </si>
  <si>
    <t>68,69</t>
  </si>
  <si>
    <t>12.056,96</t>
  </si>
  <si>
    <t>82.951,88</t>
  </si>
  <si>
    <t>71,75</t>
  </si>
  <si>
    <t>9,89</t>
  </si>
  <si>
    <t>63.423,18</t>
  </si>
  <si>
    <t>2,33</t>
  </si>
  <si>
    <t>74,08</t>
  </si>
  <si>
    <t>554,68</t>
  </si>
  <si>
    <t>56.577,36</t>
  </si>
  <si>
    <t>76,16</t>
  </si>
  <si>
    <t>3.050,24</t>
  </si>
  <si>
    <t>18,11</t>
  </si>
  <si>
    <t>55.239,84</t>
  </si>
  <si>
    <t>2,03</t>
  </si>
  <si>
    <t>78,19</t>
  </si>
  <si>
    <t>10.665,16</t>
  </si>
  <si>
    <t>46.606,74</t>
  </si>
  <si>
    <t>1,71</t>
  </si>
  <si>
    <t>79,91</t>
  </si>
  <si>
    <t>61.336,84</t>
  </si>
  <si>
    <t>42.322,41</t>
  </si>
  <si>
    <t>1,56</t>
  </si>
  <si>
    <t>81,46</t>
  </si>
  <si>
    <t>82,84</t>
  </si>
  <si>
    <t>37.356,50</t>
  </si>
  <si>
    <t>1,37</t>
  </si>
  <si>
    <t>84,21</t>
  </si>
  <si>
    <t>11.222,38</t>
  </si>
  <si>
    <t>3,22</t>
  </si>
  <si>
    <t>36.136,06</t>
  </si>
  <si>
    <t>1,33</t>
  </si>
  <si>
    <t>85,54</t>
  </si>
  <si>
    <t>208,36</t>
  </si>
  <si>
    <t>33.483,45</t>
  </si>
  <si>
    <t>1,23</t>
  </si>
  <si>
    <t>86,78</t>
  </si>
  <si>
    <t>1.908,92</t>
  </si>
  <si>
    <t>16,58</t>
  </si>
  <si>
    <t>31.649,89</t>
  </si>
  <si>
    <t>1,16</t>
  </si>
  <si>
    <t>87,94</t>
  </si>
  <si>
    <t>89,10</t>
  </si>
  <si>
    <t>1,14</t>
  </si>
  <si>
    <t>90,24</t>
  </si>
  <si>
    <t>3.204,12</t>
  </si>
  <si>
    <t>9,27</t>
  </si>
  <si>
    <t>29.702,19</t>
  </si>
  <si>
    <t>1,09</t>
  </si>
  <si>
    <t>91,33</t>
  </si>
  <si>
    <t>0,95</t>
  </si>
  <si>
    <t>92,28</t>
  </si>
  <si>
    <t>5,99</t>
  </si>
  <si>
    <t>19.786,34</t>
  </si>
  <si>
    <t>0,73</t>
  </si>
  <si>
    <t>93,01</t>
  </si>
  <si>
    <t>18.019,92</t>
  </si>
  <si>
    <t>0,66</t>
  </si>
  <si>
    <t>93,67</t>
  </si>
  <si>
    <t>5.848,71</t>
  </si>
  <si>
    <t>17.546,13</t>
  </si>
  <si>
    <t>94,31</t>
  </si>
  <si>
    <t>15.532,23</t>
  </si>
  <si>
    <t>0,57</t>
  </si>
  <si>
    <t>94,89</t>
  </si>
  <si>
    <t>0,46</t>
  </si>
  <si>
    <t>95,35</t>
  </si>
  <si>
    <t>2.040,74</t>
  </si>
  <si>
    <t>12.366,88</t>
  </si>
  <si>
    <t>0,45</t>
  </si>
  <si>
    <t>95,80</t>
  </si>
  <si>
    <t>0,43</t>
  </si>
  <si>
    <t>96,23</t>
  </si>
  <si>
    <t>10.127,84</t>
  </si>
  <si>
    <t>0,37</t>
  </si>
  <si>
    <t>96,60</t>
  </si>
  <si>
    <t>0,35</t>
  </si>
  <si>
    <t>96,96</t>
  </si>
  <si>
    <t>3.050,17</t>
  </si>
  <si>
    <t>9.150,51</t>
  </si>
  <si>
    <t>97,29</t>
  </si>
  <si>
    <t>5,0</t>
  </si>
  <si>
    <t>8.186,05</t>
  </si>
  <si>
    <t>0,30</t>
  </si>
  <si>
    <t>97,60</t>
  </si>
  <si>
    <t>0,22</t>
  </si>
  <si>
    <t>97,81</t>
  </si>
  <si>
    <t>8.998,41</t>
  </si>
  <si>
    <t>5.668,99</t>
  </si>
  <si>
    <t>0,21</t>
  </si>
  <si>
    <t>98,02</t>
  </si>
  <si>
    <t>276,61</t>
  </si>
  <si>
    <t>5.570,92</t>
  </si>
  <si>
    <t>0,20</t>
  </si>
  <si>
    <t>98,22</t>
  </si>
  <si>
    <t>4.484,88</t>
  </si>
  <si>
    <t>98,39</t>
  </si>
  <si>
    <t>98,55</t>
  </si>
  <si>
    <t>157,39</t>
  </si>
  <si>
    <t>4.406,92</t>
  </si>
  <si>
    <t>98,72</t>
  </si>
  <si>
    <t>3.707,26</t>
  </si>
  <si>
    <t>0,14</t>
  </si>
  <si>
    <t>98,85</t>
  </si>
  <si>
    <t>97,14</t>
  </si>
  <si>
    <t>3.545,61</t>
  </si>
  <si>
    <t>98,98</t>
  </si>
  <si>
    <t>7.498,67</t>
  </si>
  <si>
    <t>3.524,37</t>
  </si>
  <si>
    <t>99,11</t>
  </si>
  <si>
    <t>1.160,93</t>
  </si>
  <si>
    <t>3.482,79</t>
  </si>
  <si>
    <t>99,24</t>
  </si>
  <si>
    <t>252,5</t>
  </si>
  <si>
    <t>2.934,05</t>
  </si>
  <si>
    <t>0,11</t>
  </si>
  <si>
    <t>99,35</t>
  </si>
  <si>
    <t>928,75</t>
  </si>
  <si>
    <t>2.786,25</t>
  </si>
  <si>
    <t>99,45</t>
  </si>
  <si>
    <t>99,54</t>
  </si>
  <si>
    <t>2.409,65</t>
  </si>
  <si>
    <t>99,63</t>
  </si>
  <si>
    <t>2.251,16</t>
  </si>
  <si>
    <t>99,72</t>
  </si>
  <si>
    <t>25,0</t>
  </si>
  <si>
    <t>2.231,75</t>
  </si>
  <si>
    <t>99,80</t>
  </si>
  <si>
    <t>99,86</t>
  </si>
  <si>
    <t>1.434,75</t>
  </si>
  <si>
    <t>99,92</t>
  </si>
  <si>
    <t>99,96</t>
  </si>
  <si>
    <t>470,71</t>
  </si>
  <si>
    <t>941,42</t>
  </si>
  <si>
    <t>99,99</t>
  </si>
  <si>
    <t>0,01</t>
  </si>
  <si>
    <t>Projetos viários da Via de acesso para a Marginal da Rod. Plinio Arlindo Nês - Fase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</si>
</sst>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0,000.00\ &quot;m²&quot;"/>
    <numFmt numFmtId="165" formatCode="#,##0.00\ %"/>
    <numFmt numFmtId="166" formatCode="&quot;Itajaí, &quot;d&quot; de &quot;mmmm&quot; de &quot;yyyy\."/>
    <numFmt numFmtId="167" formatCode="0.00\ &quot;m²&quot;"/>
    <numFmt numFmtId="168" formatCode="&quot;R$ &quot;#,##0.00;[Red]&quot;-R$ &quot;#,##0.00"/>
    <numFmt numFmtId="169" formatCode="_(* #,##0.00_);_(* \(#,##0.00\);_(* \-??_);_(@_)"/>
    <numFmt numFmtId="170" formatCode="0.00&quot; m²&quot;"/>
    <numFmt numFmtId="171" formatCode="0.00&quot; R$/m²&quot;"/>
    <numFmt numFmtId="172" formatCode="_-&quot;R$&quot;\ * #,##0.00_-;\-&quot;R$&quot;\ * #,##0.00_-;_-&quot;R$&quot;\ * &quot;-&quot;??_-;_-@"/>
    <numFmt numFmtId="173" formatCode="0.00&quot; kg&quot;"/>
    <numFmt numFmtId="174" formatCode="0.00&quot; m³&quot;"/>
    <numFmt numFmtId="175" formatCode="0.00&quot; kg/m²&quot;"/>
    <numFmt numFmtId="176" formatCode="0.00&quot; m³/m²&quot;"/>
    <numFmt numFmtId="177" formatCode="\(@\)"/>
    <numFmt numFmtId="178" formatCode="mm/yyyy"/>
  </numFmts>
  <fonts count="47" x14ac:knownFonts="1">
    <font>
      <sz val="11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  <scheme val="minor"/>
    </font>
    <font>
      <u/>
      <sz val="11"/>
      <color rgb="FF0000FF"/>
      <name val="Arial"/>
      <family val="2"/>
    </font>
    <font>
      <sz val="11"/>
      <color rgb="FF000000"/>
      <name val="Arial"/>
      <family val="2"/>
      <scheme val="minor"/>
    </font>
    <font>
      <sz val="11"/>
      <color rgb="FFFF0000"/>
      <name val="Arial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6"/>
      <color rgb="FFFF0000"/>
      <name val="Arial"/>
      <family val="2"/>
      <scheme val="minor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b/>
      <u/>
      <sz val="12"/>
      <color rgb="FFFF0000"/>
      <name val="Arial"/>
      <family val="2"/>
    </font>
    <font>
      <b/>
      <sz val="10"/>
      <color rgb="FFFF0000"/>
      <name val="Arial"/>
      <family val="2"/>
      <scheme val="minor"/>
    </font>
    <font>
      <u/>
      <sz val="11"/>
      <color theme="1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color rgb="FF000000"/>
      <name val="Arial"/>
      <family val="1"/>
    </font>
    <font>
      <sz val="12"/>
      <color rgb="FF000000"/>
      <name val="Arial"/>
      <family val="1"/>
    </font>
    <font>
      <b/>
      <sz val="12"/>
      <name val="Arial"/>
      <family val="1"/>
    </font>
    <font>
      <sz val="11"/>
      <color rgb="FF000000"/>
      <name val="Arial"/>
      <scheme val="minor"/>
    </font>
    <font>
      <sz val="11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CAAC"/>
        <bgColor rgb="FFF7CAAC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ECF6"/>
        <bgColor rgb="FFD8ECF6"/>
      </patternFill>
    </fill>
    <fill>
      <patternFill patternType="solid">
        <fgColor theme="9" tint="0.79998168889431442"/>
        <bgColor rgb="FFD8ECF6"/>
      </patternFill>
    </fill>
    <fill>
      <patternFill patternType="solid">
        <fgColor rgb="FFF7F3DF"/>
        <bgColor rgb="FFF7F3DF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rgb="FFCCCCCC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rgb="FFCCCCCC"/>
      </left>
      <right/>
      <top/>
      <bottom/>
      <diagonal/>
    </border>
    <border>
      <left/>
      <right style="thin">
        <color theme="1" tint="0.249977111117893"/>
      </right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9">
    <xf numFmtId="0" fontId="0" fillId="0" borderId="0"/>
    <xf numFmtId="9" fontId="19" fillId="0" borderId="0" applyFont="0" applyFill="0" applyBorder="0" applyAlignment="0" applyProtection="0"/>
    <xf numFmtId="0" fontId="19" fillId="0" borderId="21"/>
    <xf numFmtId="43" fontId="29" fillId="0" borderId="21" applyFont="0" applyFill="0" applyBorder="0" applyAlignment="0" applyProtection="0"/>
    <xf numFmtId="0" fontId="39" fillId="0" borderId="0" applyNumberFormat="0" applyFill="0" applyBorder="0" applyAlignment="0" applyProtection="0"/>
    <xf numFmtId="0" fontId="1" fillId="0" borderId="21"/>
    <xf numFmtId="0" fontId="45" fillId="0" borderId="21"/>
    <xf numFmtId="43" fontId="19" fillId="0" borderId="21" applyFont="0" applyFill="0" applyBorder="0" applyAlignment="0" applyProtection="0"/>
    <xf numFmtId="0" fontId="46" fillId="0" borderId="21"/>
  </cellStyleXfs>
  <cellXfs count="269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10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10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/>
    </xf>
    <xf numFmtId="4" fontId="3" fillId="3" borderId="1" xfId="0" applyNumberFormat="1" applyFont="1" applyFill="1" applyBorder="1" applyAlignment="1">
      <alignment horizontal="right" vertical="top" wrapText="1"/>
    </xf>
    <xf numFmtId="167" fontId="3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168" fontId="10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169" fontId="6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168" fontId="10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6" fillId="5" borderId="5" xfId="0" applyFont="1" applyFill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3" fillId="2" borderId="1" xfId="0" applyNumberFormat="1" applyFont="1" applyFill="1" applyBorder="1" applyAlignment="1">
      <alignment vertical="center" wrapText="1"/>
    </xf>
    <xf numFmtId="17" fontId="7" fillId="0" borderId="0" xfId="0" applyNumberFormat="1" applyFont="1" applyAlignment="1">
      <alignment horizontal="right" vertical="center"/>
    </xf>
    <xf numFmtId="0" fontId="7" fillId="4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0" fontId="6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" fontId="3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0" fontId="4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8" borderId="25" xfId="0" applyFont="1" applyFill="1" applyBorder="1" applyAlignment="1">
      <alignment vertical="center"/>
    </xf>
    <xf numFmtId="171" fontId="14" fillId="0" borderId="26" xfId="0" applyNumberFormat="1" applyFont="1" applyBorder="1" applyAlignment="1">
      <alignment vertical="center"/>
    </xf>
    <xf numFmtId="0" fontId="12" fillId="8" borderId="28" xfId="0" applyFont="1" applyFill="1" applyBorder="1" applyAlignment="1">
      <alignment vertical="center"/>
    </xf>
    <xf numFmtId="170" fontId="14" fillId="0" borderId="29" xfId="0" applyNumberFormat="1" applyFont="1" applyBorder="1" applyAlignment="1">
      <alignment vertical="center"/>
    </xf>
    <xf numFmtId="0" fontId="13" fillId="8" borderId="30" xfId="0" applyFont="1" applyFill="1" applyBorder="1" applyAlignment="1">
      <alignment horizontal="center" vertical="center"/>
    </xf>
    <xf numFmtId="0" fontId="14" fillId="8" borderId="30" xfId="0" applyFont="1" applyFill="1" applyBorder="1" applyAlignment="1">
      <alignment vertical="center"/>
    </xf>
    <xf numFmtId="9" fontId="14" fillId="0" borderId="30" xfId="0" applyNumberFormat="1" applyFont="1" applyBorder="1" applyAlignment="1">
      <alignment horizontal="center" vertical="center"/>
    </xf>
    <xf numFmtId="172" fontId="14" fillId="0" borderId="29" xfId="0" applyNumberFormat="1" applyFont="1" applyBorder="1" applyAlignment="1">
      <alignment vertical="center"/>
    </xf>
    <xf numFmtId="173" fontId="14" fillId="0" borderId="29" xfId="0" applyNumberFormat="1" applyFont="1" applyBorder="1" applyAlignment="1">
      <alignment vertical="center"/>
    </xf>
    <xf numFmtId="174" fontId="14" fillId="0" borderId="29" xfId="0" applyNumberFormat="1" applyFont="1" applyBorder="1" applyAlignment="1">
      <alignment vertical="center"/>
    </xf>
    <xf numFmtId="171" fontId="14" fillId="0" borderId="29" xfId="0" applyNumberFormat="1" applyFont="1" applyBorder="1" applyAlignment="1">
      <alignment vertical="center"/>
    </xf>
    <xf numFmtId="175" fontId="14" fillId="0" borderId="29" xfId="0" applyNumberFormat="1" applyFont="1" applyBorder="1" applyAlignment="1">
      <alignment vertical="center"/>
    </xf>
    <xf numFmtId="0" fontId="12" fillId="8" borderId="31" xfId="0" applyFont="1" applyFill="1" applyBorder="1" applyAlignment="1">
      <alignment vertical="center"/>
    </xf>
    <xf numFmtId="176" fontId="14" fillId="0" borderId="32" xfId="0" applyNumberFormat="1" applyFont="1" applyBorder="1" applyAlignment="1">
      <alignment vertical="center"/>
    </xf>
    <xf numFmtId="10" fontId="15" fillId="0" borderId="5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/>
    <xf numFmtId="10" fontId="17" fillId="0" borderId="0" xfId="0" applyNumberFormat="1" applyFont="1"/>
    <xf numFmtId="0" fontId="18" fillId="0" borderId="0" xfId="0" applyFont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22" fillId="0" borderId="34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4" fontId="22" fillId="0" borderId="34" xfId="0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3" fillId="2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left" vertical="center"/>
    </xf>
    <xf numFmtId="0" fontId="27" fillId="0" borderId="5" xfId="0" applyFont="1" applyBorder="1" applyAlignment="1">
      <alignment horizontal="right" vertical="top" wrapText="1"/>
    </xf>
    <xf numFmtId="0" fontId="27" fillId="0" borderId="5" xfId="0" applyFont="1" applyBorder="1" applyAlignment="1">
      <alignment horizontal="left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0" xfId="0" applyFont="1" applyAlignment="1">
      <alignment vertical="center"/>
    </xf>
    <xf numFmtId="0" fontId="23" fillId="3" borderId="42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vertical="center" wrapText="1"/>
    </xf>
    <xf numFmtId="0" fontId="33" fillId="9" borderId="3" xfId="0" applyFont="1" applyFill="1" applyBorder="1"/>
    <xf numFmtId="0" fontId="4" fillId="12" borderId="0" xfId="0" applyFont="1" applyFill="1" applyAlignment="1">
      <alignment vertical="center"/>
    </xf>
    <xf numFmtId="0" fontId="0" fillId="12" borderId="0" xfId="0" applyFill="1"/>
    <xf numFmtId="0" fontId="3" fillId="12" borderId="0" xfId="0" applyFont="1" applyFill="1" applyAlignment="1">
      <alignment vertical="center"/>
    </xf>
    <xf numFmtId="0" fontId="6" fillId="12" borderId="0" xfId="0" applyFont="1" applyFill="1" applyAlignment="1">
      <alignment vertical="center"/>
    </xf>
    <xf numFmtId="0" fontId="28" fillId="12" borderId="0" xfId="0" applyFont="1" applyFill="1"/>
    <xf numFmtId="0" fontId="29" fillId="12" borderId="0" xfId="0" applyFont="1" applyFill="1"/>
    <xf numFmtId="0" fontId="21" fillId="12" borderId="0" xfId="0" applyFont="1" applyFill="1" applyAlignment="1">
      <alignment vertical="center"/>
    </xf>
    <xf numFmtId="0" fontId="30" fillId="12" borderId="0" xfId="0" applyFont="1" applyFill="1"/>
    <xf numFmtId="0" fontId="22" fillId="0" borderId="34" xfId="0" applyFont="1" applyBorder="1" applyAlignment="1">
      <alignment horizontal="left" vertical="center"/>
    </xf>
    <xf numFmtId="0" fontId="35" fillId="12" borderId="0" xfId="0" applyFont="1" applyFill="1" applyAlignment="1">
      <alignment vertical="center"/>
    </xf>
    <xf numFmtId="0" fontId="20" fillId="12" borderId="0" xfId="0" applyFont="1" applyFill="1"/>
    <xf numFmtId="0" fontId="35" fillId="12" borderId="0" xfId="0" applyFont="1" applyFill="1" applyAlignment="1">
      <alignment horizontal="center" vertical="center"/>
    </xf>
    <xf numFmtId="10" fontId="35" fillId="12" borderId="0" xfId="1" applyNumberFormat="1" applyFont="1" applyFill="1" applyAlignment="1">
      <alignment horizontal="center" vertical="center"/>
    </xf>
    <xf numFmtId="0" fontId="22" fillId="2" borderId="1" xfId="0" applyFont="1" applyFill="1" applyBorder="1" applyAlignment="1">
      <alignment horizontal="right" vertical="center"/>
    </xf>
    <xf numFmtId="0" fontId="23" fillId="10" borderId="1" xfId="0" applyFont="1" applyFill="1" applyBorder="1" applyAlignment="1">
      <alignment horizontal="left" vertical="center"/>
    </xf>
    <xf numFmtId="14" fontId="23" fillId="10" borderId="1" xfId="0" applyNumberFormat="1" applyFont="1" applyFill="1" applyBorder="1" applyAlignment="1">
      <alignment horizontal="left" vertical="center"/>
    </xf>
    <xf numFmtId="10" fontId="23" fillId="10" borderId="1" xfId="0" applyNumberFormat="1" applyFont="1" applyFill="1" applyBorder="1" applyAlignment="1">
      <alignment horizontal="left" vertical="center"/>
    </xf>
    <xf numFmtId="10" fontId="23" fillId="2" borderId="1" xfId="0" applyNumberFormat="1" applyFont="1" applyFill="1" applyBorder="1" applyAlignment="1">
      <alignment horizontal="left" vertical="center"/>
    </xf>
    <xf numFmtId="10" fontId="23" fillId="10" borderId="1" xfId="0" applyNumberFormat="1" applyFont="1" applyFill="1" applyBorder="1" applyAlignment="1">
      <alignment horizontal="left" vertical="top" wrapText="1"/>
    </xf>
    <xf numFmtId="10" fontId="23" fillId="2" borderId="1" xfId="0" applyNumberFormat="1" applyFont="1" applyFill="1" applyBorder="1" applyAlignment="1">
      <alignment vertical="top" wrapText="1"/>
    </xf>
    <xf numFmtId="178" fontId="23" fillId="2" borderId="1" xfId="0" applyNumberFormat="1" applyFont="1" applyFill="1" applyBorder="1" applyAlignment="1">
      <alignment horizontal="center" vertical="center"/>
    </xf>
    <xf numFmtId="177" fontId="23" fillId="2" borderId="1" xfId="0" applyNumberFormat="1" applyFont="1" applyFill="1" applyBorder="1" applyAlignment="1">
      <alignment horizontal="left" vertical="center"/>
    </xf>
    <xf numFmtId="177" fontId="23" fillId="2" borderId="1" xfId="0" applyNumberFormat="1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 wrapText="1"/>
    </xf>
    <xf numFmtId="164" fontId="23" fillId="2" borderId="1" xfId="0" applyNumberFormat="1" applyFont="1" applyFill="1" applyBorder="1" applyAlignment="1">
      <alignment horizontal="left" vertical="center" wrapText="1"/>
    </xf>
    <xf numFmtId="14" fontId="23" fillId="2" borderId="1" xfId="0" applyNumberFormat="1" applyFont="1" applyFill="1" applyBorder="1" applyAlignment="1">
      <alignment horizontal="left" vertical="center"/>
    </xf>
    <xf numFmtId="14" fontId="23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left" vertical="center"/>
    </xf>
    <xf numFmtId="14" fontId="27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10" fontId="27" fillId="0" borderId="0" xfId="0" applyNumberFormat="1" applyFont="1" applyAlignment="1">
      <alignment horizontal="left" vertical="center"/>
    </xf>
    <xf numFmtId="10" fontId="6" fillId="0" borderId="33" xfId="0" applyNumberFormat="1" applyFont="1" applyBorder="1" applyAlignment="1">
      <alignment horizontal="center" vertical="center"/>
    </xf>
    <xf numFmtId="10" fontId="6" fillId="0" borderId="20" xfId="0" applyNumberFormat="1" applyFont="1" applyBorder="1" applyAlignment="1">
      <alignment horizontal="center" vertical="center"/>
    </xf>
    <xf numFmtId="0" fontId="39" fillId="0" borderId="0" xfId="4" applyAlignment="1">
      <alignment horizontal="center"/>
    </xf>
    <xf numFmtId="0" fontId="2" fillId="0" borderId="21" xfId="0" applyFont="1" applyBorder="1"/>
    <xf numFmtId="10" fontId="10" fillId="0" borderId="5" xfId="0" applyNumberFormat="1" applyFont="1" applyBorder="1" applyAlignment="1">
      <alignment horizontal="center" vertical="center"/>
    </xf>
    <xf numFmtId="10" fontId="10" fillId="0" borderId="33" xfId="0" applyNumberFormat="1" applyFont="1" applyBorder="1" applyAlignment="1">
      <alignment horizontal="center" vertical="center"/>
    </xf>
    <xf numFmtId="10" fontId="0" fillId="0" borderId="0" xfId="1" applyNumberFormat="1" applyFont="1" applyAlignment="1">
      <alignment horizontal="center"/>
    </xf>
    <xf numFmtId="0" fontId="39" fillId="0" borderId="21" xfId="4" applyBorder="1" applyAlignment="1">
      <alignment horizontal="center"/>
    </xf>
    <xf numFmtId="10" fontId="0" fillId="0" borderId="0" xfId="0" applyNumberFormat="1"/>
    <xf numFmtId="0" fontId="44" fillId="3" borderId="5" xfId="0" applyFont="1" applyFill="1" applyBorder="1" applyAlignment="1">
      <alignment horizontal="left" vertical="top" wrapText="1"/>
    </xf>
    <xf numFmtId="0" fontId="44" fillId="3" borderId="5" xfId="0" applyFont="1" applyFill="1" applyBorder="1" applyAlignment="1">
      <alignment horizontal="right" vertical="top" wrapText="1"/>
    </xf>
    <xf numFmtId="0" fontId="42" fillId="13" borderId="5" xfId="0" applyFont="1" applyFill="1" applyBorder="1" applyAlignment="1">
      <alignment horizontal="left" vertical="top" wrapText="1"/>
    </xf>
    <xf numFmtId="0" fontId="42" fillId="13" borderId="5" xfId="0" applyFont="1" applyFill="1" applyBorder="1" applyAlignment="1">
      <alignment horizontal="right" vertical="top" wrapText="1"/>
    </xf>
    <xf numFmtId="0" fontId="44" fillId="3" borderId="0" xfId="0" applyFont="1" applyFill="1" applyAlignment="1">
      <alignment horizontal="left" vertical="top" wrapText="1"/>
    </xf>
    <xf numFmtId="0" fontId="44" fillId="3" borderId="0" xfId="0" applyFont="1" applyFill="1" applyAlignment="1">
      <alignment horizontal="right" vertical="top" wrapText="1"/>
    </xf>
    <xf numFmtId="0" fontId="42" fillId="14" borderId="5" xfId="0" applyFont="1" applyFill="1" applyBorder="1" applyAlignment="1">
      <alignment horizontal="left" vertical="top" wrapText="1"/>
    </xf>
    <xf numFmtId="0" fontId="42" fillId="14" borderId="5" xfId="0" applyFont="1" applyFill="1" applyBorder="1" applyAlignment="1">
      <alignment horizontal="right" vertical="top" wrapText="1"/>
    </xf>
    <xf numFmtId="0" fontId="43" fillId="14" borderId="19" xfId="0" applyFont="1" applyFill="1" applyBorder="1" applyAlignment="1">
      <alignment horizontal="right" vertical="top" wrapText="1"/>
    </xf>
    <xf numFmtId="4" fontId="42" fillId="13" borderId="5" xfId="0" applyNumberFormat="1" applyFont="1" applyFill="1" applyBorder="1" applyAlignment="1">
      <alignment horizontal="right" vertical="top" wrapText="1"/>
    </xf>
    <xf numFmtId="165" fontId="42" fillId="13" borderId="5" xfId="0" applyNumberFormat="1" applyFont="1" applyFill="1" applyBorder="1" applyAlignment="1">
      <alignment horizontal="right" vertical="top" wrapText="1"/>
    </xf>
    <xf numFmtId="4" fontId="42" fillId="14" borderId="5" xfId="0" applyNumberFormat="1" applyFont="1" applyFill="1" applyBorder="1" applyAlignment="1">
      <alignment horizontal="right" vertical="top" wrapText="1"/>
    </xf>
    <xf numFmtId="165" fontId="42" fillId="14" borderId="5" xfId="0" applyNumberFormat="1" applyFont="1" applyFill="1" applyBorder="1" applyAlignment="1">
      <alignment horizontal="right" vertical="top" wrapText="1"/>
    </xf>
    <xf numFmtId="0" fontId="43" fillId="4" borderId="5" xfId="0" applyFont="1" applyFill="1" applyBorder="1" applyAlignment="1">
      <alignment horizontal="left" vertical="top" wrapText="1"/>
    </xf>
    <xf numFmtId="0" fontId="43" fillId="4" borderId="5" xfId="0" applyFont="1" applyFill="1" applyBorder="1" applyAlignment="1">
      <alignment horizontal="right" vertical="top" wrapText="1"/>
    </xf>
    <xf numFmtId="0" fontId="43" fillId="4" borderId="5" xfId="0" applyFont="1" applyFill="1" applyBorder="1" applyAlignment="1">
      <alignment horizontal="center" vertical="top" wrapText="1"/>
    </xf>
    <xf numFmtId="4" fontId="43" fillId="4" borderId="5" xfId="0" applyNumberFormat="1" applyFont="1" applyFill="1" applyBorder="1" applyAlignment="1">
      <alignment horizontal="right" vertical="top" wrapText="1"/>
    </xf>
    <xf numFmtId="165" fontId="43" fillId="4" borderId="5" xfId="0" applyNumberFormat="1" applyFont="1" applyFill="1" applyBorder="1" applyAlignment="1">
      <alignment horizontal="right" vertical="top" wrapText="1"/>
    </xf>
    <xf numFmtId="0" fontId="11" fillId="0" borderId="5" xfId="0" applyFont="1" applyBorder="1" applyAlignment="1">
      <alignment horizontal="center" vertical="center"/>
    </xf>
    <xf numFmtId="0" fontId="39" fillId="0" borderId="5" xfId="4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center"/>
    </xf>
    <xf numFmtId="0" fontId="43" fillId="15" borderId="5" xfId="0" applyFont="1" applyFill="1" applyBorder="1" applyAlignment="1">
      <alignment horizontal="left" vertical="top" wrapText="1"/>
    </xf>
    <xf numFmtId="0" fontId="43" fillId="15" borderId="5" xfId="0" applyFont="1" applyFill="1" applyBorder="1" applyAlignment="1">
      <alignment horizontal="right" vertical="top" wrapText="1"/>
    </xf>
    <xf numFmtId="0" fontId="43" fillId="15" borderId="5" xfId="0" applyFont="1" applyFill="1" applyBorder="1" applyAlignment="1">
      <alignment horizontal="center" vertical="top" wrapText="1"/>
    </xf>
    <xf numFmtId="4" fontId="43" fillId="15" borderId="5" xfId="0" applyNumberFormat="1" applyFont="1" applyFill="1" applyBorder="1" applyAlignment="1">
      <alignment horizontal="right" vertical="top" wrapText="1"/>
    </xf>
    <xf numFmtId="165" fontId="43" fillId="15" borderId="5" xfId="0" applyNumberFormat="1" applyFont="1" applyFill="1" applyBorder="1" applyAlignment="1">
      <alignment horizontal="right" vertical="top" wrapText="1"/>
    </xf>
    <xf numFmtId="0" fontId="4" fillId="10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22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center"/>
    </xf>
    <xf numFmtId="0" fontId="0" fillId="0" borderId="0" xfId="0"/>
    <xf numFmtId="0" fontId="22" fillId="9" borderId="0" xfId="0" applyFont="1" applyFill="1" applyAlignment="1">
      <alignment horizontal="left" vertical="center"/>
    </xf>
    <xf numFmtId="0" fontId="3" fillId="9" borderId="0" xfId="0" applyFont="1" applyFill="1" applyAlignment="1">
      <alignment horizontal="left" vertical="center"/>
    </xf>
    <xf numFmtId="0" fontId="34" fillId="11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23" fillId="10" borderId="1" xfId="0" applyFont="1" applyFill="1" applyBorder="1" applyAlignment="1">
      <alignment horizontal="left" vertical="center"/>
    </xf>
    <xf numFmtId="164" fontId="4" fillId="10" borderId="1" xfId="0" applyNumberFormat="1" applyFont="1" applyFill="1" applyBorder="1" applyAlignment="1">
      <alignment horizontal="left" vertical="center" wrapText="1"/>
    </xf>
    <xf numFmtId="164" fontId="23" fillId="10" borderId="1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 wrapText="1"/>
    </xf>
    <xf numFmtId="4" fontId="22" fillId="3" borderId="2" xfId="0" applyNumberFormat="1" applyFont="1" applyFill="1" applyBorder="1" applyAlignment="1">
      <alignment horizontal="right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left" vertical="center" wrapText="1"/>
    </xf>
    <xf numFmtId="0" fontId="5" fillId="0" borderId="15" xfId="0" applyFont="1" applyBorder="1"/>
    <xf numFmtId="0" fontId="3" fillId="3" borderId="11" xfId="0" applyFont="1" applyFill="1" applyBorder="1" applyAlignment="1">
      <alignment horizontal="right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3" fillId="3" borderId="2" xfId="0" applyFont="1" applyFill="1" applyBorder="1" applyAlignment="1">
      <alignment horizontal="left" vertical="center" wrapText="1"/>
    </xf>
    <xf numFmtId="0" fontId="4" fillId="10" borderId="7" xfId="0" applyFont="1" applyFill="1" applyBorder="1" applyAlignment="1">
      <alignment horizontal="left" vertical="top" wrapText="1"/>
    </xf>
    <xf numFmtId="0" fontId="26" fillId="9" borderId="8" xfId="0" applyFont="1" applyFill="1" applyBorder="1" applyAlignment="1">
      <alignment horizontal="left"/>
    </xf>
    <xf numFmtId="0" fontId="26" fillId="9" borderId="9" xfId="0" applyFont="1" applyFill="1" applyBorder="1" applyAlignment="1">
      <alignment horizontal="left"/>
    </xf>
    <xf numFmtId="0" fontId="26" fillId="9" borderId="10" xfId="0" applyFont="1" applyFill="1" applyBorder="1" applyAlignment="1">
      <alignment horizontal="left"/>
    </xf>
    <xf numFmtId="0" fontId="22" fillId="3" borderId="2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right" vertical="top" wrapText="1"/>
    </xf>
    <xf numFmtId="0" fontId="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5" fillId="0" borderId="18" xfId="0" applyFont="1" applyBorder="1"/>
    <xf numFmtId="0" fontId="11" fillId="4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44" fillId="3" borderId="0" xfId="0" applyFont="1" applyFill="1" applyAlignment="1">
      <alignment horizontal="left" vertical="top" wrapText="1"/>
    </xf>
    <xf numFmtId="0" fontId="38" fillId="12" borderId="3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5" fillId="12" borderId="37" xfId="0" applyFont="1" applyFill="1" applyBorder="1" applyAlignment="1">
      <alignment horizontal="left" vertical="center" wrapText="1"/>
    </xf>
    <xf numFmtId="0" fontId="35" fillId="12" borderId="38" xfId="0" applyFont="1" applyFill="1" applyBorder="1" applyAlignment="1">
      <alignment horizontal="left" vertical="center" wrapText="1"/>
    </xf>
    <xf numFmtId="0" fontId="35" fillId="12" borderId="39" xfId="0" applyFont="1" applyFill="1" applyBorder="1" applyAlignment="1">
      <alignment horizontal="left" vertical="center" wrapText="1"/>
    </xf>
    <xf numFmtId="0" fontId="35" fillId="12" borderId="40" xfId="0" applyFont="1" applyFill="1" applyBorder="1" applyAlignment="1">
      <alignment horizontal="left" vertical="center" wrapText="1"/>
    </xf>
    <xf numFmtId="0" fontId="35" fillId="12" borderId="21" xfId="0" applyFont="1" applyFill="1" applyBorder="1" applyAlignment="1">
      <alignment horizontal="left" vertical="center" wrapText="1"/>
    </xf>
    <xf numFmtId="0" fontId="35" fillId="12" borderId="41" xfId="0" applyFont="1" applyFill="1" applyBorder="1" applyAlignment="1">
      <alignment horizontal="left" vertical="center" wrapText="1"/>
    </xf>
    <xf numFmtId="0" fontId="31" fillId="12" borderId="35" xfId="0" applyFont="1" applyFill="1" applyBorder="1" applyAlignment="1">
      <alignment horizontal="center" vertical="center"/>
    </xf>
    <xf numFmtId="0" fontId="31" fillId="12" borderId="21" xfId="0" applyFont="1" applyFill="1" applyBorder="1" applyAlignment="1">
      <alignment horizontal="center" vertical="center"/>
    </xf>
    <xf numFmtId="0" fontId="31" fillId="12" borderId="41" xfId="0" applyFont="1" applyFill="1" applyBorder="1" applyAlignment="1">
      <alignment horizontal="center" vertical="center"/>
    </xf>
    <xf numFmtId="0" fontId="35" fillId="12" borderId="43" xfId="0" applyFont="1" applyFill="1" applyBorder="1" applyAlignment="1">
      <alignment horizontal="left" vertical="center" wrapText="1"/>
    </xf>
    <xf numFmtId="0" fontId="35" fillId="12" borderId="44" xfId="0" applyFont="1" applyFill="1" applyBorder="1" applyAlignment="1">
      <alignment horizontal="left" vertical="center" wrapText="1"/>
    </xf>
    <xf numFmtId="0" fontId="35" fillId="12" borderId="45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4" fontId="3" fillId="3" borderId="2" xfId="0" applyNumberFormat="1" applyFont="1" applyFill="1" applyBorder="1" applyAlignment="1">
      <alignment horizontal="center" vertical="center" wrapText="1"/>
    </xf>
    <xf numFmtId="0" fontId="24" fillId="12" borderId="0" xfId="0" applyFont="1" applyFill="1" applyAlignment="1">
      <alignment horizontal="center" vertical="center"/>
    </xf>
    <xf numFmtId="0" fontId="35" fillId="12" borderId="0" xfId="0" applyFont="1" applyFill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5" fillId="0" borderId="23" xfId="0" applyFont="1" applyBorder="1"/>
    <xf numFmtId="0" fontId="13" fillId="4" borderId="24" xfId="0" applyFont="1" applyFill="1" applyBorder="1" applyAlignment="1">
      <alignment horizontal="center" vertical="center"/>
    </xf>
    <xf numFmtId="0" fontId="5" fillId="0" borderId="27" xfId="0" applyFont="1" applyBorder="1"/>
    <xf numFmtId="0" fontId="12" fillId="5" borderId="2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5" fillId="0" borderId="16" xfId="0" applyFont="1" applyBorder="1"/>
    <xf numFmtId="0" fontId="5" fillId="0" borderId="17" xfId="0" applyFont="1" applyBorder="1"/>
    <xf numFmtId="0" fontId="31" fillId="12" borderId="0" xfId="0" applyFont="1" applyFill="1" applyAlignment="1">
      <alignment horizontal="center" vertical="center" wrapText="1"/>
    </xf>
  </cellXfs>
  <cellStyles count="9">
    <cellStyle name="Hiperlink" xfId="4" builtinId="8"/>
    <cellStyle name="Normal" xfId="0" builtinId="0"/>
    <cellStyle name="Normal 2" xfId="2" xr:uid="{00000000-0005-0000-0000-000002000000}"/>
    <cellStyle name="Normal 2 2" xfId="6" xr:uid="{A84120BB-D81A-4499-8204-AE7FACDC7783}"/>
    <cellStyle name="Normal 3" xfId="5" xr:uid="{130C71EB-7409-46D9-B945-44EF271E96CA}"/>
    <cellStyle name="Normal 4" xfId="8" xr:uid="{2F56FE08-0EA9-44F3-8383-926EEAF4BB0C}"/>
    <cellStyle name="Porcentagem" xfId="1" builtinId="5"/>
    <cellStyle name="Vírgula 2" xfId="3" xr:uid="{00000000-0005-0000-0000-000004000000}"/>
    <cellStyle name="Vírgula 2 2" xfId="7" xr:uid="{B2B32B59-B071-4E23-9179-0E800A1D2F96}"/>
  </cellStyles>
  <dxfs count="1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66675</xdr:rowOff>
    </xdr:from>
    <xdr:ext cx="4867275" cy="9334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28575</xdr:rowOff>
    </xdr:from>
    <xdr:ext cx="4819650" cy="9334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28575"/>
          <a:ext cx="4819650" cy="9334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38100</xdr:rowOff>
    </xdr:from>
    <xdr:ext cx="4810125" cy="914400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38100"/>
          <a:ext cx="4810125" cy="9144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4676775" cy="981075"/>
    <xdr:pic>
      <xdr:nvPicPr>
        <xdr:cNvPr id="2" name="image7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51955</xdr:colOff>
      <xdr:row>0</xdr:row>
      <xdr:rowOff>0</xdr:rowOff>
    </xdr:from>
    <xdr:ext cx="4676775" cy="981075"/>
    <xdr:pic>
      <xdr:nvPicPr>
        <xdr:cNvPr id="2" name="image7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955" y="0"/>
          <a:ext cx="4676775" cy="98107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25</xdr:row>
      <xdr:rowOff>142875</xdr:rowOff>
    </xdr:from>
    <xdr:ext cx="5638800" cy="419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2526600" y="3575213"/>
          <a:ext cx="56388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800" i="1">
              <a:solidFill>
                <a:schemeClr val="dk1"/>
              </a:solidFill>
              <a:latin typeface="Arial"/>
              <a:ea typeface="Arial"/>
              <a:cs typeface="Arial"/>
              <a:sym typeface="Arial"/>
            </a:rPr>
            <a:t>OBS: 1) Esta planilha foi elaborada conforme equação para cálculo do percentual do BDI recomendada pelo relatório do acórdão TCU – 2369/2011 e TCU – 2622/2013, conforme abaixo ilustrado.</a:t>
          </a:r>
          <a:endParaRPr sz="800" i="1"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  <xdr:oneCellAnchor>
    <xdr:from>
      <xdr:col>0</xdr:col>
      <xdr:colOff>19050</xdr:colOff>
      <xdr:row>0</xdr:row>
      <xdr:rowOff>66675</xdr:rowOff>
    </xdr:from>
    <xdr:ext cx="4686300" cy="923925"/>
    <xdr:pic>
      <xdr:nvPicPr>
        <xdr:cNvPr id="2" name="image8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122903</xdr:colOff>
      <xdr:row>27</xdr:row>
      <xdr:rowOff>20483</xdr:rowOff>
    </xdr:from>
    <xdr:to>
      <xdr:col>2</xdr:col>
      <xdr:colOff>972984</xdr:colOff>
      <xdr:row>29</xdr:row>
      <xdr:rowOff>170069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00" t="7842" r="16627" b="84725"/>
        <a:stretch/>
      </xdr:blipFill>
      <xdr:spPr>
        <a:xfrm>
          <a:off x="122903" y="5479435"/>
          <a:ext cx="3861210" cy="5592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25</xdr:row>
      <xdr:rowOff>133350</xdr:rowOff>
    </xdr:from>
    <xdr:ext cx="5657850" cy="41910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2521838" y="3575213"/>
          <a:ext cx="5648325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800" i="1">
              <a:solidFill>
                <a:schemeClr val="dk1"/>
              </a:solidFill>
              <a:latin typeface="Arial"/>
              <a:ea typeface="Arial"/>
              <a:cs typeface="Arial"/>
              <a:sym typeface="Arial"/>
            </a:rPr>
            <a:t>OBS: 1) Esta planilha foi elaborada conforme equação para cálculo do percentual do BDI recomendada pelo relatório do acórdão TCU – 2369/2011 e TCU – 2622/2013, conforme abaixo ilustrado.</a:t>
          </a:r>
          <a:endParaRPr sz="800" i="1"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  <xdr:oneCellAnchor>
    <xdr:from>
      <xdr:col>0</xdr:col>
      <xdr:colOff>19050</xdr:colOff>
      <xdr:row>0</xdr:row>
      <xdr:rowOff>66675</xdr:rowOff>
    </xdr:from>
    <xdr:ext cx="4686300" cy="923925"/>
    <xdr:pic>
      <xdr:nvPicPr>
        <xdr:cNvPr id="2" name="image8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79375</xdr:colOff>
      <xdr:row>26</xdr:row>
      <xdr:rowOff>190500</xdr:rowOff>
    </xdr:from>
    <xdr:to>
      <xdr:col>2</xdr:col>
      <xdr:colOff>924335</xdr:colOff>
      <xdr:row>29</xdr:row>
      <xdr:rowOff>130638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00" t="7842" r="16627" b="84725"/>
        <a:stretch/>
      </xdr:blipFill>
      <xdr:spPr>
        <a:xfrm>
          <a:off x="79375" y="5445125"/>
          <a:ext cx="3861210" cy="5592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PROJ-EST/1400_Chapec&#243;/Geral/Cota&#231;&#245;es%20-%20Or&#231;amento/0.%20Cat&#225;logos%20e%20fornecedores/XXX_FORNECEDORES.xlsx" TargetMode="External"/><Relationship Id="rId2" Type="http://schemas.openxmlformats.org/officeDocument/2006/relationships/externalLinkPath" Target="file:///H:\Drives%20compartilhados\PROJ-EST\1400_Chapec&#243;\Geral\Cota&#231;&#245;es%20-%20Or&#231;amento\0.%20Cat&#225;logos%20e%20fornecedores\XXX_FORNECEDORES.xlsx" TargetMode="External"/><Relationship Id="rId1" Type="http://schemas.openxmlformats.org/officeDocument/2006/relationships/externalLinkPath" Target="/Drives%20compartilhados/PROJ-EST/1400_Chapec&#243;/Geral/Cota&#231;&#245;es%20-%20Or&#231;amento/0.%20Cat&#225;logos%20e%20fornecedores/XXX_FORNECE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ORNECEDORES"/>
    </sheetNames>
    <sheetDataSet>
      <sheetData sheetId="0">
        <row r="3">
          <cell r="A3" t="str">
            <v xml:space="preserve">3R SOLUÇÕES ELÉTRICAS </v>
          </cell>
          <cell r="B3" t="str">
            <v>51 99513-7934</v>
          </cell>
          <cell r="C3" t="str">
            <v>https://www.3reletrica.com.br/</v>
          </cell>
          <cell r="D3"/>
        </row>
        <row r="4">
          <cell r="A4" t="str">
            <v>47 ELÉTRICA</v>
          </cell>
          <cell r="B4" t="str">
            <v>(47) 9 3300-2009</v>
          </cell>
          <cell r="C4" t="str">
            <v>https://www.47eletrica.com.br/</v>
          </cell>
          <cell r="D4"/>
        </row>
        <row r="5">
          <cell r="A5" t="str">
            <v>5S DISTRIBUIDORA</v>
          </cell>
          <cell r="B5" t="str">
            <v>(12) 99664-7343</v>
          </cell>
          <cell r="C5" t="str">
            <v>https://5sdistribuidora.com.br/</v>
          </cell>
          <cell r="D5"/>
        </row>
        <row r="6">
          <cell r="A6" t="str">
            <v>A3 ELETRO COMERCIAL</v>
          </cell>
          <cell r="B6" t="str">
            <v>(11)3228-1577</v>
          </cell>
          <cell r="C6" t="str">
            <v>https://www.a3eletro.com.br/</v>
          </cell>
          <cell r="D6"/>
        </row>
        <row r="7">
          <cell r="A7" t="str">
            <v>AAC AMBIENTE</v>
          </cell>
          <cell r="B7" t="str">
            <v>41 9972 0028</v>
          </cell>
          <cell r="C7" t="str">
            <v>www.ambientearcondicionado.com.br</v>
          </cell>
          <cell r="D7"/>
        </row>
        <row r="8">
          <cell r="A8" t="str">
            <v>AAX ESQUADRIAS DE ALUMINIO</v>
          </cell>
          <cell r="B8" t="str">
            <v>(16) 3615-8608</v>
          </cell>
          <cell r="C8" t="str">
            <v>orcamento@aaxesquadrias.com.br</v>
          </cell>
          <cell r="D8"/>
        </row>
        <row r="9">
          <cell r="A9" t="str">
            <v xml:space="preserve">ABC DA CONSTRUÇÃO </v>
          </cell>
          <cell r="B9" t="str">
            <v>0800 200 0216</v>
          </cell>
          <cell r="C9" t="str">
            <v>https://www.abcdaconstrucao.com.br/</v>
          </cell>
          <cell r="D9"/>
        </row>
        <row r="10">
          <cell r="A10" t="str">
            <v>ABSOLUTA - DESGN DE SUPERFICIES</v>
          </cell>
          <cell r="B10" t="str">
            <v>49 99981 1691</v>
          </cell>
          <cell r="C10" t="str">
            <v>contato@absolutasuperficies.com.br</v>
          </cell>
          <cell r="D10"/>
        </row>
        <row r="11">
          <cell r="A11" t="str">
            <v>ABT COMERCIAL</v>
          </cell>
          <cell r="B11" t="str">
            <v>(51) 3018-3800</v>
          </cell>
          <cell r="C11" t="str">
            <v>https://www.abtcomercial.com.br/</v>
          </cell>
          <cell r="D11"/>
        </row>
        <row r="12">
          <cell r="A12" t="str">
            <v>ACADEMIA KIDS</v>
          </cell>
          <cell r="B12" t="str">
            <v>(45) 98807-6811</v>
          </cell>
          <cell r="C12" t="str">
            <v>www.academiakids.net</v>
          </cell>
          <cell r="D12"/>
        </row>
        <row r="13">
          <cell r="A13" t="str">
            <v>ACEINOX</v>
          </cell>
          <cell r="B13" t="str">
            <v>(41) 9810-0056</v>
          </cell>
          <cell r="C13" t="str">
            <v>https://aceinox.com.br/tubos-inox/</v>
          </cell>
          <cell r="D13"/>
        </row>
        <row r="14">
          <cell r="A14" t="str">
            <v>ACLON CENTER</v>
          </cell>
          <cell r="B14" t="str">
            <v>(11) 96807-0411</v>
          </cell>
          <cell r="C14" t="str">
            <v>https://www.acloncenter.com.br/</v>
          </cell>
          <cell r="D14"/>
        </row>
        <row r="15">
          <cell r="A15" t="str">
            <v>AÇOS POSITANO</v>
          </cell>
          <cell r="B15" t="str">
            <v>11 2293 9000</v>
          </cell>
          <cell r="C15" t="str">
            <v>vendas@acospositano.com.br</v>
          </cell>
          <cell r="D15"/>
        </row>
        <row r="16">
          <cell r="A16" t="str">
            <v>ACQUAFORT</v>
          </cell>
          <cell r="B16" t="str">
            <v>(41) 3268-3390</v>
          </cell>
          <cell r="C16" t="str">
            <v>https://www.acquafort.com.br/</v>
          </cell>
          <cell r="D16"/>
        </row>
        <row r="17">
          <cell r="A17" t="str">
            <v>ACQUAMETAL</v>
          </cell>
          <cell r="B17" t="str">
            <v>(19) 3936-9000</v>
          </cell>
          <cell r="C17" t="str">
            <v>www.acquametal.com.br</v>
          </cell>
          <cell r="D17"/>
        </row>
        <row r="18">
          <cell r="A18" t="str">
            <v xml:space="preserve">ACS MATERIAIS ELÉTRICOS </v>
          </cell>
          <cell r="B18" t="str">
            <v>51 99293-6090</v>
          </cell>
          <cell r="C18" t="str">
            <v>https://www.acsmateriaiseletricos.com.br/</v>
          </cell>
          <cell r="D18"/>
        </row>
        <row r="19">
          <cell r="A19" t="str">
            <v>AEROIND</v>
          </cell>
          <cell r="B19" t="str">
            <v>(11) 2959-5142</v>
          </cell>
          <cell r="C19" t="str">
            <v>www.aeroind.com.br</v>
          </cell>
          <cell r="D19"/>
        </row>
        <row r="20">
          <cell r="A20" t="str">
            <v>AFREL</v>
          </cell>
          <cell r="B20" t="str">
            <v>21 97231 4438</v>
          </cell>
          <cell r="C20" t="str">
            <v>https://www.afrel.com.br/</v>
          </cell>
          <cell r="D20"/>
        </row>
        <row r="21">
          <cell r="A21" t="str">
            <v>AGEX COMERCIAL DO BRASIL</v>
          </cell>
          <cell r="B21" t="str">
            <v>31 9 7598 5000</v>
          </cell>
          <cell r="C21" t="str">
            <v>contato@agexbrasil.com.br</v>
          </cell>
          <cell r="D21"/>
        </row>
        <row r="22">
          <cell r="A22" t="str">
            <v>AGORA ELEVADORES</v>
          </cell>
          <cell r="B22" t="str">
            <v>11 9 4489-2263</v>
          </cell>
          <cell r="C22" t="str">
            <v>www.agoraelevadores.com.br</v>
          </cell>
          <cell r="D22"/>
        </row>
        <row r="23">
          <cell r="A23" t="str">
            <v>AGROJARDINS</v>
          </cell>
          <cell r="B23" t="str">
            <v>(47) 3363-2225</v>
          </cell>
          <cell r="C23"/>
          <cell r="D23"/>
        </row>
        <row r="24">
          <cell r="A24" t="str">
            <v>AGROMETAL</v>
          </cell>
          <cell r="B24" t="str">
            <v>(17) 2139-5025</v>
          </cell>
          <cell r="C24" t="str">
            <v>https://www.lojaagrometal.com.br/</v>
          </cell>
          <cell r="D24"/>
        </row>
        <row r="25">
          <cell r="A25" t="str">
            <v xml:space="preserve">AHMAR BOMBAS </v>
          </cell>
          <cell r="B25" t="str">
            <v>(11)3229-0166</v>
          </cell>
          <cell r="C25" t="str">
            <v>www.ahmar.com.br</v>
          </cell>
          <cell r="D25"/>
        </row>
        <row r="26">
          <cell r="A26" t="str">
            <v>AIRSIDE</v>
          </cell>
          <cell r="B26" t="str">
            <v> 51 3473 6258</v>
          </cell>
          <cell r="C26" t="str">
            <v>www.airside.com.br</v>
          </cell>
          <cell r="D26"/>
        </row>
        <row r="27">
          <cell r="A27" t="str">
            <v>AJ PAISAGISMO</v>
          </cell>
          <cell r="B27" t="str">
            <v>(47) 9600-5794</v>
          </cell>
          <cell r="C27"/>
          <cell r="D27"/>
        </row>
        <row r="28">
          <cell r="A28" t="str">
            <v>ALFA SOLUÇÕES TERMICAS</v>
          </cell>
          <cell r="B28" t="str">
            <v>11 99195 6512</v>
          </cell>
          <cell r="C28" t="str">
            <v xml:space="preserve">vendas@alfasoluterm.com.br
</v>
          </cell>
          <cell r="D28"/>
        </row>
        <row r="29">
          <cell r="A29" t="str">
            <v xml:space="preserve">ALFA TÉCNILOGICO </v>
          </cell>
          <cell r="B29" t="str">
            <v>(62) 98240-6186</v>
          </cell>
          <cell r="C29" t="str">
            <v>alfatecnologico.com.br</v>
          </cell>
          <cell r="D29"/>
        </row>
        <row r="30">
          <cell r="A30" t="str">
            <v>ALFABOT</v>
          </cell>
          <cell r="B30" t="str">
            <v>(47) 3300-3034</v>
          </cell>
          <cell r="C30" t="str">
            <v>https://www.alfabot.com.br</v>
          </cell>
          <cell r="D30"/>
        </row>
        <row r="31">
          <cell r="A31" t="str">
            <v>ALFATRONIC</v>
          </cell>
          <cell r="B31" t="str">
            <v>(54) 2992-1350</v>
          </cell>
          <cell r="C31" t="str">
            <v>www.alfatronic.com.br</v>
          </cell>
          <cell r="D31"/>
        </row>
        <row r="32">
          <cell r="A32" t="str">
            <v>ALL DRYWALL</v>
          </cell>
          <cell r="B32" t="str">
            <v>(47) 99906-2988</v>
          </cell>
          <cell r="C32" t="str">
            <v>https://www.alldrywall.com.br/</v>
          </cell>
          <cell r="D32"/>
        </row>
        <row r="33">
          <cell r="A33" t="str">
            <v>ALVEZ PORTA</v>
          </cell>
          <cell r="B33" t="str">
            <v>11 4826 1581</v>
          </cell>
          <cell r="C33" t="str">
            <v>https://www.alvesportas.com.br/</v>
          </cell>
          <cell r="D33"/>
        </row>
        <row r="34">
          <cell r="A34" t="str">
            <v xml:space="preserve">AM-AR CLIMATIZAÇÃO EIRELI </v>
          </cell>
          <cell r="B34" t="str">
            <v>41 99990 7660</v>
          </cell>
          <cell r="C34" t="str">
            <v>www.am-areng.com.br</v>
          </cell>
          <cell r="D34"/>
        </row>
        <row r="35">
          <cell r="A35" t="str">
            <v>AMAXTEC</v>
          </cell>
          <cell r="B35" t="str">
            <v>(47) 9 9142-0780</v>
          </cell>
          <cell r="C35" t="str">
            <v>vendas@amaxtec.com.br</v>
          </cell>
          <cell r="D35"/>
        </row>
        <row r="36">
          <cell r="A36" t="str">
            <v>AMAZON</v>
          </cell>
          <cell r="B36" t="str">
            <v>0800 038 0541</v>
          </cell>
          <cell r="C36" t="str">
            <v>www.amazon.com.br</v>
          </cell>
          <cell r="D36"/>
        </row>
        <row r="37">
          <cell r="A37" t="str">
            <v>AMBI - SOLUÇÕES ACÚSTICAS</v>
          </cell>
          <cell r="B37" t="str">
            <v xml:space="preserve"> (41) 3635-1620</v>
          </cell>
          <cell r="C37" t="str">
            <v>https://ambiacustica.com.br/</v>
          </cell>
          <cell r="D37"/>
        </row>
        <row r="38">
          <cell r="A38" t="str">
            <v xml:space="preserve">AMERICAN VEK </v>
          </cell>
          <cell r="B38" t="str">
            <v>(11) 99783-7306</v>
          </cell>
          <cell r="C38" t="str">
            <v>https://www.americanvek.com.br/</v>
          </cell>
          <cell r="D38"/>
        </row>
        <row r="39">
          <cell r="A39" t="str">
            <v>AMERICANAS</v>
          </cell>
          <cell r="B39" t="str">
            <v>4003-4848</v>
          </cell>
          <cell r="C39" t="str">
            <v>www.americanas.com.br</v>
          </cell>
          <cell r="D39"/>
        </row>
        <row r="40">
          <cell r="A40" t="str">
            <v>AMERICANVEK</v>
          </cell>
          <cell r="B40" t="str">
            <v>11 99783-7306</v>
          </cell>
          <cell r="C40"/>
          <cell r="D40"/>
        </row>
        <row r="41">
          <cell r="A41" t="str">
            <v>AMOEDO</v>
          </cell>
          <cell r="B41" t="str">
            <v>21 2199 1200</v>
          </cell>
          <cell r="C41" t="str">
            <v>https://www.amoedo.com.br</v>
          </cell>
          <cell r="D41"/>
        </row>
        <row r="42">
          <cell r="A42" t="str">
            <v>AMOR E CANELA DECOR</v>
          </cell>
          <cell r="B42" t="str">
            <v>43 99156-1456</v>
          </cell>
          <cell r="C42" t="str">
            <v>https://amorecaneladecor.com.br/</v>
          </cell>
          <cell r="D42"/>
        </row>
        <row r="43">
          <cell r="A43" t="str">
            <v>ANDRA</v>
          </cell>
          <cell r="B43" t="str">
            <v>(11) 95270 7000</v>
          </cell>
          <cell r="C43" t="str">
            <v>https://www.andra.com.br</v>
          </cell>
          <cell r="D43"/>
        </row>
        <row r="44">
          <cell r="A44" t="str">
            <v>ANDRETTA ESQUADRIAS</v>
          </cell>
          <cell r="B44" t="str">
            <v xml:space="preserve"> (49) 2030-0480</v>
          </cell>
          <cell r="C44" t="str">
            <v>https://www.instagram.com/andrettaesquadrias/</v>
          </cell>
          <cell r="D44"/>
        </row>
        <row r="45">
          <cell r="A45" t="str">
            <v>ANHANGUERA</v>
          </cell>
          <cell r="B45" t="str">
            <v>(19) 3116-4000</v>
          </cell>
          <cell r="C45" t="str">
            <v>https://www.anhangueraferramentas.com.br</v>
          </cell>
          <cell r="D45"/>
        </row>
        <row r="46">
          <cell r="A46" t="str">
            <v xml:space="preserve">ANHANGUERA FERRAMENTAS </v>
          </cell>
          <cell r="B46" t="str">
            <v>(19) 3116-4000</v>
          </cell>
          <cell r="C46" t="str">
            <v>https://www.anhangueraferramentas.com.br/</v>
          </cell>
          <cell r="D46"/>
        </row>
        <row r="47">
          <cell r="A47" t="str">
            <v>APL RACK</v>
          </cell>
          <cell r="B47" t="str">
            <v>(41) 4103-1706</v>
          </cell>
          <cell r="C47" t="str">
            <v>www.rackpiso.com.br</v>
          </cell>
          <cell r="D47"/>
        </row>
        <row r="48">
          <cell r="A48" t="str">
            <v>APOLONIO DIVISÓRIAS SANITÁRIAS</v>
          </cell>
          <cell r="B48" t="str">
            <v xml:space="preserve"> 11 98978-4706</v>
          </cell>
          <cell r="C48" t="str">
            <v>http://apoloniodivisorias.com.br/</v>
          </cell>
          <cell r="D48"/>
        </row>
        <row r="49">
          <cell r="A49" t="str">
            <v>APRIMORAR ESQUADRIAS</v>
          </cell>
          <cell r="B49" t="str">
            <v>(16) 3329-4323</v>
          </cell>
          <cell r="C49" t="str">
            <v>contato@aprimoraresquadrias.com.br</v>
          </cell>
          <cell r="D49"/>
        </row>
        <row r="50">
          <cell r="A50" t="str">
            <v>APS COMPONENTES</v>
          </cell>
          <cell r="B50" t="str">
            <v>(11) 5645-0800</v>
          </cell>
          <cell r="C50" t="str">
            <v>www.apscomponentes.com.br</v>
          </cell>
          <cell r="D50"/>
        </row>
        <row r="51">
          <cell r="A51" t="str">
            <v>AQCUA FORT</v>
          </cell>
          <cell r="B51" t="str">
            <v>(41) 99963-0469</v>
          </cell>
          <cell r="C51" t="str">
            <v>https://www.acquafort.com.br</v>
          </cell>
          <cell r="D51"/>
        </row>
        <row r="52">
          <cell r="A52" t="str">
            <v>AQUAMARIS</v>
          </cell>
          <cell r="B52" t="str">
            <v>(42) 3225-7540</v>
          </cell>
          <cell r="C52" t="str">
            <v>https://www.aquamaris.com.br/</v>
          </cell>
          <cell r="D52"/>
        </row>
        <row r="53">
          <cell r="A53" t="str">
            <v>AR CERTO</v>
          </cell>
          <cell r="B53" t="str">
            <v>(44) 3032-6538</v>
          </cell>
          <cell r="C53" t="str">
            <v>www.arcerto.com</v>
          </cell>
          <cell r="D53"/>
        </row>
        <row r="54">
          <cell r="A54" t="str">
            <v>ARAME COLOR</v>
          </cell>
          <cell r="B54" t="str">
            <v>(41) 8448-6031</v>
          </cell>
          <cell r="C54" t="str">
            <v>https://gradilcolor.ind.br/</v>
          </cell>
          <cell r="D54"/>
        </row>
        <row r="55">
          <cell r="A55" t="str">
            <v>ARCELORMITTAL</v>
          </cell>
          <cell r="B55" t="str">
            <v>0800 015 1221</v>
          </cell>
          <cell r="C55" t="str">
            <v>https://loja.arcelormittal.com.br/</v>
          </cell>
          <cell r="D55"/>
        </row>
        <row r="56">
          <cell r="A56" t="str">
            <v>AR-COTEC</v>
          </cell>
          <cell r="B56" t="str">
            <v>(11) 2737-4752</v>
          </cell>
          <cell r="C56" t="str">
            <v>www.arcotec.com.br</v>
          </cell>
          <cell r="D56"/>
        </row>
        <row r="57">
          <cell r="A57" t="str">
            <v>ARKFLEX</v>
          </cell>
          <cell r="B57" t="str">
            <v>11 97662-4657</v>
          </cell>
          <cell r="C57" t="str">
            <v>gilcimar@arkflex.com.br</v>
          </cell>
          <cell r="D57"/>
        </row>
        <row r="58">
          <cell r="A58" t="str">
            <v>ARMAZÉM CORAL</v>
          </cell>
          <cell r="B58" t="str">
            <v>(81) 99187-9002</v>
          </cell>
          <cell r="C58" t="str">
            <v>https://www.armazemcoral.com.br/</v>
          </cell>
          <cell r="D58"/>
        </row>
        <row r="59">
          <cell r="A59" t="str">
            <v>ARS AUTOMAÇÃO</v>
          </cell>
          <cell r="B59" t="str">
            <v>(11) 99541-3455</v>
          </cell>
          <cell r="C59" t="str">
            <v>www.arsautomacao.com</v>
          </cell>
          <cell r="D59"/>
        </row>
        <row r="60">
          <cell r="A60" t="str">
            <v>ARTESANA</v>
          </cell>
          <cell r="B60" t="str">
            <v>(11) 2797-7444</v>
          </cell>
          <cell r="C60" t="str">
            <v>https://www.artesana.com.br/</v>
          </cell>
          <cell r="D60"/>
        </row>
        <row r="61">
          <cell r="A61" t="str">
            <v>ARTRIC TRANSPORTES DE DESTINAÇÃO DE RESÍDUOS</v>
          </cell>
          <cell r="B61" t="str">
            <v>(47) 99964-3355</v>
          </cell>
          <cell r="C61" t="str">
            <v>ambientisassessoria@gmail.com</v>
          </cell>
          <cell r="D61"/>
        </row>
        <row r="62">
          <cell r="A62" t="str">
            <v>ASTRA</v>
          </cell>
          <cell r="B62" t="str">
            <v>0800 160 5051</v>
          </cell>
          <cell r="C62" t="str">
            <v>www.loja.astra-sa.com</v>
          </cell>
          <cell r="D62"/>
        </row>
        <row r="63">
          <cell r="A63" t="str">
            <v>ATACADÃO DAS PORTAS</v>
          </cell>
          <cell r="B63" t="str">
            <v>49 9131-1755</v>
          </cell>
          <cell r="C63"/>
          <cell r="D63"/>
        </row>
        <row r="64">
          <cell r="A64" t="str">
            <v>ATLAS SCHINDLER</v>
          </cell>
          <cell r="B64" t="str">
            <v xml:space="preserve"> 54 9107-9205</v>
          </cell>
          <cell r="C64" t="str">
            <v>vanderlei.bender@schindler.com</v>
          </cell>
          <cell r="D64"/>
        </row>
        <row r="65">
          <cell r="A65" t="str">
            <v>AUDIO PRIME</v>
          </cell>
          <cell r="B65" t="str">
            <v>(47) 9124-3241</v>
          </cell>
          <cell r="C65" t="str">
            <v>www.audioprime.com.br</v>
          </cell>
          <cell r="D65"/>
        </row>
        <row r="66">
          <cell r="A66" t="str">
            <v>AVANT</v>
          </cell>
          <cell r="B66" t="str">
            <v>11 3355-2220</v>
          </cell>
          <cell r="C66" t="str">
            <v>https://avantlux.com.br/</v>
          </cell>
          <cell r="D66"/>
        </row>
        <row r="67">
          <cell r="A67" t="str">
            <v>AZ LED</v>
          </cell>
          <cell r="B67" t="str">
            <v>55 47991601875</v>
          </cell>
          <cell r="C67" t="str">
            <v>https://azlediluminacao.com.br/</v>
          </cell>
          <cell r="D67"/>
        </row>
        <row r="68">
          <cell r="A68" t="str">
            <v>AZEVEDO E MARTINS MOVELARIA</v>
          </cell>
          <cell r="B68" t="str">
            <v xml:space="preserve"> 11 98984-7170</v>
          </cell>
          <cell r="C68" t="str">
            <v>https://www.azevedomartinsmobiliario.com.br/</v>
          </cell>
          <cell r="D68"/>
        </row>
        <row r="69">
          <cell r="A69" t="str">
            <v>AZUL PISCINAS</v>
          </cell>
          <cell r="B69" t="str">
            <v>(19) 9 8276-3212</v>
          </cell>
          <cell r="C69" t="str">
            <v>www.azulpiscinas.net.br</v>
          </cell>
          <cell r="D69"/>
        </row>
        <row r="70">
          <cell r="A70" t="str">
            <v>BABA MATERIAIS</v>
          </cell>
          <cell r="B70" t="str">
            <v>(16) 99991-6738</v>
          </cell>
          <cell r="C70" t="str">
            <v>https://www.babamateriais.com.br/</v>
          </cell>
          <cell r="D70"/>
        </row>
        <row r="71">
          <cell r="A71" t="str">
            <v>BAHIATECH</v>
          </cell>
          <cell r="B71" t="str">
            <v>(71) 3029-9100</v>
          </cell>
          <cell r="C71" t="str">
            <v>https://www.bahiatechbrasil.com.br/</v>
          </cell>
          <cell r="D71"/>
        </row>
        <row r="72">
          <cell r="A72" t="str">
            <v>BALAROTI</v>
          </cell>
          <cell r="B72" t="str">
            <v>(41) 3058-8800</v>
          </cell>
          <cell r="C72" t="str">
            <v>www.balaroti.com.br</v>
          </cell>
          <cell r="D72"/>
        </row>
        <row r="73">
          <cell r="A73" t="str">
            <v>BALTTÉCNICA INDÚSTRIA DE PREMOLDADOS</v>
          </cell>
          <cell r="B73" t="str">
            <v>(47) 3345-2600</v>
          </cell>
          <cell r="C73" t="str">
            <v>baltec@baltt.com.br</v>
          </cell>
          <cell r="D73"/>
        </row>
        <row r="74">
          <cell r="A74" t="str">
            <v>BARATÃO DO SUL</v>
          </cell>
          <cell r="B74" t="str">
            <v>(47) 98875-6797</v>
          </cell>
          <cell r="C74" t="str">
            <v>https://www.barataodosul.com.br</v>
          </cell>
          <cell r="D74"/>
        </row>
        <row r="75">
          <cell r="A75" t="str">
            <v>BARATÃO DO SUL</v>
          </cell>
          <cell r="B75" t="str">
            <v>47 8875-6797</v>
          </cell>
          <cell r="C75" t="str">
            <v>https://www.barataodosul.com.br/</v>
          </cell>
          <cell r="D75"/>
        </row>
        <row r="76">
          <cell r="A76" t="str">
            <v>BASKOSKI ENERGIA</v>
          </cell>
          <cell r="B76" t="str">
            <v>(42) 3239-1369</v>
          </cell>
          <cell r="C76" t="str">
            <v>https://loja.baskoskienergia.com.br</v>
          </cell>
          <cell r="D76"/>
        </row>
        <row r="77">
          <cell r="A77" t="str">
            <v>BAÚ DA ELETRÔNICA</v>
          </cell>
          <cell r="B77" t="str">
            <v>(11) 5197-7203</v>
          </cell>
          <cell r="C77" t="str">
            <v>https://www.baudaeletronica.com.br/</v>
          </cell>
          <cell r="D77"/>
        </row>
        <row r="78">
          <cell r="A78" t="str">
            <v>BEIRAMAR PERSIANAS E TOLDOS</v>
          </cell>
          <cell r="B78" t="str">
            <v>(48) 3266 - 4898</v>
          </cell>
          <cell r="C78" t="str">
            <v>https://beiramarpersianasetoldos.com.br</v>
          </cell>
          <cell r="D78"/>
        </row>
        <row r="79">
          <cell r="A79" t="str">
            <v>BELTRIX</v>
          </cell>
          <cell r="B79" t="str">
            <v>41 999969145</v>
          </cell>
          <cell r="C79"/>
          <cell r="D79"/>
        </row>
        <row r="80">
          <cell r="A80" t="str">
            <v>BEPEX</v>
          </cell>
          <cell r="B80" t="str">
            <v>(19) 3701-0019</v>
          </cell>
          <cell r="C80" t="str">
            <v>www.bepex.com.br</v>
          </cell>
          <cell r="D80"/>
        </row>
        <row r="81">
          <cell r="A81" t="str">
            <v>BERLINER LUFT</v>
          </cell>
          <cell r="B81" t="str">
            <v>(48) 3012-3100</v>
          </cell>
          <cell r="C81" t="str">
            <v>gabriel@trompowskyrepresentacoes.com.br</v>
          </cell>
          <cell r="D81"/>
        </row>
        <row r="82">
          <cell r="A82" t="str">
            <v>BETONART</v>
          </cell>
          <cell r="B82" t="str">
            <v>(51) 9 9965-0550</v>
          </cell>
          <cell r="C82" t="str">
            <v>www.betonart.com.br</v>
          </cell>
          <cell r="D82"/>
        </row>
        <row r="83">
          <cell r="A83" t="str">
            <v>BIGOLIN</v>
          </cell>
          <cell r="B83" t="str">
            <v>0800 111 9125</v>
          </cell>
          <cell r="C83" t="str">
            <v>https://www.bigolinmateriais.com.br/</v>
          </cell>
          <cell r="D83"/>
        </row>
        <row r="84">
          <cell r="A84" t="str">
            <v>BIOFIBRAS</v>
          </cell>
          <cell r="B84" t="str">
            <v>(49) 9826-4892</v>
          </cell>
          <cell r="C84" t="str">
            <v>www.biofibras.com.br</v>
          </cell>
          <cell r="D84"/>
        </row>
        <row r="85">
          <cell r="A85" t="str">
            <v>BLIGHT</v>
          </cell>
          <cell r="B85" t="str">
            <v>0800 799 9809</v>
          </cell>
          <cell r="C85" t="str">
            <v>www.blight.com.br</v>
          </cell>
          <cell r="D85"/>
        </row>
        <row r="86">
          <cell r="A86" t="str">
            <v>BOMBA SHOPPING</v>
          </cell>
          <cell r="B86" t="str">
            <v>(11) 2971-5695</v>
          </cell>
          <cell r="C86" t="str">
            <v>www.bombashopping.com.br</v>
          </cell>
          <cell r="D86"/>
        </row>
        <row r="87">
          <cell r="A87" t="str">
            <v>BONATI COMPANY</v>
          </cell>
          <cell r="B87" t="str">
            <v>(48) 3198-8307</v>
          </cell>
          <cell r="C87" t="str">
            <v>https://www.bonaticompany.com.br/</v>
          </cell>
          <cell r="D87"/>
        </row>
        <row r="88">
          <cell r="A88" t="str">
            <v>BR GOODS</v>
          </cell>
          <cell r="B88" t="str">
            <v>19 98100-5007</v>
          </cell>
          <cell r="C88" t="str">
            <v>comercial@brgoods.com.br</v>
          </cell>
          <cell r="D88"/>
        </row>
        <row r="89">
          <cell r="A89" t="str">
            <v>BRAFER</v>
          </cell>
          <cell r="B89" t="str">
            <v>(48) 3658-0155</v>
          </cell>
          <cell r="C89" t="str">
            <v>https://www.lojabrafer.com.br/</v>
          </cell>
          <cell r="D89"/>
        </row>
        <row r="90">
          <cell r="A90" t="str">
            <v>BRASIL CERCAS</v>
          </cell>
          <cell r="B90" t="str">
            <v>(47) 9 9786-0233</v>
          </cell>
          <cell r="C90" t="str">
            <v>www.brasilcercas.com.br</v>
          </cell>
          <cell r="D90"/>
        </row>
        <row r="91">
          <cell r="A91" t="str">
            <v>BRASILTEC</v>
          </cell>
          <cell r="B91" t="str">
            <v>(11) 4020 0172</v>
          </cell>
          <cell r="C91" t="str">
            <v>https://brasiltec.ind.br/</v>
          </cell>
          <cell r="D91"/>
        </row>
        <row r="92">
          <cell r="A92" t="str">
            <v>BRASTEMP</v>
          </cell>
          <cell r="B92" t="str">
            <v>11 98699-3134</v>
          </cell>
          <cell r="C92" t="str">
            <v>www.brastemp.com.br</v>
          </cell>
          <cell r="D92"/>
        </row>
        <row r="93">
          <cell r="A93" t="str">
            <v>BRISE - ESQUADRIAS DE ALUMINIO</v>
          </cell>
          <cell r="B93" t="str">
            <v>41 8428-2100</v>
          </cell>
          <cell r="C93" t="str">
            <v>www.briseesquadrias.com.br</v>
          </cell>
          <cell r="D93"/>
        </row>
        <row r="94">
          <cell r="A94" t="str">
            <v>BROKETTO</v>
          </cell>
          <cell r="B94" t="str">
            <v>(16) 98253-5239</v>
          </cell>
          <cell r="C94" t="str">
            <v>https://www.broketto.com.br</v>
          </cell>
          <cell r="D94"/>
        </row>
        <row r="95">
          <cell r="A95" t="str">
            <v xml:space="preserve">CAIXA TOMADA </v>
          </cell>
          <cell r="B95" t="str">
            <v> 51 3902-1038</v>
          </cell>
          <cell r="C95" t="str">
            <v>comprar.caixatomada.com</v>
          </cell>
          <cell r="D95"/>
        </row>
        <row r="96">
          <cell r="A96" t="str">
            <v>CALHAS CHAPECÓ</v>
          </cell>
          <cell r="B96" t="str">
            <v>(49) 3329-7304</v>
          </cell>
          <cell r="C96" t="str">
            <v>https://calhaschapeco.com.br/</v>
          </cell>
          <cell r="D96"/>
        </row>
        <row r="97">
          <cell r="A97" t="str">
            <v>CAMATTI</v>
          </cell>
          <cell r="B97" t="str">
            <v>49 98434 9310</v>
          </cell>
          <cell r="C97" t="str">
            <v>https://www.camatti.com.br/</v>
          </cell>
          <cell r="D97"/>
        </row>
        <row r="98">
          <cell r="A98" t="str">
            <v>CAMICADO</v>
          </cell>
          <cell r="B98" t="str">
            <v>3004 5080</v>
          </cell>
          <cell r="C98" t="str">
            <v>https://www.camicado.com.br/</v>
          </cell>
          <cell r="D98"/>
        </row>
        <row r="99">
          <cell r="A99" t="str">
            <v>CÂNOVAS BEBEDOURO</v>
          </cell>
          <cell r="B99" t="str">
            <v>(17) 99615-0480</v>
          </cell>
          <cell r="C99" t="str">
            <v>https://www.canovas.com.br</v>
          </cell>
          <cell r="D99"/>
        </row>
        <row r="100">
          <cell r="A100" t="str">
            <v>CARAJÁS</v>
          </cell>
          <cell r="B100" t="str">
            <v>(11) 4003-2020</v>
          </cell>
          <cell r="C100" t="str">
            <v>https://www.carajas.com.br/</v>
          </cell>
          <cell r="D100"/>
        </row>
        <row r="101">
          <cell r="A101" t="str">
            <v>CARPETLINE</v>
          </cell>
          <cell r="B101" t="str">
            <v>16 9711 0042</v>
          </cell>
          <cell r="C101" t="str">
            <v>https://carpetline.com.br/</v>
          </cell>
          <cell r="D101"/>
        </row>
        <row r="102">
          <cell r="A102" t="str">
            <v>CARREFOUR</v>
          </cell>
          <cell r="B102" t="str">
            <v>0800-718-2222</v>
          </cell>
          <cell r="C102" t="str">
            <v>https://www.carrefour.com.br/</v>
          </cell>
          <cell r="D102"/>
        </row>
        <row r="103">
          <cell r="A103" t="str">
            <v>CASA DAS CERCAS</v>
          </cell>
          <cell r="B103" t="str">
            <v>(51) 3723-1519</v>
          </cell>
          <cell r="C103" t="str">
            <v>www.casadascercas.com.br</v>
          </cell>
          <cell r="D103"/>
        </row>
        <row r="104">
          <cell r="A104" t="str">
            <v>CASA DO ELETRICISTA</v>
          </cell>
          <cell r="B104" t="str">
            <v>(48) 3437-3170</v>
          </cell>
          <cell r="C104" t="str">
            <v>www.casadoeletricistasc.com.br</v>
          </cell>
          <cell r="D104"/>
        </row>
        <row r="105">
          <cell r="A105" t="str">
            <v xml:space="preserve">CASA DO ELETRICISTA </v>
          </cell>
          <cell r="B105">
            <v>48991851784</v>
          </cell>
          <cell r="C105" t="str">
            <v>https://www.casadoeletricistasc.com.br/</v>
          </cell>
          <cell r="D105"/>
        </row>
        <row r="106">
          <cell r="A106" t="str">
            <v>CASA DOS FUSÍVEIS</v>
          </cell>
          <cell r="B106" t="str">
            <v>(11) 99958-3194</v>
          </cell>
          <cell r="C106" t="str">
            <v>https://www.casadosfusiveis.com.br</v>
          </cell>
          <cell r="D106"/>
        </row>
        <row r="107">
          <cell r="A107" t="str">
            <v xml:space="preserve">CASA DOS PARAFUSOS FRANCA </v>
          </cell>
          <cell r="B107" t="str">
            <v>(16) 99167-1248</v>
          </cell>
          <cell r="C107" t="str">
            <v>https://www.casadosparafusosfranca.com.br/</v>
          </cell>
          <cell r="D107"/>
        </row>
        <row r="108">
          <cell r="A108" t="str">
            <v>CASA FÁCIL</v>
          </cell>
          <cell r="B108" t="str">
            <v>4020-2585</v>
          </cell>
          <cell r="C108" t="str">
            <v>https://www.casamaisfacil.com.br/</v>
          </cell>
          <cell r="D108"/>
        </row>
        <row r="109">
          <cell r="A109" t="str">
            <v>CASA MATTOS</v>
          </cell>
          <cell r="B109" t="str">
            <v>(32) 99982-3645</v>
          </cell>
          <cell r="C109" t="str">
            <v>https://www.casamattos.com.br/</v>
          </cell>
          <cell r="D109"/>
        </row>
        <row r="110">
          <cell r="A110" t="str">
            <v>CASA MIMOSA</v>
          </cell>
          <cell r="B110" t="str">
            <v>11 2782 5500</v>
          </cell>
          <cell r="C110" t="str">
            <v>https://www.casamimosa.com.br</v>
          </cell>
          <cell r="D110"/>
        </row>
        <row r="111">
          <cell r="A111" t="str">
            <v>CASA NOBRE ESQUADRIAS</v>
          </cell>
          <cell r="B111" t="str">
            <v>(16)98118-0262</v>
          </cell>
          <cell r="C111" t="str">
            <v>loja1@casanobreesquadrias.com.br</v>
          </cell>
          <cell r="D111"/>
        </row>
        <row r="112">
          <cell r="A112" t="str">
            <v>CASA RARA</v>
          </cell>
          <cell r="B112" t="str">
            <v>16 99425-5646</v>
          </cell>
          <cell r="C112" t="str">
            <v>http://casararaacabamentos.com.br/</v>
          </cell>
          <cell r="D112"/>
        </row>
        <row r="113">
          <cell r="A113" t="str">
            <v>CASA SÃO PEDRO</v>
          </cell>
          <cell r="B113" t="str">
            <v>(11) 3695-8080</v>
          </cell>
          <cell r="C113" t="str">
            <v>https://www.casasaopedro.com.br/</v>
          </cell>
          <cell r="D113"/>
        </row>
        <row r="114">
          <cell r="A114" t="str">
            <v>CASANOVA</v>
          </cell>
          <cell r="B114" t="str">
            <v>(47)3374-0001</v>
          </cell>
          <cell r="C114" t="str">
            <v>https://www.casanovaloja.com</v>
          </cell>
          <cell r="D114"/>
        </row>
        <row r="115">
          <cell r="A115" t="str">
            <v>CASAS BAHIA</v>
          </cell>
          <cell r="B115" t="str">
            <v>3003-8889</v>
          </cell>
          <cell r="C115" t="str">
            <v>www.casasbahia.com.br</v>
          </cell>
          <cell r="D115"/>
        </row>
        <row r="116">
          <cell r="A116" t="str">
            <v xml:space="preserve">CASSOL </v>
          </cell>
          <cell r="B116" t="str">
            <v>4001-1515</v>
          </cell>
          <cell r="C116" t="str">
            <v>www.cassol.com.br</v>
          </cell>
          <cell r="D116"/>
        </row>
        <row r="117">
          <cell r="A117" t="str">
            <v>CCP PARAFUSOS E FERRAMENTAS</v>
          </cell>
          <cell r="B117" t="str">
            <v>(11) 2026-6736</v>
          </cell>
          <cell r="C117" t="str">
            <v>https://www.ccpvirtual.com.br</v>
          </cell>
          <cell r="D117"/>
        </row>
        <row r="118">
          <cell r="A118" t="str">
            <v>CECIN SARKIS</v>
          </cell>
          <cell r="B118" t="str">
            <v>(61) 3361-8900</v>
          </cell>
          <cell r="C118" t="str">
            <v>https://www.cecinsarkis.com.br/</v>
          </cell>
          <cell r="D118"/>
        </row>
        <row r="119">
          <cell r="A119" t="str">
            <v>CEMEAR</v>
          </cell>
          <cell r="B119" t="str">
            <v>51 3061 5990</v>
          </cell>
          <cell r="C119" t="str">
            <v>www.cemear.com.br</v>
          </cell>
          <cell r="D119"/>
        </row>
        <row r="120">
          <cell r="A120" t="str">
            <v>CENTERCOR</v>
          </cell>
          <cell r="B120" t="str">
            <v>11 3589-6891</v>
          </cell>
          <cell r="C120" t="str">
            <v>https://www.centercorhospitalar.com.br/</v>
          </cell>
          <cell r="D120"/>
        </row>
        <row r="121">
          <cell r="A121" t="str">
            <v>CENTRAL CABOS</v>
          </cell>
          <cell r="B121" t="str">
            <v>(11) 3334-3720</v>
          </cell>
          <cell r="C121" t="str">
            <v>www.centralcabos.com.br</v>
          </cell>
          <cell r="D121"/>
        </row>
        <row r="122">
          <cell r="A122" t="str">
            <v>CENTRAL ELÉTRICA</v>
          </cell>
          <cell r="B122" t="str">
            <v>(38) 3221-9894</v>
          </cell>
          <cell r="C122" t="str">
            <v>https://www.lojacentraleletrica.com.br/</v>
          </cell>
          <cell r="D122"/>
        </row>
        <row r="123">
          <cell r="A123" t="str">
            <v>CENTRÃO BRAZ</v>
          </cell>
          <cell r="B123" t="str">
            <v>(49) 3019-4444</v>
          </cell>
          <cell r="C123" t="str">
            <v>https://www.centraobraz.com.br</v>
          </cell>
          <cell r="D123"/>
        </row>
        <row r="124">
          <cell r="A124" t="str">
            <v>CENTRO ELÉTRICO</v>
          </cell>
          <cell r="B124" t="str">
            <v>(98) 2108-6516</v>
          </cell>
          <cell r="C124" t="str">
            <v>https://www.centroeletrico.com</v>
          </cell>
          <cell r="D124"/>
        </row>
        <row r="125">
          <cell r="A125" t="str">
            <v>CERTIVA</v>
          </cell>
          <cell r="B125" t="str">
            <v>19 99450-6814</v>
          </cell>
          <cell r="C125" t="str">
            <v>https://www.certiva.com.br/</v>
          </cell>
          <cell r="D125"/>
        </row>
        <row r="126">
          <cell r="A126" t="str">
            <v>CETTI MATERIAIS ELÉTRICOS</v>
          </cell>
          <cell r="B126" t="str">
            <v>(11) 4527-4500</v>
          </cell>
          <cell r="C126" t="str">
            <v>www.cetti.com.br</v>
          </cell>
          <cell r="D126"/>
        </row>
        <row r="127">
          <cell r="A127" t="str">
            <v>CHATUBA</v>
          </cell>
          <cell r="B127" t="str">
            <v>(21) 4003 - 4456</v>
          </cell>
          <cell r="C127" t="str">
            <v>https://www.chatuba.com.br/</v>
          </cell>
          <cell r="D127"/>
        </row>
        <row r="128">
          <cell r="A128" t="str">
            <v>CIA DA PORTA</v>
          </cell>
          <cell r="B128" t="str">
            <v>49 9120-1552</v>
          </cell>
          <cell r="C128"/>
          <cell r="D128"/>
        </row>
        <row r="129">
          <cell r="A129" t="str">
            <v>CIA DAS LOUÇAS</v>
          </cell>
          <cell r="B129" t="str">
            <v xml:space="preserve"> (41) 3085-4321</v>
          </cell>
          <cell r="C129" t="str">
            <v>https://www.ciadasloucas.com.br/?</v>
          </cell>
          <cell r="D129"/>
        </row>
        <row r="130">
          <cell r="A130" t="str">
            <v>CIA LIGHT</v>
          </cell>
          <cell r="B130" t="str">
            <v>(47) 99185-0217</v>
          </cell>
          <cell r="C130" t="str">
            <v>https://www.cialight.com.br</v>
          </cell>
          <cell r="D130"/>
        </row>
        <row r="131">
          <cell r="A131" t="str">
            <v>CIANO ILUMINAÇÃO</v>
          </cell>
          <cell r="B131" t="str">
            <v>(48) 99152-1390</v>
          </cell>
          <cell r="C131" t="str">
            <v>https://www.ciano.com.br</v>
          </cell>
          <cell r="D131"/>
        </row>
        <row r="132">
          <cell r="A132" t="str">
            <v>CIBREL</v>
          </cell>
          <cell r="B132" t="str">
            <v>(41) 3333-9000</v>
          </cell>
          <cell r="C132" t="str">
            <v>https://www.cibrel.com.br/</v>
          </cell>
          <cell r="D132"/>
        </row>
        <row r="133">
          <cell r="A133" t="str">
            <v>CIME CIRURGIA MÉDICA</v>
          </cell>
          <cell r="B133" t="str">
            <v>(12) 99648-3032</v>
          </cell>
          <cell r="C133" t="str">
            <v>https://www.cirurgicamedica.com.br/</v>
          </cell>
          <cell r="D133"/>
        </row>
        <row r="134">
          <cell r="A134" t="str">
            <v>CLIMAVENT</v>
          </cell>
          <cell r="B134" t="str">
            <v>44 3265 5566</v>
          </cell>
          <cell r="C134" t="str">
            <v>https://climavent.shop/</v>
          </cell>
          <cell r="D134"/>
        </row>
        <row r="135">
          <cell r="A135" t="str">
            <v>CME COMERCIAL</v>
          </cell>
          <cell r="B135" t="str">
            <v xml:space="preserve">(31) 99811-3072 </v>
          </cell>
          <cell r="C135" t="str">
            <v>https://www.cmecomercial.com.br</v>
          </cell>
          <cell r="D135"/>
        </row>
        <row r="136">
          <cell r="A136" t="str">
            <v>CO2</v>
          </cell>
          <cell r="B136" t="str">
            <v>(11) 3580-0500</v>
          </cell>
          <cell r="C136" t="str">
            <v>https://www.co2online.com.br/</v>
          </cell>
          <cell r="D136"/>
        </row>
        <row r="137">
          <cell r="A137" t="str">
            <v>COLISEU FERRAMENTAS</v>
          </cell>
          <cell r="B137" t="str">
            <v>(11) 3567-9661</v>
          </cell>
          <cell r="C137" t="str">
            <v>https://www.coliseuferramentas.com.br/</v>
          </cell>
          <cell r="D137"/>
        </row>
        <row r="138">
          <cell r="A138" t="str">
            <v>COLOMBO</v>
          </cell>
          <cell r="B138" t="str">
            <v>0800 642 4242</v>
          </cell>
          <cell r="C138" t="str">
            <v>https://www.colombo.com.br</v>
          </cell>
          <cell r="D138"/>
        </row>
        <row r="139">
          <cell r="A139" t="str">
            <v>COLOR MIDIA</v>
          </cell>
          <cell r="B139" t="str">
            <v xml:space="preserve">(16) 2111-7676
</v>
          </cell>
          <cell r="C139" t="str">
            <v>https://www.colormidia.com.br/</v>
          </cell>
          <cell r="D139"/>
        </row>
        <row r="140">
          <cell r="A140" t="str">
            <v>COMANDO PAINÉIS ELÉTRICOS</v>
          </cell>
          <cell r="B140" t="str">
            <v>(47) 3046-2001</v>
          </cell>
          <cell r="C140" t="str">
            <v>www.comandopaineis.com.br</v>
          </cell>
          <cell r="D140"/>
        </row>
        <row r="141">
          <cell r="A141" t="str">
            <v>COMERCIAL CARLESSI</v>
          </cell>
          <cell r="B141" t="str">
            <v>(48) 3525-8880</v>
          </cell>
          <cell r="C141" t="str">
            <v>https://www.comercialcarlessi.com.br</v>
          </cell>
          <cell r="D141"/>
        </row>
        <row r="142">
          <cell r="A142" t="str">
            <v>COMERCIAL LANEL</v>
          </cell>
          <cell r="B142" t="str">
            <v>(11) 2971-5690</v>
          </cell>
          <cell r="C142" t="str">
            <v>https://www.comerciallanel.com.br/</v>
          </cell>
          <cell r="D142"/>
        </row>
        <row r="143">
          <cell r="A143" t="str">
            <v>COMERCIAL TAMARA HOME</v>
          </cell>
          <cell r="B143" t="str">
            <v>(47) 99193-8020</v>
          </cell>
          <cell r="C143" t="str">
            <v>diskentulhotamara@hotmail.com</v>
          </cell>
          <cell r="D143"/>
        </row>
        <row r="144">
          <cell r="A144" t="str">
            <v>COMESPE</v>
          </cell>
          <cell r="B144" t="str">
            <v>(51) 99555-3966</v>
          </cell>
          <cell r="C144" t="str">
            <v>www.comespe.com.br</v>
          </cell>
          <cell r="D144"/>
        </row>
        <row r="145">
          <cell r="A145" t="str">
            <v>COMETA CONSTRUÇÕES METÁLICAS</v>
          </cell>
          <cell r="B145" t="str">
            <v>47 9222-4121</v>
          </cell>
          <cell r="C145" t="str">
            <v>www.cometa.ind.br</v>
          </cell>
          <cell r="D145"/>
        </row>
        <row r="146">
          <cell r="A146" t="str">
            <v>COMPRE SEGURANÇA</v>
          </cell>
          <cell r="B146" t="str">
            <v>(45) 99828-0498</v>
          </cell>
          <cell r="C146" t="str">
            <v>https://www.compreseguranca.com.br</v>
          </cell>
          <cell r="D146"/>
        </row>
        <row r="147">
          <cell r="A147" t="str">
            <v>CONDEC</v>
          </cell>
          <cell r="B147" t="str">
            <v>(14) 3626-3338</v>
          </cell>
          <cell r="C147" t="str">
            <v>https://www.condec.com.br</v>
          </cell>
          <cell r="D147"/>
        </row>
        <row r="148">
          <cell r="A148" t="str">
            <v>CONDUSCAMP</v>
          </cell>
          <cell r="B148" t="str">
            <v>(19) 3738-3399</v>
          </cell>
          <cell r="C148" t="str">
            <v>https://loja.conduscamp.com.br/</v>
          </cell>
          <cell r="D148"/>
        </row>
        <row r="149">
          <cell r="A149" t="str">
            <v>CONFERENCE</v>
          </cell>
          <cell r="B149" t="str">
            <v>(27) 3029-6111</v>
          </cell>
          <cell r="C149" t="str">
            <v>www.conference.com.br</v>
          </cell>
          <cell r="D149"/>
        </row>
        <row r="150">
          <cell r="A150" t="str">
            <v>CONSTAMED</v>
          </cell>
          <cell r="B150" t="str">
            <v>(11) 3136-1218</v>
          </cell>
          <cell r="C150" t="str">
            <v>https://www.constamed.com.br/</v>
          </cell>
          <cell r="D150"/>
        </row>
        <row r="151">
          <cell r="A151" t="str">
            <v>CONSTRUDECK</v>
          </cell>
          <cell r="B151" t="str">
            <v>(47) 9 8444-4044</v>
          </cell>
          <cell r="C151" t="str">
            <v>construdeckindaial@gmail.com</v>
          </cell>
          <cell r="D151"/>
        </row>
        <row r="152">
          <cell r="A152" t="str">
            <v>CONSTRUFLORA PORTAS</v>
          </cell>
          <cell r="B152" t="str">
            <v>16 3606 0444</v>
          </cell>
          <cell r="C152" t="str">
            <v>construfloraportas@gmail.com</v>
          </cell>
          <cell r="D152"/>
        </row>
        <row r="153">
          <cell r="A153" t="str">
            <v>CONTRA INCÊNDIO</v>
          </cell>
          <cell r="B153" t="str">
            <v>(15) 3233-5959</v>
          </cell>
          <cell r="C153" t="str">
            <v>https://contraincendio.com.br/</v>
          </cell>
          <cell r="D153"/>
        </row>
        <row r="154">
          <cell r="A154" t="str">
            <v xml:space="preserve">CONTRA INCENDIO </v>
          </cell>
          <cell r="B154" t="str">
            <v>15 3233-5959</v>
          </cell>
          <cell r="C154" t="str">
            <v>https://contraincendio.com.br/</v>
          </cell>
          <cell r="D154"/>
        </row>
        <row r="155">
          <cell r="A155" t="str">
            <v>CONTROLAR</v>
          </cell>
          <cell r="B155" t="str">
            <v>19 3787 3700</v>
          </cell>
          <cell r="C155" t="str">
            <v>www.controlarfiltros.com.br</v>
          </cell>
          <cell r="D155"/>
        </row>
        <row r="156">
          <cell r="A156" t="str">
            <v>COPAFER</v>
          </cell>
          <cell r="B156" t="str">
            <v>(11) 4996-6000</v>
          </cell>
          <cell r="C156" t="str">
            <v>www.copafer.com.br</v>
          </cell>
          <cell r="D156"/>
        </row>
        <row r="157">
          <cell r="A157" t="str">
            <v>CORDEIRO</v>
          </cell>
          <cell r="B157" t="str">
            <v>(11) 4674-7439</v>
          </cell>
          <cell r="C157" t="str">
            <v>https://www.lojacordeiro.com.br</v>
          </cell>
          <cell r="D157"/>
        </row>
        <row r="158">
          <cell r="A158" t="str">
            <v>CORREA</v>
          </cell>
          <cell r="B158" t="str">
            <v>(47) 992834537</v>
          </cell>
          <cell r="C158" t="str">
            <v>https://www.correamte.com.br/</v>
          </cell>
          <cell r="D158"/>
        </row>
        <row r="159">
          <cell r="A159" t="str">
            <v>COVABRA</v>
          </cell>
          <cell r="B159" t="str">
            <v>(19) 3800-6998</v>
          </cell>
          <cell r="C159" t="str">
            <v>https://www.covabra.com.br/</v>
          </cell>
          <cell r="D159"/>
        </row>
        <row r="160">
          <cell r="A160" t="str">
            <v>CREATIVE</v>
          </cell>
          <cell r="B160" t="str">
            <v>(66) 3520-9000</v>
          </cell>
          <cell r="C160" t="str">
            <v>www.creativecopias.com.br</v>
          </cell>
          <cell r="D160"/>
        </row>
        <row r="161">
          <cell r="A161" t="str">
            <v>CRIARTPLAY</v>
          </cell>
          <cell r="B161" t="str">
            <v>(11) 96592-0515</v>
          </cell>
          <cell r="C161" t="str">
            <v>https://www.criartplay.com.br/</v>
          </cell>
          <cell r="D161"/>
        </row>
        <row r="162">
          <cell r="A162" t="str">
            <v>CROMO ART</v>
          </cell>
          <cell r="B162" t="str">
            <v>41 9971-2907</v>
          </cell>
          <cell r="C162" t="str">
            <v>https://www.cromoart.com.br/</v>
          </cell>
          <cell r="D162"/>
        </row>
        <row r="163">
          <cell r="A163" t="str">
            <v>DAIKEN ELEVADORES</v>
          </cell>
          <cell r="B163" t="str">
            <v>(41) 99517-0187</v>
          </cell>
          <cell r="C163" t="str">
            <v>https://www.daikenelevadores.com.br/</v>
          </cell>
          <cell r="D163"/>
        </row>
        <row r="164">
          <cell r="A164" t="str">
            <v>DAIKIN</v>
          </cell>
          <cell r="B164" t="str">
            <v>11 96382-7199</v>
          </cell>
          <cell r="C164" t="str">
            <v>https://loja.daikin.com.br/</v>
          </cell>
          <cell r="D164"/>
        </row>
        <row r="165">
          <cell r="A165" t="str">
            <v xml:space="preserve">DALL'ANESSE PARAFUSOS E FERRAMENTAS </v>
          </cell>
          <cell r="B165">
            <v>11976604312</v>
          </cell>
          <cell r="C165" t="str">
            <v>https://www.dallanese.com.br/</v>
          </cell>
          <cell r="D165"/>
        </row>
        <row r="166">
          <cell r="A166" t="str">
            <v>DAMAQ</v>
          </cell>
          <cell r="B166" t="str">
            <v>(11) 9 9962-6162</v>
          </cell>
          <cell r="C166" t="str">
            <v>www.damaqbombas.com.br</v>
          </cell>
          <cell r="D166"/>
        </row>
        <row r="167">
          <cell r="A167" t="str">
            <v>DE LAZZARI</v>
          </cell>
          <cell r="B167" t="str">
            <v>(51) 2111-3255</v>
          </cell>
          <cell r="C167" t="str">
            <v>www.delazzari.com.br</v>
          </cell>
          <cell r="D167"/>
        </row>
        <row r="168">
          <cell r="A168" t="str">
            <v>DECK DECK</v>
          </cell>
          <cell r="B168" t="str">
            <v>(11) 97855-4676</v>
          </cell>
          <cell r="C168" t="str">
            <v>https://deckdeck.com.br/</v>
          </cell>
          <cell r="D168"/>
        </row>
        <row r="169">
          <cell r="A169" t="str">
            <v>DECOR SHOP</v>
          </cell>
          <cell r="B169" t="str">
            <v>(11) 98328-7552</v>
          </cell>
          <cell r="C169" t="str">
            <v>https://www.decorshop.com.br</v>
          </cell>
          <cell r="D169"/>
        </row>
        <row r="170">
          <cell r="A170" t="str">
            <v>DECORLUX</v>
          </cell>
          <cell r="B170" t="str">
            <v>(41) 3029-1144</v>
          </cell>
          <cell r="C170" t="str">
            <v>https://www.lojadecorlux.com.br/</v>
          </cell>
          <cell r="D170"/>
        </row>
        <row r="171">
          <cell r="A171" t="str">
            <v>DELL BRASIL</v>
          </cell>
          <cell r="B171" t="str">
            <v>0800 970 3355</v>
          </cell>
          <cell r="C171" t="str">
            <v>www.dell.com</v>
          </cell>
          <cell r="D171"/>
        </row>
        <row r="172">
          <cell r="A172" t="str">
            <v>DEXCO</v>
          </cell>
          <cell r="B172" t="str">
            <v>11 5028-1670</v>
          </cell>
          <cell r="C172" t="str">
            <v>https://www.lojadexco.com.br/deca/</v>
          </cell>
          <cell r="D172"/>
        </row>
        <row r="173">
          <cell r="A173" t="str">
            <v>DIAMANTE DO LED</v>
          </cell>
          <cell r="B173" t="str">
            <v>55 11992624942</v>
          </cell>
          <cell r="C173" t="str">
            <v>https://www.diamantedoled.com.br/</v>
          </cell>
          <cell r="D173"/>
        </row>
        <row r="174">
          <cell r="A174" t="str">
            <v>DICOMP</v>
          </cell>
          <cell r="B174" t="str">
            <v>(44) 4009-2850</v>
          </cell>
          <cell r="C174" t="str">
            <v>loja.dicomp.com.br</v>
          </cell>
          <cell r="D174"/>
        </row>
        <row r="175">
          <cell r="A175" t="str">
            <v>DIFUSOR</v>
          </cell>
          <cell r="B175" t="str">
            <v>(21) 96423-4001</v>
          </cell>
          <cell r="C175" t="str">
            <v>https://www.difusor.com.br/</v>
          </cell>
          <cell r="D175"/>
        </row>
        <row r="176">
          <cell r="A176" t="str">
            <v>DIMA TELAS</v>
          </cell>
          <cell r="B176" t="str">
            <v>(41) 3076-5000</v>
          </cell>
          <cell r="C176" t="str">
            <v>www.dimatelas.com.br</v>
          </cell>
          <cell r="D176"/>
        </row>
        <row r="177">
          <cell r="A177" t="str">
            <v>DIMENSIONAL</v>
          </cell>
          <cell r="B177" t="str">
            <v>(19) 3446-7400</v>
          </cell>
          <cell r="C177" t="str">
            <v>www.dimensional.com.br</v>
          </cell>
          <cell r="D177"/>
        </row>
        <row r="178">
          <cell r="A178" t="str">
            <v>DÍNAMO MATERIAIS ELÉTRICOS</v>
          </cell>
          <cell r="B178" t="str">
            <v xml:space="preserve">(41) 3097-7850  </v>
          </cell>
          <cell r="C178" t="str">
            <v>eletricadinamo.com.br</v>
          </cell>
          <cell r="D178"/>
        </row>
        <row r="179">
          <cell r="A179" t="str">
            <v>DISCPAR</v>
          </cell>
          <cell r="B179" t="str">
            <v>(47) 3322-8986</v>
          </cell>
          <cell r="C179" t="str">
            <v>https://www.discpar.com.br/</v>
          </cell>
          <cell r="D179"/>
        </row>
        <row r="180">
          <cell r="A180" t="str">
            <v>DISHELP MAT. CONSTRUÇÃO</v>
          </cell>
          <cell r="B180" t="str">
            <v>(71) 9646-9980</v>
          </cell>
          <cell r="C180" t="str">
            <v>www.dishelp.com.br</v>
          </cell>
          <cell r="D180"/>
        </row>
        <row r="181">
          <cell r="A181" t="str">
            <v>DISTRICOM</v>
          </cell>
          <cell r="B181" t="str">
            <v>48 3244 7145</v>
          </cell>
          <cell r="C181" t="str">
            <v>districom.sc@hotmail.com</v>
          </cell>
          <cell r="D181"/>
        </row>
        <row r="182">
          <cell r="A182" t="str">
            <v>DIVILLON</v>
          </cell>
          <cell r="B182" t="str">
            <v>55 16 99176-7859</v>
          </cell>
          <cell r="C182" t="str">
            <v>https://www.divillon.com.br/</v>
          </cell>
          <cell r="D182"/>
        </row>
        <row r="183">
          <cell r="A183" t="str">
            <v>DIVIPLAN</v>
          </cell>
          <cell r="B183" t="str">
            <v>19 98700-5906</v>
          </cell>
          <cell r="C183" t="str">
            <v>https://www.diviplan.com.br/</v>
          </cell>
          <cell r="D183"/>
        </row>
        <row r="184">
          <cell r="A184" t="str">
            <v>DKJ</v>
          </cell>
          <cell r="B184" t="str">
            <v>(11) 95590-8985</v>
          </cell>
          <cell r="C184" t="str">
            <v>https://www.dkj.online/</v>
          </cell>
          <cell r="D184"/>
        </row>
        <row r="185">
          <cell r="A185" t="str">
            <v>DOCTOR X RADIOLOGIA</v>
          </cell>
          <cell r="B185" t="str">
            <v>(11) 99209-9055</v>
          </cell>
          <cell r="C185" t="str">
            <v>rafael.mora@doctorxradiologia.com.br</v>
          </cell>
          <cell r="D185"/>
        </row>
        <row r="186">
          <cell r="A186" t="str">
            <v>DOMOS EPI</v>
          </cell>
          <cell r="B186" t="str">
            <v> (11) 91591-6619</v>
          </cell>
          <cell r="C186" t="str">
            <v>www.domosepi.com.br</v>
          </cell>
          <cell r="D186"/>
        </row>
        <row r="187">
          <cell r="A187" t="str">
            <v>DORMED HOSPITALAR</v>
          </cell>
          <cell r="B187" t="str">
            <v>(31) 3474-9151</v>
          </cell>
          <cell r="C187" t="str">
            <v>https://www.dormed.com.br/</v>
          </cell>
          <cell r="D187"/>
        </row>
        <row r="188">
          <cell r="A188" t="str">
            <v>DUFRIO</v>
          </cell>
          <cell r="B188" t="str">
            <v>0800-008 8500</v>
          </cell>
          <cell r="C188" t="str">
            <v>www.dufrio.com.br</v>
          </cell>
          <cell r="D188"/>
        </row>
        <row r="189">
          <cell r="A189" t="str">
            <v>DUNARD</v>
          </cell>
          <cell r="B189" t="str">
            <v>(47) 98870-5960</v>
          </cell>
          <cell r="C189" t="str">
            <v>https://www.dunard.com.br/</v>
          </cell>
          <cell r="D189"/>
        </row>
        <row r="190">
          <cell r="A190" t="str">
            <v>DZ MATERIAIS ELÉTRICOS</v>
          </cell>
          <cell r="B190" t="str">
            <v>(45) 3220-9455</v>
          </cell>
          <cell r="C190" t="str">
            <v>www.dzmateriaiseletricos.com.br</v>
          </cell>
          <cell r="D190"/>
        </row>
        <row r="191">
          <cell r="A191" t="str">
            <v>E MANIA - FOTO E VIDEO</v>
          </cell>
          <cell r="B191" t="str">
            <v xml:space="preserve"> 11 99168-6100</v>
          </cell>
          <cell r="C191" t="str">
            <v>https://www.emania.com.br/</v>
          </cell>
          <cell r="D191"/>
        </row>
        <row r="192">
          <cell r="A192" t="str">
            <v>EBARA</v>
          </cell>
          <cell r="B192" t="str">
            <v>(19) 3641-9145</v>
          </cell>
          <cell r="C192" t="str">
            <v>https://loja.ebara.com.br/</v>
          </cell>
          <cell r="D192"/>
        </row>
        <row r="193">
          <cell r="A193" t="str">
            <v>EBOMBAS</v>
          </cell>
          <cell r="B193" t="str">
            <v xml:space="preserve"> (47) 3232-5287 </v>
          </cell>
          <cell r="C193" t="str">
            <v>https://www.ebombas.com.br/</v>
          </cell>
          <cell r="D193"/>
        </row>
        <row r="194">
          <cell r="A194" t="str">
            <v>ECO HÁBITO</v>
          </cell>
          <cell r="B194" t="str">
            <v>(11) 4726-9810</v>
          </cell>
          <cell r="C194" t="str">
            <v>www.ecohabito.com.br</v>
          </cell>
          <cell r="D194"/>
        </row>
        <row r="195">
          <cell r="A195" t="str">
            <v>ECO TECH</v>
          </cell>
          <cell r="B195" t="str">
            <v>11 99627-9676</v>
          </cell>
          <cell r="C195" t="str">
            <v>dalson.jr@daltech.com.br</v>
          </cell>
          <cell r="D195"/>
        </row>
        <row r="196">
          <cell r="A196" t="str">
            <v>ECOFIBRA</v>
          </cell>
          <cell r="B196" t="str">
            <v>(41) 3626-1531</v>
          </cell>
          <cell r="C196" t="str">
            <v>comercial@ecofibracompositos.com.br</v>
          </cell>
          <cell r="D196"/>
        </row>
        <row r="197">
          <cell r="A197" t="str">
            <v>ECONOLUX</v>
          </cell>
          <cell r="B197" t="str">
            <v>43 3379-6464</v>
          </cell>
          <cell r="C197" t="str">
            <v>https://www.econolux.com.br/</v>
          </cell>
          <cell r="D197"/>
        </row>
        <row r="198">
          <cell r="A198" t="str">
            <v>ECOPEX</v>
          </cell>
          <cell r="B198" t="str">
            <v>(11) 4181-1103</v>
          </cell>
          <cell r="C198" t="str">
            <v>https://ecopex.com.br/</v>
          </cell>
          <cell r="D198"/>
        </row>
        <row r="199">
          <cell r="A199" t="str">
            <v>ECOSOLI</v>
          </cell>
          <cell r="B199" t="str">
            <v>(19) 92003-2135</v>
          </cell>
          <cell r="C199" t="str">
            <v>https://www.ecosoli.com.br/</v>
          </cell>
          <cell r="D199"/>
        </row>
        <row r="200">
          <cell r="A200" t="str">
            <v>ECOSUSTENTÁVEL</v>
          </cell>
          <cell r="B200" t="str">
            <v>(43) 3342-9389</v>
          </cell>
          <cell r="C200" t="str">
            <v>https://www.ecosustentavel.eng.br</v>
          </cell>
          <cell r="D200"/>
        </row>
        <row r="201">
          <cell r="A201" t="str">
            <v>ECOTECH AR E VÁCUO EIRELI</v>
          </cell>
          <cell r="B201" t="str">
            <v>11 2284 2550</v>
          </cell>
          <cell r="C201" t="str">
            <v>www.ecotecharevacuo.com.br</v>
          </cell>
          <cell r="D201"/>
        </row>
        <row r="202">
          <cell r="A202" t="str">
            <v>EDK ÁUDIO E VÍDEO</v>
          </cell>
          <cell r="B202" t="str">
            <v xml:space="preserve"> 11 94742-9438</v>
          </cell>
          <cell r="C202" t="str">
            <v>eric@edkaudioevideo.com.br</v>
          </cell>
          <cell r="D202"/>
        </row>
        <row r="203">
          <cell r="A203" t="str">
            <v>EFIZI</v>
          </cell>
          <cell r="B203" t="str">
            <v>4003-9921</v>
          </cell>
          <cell r="C203" t="str">
            <v>https://efizi.com.br/</v>
          </cell>
          <cell r="D203"/>
        </row>
        <row r="204">
          <cell r="A204" t="str">
            <v>EGINOX</v>
          </cell>
          <cell r="B204" t="str">
            <v>11 99684 0717</v>
          </cell>
          <cell r="C204" t="str">
            <v>https://www.eginox.com.br/</v>
          </cell>
          <cell r="D204"/>
        </row>
        <row r="205">
          <cell r="A205" t="str">
            <v>EINOX</v>
          </cell>
          <cell r="B205" t="str">
            <v>(32) 99822-4288</v>
          </cell>
          <cell r="C205" t="str">
            <v>https://www.einox.com.br/</v>
          </cell>
          <cell r="D205"/>
        </row>
        <row r="206">
          <cell r="A206" t="str">
            <v>ELASTOBOR</v>
          </cell>
          <cell r="B206" t="str">
            <v>11 5525-9744</v>
          </cell>
          <cell r="C206" t="str">
            <v>https://www.elastobor.com.br/</v>
          </cell>
          <cell r="D206"/>
        </row>
        <row r="207">
          <cell r="A207" t="str">
            <v>ELECTROLUX</v>
          </cell>
          <cell r="B207" t="str">
            <v>11 95043-3665</v>
          </cell>
          <cell r="C207" t="str">
            <v>loja.electrolux.com.br</v>
          </cell>
          <cell r="D207"/>
        </row>
        <row r="208">
          <cell r="A208" t="str">
            <v>ELÉTRICA AREA</v>
          </cell>
          <cell r="B208" t="str">
            <v>0800 264 4022</v>
          </cell>
          <cell r="C208" t="str">
            <v>www.eletricaarea.com.br</v>
          </cell>
          <cell r="D208"/>
        </row>
        <row r="209">
          <cell r="A209" t="str">
            <v>ELÉTRICA BICHUETTE</v>
          </cell>
          <cell r="B209" t="str">
            <v>(16) 9.9341.2748</v>
          </cell>
          <cell r="C209" t="str">
            <v>https://www.eletricabichuette.com.br/</v>
          </cell>
          <cell r="D209"/>
        </row>
        <row r="210">
          <cell r="A210" t="str">
            <v>ELÉTRICA JNX</v>
          </cell>
          <cell r="B210" t="str">
            <v>(11) 3796-9663</v>
          </cell>
          <cell r="C210" t="str">
            <v>https://www.eletricajnx.com.br/</v>
          </cell>
          <cell r="D210"/>
        </row>
        <row r="211">
          <cell r="A211" t="str">
            <v>ELÉTRICA MARMOTA</v>
          </cell>
          <cell r="B211" t="str">
            <v>(11) 2076-6666</v>
          </cell>
          <cell r="C211" t="str">
            <v>https://www.marmota.com.br/</v>
          </cell>
          <cell r="D211"/>
        </row>
        <row r="212">
          <cell r="A212" t="str">
            <v xml:space="preserve">ELETRICA MARMOTA </v>
          </cell>
          <cell r="B212" t="str">
            <v>(11) 2076-6666</v>
          </cell>
          <cell r="C212" t="str">
            <v>https://www.marmota.com.br/</v>
          </cell>
          <cell r="D212"/>
        </row>
        <row r="213">
          <cell r="A213" t="str">
            <v>ELÉTRICA SERPAL</v>
          </cell>
          <cell r="B213" t="str">
            <v xml:space="preserve"> (66) 3411-9600</v>
          </cell>
          <cell r="C213" t="str">
            <v>https://eletricaserpal.com.br/</v>
          </cell>
          <cell r="D213"/>
        </row>
        <row r="214">
          <cell r="A214" t="str">
            <v>ELETRISHOP</v>
          </cell>
          <cell r="B214" t="str">
            <v>(11) 99748-9366</v>
          </cell>
          <cell r="C214" t="str">
            <v>https://www.eletrishop.com.br/</v>
          </cell>
          <cell r="D214"/>
        </row>
        <row r="215">
          <cell r="A215" t="str">
            <v>ELETRIZA</v>
          </cell>
          <cell r="B215" t="str">
            <v>(41) 3226-4366</v>
          </cell>
          <cell r="C215" t="str">
            <v>https://eletriza.com.br/produtos</v>
          </cell>
          <cell r="D215"/>
        </row>
        <row r="216">
          <cell r="A216" t="str">
            <v>ELETRO FM</v>
          </cell>
          <cell r="B216" t="str">
            <v>(43) 3324-5919</v>
          </cell>
          <cell r="C216" t="str">
            <v>https://www.eletrofm.com.br</v>
          </cell>
          <cell r="D216"/>
        </row>
        <row r="217">
          <cell r="A217" t="str">
            <v xml:space="preserve">ELETRO MEGA </v>
          </cell>
          <cell r="B217" t="str">
            <v>(44) 3900-1001</v>
          </cell>
          <cell r="C217" t="str">
            <v>https://lojaeletromega.com.br/</v>
          </cell>
          <cell r="D217"/>
        </row>
        <row r="218">
          <cell r="A218" t="str">
            <v xml:space="preserve">ELETRO NUNES </v>
          </cell>
          <cell r="B218" t="str">
            <v>(61)3389-1399</v>
          </cell>
          <cell r="C218" t="str">
            <v>https://www.eletronuneshome.com.br/</v>
          </cell>
          <cell r="D218"/>
        </row>
        <row r="219">
          <cell r="A219" t="str">
            <v>ELETRO PAULO</v>
          </cell>
          <cell r="B219" t="str">
            <v>(31) 3891-8081</v>
          </cell>
          <cell r="C219" t="str">
            <v>www.lojaeletropaulo.com.br</v>
          </cell>
          <cell r="D219"/>
        </row>
        <row r="220">
          <cell r="A220" t="str">
            <v>ELETRO SYSTEM</v>
          </cell>
          <cell r="B220" t="str">
            <v>(48) 3447 4271</v>
          </cell>
          <cell r="C220" t="str">
            <v>https://www.eletrosystemcabos.com.br</v>
          </cell>
          <cell r="D220"/>
        </row>
        <row r="221">
          <cell r="A221" t="str">
            <v>ELETRO TRANSOL</v>
          </cell>
          <cell r="B221" t="str">
            <v>(62) 3531-2200</v>
          </cell>
          <cell r="C221" t="str">
            <v>https://www.eletrotransol.com.br/</v>
          </cell>
          <cell r="D221"/>
        </row>
        <row r="222">
          <cell r="A222" t="str">
            <v>ELETRODEX</v>
          </cell>
          <cell r="B222" t="str">
            <v>(32) 3351-1157</v>
          </cell>
          <cell r="C222" t="str">
            <v>https://www.eletrodex.net</v>
          </cell>
          <cell r="D222"/>
        </row>
        <row r="223">
          <cell r="A223" t="str">
            <v>ELETROLUZ</v>
          </cell>
          <cell r="B223" t="str">
            <v>(49) 3025-8450</v>
          </cell>
          <cell r="C223" t="str">
            <v>https://www.eletroluzsc.com.br/</v>
          </cell>
          <cell r="D223"/>
        </row>
        <row r="224">
          <cell r="A224" t="str">
            <v xml:space="preserve">ELETRON </v>
          </cell>
          <cell r="B224" t="str">
            <v xml:space="preserve">(41) 3354-5157 </v>
          </cell>
          <cell r="C224" t="str">
            <v>https://www.eletrondistribuidora.com.br/</v>
          </cell>
          <cell r="D224"/>
        </row>
        <row r="225">
          <cell r="A225" t="str">
            <v xml:space="preserve">ELETRON </v>
          </cell>
          <cell r="B225" t="str">
            <v>(41) 3121-3900</v>
          </cell>
          <cell r="C225" t="str">
            <v>https://www.eletronenergia.com.br/</v>
          </cell>
          <cell r="D225"/>
        </row>
        <row r="226">
          <cell r="A226" t="str">
            <v>ELETRÔNICA SANTANA</v>
          </cell>
          <cell r="B226" t="str">
            <v>(11) 2823-7066</v>
          </cell>
          <cell r="C226" t="str">
            <v>https://www.eletronicasantana.com.br</v>
          </cell>
          <cell r="D226"/>
        </row>
        <row r="227">
          <cell r="A227" t="str">
            <v>ELETRONOR</v>
          </cell>
          <cell r="B227" t="str">
            <v>(54) 98148-3800</v>
          </cell>
          <cell r="C227" t="str">
            <v>luiz.cordeiro@eletronor.com</v>
          </cell>
          <cell r="D227"/>
        </row>
        <row r="228">
          <cell r="A228" t="str">
            <v>ELETRORASTRO</v>
          </cell>
          <cell r="B228" t="str">
            <v>(41) 3661-3100</v>
          </cell>
          <cell r="C228" t="str">
            <v>www.eletrorastro.com.br</v>
          </cell>
          <cell r="D228"/>
        </row>
        <row r="229">
          <cell r="A229" t="str">
            <v>ELETROSUL</v>
          </cell>
          <cell r="B229" t="str">
            <v>(45) 99973-0222</v>
          </cell>
          <cell r="C229" t="str">
            <v>https://www.eletrosul.com.br</v>
          </cell>
          <cell r="D229"/>
        </row>
        <row r="230">
          <cell r="A230" t="str">
            <v>ELETROSYSTEM</v>
          </cell>
          <cell r="B230" t="str">
            <v>(48) 3462-1164</v>
          </cell>
          <cell r="C230" t="str">
            <v>https://www.eletrosystemcabos.com.br</v>
          </cell>
          <cell r="D230"/>
        </row>
        <row r="231">
          <cell r="A231" t="str">
            <v>ELETROTÉCNICA VERA CRUZ</v>
          </cell>
          <cell r="B231" t="str">
            <v>(11) 4941-0251</v>
          </cell>
          <cell r="C231" t="str">
            <v>www.eletrotecnicaveracruz.com.br</v>
          </cell>
          <cell r="D231"/>
        </row>
        <row r="232">
          <cell r="A232" t="str">
            <v>ELETROTRAFO</v>
          </cell>
          <cell r="B232" t="str">
            <v>(43) 3520-5000</v>
          </cell>
          <cell r="C232" t="str">
            <v>www.eletrotrafo.com.br</v>
          </cell>
          <cell r="D232"/>
        </row>
        <row r="233">
          <cell r="A233" t="str">
            <v xml:space="preserve">ELEVEK TOP ELEVADORES </v>
          </cell>
          <cell r="B233" t="str">
            <v>41 98404-0505</v>
          </cell>
          <cell r="C233" t="str">
            <v>http://www.elevek.com.br/</v>
          </cell>
          <cell r="D233"/>
        </row>
        <row r="234">
          <cell r="A234" t="str">
            <v>ELITE GÁS</v>
          </cell>
          <cell r="B234" t="str">
            <v>(11) 4425-1827</v>
          </cell>
          <cell r="C234" t="str">
            <v>https://elitegas.com.br</v>
          </cell>
          <cell r="D234"/>
        </row>
        <row r="235">
          <cell r="A235" t="str">
            <v>ELOS</v>
          </cell>
          <cell r="B235" t="str">
            <v>(67) 3326-2957</v>
          </cell>
          <cell r="C235" t="str">
            <v>https://www.eloscimento.com.br</v>
          </cell>
          <cell r="D235"/>
        </row>
        <row r="236">
          <cell r="A236" t="str">
            <v>EMBAR</v>
          </cell>
          <cell r="B236" t="str">
            <v>(54) 99974-4605</v>
          </cell>
          <cell r="C236" t="str">
            <v>https://www.embrar.com.br</v>
          </cell>
          <cell r="D236"/>
        </row>
        <row r="237">
          <cell r="A237" t="str">
            <v>EMBRAR</v>
          </cell>
          <cell r="B237" t="str">
            <v>(54) 99974 4605</v>
          </cell>
          <cell r="C237" t="str">
            <v>https://www.embrar.com.br/</v>
          </cell>
          <cell r="D237"/>
        </row>
        <row r="238">
          <cell r="A238" t="str">
            <v>ENERGIA AQUECIMENTO LTDA</v>
          </cell>
          <cell r="B238" t="str">
            <v>62 3202-5944</v>
          </cell>
          <cell r="C238" t="str">
            <v>https://www.energiaaquecimento.com.br/</v>
          </cell>
          <cell r="D238"/>
        </row>
        <row r="239">
          <cell r="A239" t="str">
            <v>ENERGIA COMPLETA</v>
          </cell>
          <cell r="B239" t="str">
            <v>(47) 98816-8743</v>
          </cell>
          <cell r="C239" t="str">
            <v>https://www.energiacompleta.com.br/</v>
          </cell>
          <cell r="D239"/>
        </row>
        <row r="240">
          <cell r="A240" t="str">
            <v>ENERGISE SUBESTAÇÕES</v>
          </cell>
          <cell r="B240" t="str">
            <v>(47) 3433-0091</v>
          </cell>
          <cell r="C240" t="str">
            <v>www.energise.com.br</v>
          </cell>
          <cell r="D240"/>
        </row>
        <row r="241">
          <cell r="A241" t="str">
            <v>ENERGY COLD</v>
          </cell>
          <cell r="B241" t="str">
            <v>(65) 2129-5748</v>
          </cell>
          <cell r="C241" t="str">
            <v>www.energycold.com.br</v>
          </cell>
          <cell r="D241"/>
        </row>
        <row r="242">
          <cell r="A242" t="str">
            <v>ENFOQUE</v>
          </cell>
          <cell r="B242" t="str">
            <v>(11) 93000-0247</v>
          </cell>
          <cell r="C242" t="str">
            <v>https://enfoquevisual.com.br</v>
          </cell>
          <cell r="D242"/>
        </row>
        <row r="243">
          <cell r="A243" t="str">
            <v xml:space="preserve">ENG AUTOMAÇÃO </v>
          </cell>
          <cell r="B243" t="str">
            <v>(12) 99198-7608</v>
          </cell>
          <cell r="C243" t="str">
            <v>https://www.engautomacao.com.br/</v>
          </cell>
          <cell r="D243"/>
        </row>
        <row r="244">
          <cell r="A244" t="str">
            <v>ENGEAÇO</v>
          </cell>
          <cell r="B244" t="str">
            <v>49 3330 3400</v>
          </cell>
          <cell r="C244" t="str">
            <v>https://www.engeaco.ind.br/</v>
          </cell>
          <cell r="D244"/>
        </row>
        <row r="245">
          <cell r="A245" t="str">
            <v>ENGEAR</v>
          </cell>
          <cell r="B245" t="str">
            <v>(41) 3367-7172</v>
          </cell>
          <cell r="C245" t="str">
            <v>vendas@engearpr.com.br</v>
          </cell>
          <cell r="D245"/>
        </row>
        <row r="246">
          <cell r="A246" t="str">
            <v xml:space="preserve">ENGEAR </v>
          </cell>
          <cell r="B246" t="str">
            <v xml:space="preserve"> (31) 3377-7021</v>
          </cell>
          <cell r="C246" t="str">
            <v>https://grupoengear.com.br/</v>
          </cell>
          <cell r="D246"/>
        </row>
        <row r="247">
          <cell r="A247" t="str">
            <v>ENGENORMA</v>
          </cell>
          <cell r="B247" t="str">
            <v>(43) 3020-0400</v>
          </cell>
          <cell r="C247" t="str">
            <v>https://www.lojaengenorma.com.br</v>
          </cell>
          <cell r="D247"/>
        </row>
        <row r="248">
          <cell r="A248" t="str">
            <v>ENGMEC</v>
          </cell>
          <cell r="B248" t="str">
            <v>(41) 99969-0459</v>
          </cell>
          <cell r="C248" t="str">
            <v>comercial1@engmec.net.br</v>
          </cell>
          <cell r="D248"/>
        </row>
        <row r="249">
          <cell r="A249" t="str">
            <v>ENTERPRISE</v>
          </cell>
          <cell r="B249" t="str">
            <v>41 9679-3445</v>
          </cell>
          <cell r="C249" t="str">
            <v>https://enterpriseesquadrias.com.br/</v>
          </cell>
          <cell r="D249"/>
        </row>
        <row r="250">
          <cell r="A250" t="str">
            <v>ENTERPRISES</v>
          </cell>
          <cell r="B250" t="str">
            <v>11 98355 0684</v>
          </cell>
          <cell r="C250" t="str">
            <v>sergio@enterprisesconstrutivas.com.br</v>
          </cell>
          <cell r="D250"/>
        </row>
        <row r="251">
          <cell r="A251" t="str">
            <v>EP ELÉTRICA</v>
          </cell>
          <cell r="B251" t="str">
            <v>(79) 3431-8082</v>
          </cell>
          <cell r="C251" t="str">
            <v>https://www.epeletrica.com.br/</v>
          </cell>
          <cell r="D251"/>
        </row>
        <row r="252">
          <cell r="A252" t="str">
            <v>EPI ZEUS</v>
          </cell>
          <cell r="B252" t="str">
            <v xml:space="preserve">47 3231-1114 </v>
          </cell>
          <cell r="C252" t="str">
            <v>https://www.epizeus.com.br</v>
          </cell>
          <cell r="D252"/>
        </row>
        <row r="253">
          <cell r="A253" t="str">
            <v xml:space="preserve">EPIMRO SOLUÇÕES EM PROTEÇÃO </v>
          </cell>
          <cell r="B253" t="str">
            <v>(15) 3305-8100</v>
          </cell>
          <cell r="C253" t="str">
            <v>https://www.epiemro.com.br/</v>
          </cell>
          <cell r="D253"/>
        </row>
        <row r="254">
          <cell r="A254" t="str">
            <v>ESALFLORES</v>
          </cell>
          <cell r="B254" t="str">
            <v>41 3091-0403</v>
          </cell>
          <cell r="C254" t="str">
            <v>https://www.esalflores.com.br/</v>
          </cell>
          <cell r="D254"/>
        </row>
        <row r="255">
          <cell r="A255" t="str">
            <v>ESEL</v>
          </cell>
          <cell r="B255" t="str">
            <v xml:space="preserve">49 3633 0228 </v>
          </cell>
          <cell r="C255" t="str">
            <v xml:space="preserve">www.esel.com.br </v>
          </cell>
          <cell r="D255"/>
        </row>
        <row r="256">
          <cell r="A256" t="str">
            <v>ESPAÇO SMART</v>
          </cell>
          <cell r="B256" t="str">
            <v xml:space="preserve"> 16 99794-9290</v>
          </cell>
          <cell r="C256" t="str">
            <v>https://espacosmart.com.br/</v>
          </cell>
          <cell r="D256"/>
        </row>
        <row r="257">
          <cell r="A257" t="str">
            <v>ESTEVES</v>
          </cell>
          <cell r="B257" t="str">
            <v>(11) 9-8956-6167</v>
          </cell>
          <cell r="C257" t="str">
            <v>https://esteves.com.br</v>
          </cell>
          <cell r="D257"/>
        </row>
        <row r="258">
          <cell r="A258" t="str">
            <v>ESTRONIC</v>
          </cell>
          <cell r="B258" t="str">
            <v>(19) 3957-6790</v>
          </cell>
          <cell r="C258" t="str">
            <v>https://www.estronicdistribuicao.com.br</v>
          </cell>
          <cell r="D258"/>
        </row>
        <row r="259">
          <cell r="A259" t="str">
            <v xml:space="preserve">ETINOX </v>
          </cell>
          <cell r="B259" t="str">
            <v>41 9 96130404</v>
          </cell>
          <cell r="C259" t="str">
            <v>https://vetinox.com.br/</v>
          </cell>
          <cell r="D259"/>
        </row>
        <row r="260">
          <cell r="A260" t="str">
            <v>EXCELENCIA LUMINÁRIAS</v>
          </cell>
          <cell r="B260" t="str">
            <v>(11) 99262-4942</v>
          </cell>
          <cell r="C260" t="str">
            <v>https://www.excelencialuminarias.com.br/</v>
          </cell>
          <cell r="D260"/>
        </row>
        <row r="261">
          <cell r="A261" t="str">
            <v>EXTINCENTRO</v>
          </cell>
          <cell r="B261" t="str">
            <v>(37) 2101-0665</v>
          </cell>
          <cell r="C261" t="str">
            <v>https://www.extincentro.com.br</v>
          </cell>
          <cell r="D261"/>
        </row>
        <row r="262">
          <cell r="A262" t="str">
            <v>EXTRA</v>
          </cell>
          <cell r="B262" t="str">
            <v>4003-0363</v>
          </cell>
          <cell r="C262" t="str">
            <v>www.extra.com.br</v>
          </cell>
          <cell r="D262"/>
        </row>
        <row r="263">
          <cell r="A263" t="str">
            <v>FADEF</v>
          </cell>
          <cell r="B263" t="str">
            <v xml:space="preserve"> 11 2626 3826</v>
          </cell>
          <cell r="C263" t="str">
            <v>www.lojafadef.com.br</v>
          </cell>
          <cell r="D263"/>
        </row>
        <row r="264">
          <cell r="A264" t="str">
            <v xml:space="preserve">FAST SHOP </v>
          </cell>
          <cell r="B264" t="str">
            <v>11 3232-2948</v>
          </cell>
          <cell r="C264" t="str">
            <v>site.fastshop.com.br</v>
          </cell>
          <cell r="D264"/>
        </row>
        <row r="265">
          <cell r="A265" t="str">
            <v>FAST SISTEMAS CONSTRUTIVOS</v>
          </cell>
          <cell r="B265" t="str">
            <v>(21) 99288-2282</v>
          </cell>
          <cell r="C265" t="str">
            <v>https://loja.fastsistemasconstrutivos.com.br/</v>
          </cell>
          <cell r="D265"/>
        </row>
        <row r="266">
          <cell r="A266" t="str">
            <v>FASTOBRA</v>
          </cell>
          <cell r="B266" t="str">
            <v> (11) 3103-4660</v>
          </cell>
          <cell r="C266" t="str">
            <v>https://www.fastobra.com.br/</v>
          </cell>
          <cell r="D266"/>
        </row>
        <row r="267">
          <cell r="A267" t="str">
            <v>FENIX SOLUÇÕES</v>
          </cell>
          <cell r="B267" t="str">
            <v>11 93468 3991</v>
          </cell>
          <cell r="C267" t="str">
            <v>https://fenixsoluoes.mercadoshops.com.br/</v>
          </cell>
          <cell r="D267"/>
        </row>
        <row r="268">
          <cell r="A268" t="str">
            <v>FERPAM</v>
          </cell>
          <cell r="B268" t="str">
            <v>(63) 2111-3600</v>
          </cell>
          <cell r="C268" t="str">
            <v>www.ferpam.com.br</v>
          </cell>
          <cell r="D268"/>
        </row>
        <row r="269">
          <cell r="A269" t="str">
            <v>FERRAMEC</v>
          </cell>
          <cell r="B269" t="str">
            <v>34 3222-0800</v>
          </cell>
          <cell r="C269" t="str">
            <v>https://www.ferramac.com.br/</v>
          </cell>
          <cell r="D269"/>
        </row>
        <row r="270">
          <cell r="A270" t="str">
            <v>FERRAMENTA KENEDY</v>
          </cell>
          <cell r="B270" t="str">
            <v>0800 942 1850</v>
          </cell>
          <cell r="C270" t="str">
            <v>https://www.ferramentaskennedy.com.br/</v>
          </cell>
          <cell r="D270"/>
        </row>
        <row r="271">
          <cell r="A271" t="str">
            <v>FERRAMENTAS GERAIS</v>
          </cell>
          <cell r="B271" t="str">
            <v>(47) 3431-8000</v>
          </cell>
          <cell r="C271" t="str">
            <v>www.fg.com.br</v>
          </cell>
          <cell r="D271"/>
        </row>
        <row r="272">
          <cell r="A272" t="str">
            <v>FERRAMENTAS KENNEDY</v>
          </cell>
          <cell r="B272" t="str">
            <v>0800 942 1850</v>
          </cell>
          <cell r="C272" t="str">
            <v>www.ferramentaskennedy.com.br</v>
          </cell>
          <cell r="D272"/>
        </row>
        <row r="273">
          <cell r="A273" t="str">
            <v>FERREIRA COSTA</v>
          </cell>
          <cell r="B273" t="str">
            <v>(81) 3338-8333</v>
          </cell>
          <cell r="C273" t="str">
            <v>https://www.ferreiracosta.com</v>
          </cell>
          <cell r="D273"/>
        </row>
        <row r="274">
          <cell r="A274" t="str">
            <v>FERREIRA GONÇALVES</v>
          </cell>
          <cell r="B274" t="str">
            <v>(31) 3071-2222</v>
          </cell>
          <cell r="C274" t="str">
            <v>https://www.cfg.com.br/</v>
          </cell>
          <cell r="D274"/>
        </row>
        <row r="275">
          <cell r="A275" t="str">
            <v>FIBRATEC</v>
          </cell>
          <cell r="B275" t="str">
            <v>(49) 3321-3333</v>
          </cell>
          <cell r="C275" t="str">
            <v>www.fibratec.com.br</v>
          </cell>
          <cell r="D275"/>
        </row>
        <row r="276">
          <cell r="A276" t="str">
            <v>FINCO</v>
          </cell>
          <cell r="B276" t="str">
            <v>41 30762015</v>
          </cell>
          <cell r="C276" t="str">
            <v>https://www.fincoind.com/</v>
          </cell>
          <cell r="D276"/>
        </row>
        <row r="277">
          <cell r="A277" t="str">
            <v>FIRSTEEL</v>
          </cell>
          <cell r="B277" t="str">
            <v>(11) 2628 - 6921</v>
          </cell>
          <cell r="C277" t="str">
            <v>https://lp.firsteel.com.br</v>
          </cell>
          <cell r="D277"/>
        </row>
        <row r="278">
          <cell r="A278" t="str">
            <v>FIXA GOLD</v>
          </cell>
          <cell r="B278" t="str">
            <v>11 5011-7560</v>
          </cell>
          <cell r="C278" t="str">
            <v>https://www.fixagold.com.br/</v>
          </cell>
          <cell r="D278"/>
        </row>
        <row r="279">
          <cell r="A279" t="str">
            <v>FLESSAK</v>
          </cell>
          <cell r="B279" t="str">
            <v>(46) 99114-9984</v>
          </cell>
          <cell r="C279" t="str">
            <v>https://www.lojavirtual.flessak.com.br/</v>
          </cell>
          <cell r="D279"/>
        </row>
        <row r="280">
          <cell r="A280" t="str">
            <v>FLEX FITNESS EQUIPMENT</v>
          </cell>
          <cell r="B280" t="str">
            <v>(17) 9 9665-2766</v>
          </cell>
          <cell r="C280" t="str">
            <v>www.flex.ind.br</v>
          </cell>
          <cell r="D280"/>
        </row>
        <row r="281">
          <cell r="A281" t="str">
            <v>FLEX FITNESS EQUIPMENT</v>
          </cell>
          <cell r="B281" t="str">
            <v>(17) 99665-2766</v>
          </cell>
          <cell r="C281" t="str">
            <v>www.flex.ind.br</v>
          </cell>
          <cell r="D281"/>
        </row>
        <row r="282">
          <cell r="A282" t="str">
            <v>FLORIPA TOLDOS</v>
          </cell>
          <cell r="B282" t="str">
            <v>(48) 3030-4101</v>
          </cell>
          <cell r="C282" t="str">
            <v>www.floripapersianas.com.br</v>
          </cell>
          <cell r="D282"/>
        </row>
        <row r="283">
          <cell r="A283" t="str">
            <v>FOPPA</v>
          </cell>
          <cell r="B283" t="str">
            <v>(49) 99101-3944</v>
          </cell>
          <cell r="C283" t="str">
            <v>https://www.foppaesquadrias.com.br/</v>
          </cell>
          <cell r="D283"/>
        </row>
        <row r="284">
          <cell r="A284" t="str">
            <v>FOPPA ESQUADRIAS</v>
          </cell>
          <cell r="B284" t="str">
            <v>(49) 3622-1344</v>
          </cell>
          <cell r="C284" t="str">
            <v>https://www.foppaesquadrias.com.br/</v>
          </cell>
          <cell r="D284"/>
        </row>
        <row r="285">
          <cell r="A285" t="str">
            <v>FORTLIGHT</v>
          </cell>
          <cell r="B285" t="str">
            <v>(11)2087-6000</v>
          </cell>
          <cell r="C285" t="str">
            <v>fortlight.com.br</v>
          </cell>
          <cell r="D285"/>
        </row>
        <row r="286">
          <cell r="A286" t="str">
            <v>FOURSERV</v>
          </cell>
          <cell r="B286" t="str">
            <v>(51) 2626-1306</v>
          </cell>
          <cell r="C286" t="str">
            <v>www.fourserv.com.br</v>
          </cell>
          <cell r="D286"/>
        </row>
        <row r="287">
          <cell r="A287" t="str">
            <v xml:space="preserve">FREQUENCIA X </v>
          </cell>
          <cell r="B287" t="str">
            <v>(11) 96451-3724</v>
          </cell>
          <cell r="C287" t="str">
            <v>https://www.frequenciax.com/</v>
          </cell>
          <cell r="D287"/>
        </row>
        <row r="288">
          <cell r="A288" t="str">
            <v>FRESO</v>
          </cell>
          <cell r="B288" t="str">
            <v>(41) 9 9740-2392</v>
          </cell>
          <cell r="C288" t="str">
            <v>www.freso.com.br</v>
          </cell>
          <cell r="D288"/>
        </row>
        <row r="289">
          <cell r="A289" t="str">
            <v>FRIGELAR</v>
          </cell>
          <cell r="B289" t="str">
            <v> (51) 99802-8999</v>
          </cell>
          <cell r="C289" t="str">
            <v>https://www.frigelar.com.br</v>
          </cell>
          <cell r="D289"/>
        </row>
        <row r="290">
          <cell r="A290" t="str">
            <v>FRIO PEÇAS</v>
          </cell>
          <cell r="B290" t="str">
            <v>0800-200-6550</v>
          </cell>
          <cell r="C290" t="str">
            <v>www.friopecas.com.br</v>
          </cell>
          <cell r="D290"/>
        </row>
        <row r="291">
          <cell r="A291" t="str">
            <v>FRIO SHOPPING</v>
          </cell>
          <cell r="B291" t="str">
            <v>12 3204 5257</v>
          </cell>
          <cell r="C291" t="str">
            <v>https://www.frioshopping.com/</v>
          </cell>
          <cell r="D291"/>
        </row>
        <row r="292">
          <cell r="A292" t="str">
            <v>FRITZ DISTRIBUIDORA</v>
          </cell>
          <cell r="B292" t="str">
            <v>(47) 3231-0800</v>
          </cell>
          <cell r="C292" t="str">
            <v>https://loja.fritzdistribuidora.com.br/</v>
          </cell>
          <cell r="D292"/>
        </row>
        <row r="293">
          <cell r="A293" t="str">
            <v>G2 MIDIA COMUNICACAO VISUAL</v>
          </cell>
          <cell r="B293" t="str">
            <v>41 9162-7200</v>
          </cell>
          <cell r="C293" t="str">
            <v>atendimento@g2midia.com</v>
          </cell>
          <cell r="D293"/>
        </row>
        <row r="294">
          <cell r="A294" t="str">
            <v>G9 BRASIL</v>
          </cell>
          <cell r="B294" t="str">
            <v>11 93777 0886</v>
          </cell>
          <cell r="C294" t="str">
            <v>https://www.g9brasil.com.br/</v>
          </cell>
          <cell r="D294"/>
        </row>
        <row r="295">
          <cell r="A295" t="str">
            <v xml:space="preserve">GARDEN MOVEIS </v>
          </cell>
          <cell r="B295" t="str">
            <v>(47) 3440-0708</v>
          </cell>
          <cell r="C295" t="str">
            <v>https://www.gardenmoveis.com.br/</v>
          </cell>
          <cell r="D295"/>
        </row>
        <row r="296">
          <cell r="A296" t="str">
            <v>GARZAN PLACAS</v>
          </cell>
          <cell r="B296" t="str">
            <v>(14) 99847-9201</v>
          </cell>
          <cell r="C296" t="str">
            <v>https://garzan.com.br/</v>
          </cell>
          <cell r="D296"/>
        </row>
        <row r="297">
          <cell r="A297" t="str">
            <v>GASIMA</v>
          </cell>
          <cell r="B297" t="str">
            <v>(51) 3717-9900</v>
          </cell>
          <cell r="C297" t="str">
            <v>https://www.gasima.com.br/</v>
          </cell>
          <cell r="D297"/>
        </row>
        <row r="298">
          <cell r="A298" t="str">
            <v>GAZIN</v>
          </cell>
          <cell r="B298" t="str">
            <v>0800 644 9292</v>
          </cell>
          <cell r="C298" t="str">
            <v>https://www.gazin.com.br</v>
          </cell>
          <cell r="D298"/>
        </row>
        <row r="299">
          <cell r="A299" t="str">
            <v>GDOORS PORTAS CORTA FOGO</v>
          </cell>
          <cell r="B299" t="str">
            <v>11 97075 9037</v>
          </cell>
          <cell r="C299" t="str">
            <v>https://gdoors.com.br</v>
          </cell>
          <cell r="D299"/>
        </row>
        <row r="300">
          <cell r="A300" t="str">
            <v>GERAÇÃO ELEVADORES</v>
          </cell>
          <cell r="B300" t="str">
            <v>(48) 9 8474-2018</v>
          </cell>
          <cell r="C300" t="str">
            <v>geracaoelevadores@hotmail.com</v>
          </cell>
          <cell r="D300"/>
        </row>
        <row r="301">
          <cell r="A301" t="str">
            <v>GIGAMAX</v>
          </cell>
          <cell r="B301" t="str">
            <v>(11) 9 3143-4426</v>
          </cell>
          <cell r="C301" t="str">
            <v>www.gigamaxcondutores.com.br</v>
          </cell>
          <cell r="D301"/>
        </row>
        <row r="302">
          <cell r="A302" t="str">
            <v>GIGANTEC</v>
          </cell>
          <cell r="B302" t="str">
            <v>(41) 3033-7179</v>
          </cell>
          <cell r="C302" t="str">
            <v>https://www.gigantec.com.br/</v>
          </cell>
          <cell r="D302"/>
        </row>
        <row r="303">
          <cell r="A303" t="str">
            <v>GINAST</v>
          </cell>
          <cell r="B303" t="str">
            <v>(19) 3113-5400</v>
          </cell>
          <cell r="C303" t="str">
            <v>ginast.com.br</v>
          </cell>
          <cell r="D303"/>
        </row>
        <row r="304">
          <cell r="A304" t="str">
            <v>GIRARDI</v>
          </cell>
          <cell r="B304" t="str">
            <v>(49) 3340-0912</v>
          </cell>
          <cell r="C304" t="str">
            <v>https://www.girardionline.com.br/</v>
          </cell>
          <cell r="D304"/>
        </row>
        <row r="305">
          <cell r="A305" t="str">
            <v>GLÓRIAS METAIS</v>
          </cell>
          <cell r="B305" t="str">
            <v xml:space="preserve"> (19) 3451-2455</v>
          </cell>
          <cell r="C305" t="str">
            <v>www.metaisgloria.com.br</v>
          </cell>
          <cell r="D305"/>
        </row>
        <row r="306">
          <cell r="A306" t="str">
            <v>GRANTEC</v>
          </cell>
          <cell r="B306" t="str">
            <v>47 99730 8551</v>
          </cell>
          <cell r="C306" t="str">
            <v>vendas@grantechospitalar.com.br</v>
          </cell>
          <cell r="D306"/>
        </row>
        <row r="307">
          <cell r="A307" t="str">
            <v>GRAPA FORTE</v>
          </cell>
          <cell r="B307"/>
          <cell r="C307" t="str">
            <v>https://produto.mercadolivre.com.br</v>
          </cell>
          <cell r="D307"/>
        </row>
        <row r="308">
          <cell r="A308" t="str">
            <v>GRAPOL</v>
          </cell>
          <cell r="B308" t="str">
            <v>(54) 3712-3055</v>
          </cell>
          <cell r="C308" t="str">
            <v>grapol.com.br</v>
          </cell>
          <cell r="D308"/>
        </row>
        <row r="309">
          <cell r="A309" t="str">
            <v>GRAVIA</v>
          </cell>
          <cell r="B309" t="str">
            <v>61 3403-0403</v>
          </cell>
          <cell r="C309" t="str">
            <v>https://www.gravia.com/?</v>
          </cell>
          <cell r="D309"/>
        </row>
        <row r="310">
          <cell r="A310" t="str">
            <v>GREN WORLD GROW</v>
          </cell>
          <cell r="B310" t="str">
            <v>(19) 3255-1014</v>
          </cell>
          <cell r="C310" t="str">
            <v>https://www.greenworldgrow.com.br/</v>
          </cell>
          <cell r="D310"/>
        </row>
        <row r="311">
          <cell r="A311" t="str">
            <v xml:space="preserve">GRUPO TEK </v>
          </cell>
          <cell r="B311" t="str">
            <v xml:space="preserve"> (62) 3324-0908</v>
          </cell>
          <cell r="C311" t="str">
            <v>https://www.tekdistribuidor.com.br/</v>
          </cell>
          <cell r="D311"/>
        </row>
        <row r="312">
          <cell r="A312" t="str">
            <v>GUAXUCABOS</v>
          </cell>
          <cell r="B312" t="str">
            <v>(35) 98802-3852</v>
          </cell>
          <cell r="C312" t="str">
            <v>https://www.guaxucabos.com.br/</v>
          </cell>
          <cell r="D312"/>
        </row>
        <row r="313">
          <cell r="A313" t="str">
            <v>GUEMAT</v>
          </cell>
          <cell r="B313" t="str">
            <v> (11) 4409-0077</v>
          </cell>
          <cell r="C313" t="str">
            <v>https://www.guemat.com.br/</v>
          </cell>
          <cell r="D313"/>
        </row>
        <row r="314">
          <cell r="A314" t="str">
            <v>HASOTEC</v>
          </cell>
          <cell r="B314" t="str">
            <v xml:space="preserve"> (47) 98910-2287 </v>
          </cell>
          <cell r="C314" t="str">
            <v>https://www.hasotec.com.br</v>
          </cell>
          <cell r="D314"/>
        </row>
        <row r="315">
          <cell r="A315" t="str">
            <v>HEYDT ESQUADRIAS</v>
          </cell>
          <cell r="B315" t="str">
            <v xml:space="preserve"> (49) 3664-0599</v>
          </cell>
          <cell r="C315" t="str">
            <v>https://esquadriasefachadas.com.br/</v>
          </cell>
          <cell r="D315"/>
        </row>
        <row r="316">
          <cell r="A316" t="str">
            <v>HIDRAU CONEX</v>
          </cell>
          <cell r="B316" t="str">
            <v>(31) 98895-8309</v>
          </cell>
          <cell r="C316" t="str">
            <v>https://www.hidrauconexloja.com.br/</v>
          </cell>
          <cell r="D316"/>
        </row>
        <row r="317">
          <cell r="A317" t="str">
            <v>HIDRAUCONEX</v>
          </cell>
          <cell r="B317" t="str">
            <v xml:space="preserve"> (31) 3568-9125 </v>
          </cell>
          <cell r="C317" t="str">
            <v>https://www.hidrauconexloja.com.br/</v>
          </cell>
          <cell r="D317"/>
        </row>
        <row r="318">
          <cell r="A318" t="str">
            <v>HIDROJA</v>
          </cell>
          <cell r="B318" t="str">
            <v>(11) 5990-0357</v>
          </cell>
          <cell r="C318" t="str">
            <v>https://www.hidroja.com/</v>
          </cell>
          <cell r="D318"/>
        </row>
        <row r="319">
          <cell r="A319" t="str">
            <v>HIDROMAR</v>
          </cell>
          <cell r="B319" t="str">
            <v>(16) 3713-2688</v>
          </cell>
          <cell r="C319" t="str">
            <v>https://lojashidromar.com.br/</v>
          </cell>
          <cell r="D319"/>
        </row>
        <row r="320">
          <cell r="A320" t="str">
            <v>HIDRONOX</v>
          </cell>
          <cell r="B320" t="str">
            <v>41 99760 - 2117</v>
          </cell>
          <cell r="C320" t="str">
            <v>https://hidronox.com.br</v>
          </cell>
          <cell r="D320"/>
        </row>
        <row r="321">
          <cell r="A321" t="str">
            <v>HIDROVIVA</v>
          </cell>
          <cell r="B321" t="str">
            <v>(48) 3015-3600</v>
          </cell>
          <cell r="C321" t="str">
            <v>www.hidroviva.com.br</v>
          </cell>
          <cell r="D321"/>
        </row>
        <row r="322">
          <cell r="A322" t="str">
            <v>HIPERCLIMA</v>
          </cell>
          <cell r="B322" t="str">
            <v>41 3264-2850</v>
          </cell>
          <cell r="C322" t="str">
            <v>https://www.hiperclima.com.br/</v>
          </cell>
          <cell r="D322"/>
        </row>
        <row r="323">
          <cell r="A323" t="str">
            <v>HIPERFER</v>
          </cell>
          <cell r="B323" t="str">
            <v>(47) 9 9289-4144</v>
          </cell>
          <cell r="C323" t="str">
            <v>www.hiperfer.com.br</v>
          </cell>
          <cell r="D323"/>
        </row>
        <row r="324">
          <cell r="A324" t="str">
            <v>HIPERFERRO</v>
          </cell>
          <cell r="B324" t="str">
            <v>(85) 8500-0000</v>
          </cell>
          <cell r="C324" t="str">
            <v>https://hiperferro.com.br/</v>
          </cell>
          <cell r="D324"/>
        </row>
        <row r="325">
          <cell r="A325" t="str">
            <v>HIPERTINTAS</v>
          </cell>
          <cell r="B325" t="str">
            <v>(21) 96565-0889</v>
          </cell>
          <cell r="C325" t="str">
            <v>https://www.hipertintas.com.br/</v>
          </cell>
          <cell r="D325"/>
        </row>
        <row r="326">
          <cell r="A326" t="str">
            <v>HM PORTAS CORTA FOGO</v>
          </cell>
          <cell r="B326" t="str">
            <v>(12) 99713-3250</v>
          </cell>
          <cell r="C326" t="str">
            <v>https://www.hmportascortafogo.com.br/</v>
          </cell>
          <cell r="D326"/>
        </row>
        <row r="327">
          <cell r="A327" t="str">
            <v>HOPE METAIS</v>
          </cell>
          <cell r="B327" t="str">
            <v>(44) 3425-8950</v>
          </cell>
          <cell r="C327" t="str">
            <v>https://www.hopemetais.com.br/</v>
          </cell>
          <cell r="D327"/>
        </row>
        <row r="328">
          <cell r="A328" t="str">
            <v>HOSPI CENTER</v>
          </cell>
          <cell r="B328" t="str">
            <v>(62) 3397-2256</v>
          </cell>
          <cell r="C328" t="str">
            <v>https://www.hospicenter.com.br/</v>
          </cell>
          <cell r="D328"/>
        </row>
        <row r="329">
          <cell r="A329" t="str">
            <v>HUNTER DOUGLAS</v>
          </cell>
          <cell r="B329" t="str">
            <v>48 9853-5012</v>
          </cell>
          <cell r="C329" t="str">
            <v>https://www.hunterdouglas.com.br/</v>
          </cell>
          <cell r="D329"/>
        </row>
        <row r="330">
          <cell r="A330" t="str">
            <v>IBYTE</v>
          </cell>
          <cell r="B330" t="str">
            <v>(85) 4020-5000</v>
          </cell>
          <cell r="C330" t="str">
            <v>www.ibyte.com.br</v>
          </cell>
          <cell r="D330"/>
        </row>
        <row r="331">
          <cell r="A331" t="str">
            <v>ICETAR</v>
          </cell>
          <cell r="B331" t="str">
            <v>11 5071 2395</v>
          </cell>
          <cell r="C331" t="str">
            <v>https://icetar.com.br/</v>
          </cell>
          <cell r="D331"/>
        </row>
        <row r="332">
          <cell r="A332" t="str">
            <v>IESAB ENGENHARIA DE ELEVAÇÃO</v>
          </cell>
          <cell r="B332" t="str">
            <v>11 95131-9467</v>
          </cell>
          <cell r="C332" t="str">
            <v>https://iesab.com.br/</v>
          </cell>
          <cell r="D332"/>
        </row>
        <row r="333">
          <cell r="A333" t="str">
            <v xml:space="preserve">ILUMEHOME </v>
          </cell>
          <cell r="B333" t="str">
            <v>(42) 3522-6786</v>
          </cell>
          <cell r="C333" t="str">
            <v>https://www.ilumihome.com.br/</v>
          </cell>
          <cell r="D333"/>
        </row>
        <row r="334">
          <cell r="A334" t="str">
            <v xml:space="preserve">ILUMICON </v>
          </cell>
          <cell r="B334"/>
          <cell r="C334" t="str">
            <v>https://ilumicon.com.br/</v>
          </cell>
          <cell r="D334"/>
        </row>
        <row r="335">
          <cell r="A335" t="str">
            <v>ILUMINIM</v>
          </cell>
          <cell r="B335" t="str">
            <v>(48) 4042-1882</v>
          </cell>
          <cell r="C335" t="str">
            <v>www.iluminim.com.br</v>
          </cell>
          <cell r="D335"/>
        </row>
        <row r="336">
          <cell r="A336" t="str">
            <v>ILUMISUL</v>
          </cell>
          <cell r="B336" t="str">
            <v xml:space="preserve"> (47) 3263-0340</v>
          </cell>
          <cell r="C336" t="str">
            <v>https://www.ilumisul.com.br</v>
          </cell>
          <cell r="D336"/>
        </row>
        <row r="337">
          <cell r="A337" t="str">
            <v xml:space="preserve">ILUMISUL COMERCIO DE MATERIAIS </v>
          </cell>
          <cell r="B337" t="str">
            <v>(47)3368-5202</v>
          </cell>
          <cell r="C337" t="str">
            <v>www.ilumisul.com.br</v>
          </cell>
          <cell r="D337"/>
        </row>
        <row r="338">
          <cell r="A338" t="str">
            <v>ILUZZE</v>
          </cell>
          <cell r="B338" t="str">
            <v>(41) 3798-8939</v>
          </cell>
          <cell r="C338" t="str">
            <v>https://www.iluzze.com.br/</v>
          </cell>
          <cell r="D338"/>
        </row>
        <row r="339">
          <cell r="A339" t="str">
            <v>IMPÉRIO DAS TORNEIRAS</v>
          </cell>
          <cell r="B339" t="str">
            <v>(11) 93286-0060</v>
          </cell>
          <cell r="C339" t="str">
            <v>https://www.imperiodastorneiras.com.br/</v>
          </cell>
          <cell r="D339"/>
        </row>
        <row r="340">
          <cell r="A340" t="str">
            <v>IMPERMIX</v>
          </cell>
          <cell r="B340" t="str">
            <v>(41) 3213-2244</v>
          </cell>
          <cell r="C340" t="str">
            <v>https://www.lojaimpermix.com.br</v>
          </cell>
          <cell r="D340"/>
        </row>
        <row r="341">
          <cell r="A341" t="str">
            <v>INCORZUL</v>
          </cell>
          <cell r="B341" t="str">
            <v>(47) 3230 0925</v>
          </cell>
          <cell r="C341" t="str">
            <v>https://www.incorzul.com.br/</v>
          </cell>
          <cell r="D341"/>
        </row>
        <row r="342">
          <cell r="A342" t="str">
            <v>INDUSPAR</v>
          </cell>
          <cell r="B342" t="str">
            <v>(16) 2120-0460</v>
          </cell>
          <cell r="C342" t="str">
            <v>https://www.induspar.com/</v>
          </cell>
          <cell r="D342"/>
        </row>
        <row r="343">
          <cell r="A343" t="str">
            <v>INDUSTRIAS TOSI</v>
          </cell>
          <cell r="B343" t="str">
            <v>43 95898 9802</v>
          </cell>
          <cell r="C343" t="str">
            <v>caio.mendes@industriastosi.com.br</v>
          </cell>
          <cell r="D343"/>
        </row>
        <row r="344">
          <cell r="A344" t="str">
            <v xml:space="preserve">INFRA MATERIAIS ELÉTRICOS </v>
          </cell>
          <cell r="B344" t="str">
            <v>(11) 2925-6786</v>
          </cell>
          <cell r="C344" t="str">
            <v>https://www.inframateriaiseletricos.com.br/</v>
          </cell>
          <cell r="D344"/>
        </row>
        <row r="345">
          <cell r="A345" t="str">
            <v>INGRAM</v>
          </cell>
          <cell r="B345" t="str">
            <v>11 2078.4200</v>
          </cell>
          <cell r="C345" t="str">
            <v>br.ingrammicro.com</v>
          </cell>
          <cell r="D345"/>
        </row>
        <row r="346">
          <cell r="A346" t="str">
            <v>INOX DO BRASIL</v>
          </cell>
          <cell r="B346" t="str">
            <v>(47) 3329-1740</v>
          </cell>
          <cell r="C346" t="str">
            <v>vendas7@inoxdobrasil.com.br</v>
          </cell>
          <cell r="D346"/>
        </row>
        <row r="347">
          <cell r="A347" t="str">
            <v>INOX PRODUTOS</v>
          </cell>
          <cell r="B347" t="str">
            <v>(15) 3286-1306</v>
          </cell>
          <cell r="C347" t="str">
            <v>https://www.inoxprodutosloja.com.br</v>
          </cell>
          <cell r="D347"/>
        </row>
        <row r="348">
          <cell r="A348" t="str">
            <v>INOXVAL</v>
          </cell>
          <cell r="B348" t="str">
            <v>11 98593 3900</v>
          </cell>
          <cell r="C348" t="str">
            <v>www.inoxval.com.br</v>
          </cell>
          <cell r="D348"/>
        </row>
        <row r="349">
          <cell r="A349" t="str">
            <v>INSPIRE HOME</v>
          </cell>
          <cell r="B349" t="str">
            <v>(47) 3285-6425</v>
          </cell>
          <cell r="C349" t="str">
            <v>www.inspirehome.com.br</v>
          </cell>
          <cell r="D349"/>
        </row>
        <row r="350">
          <cell r="A350" t="str">
            <v>INSTANTSHOP</v>
          </cell>
          <cell r="B350" t="str">
            <v xml:space="preserve"> 11 98305-0608</v>
          </cell>
          <cell r="C350" t="str">
            <v>https://instantshop.com.br/</v>
          </cell>
          <cell r="D350"/>
        </row>
        <row r="351">
          <cell r="A351" t="str">
            <v>INTELBRAS</v>
          </cell>
          <cell r="B351" t="str">
            <v>(48) 3281-9790</v>
          </cell>
          <cell r="C351" t="str">
            <v>https://loja.intelbras.com.br</v>
          </cell>
          <cell r="D351"/>
        </row>
        <row r="352">
          <cell r="A352" t="str">
            <v>IPLACAS</v>
          </cell>
          <cell r="B352" t="str">
            <v> (19) 3276-9108</v>
          </cell>
          <cell r="C352" t="str">
            <v>https://www.iplacas.com.br/</v>
          </cell>
          <cell r="D352"/>
        </row>
        <row r="353">
          <cell r="A353" t="str">
            <v>ISINALIZA</v>
          </cell>
          <cell r="B353" t="str">
            <v>(11) 93004-1270</v>
          </cell>
          <cell r="C353" t="str">
            <v>https://www.isinaliza.com</v>
          </cell>
          <cell r="D353"/>
        </row>
        <row r="354">
          <cell r="A354" t="str">
            <v>ISOESTE</v>
          </cell>
          <cell r="B354" t="str">
            <v>47 9212-7208</v>
          </cell>
          <cell r="C354" t="str">
            <v>https://kingspan-isoeste.com.br/</v>
          </cell>
          <cell r="D354"/>
        </row>
        <row r="355">
          <cell r="A355" t="str">
            <v>ISOROCHA</v>
          </cell>
          <cell r="B355" t="str">
            <v>16 3943 7668</v>
          </cell>
          <cell r="C355" t="str">
            <v>https://isorocha.com.br/</v>
          </cell>
          <cell r="D355"/>
        </row>
        <row r="356">
          <cell r="A356" t="str">
            <v xml:space="preserve">JANELA E CIA </v>
          </cell>
          <cell r="B356" t="str">
            <v>(11) 2669-0788</v>
          </cell>
          <cell r="C356" t="str">
            <v>www.janelaecia.com.br</v>
          </cell>
          <cell r="D356"/>
        </row>
        <row r="357">
          <cell r="A357" t="str">
            <v>JCL CASA E CONSTUÇÃO</v>
          </cell>
          <cell r="B357">
            <v>81993596396</v>
          </cell>
          <cell r="C357" t="str">
            <v>https://www.jclcasaeconstrucao.com.br/</v>
          </cell>
          <cell r="D357"/>
        </row>
        <row r="358">
          <cell r="A358" t="str">
            <v>JCL COMÉRCIO PORTAS CORTA FOGO</v>
          </cell>
          <cell r="B358" t="str">
            <v>11 96096 7212</v>
          </cell>
          <cell r="C358" t="str">
            <v>https://www.jclportascortafogo.com.br/</v>
          </cell>
          <cell r="D358"/>
        </row>
        <row r="359">
          <cell r="A359" t="str">
            <v>JETFRIO</v>
          </cell>
          <cell r="B359" t="str">
            <v>11 2095 2000</v>
          </cell>
          <cell r="C359" t="str">
            <v>https://jetfrio.com.br/</v>
          </cell>
          <cell r="D359"/>
        </row>
        <row r="360">
          <cell r="A360" t="str">
            <v>JGR COMUNICAÇÃO VISUAL</v>
          </cell>
          <cell r="B360" t="str">
            <v xml:space="preserve"> 16 99165-4471</v>
          </cell>
          <cell r="C360" t="str">
            <v>https://www.jgrcomunicacaovisual.com.br/</v>
          </cell>
          <cell r="D360"/>
        </row>
        <row r="361">
          <cell r="A361" t="str">
            <v>JLV ESQUADRIAS</v>
          </cell>
          <cell r="B361" t="str">
            <v>41 99980 6631</v>
          </cell>
          <cell r="C361" t="str">
            <v>https://jlvidroseesquadrias.com.br</v>
          </cell>
          <cell r="D361"/>
        </row>
        <row r="362">
          <cell r="A362" t="str">
            <v>JOBAR AGRO</v>
          </cell>
          <cell r="B362" t="str">
            <v>(19) 99579-1472</v>
          </cell>
          <cell r="C362" t="str">
            <v>https://www.jobaragro.com.br/</v>
          </cell>
          <cell r="D362"/>
        </row>
        <row r="363">
          <cell r="A363" t="str">
            <v>JOFEPAR</v>
          </cell>
          <cell r="B363" t="str">
            <v>(11) 2717-1566</v>
          </cell>
          <cell r="C363" t="str">
            <v>https://www.jofepar.com.br</v>
          </cell>
          <cell r="D363"/>
        </row>
        <row r="364">
          <cell r="A364" t="str">
            <v>JP EXTINTORES</v>
          </cell>
          <cell r="B364" t="str">
            <v>(11) 2143-9136</v>
          </cell>
          <cell r="C364" t="str">
            <v>https://www.jpextintores.com.br/</v>
          </cell>
          <cell r="D364"/>
        </row>
        <row r="365">
          <cell r="A365" t="str">
            <v>JR ENTULHOS</v>
          </cell>
          <cell r="B365" t="str">
            <v>(47) 9 9983-0225</v>
          </cell>
          <cell r="C365" t="str">
            <v xml:space="preserve"> </v>
          </cell>
          <cell r="D365"/>
        </row>
        <row r="366">
          <cell r="A366" t="str">
            <v>KABUM</v>
          </cell>
          <cell r="B366" t="str">
            <v>(19) 2114-4444</v>
          </cell>
          <cell r="C366" t="str">
            <v>https://www.kabum.com.br</v>
          </cell>
          <cell r="D366"/>
        </row>
        <row r="367">
          <cell r="A367" t="str">
            <v>KABUM!</v>
          </cell>
          <cell r="B367" t="str">
            <v>(19) 2114-4444</v>
          </cell>
          <cell r="C367" t="str">
            <v>www.kabum.com.br</v>
          </cell>
          <cell r="D367"/>
        </row>
        <row r="368">
          <cell r="A368" t="str">
            <v>KALUNGA</v>
          </cell>
          <cell r="B368" t="str">
            <v>(11) 3346-9966</v>
          </cell>
          <cell r="C368" t="str">
            <v>www.kalunga.com.br</v>
          </cell>
          <cell r="D368"/>
        </row>
        <row r="369">
          <cell r="A369" t="str">
            <v>KASKA</v>
          </cell>
          <cell r="B369" t="str">
            <v>(12) 3662-3423</v>
          </cell>
          <cell r="C369" t="str">
            <v>www.kaska.com.br</v>
          </cell>
          <cell r="D369"/>
        </row>
        <row r="370">
          <cell r="A370" t="str">
            <v>KASTRUP</v>
          </cell>
          <cell r="B370" t="str">
            <v xml:space="preserve"> (11) 2020-0930</v>
          </cell>
          <cell r="C370" t="str">
            <v>https://poltronasparateatro.com.br/</v>
          </cell>
          <cell r="D370"/>
        </row>
        <row r="371">
          <cell r="A371" t="str">
            <v>KAZA PRIMORY</v>
          </cell>
          <cell r="B371" t="str">
            <v>(16) 99140-7087</v>
          </cell>
          <cell r="C371" t="str">
            <v>https://www.kazaprimory.com.br/</v>
          </cell>
          <cell r="D371"/>
        </row>
        <row r="372">
          <cell r="A372" t="str">
            <v>KOMECO</v>
          </cell>
          <cell r="B372" t="str">
            <v>(48) 8806-6557</v>
          </cell>
          <cell r="C372" t="str">
            <v>https://loja.komeco.com.br</v>
          </cell>
          <cell r="D372"/>
        </row>
        <row r="373">
          <cell r="A373" t="str">
            <v>KRONOS DISTRIBUIDORA</v>
          </cell>
          <cell r="B373" t="str">
            <v>(16) 99643-8591</v>
          </cell>
          <cell r="C373" t="str">
            <v>https://kronosdistribuidora.mercadoshops.com.br</v>
          </cell>
          <cell r="D373"/>
        </row>
        <row r="374">
          <cell r="A374" t="str">
            <v>LAB AUTOMAÇÃO</v>
          </cell>
          <cell r="B374" t="str">
            <v>(11) 99470-3232</v>
          </cell>
          <cell r="C374" t="str">
            <v>https://www.labautomacaoshop.com.br/</v>
          </cell>
          <cell r="D374"/>
        </row>
        <row r="375">
          <cell r="A375" t="str">
            <v>LÁBRAMO CENTRONIC</v>
          </cell>
          <cell r="B375" t="str">
            <v>(11) 4035-8575</v>
          </cell>
          <cell r="C375" t="str">
            <v>https://www.labramo.com.br/</v>
          </cell>
          <cell r="D375"/>
        </row>
        <row r="376">
          <cell r="A376" t="str">
            <v>LED TUBE</v>
          </cell>
          <cell r="B376" t="str">
            <v>(47) 99278-4085</v>
          </cell>
          <cell r="C376" t="str">
            <v>https://www.ledtubeiluminacao.com.br</v>
          </cell>
          <cell r="D376"/>
        </row>
        <row r="377">
          <cell r="A377" t="str">
            <v>LEDS INDOOR</v>
          </cell>
          <cell r="B377"/>
          <cell r="C377" t="str">
            <v>https://www.ledsindoor.com.br/</v>
          </cell>
          <cell r="D377"/>
        </row>
        <row r="378">
          <cell r="A378" t="str">
            <v>LEROY MERLIN</v>
          </cell>
          <cell r="B378" t="str">
            <v>0800-602-1380</v>
          </cell>
          <cell r="C378" t="str">
            <v>www.leroymerlin.com.br</v>
          </cell>
          <cell r="D378"/>
        </row>
        <row r="379">
          <cell r="A379" t="str">
            <v>LEVA ENTULHOS</v>
          </cell>
          <cell r="B379" t="str">
            <v>(47) 9 9977-4222</v>
          </cell>
          <cell r="C379" t="str">
            <v>levaentulhos@hotmail.com</v>
          </cell>
          <cell r="D379"/>
        </row>
        <row r="380">
          <cell r="A380" t="str">
            <v>LF MAQUINAS E FERRAMENTAS</v>
          </cell>
          <cell r="B380" t="str">
            <v>(51) 3103-0100</v>
          </cell>
          <cell r="C380" t="str">
            <v>https://www.lfmaquinaseferramentas.com.br/</v>
          </cell>
          <cell r="D380"/>
        </row>
        <row r="381">
          <cell r="A381" t="str">
            <v>LF MÁQUINAS E FERRAMENTAS</v>
          </cell>
          <cell r="B381" t="str">
            <v>(51) 3103-0100</v>
          </cell>
          <cell r="C381" t="str">
            <v>https://www.lfmaquinaseferramentas.com.br</v>
          </cell>
          <cell r="D381"/>
        </row>
        <row r="382">
          <cell r="A382" t="str">
            <v>LIFE IS ON</v>
          </cell>
          <cell r="B382" t="str">
            <v>(11) 2388-3396</v>
          </cell>
          <cell r="C382" t="str">
            <v>https://loja.se.com</v>
          </cell>
          <cell r="D382"/>
        </row>
        <row r="383">
          <cell r="A383" t="str">
            <v>LIG PISOS</v>
          </cell>
          <cell r="B383" t="str">
            <v>(11) 2221-1204</v>
          </cell>
          <cell r="C383" t="str">
            <v>https://www.ligpisos.com.br/</v>
          </cell>
          <cell r="D383"/>
        </row>
        <row r="384">
          <cell r="A384" t="str">
            <v>LIVEN</v>
          </cell>
          <cell r="B384" t="str">
            <v>(61) 3403-7044</v>
          </cell>
          <cell r="C384" t="str">
            <v>www.livencasa.com</v>
          </cell>
          <cell r="D384"/>
        </row>
        <row r="385">
          <cell r="A385" t="str">
            <v>LM BROTHERS</v>
          </cell>
          <cell r="B385" t="str">
            <v>(47) 9 8811-2444</v>
          </cell>
          <cell r="C385" t="str">
            <v>luciano@lmbrothers.com.br</v>
          </cell>
          <cell r="D385"/>
        </row>
        <row r="386">
          <cell r="A386" t="str">
            <v>LM BROTHERS - HUMANIZANDO AMBIENTES</v>
          </cell>
          <cell r="B386" t="str">
            <v>(47) 9 8811-2444</v>
          </cell>
          <cell r="C386" t="str">
            <v>luciano@lmbrothers.com.br</v>
          </cell>
          <cell r="D386"/>
        </row>
        <row r="387">
          <cell r="A387" t="str">
            <v>LOJA ABB</v>
          </cell>
          <cell r="B387" t="str">
            <v> 0800 014 9111</v>
          </cell>
          <cell r="C387" t="str">
            <v>https://loja.br.abb.com/</v>
          </cell>
          <cell r="D387"/>
        </row>
        <row r="388">
          <cell r="A388" t="str">
            <v>LOJA ANTONOW</v>
          </cell>
          <cell r="B388" t="str">
            <v>(55) 99194-5383</v>
          </cell>
          <cell r="C388" t="str">
            <v>loja.antonow.com.br</v>
          </cell>
          <cell r="D388"/>
        </row>
        <row r="389">
          <cell r="A389" t="str">
            <v>LOJA ARTECH</v>
          </cell>
          <cell r="B389" t="str">
            <v>(47) 3522-4949</v>
          </cell>
          <cell r="C389" t="str">
            <v>https://www.lojaartech.com.br/</v>
          </cell>
          <cell r="D389"/>
        </row>
        <row r="390">
          <cell r="A390" t="str">
            <v>LOJA BELUGA</v>
          </cell>
          <cell r="B390" t="str">
            <v>(35) 9 9271-3630</v>
          </cell>
          <cell r="C390" t="str">
            <v>www.lojabeluga.com.br</v>
          </cell>
          <cell r="D390"/>
        </row>
        <row r="391">
          <cell r="A391" t="str">
            <v>LOJA BOLD</v>
          </cell>
          <cell r="B391" t="str">
            <v>(47) 3274-6526</v>
          </cell>
          <cell r="C391" t="str">
            <v>www.loja.bold.net</v>
          </cell>
          <cell r="D391"/>
        </row>
        <row r="392">
          <cell r="A392" t="str">
            <v>LOJA BRASIL</v>
          </cell>
          <cell r="B392" t="str">
            <v>(47) 3389-0920</v>
          </cell>
          <cell r="C392" t="str">
            <v>https://www.lojabrazil.com.br</v>
          </cell>
          <cell r="D392"/>
        </row>
        <row r="393">
          <cell r="A393" t="str">
            <v>LOJA DO EXAUSTOR</v>
          </cell>
          <cell r="B393" t="str">
            <v>(31) 3177-2723</v>
          </cell>
          <cell r="C393" t="str">
            <v>www.lojadoexaustor.com.br</v>
          </cell>
          <cell r="D393"/>
        </row>
        <row r="394">
          <cell r="A394" t="str">
            <v>LOJA DO MECÂNICO</v>
          </cell>
          <cell r="B394" t="str">
            <v>(11) 3508-9979</v>
          </cell>
          <cell r="C394" t="str">
            <v>www.lojadomecanico.com.br</v>
          </cell>
          <cell r="D394"/>
        </row>
        <row r="395">
          <cell r="A395" t="str">
            <v xml:space="preserve">LOJA DO MECÂNICO </v>
          </cell>
          <cell r="B395" t="str">
            <v>(11) 3508-9979</v>
          </cell>
          <cell r="C395" t="str">
            <v>https://www.lojadomecanico.com.br/</v>
          </cell>
          <cell r="D395"/>
        </row>
        <row r="396">
          <cell r="A396" t="str">
            <v>LOJA DO PEDRÃO</v>
          </cell>
          <cell r="B396" t="str">
            <v>(16) 3434-3535</v>
          </cell>
          <cell r="C396" t="str">
            <v>https://www.lojadopedrao.com.br/</v>
          </cell>
          <cell r="D396"/>
        </row>
        <row r="397">
          <cell r="A397" t="str">
            <v>LOJA DO POLI</v>
          </cell>
          <cell r="B397" t="str">
            <v>(47) 99730-5147</v>
          </cell>
          <cell r="C397" t="str">
            <v>www.lojadopoli.com</v>
          </cell>
          <cell r="D397"/>
        </row>
        <row r="398">
          <cell r="A398" t="str">
            <v>LOJA EBARRA</v>
          </cell>
          <cell r="B398" t="str">
            <v>(19) 3641-9145</v>
          </cell>
          <cell r="C398" t="str">
            <v>https://loja.ebara.com.br/</v>
          </cell>
          <cell r="D398"/>
        </row>
        <row r="399">
          <cell r="A399" t="str">
            <v>LOJA ELETRICA</v>
          </cell>
          <cell r="B399" t="str">
            <v>(61) 3361-8900</v>
          </cell>
          <cell r="C399" t="str">
            <v>https://www.lojaeletrica.com.br</v>
          </cell>
          <cell r="D399"/>
        </row>
        <row r="400">
          <cell r="A400" t="str">
            <v>LOJA ELÉTRICA LTDA</v>
          </cell>
          <cell r="B400" t="str">
            <v>(31) 4020-2882</v>
          </cell>
          <cell r="C400" t="str">
            <v>http://www.lojaeletrica.com.br</v>
          </cell>
          <cell r="D400"/>
        </row>
        <row r="401">
          <cell r="A401" t="str">
            <v>LOJA JAPI</v>
          </cell>
          <cell r="B401" t="str">
            <v> (11) 93377-2692</v>
          </cell>
          <cell r="C401" t="str">
            <v>https://www.lojajapi.com.br/</v>
          </cell>
          <cell r="D401"/>
        </row>
        <row r="402">
          <cell r="A402" t="str">
            <v>LOJA LINDOR</v>
          </cell>
          <cell r="B402"/>
          <cell r="C402"/>
          <cell r="D402"/>
        </row>
        <row r="403">
          <cell r="A403" t="str">
            <v>LOJA LIONDOR</v>
          </cell>
          <cell r="B403" t="str">
            <v>(11) 3931-7023</v>
          </cell>
          <cell r="C403" t="str">
            <v>https://www.lojaliondor.com.br/</v>
          </cell>
          <cell r="D403"/>
        </row>
        <row r="404">
          <cell r="A404" t="str">
            <v>LOJA MERC</v>
          </cell>
          <cell r="B404" t="str">
            <v>11 3579-8713</v>
          </cell>
          <cell r="C404" t="str">
            <v>https://www.lojamerc.com.br/</v>
          </cell>
          <cell r="D404"/>
        </row>
        <row r="405">
          <cell r="A405" t="str">
            <v>LOJA MTI BRASIL</v>
          </cell>
          <cell r="B405" t="str">
            <v>(11) 5521-3379</v>
          </cell>
          <cell r="C405" t="str">
            <v>https://loja.mtibrasil.com.br/</v>
          </cell>
          <cell r="D405"/>
        </row>
        <row r="406">
          <cell r="A406" t="str">
            <v>LOJA MUNDI</v>
          </cell>
          <cell r="B406" t="str">
            <v>(48) 4042-1888</v>
          </cell>
          <cell r="C406" t="str">
            <v>www.lojamundi.com.br</v>
          </cell>
          <cell r="D406"/>
        </row>
        <row r="407">
          <cell r="A407" t="str">
            <v>LOJA OXIVIT</v>
          </cell>
          <cell r="B407"/>
          <cell r="C407" t="str">
            <v>https://loja.oxivit.com.br/</v>
          </cell>
          <cell r="D407"/>
        </row>
        <row r="408">
          <cell r="A408" t="str">
            <v>LOJA SEB BRASIL</v>
          </cell>
          <cell r="B408" t="str">
            <v>(41) 3082-2692.</v>
          </cell>
          <cell r="C408" t="str">
            <v>https://sebbrasil.com.br/</v>
          </cell>
          <cell r="D408"/>
        </row>
        <row r="409">
          <cell r="A409" t="str">
            <v>LOJA STEMAC</v>
          </cell>
          <cell r="B409" t="str">
            <v>(51) 2131-3800</v>
          </cell>
          <cell r="C409" t="str">
            <v>https://loja.stemac.com.br/</v>
          </cell>
          <cell r="D409"/>
        </row>
        <row r="410">
          <cell r="A410" t="str">
            <v xml:space="preserve">LOJA STENTOR </v>
          </cell>
          <cell r="B410" t="str">
            <v>(44) 98441-5955</v>
          </cell>
          <cell r="C410" t="str">
            <v>loja.stentor.com.br</v>
          </cell>
          <cell r="D410"/>
        </row>
        <row r="411">
          <cell r="A411" t="str">
            <v>LOJA ULTRA BOND</v>
          </cell>
          <cell r="B411" t="str">
            <v>11 91029-1200</v>
          </cell>
          <cell r="C411" t="str">
            <v>https://www.lojaultrabond.com.br/</v>
          </cell>
          <cell r="D411"/>
        </row>
        <row r="412">
          <cell r="A412" t="str">
            <v>LOJAMATEL</v>
          </cell>
          <cell r="B412" t="str">
            <v>(11) 3222-9428</v>
          </cell>
          <cell r="C412" t="str">
            <v>www.lojamatel.com.br</v>
          </cell>
          <cell r="D412"/>
        </row>
        <row r="413">
          <cell r="A413" t="str">
            <v>LOJAS AFUBRA</v>
          </cell>
          <cell r="B413" t="str">
            <v>51 3713-7750</v>
          </cell>
          <cell r="C413" t="str">
            <v>https://www.lojasafubra.com.br/</v>
          </cell>
          <cell r="D413"/>
        </row>
        <row r="414">
          <cell r="A414" t="str">
            <v xml:space="preserve">LOJAS AFUBRA </v>
          </cell>
          <cell r="B414" t="str">
            <v>55 5137137750</v>
          </cell>
          <cell r="C414" t="str">
            <v>https://www.lojasafubra.com.br/</v>
          </cell>
          <cell r="D414"/>
        </row>
        <row r="415">
          <cell r="A415" t="str">
            <v xml:space="preserve">LOJAS HIDROMAR </v>
          </cell>
          <cell r="B415" t="str">
            <v xml:space="preserve"> 16 3713-2688</v>
          </cell>
          <cell r="C415" t="str">
            <v>https://www.lojashidromar.com.br/</v>
          </cell>
          <cell r="D415"/>
        </row>
        <row r="416">
          <cell r="A416" t="str">
            <v>LOJAS QUERO-QUERO</v>
          </cell>
          <cell r="B416" t="str">
            <v>51 98600-8186</v>
          </cell>
          <cell r="C416" t="str">
            <v>https://www.queroquero.com.br/</v>
          </cell>
          <cell r="D416"/>
        </row>
        <row r="417">
          <cell r="A417" t="str">
            <v>LOJAS SOLAR</v>
          </cell>
          <cell r="B417" t="str">
            <v>(51) 99718-0177</v>
          </cell>
          <cell r="C417" t="str">
            <v>https://www.lojasolar.com.br/</v>
          </cell>
          <cell r="D417"/>
        </row>
        <row r="418">
          <cell r="A418" t="str">
            <v>LOREN METAIS</v>
          </cell>
          <cell r="B418" t="str">
            <v>192660-1423</v>
          </cell>
          <cell r="C418" t="str">
            <v>https://llmetais.mercadoshops.com.br/</v>
          </cell>
          <cell r="D418"/>
        </row>
        <row r="419">
          <cell r="A419" t="str">
            <v xml:space="preserve">LPA WDE REFRIGERAÇÃO </v>
          </cell>
          <cell r="B419" t="str">
            <v>(19) 3744-3938</v>
          </cell>
          <cell r="C419" t="str">
            <v>www.wderefrigeracao.com.br</v>
          </cell>
          <cell r="D419"/>
        </row>
        <row r="420">
          <cell r="A420" t="str">
            <v>LUMI ENERGY</v>
          </cell>
          <cell r="B420" t="str">
            <v>(47) 99292-0298</v>
          </cell>
          <cell r="C420" t="str">
            <v>https://www.lumienergy.com.br/</v>
          </cell>
          <cell r="D420"/>
        </row>
        <row r="421">
          <cell r="A421" t="str">
            <v>LUMILED</v>
          </cell>
          <cell r="B421" t="str">
            <v>55 (11) 5641-4297</v>
          </cell>
          <cell r="C421" t="str">
            <v>https://lumiled.com.br/</v>
          </cell>
          <cell r="D421"/>
        </row>
        <row r="422">
          <cell r="A422" t="str">
            <v>LUMINA ARTE</v>
          </cell>
          <cell r="B422" t="str">
            <v> (11) 2651-4553</v>
          </cell>
          <cell r="C422" t="str">
            <v>https://www.luminaarte.com.br</v>
          </cell>
          <cell r="D422"/>
        </row>
        <row r="423">
          <cell r="A423" t="str">
            <v>LUX TIL</v>
          </cell>
          <cell r="B423" t="str">
            <v>(11) 4020 0172</v>
          </cell>
          <cell r="C423" t="str">
            <v>https://luxtil.com.br/</v>
          </cell>
          <cell r="D423"/>
        </row>
        <row r="424">
          <cell r="A424" t="str">
            <v>LUXTIL</v>
          </cell>
          <cell r="B424" t="str">
            <v>11 91122-3393</v>
          </cell>
          <cell r="C424" t="str">
            <v>https://luxtil.com.br/</v>
          </cell>
          <cell r="D424"/>
        </row>
        <row r="425">
          <cell r="A425" t="str">
            <v>LUZ DE CASA</v>
          </cell>
          <cell r="B425" t="str">
            <v xml:space="preserve"> 47 99200-7958</v>
          </cell>
          <cell r="C425" t="str">
            <v>https://luzdecasa.com.br/home</v>
          </cell>
          <cell r="D425"/>
        </row>
        <row r="426">
          <cell r="A426" t="str">
            <v>MADEIRA MADEIRA</v>
          </cell>
          <cell r="B426" t="str">
            <v>0800 080 0099</v>
          </cell>
          <cell r="C426" t="str">
            <v>www.madeiramadeira.com.br</v>
          </cell>
          <cell r="D426"/>
        </row>
        <row r="427">
          <cell r="A427" t="str">
            <v xml:space="preserve">MADEIRA MADEIRA </v>
          </cell>
          <cell r="B427" t="str">
            <v>55 41 74031865</v>
          </cell>
          <cell r="C427" t="str">
            <v>https://www.madeiramadeira.com.br/</v>
          </cell>
          <cell r="D427"/>
        </row>
        <row r="428">
          <cell r="A428" t="str">
            <v>MADEIRA PLÁSTICA CAMARAU</v>
          </cell>
          <cell r="B428" t="str">
            <v>(54) 3342-5106</v>
          </cell>
          <cell r="C428" t="str">
            <v>www.madeiraplasticamarau.com.br</v>
          </cell>
          <cell r="D428"/>
        </row>
        <row r="429">
          <cell r="A429" t="str">
            <v>MADEL FORROS E DIVISÓRIAS</v>
          </cell>
          <cell r="B429" t="str">
            <v>51 8477 3625</v>
          </cell>
          <cell r="C429" t="str">
            <v>https://www.madelgroup.com.br/</v>
          </cell>
          <cell r="D429"/>
        </row>
        <row r="430">
          <cell r="A430" t="str">
            <v>MAGAZINE LUIZA</v>
          </cell>
          <cell r="B430" t="str">
            <v>0800 773 3838</v>
          </cell>
          <cell r="C430" t="str">
            <v>www.magazineluiza.com.br</v>
          </cell>
          <cell r="D430"/>
        </row>
        <row r="431">
          <cell r="A431" t="str">
            <v>MALP ACABAMENTOS ARQUITETÔNICOS</v>
          </cell>
          <cell r="B431" t="str">
            <v>(11) 94589-5800</v>
          </cell>
          <cell r="C431" t="str">
            <v>https://www.malp.com.br/</v>
          </cell>
          <cell r="D431"/>
        </row>
        <row r="432">
          <cell r="A432" t="str">
            <v>MANIA DE REFORMA</v>
          </cell>
          <cell r="B432" t="str">
            <v xml:space="preserve"> (11) 96624-2853</v>
          </cell>
          <cell r="C432" t="str">
            <v>https://www.maniadereforma.com.br/</v>
          </cell>
          <cell r="D432"/>
        </row>
        <row r="433">
          <cell r="A433" t="str">
            <v>MAQPART</v>
          </cell>
          <cell r="B433" t="str">
            <v>(16) 3713-1881</v>
          </cell>
          <cell r="C433" t="str">
            <v>www.maqpart.com.br</v>
          </cell>
          <cell r="D433"/>
        </row>
        <row r="434">
          <cell r="A434" t="str">
            <v xml:space="preserve">MÁQTÉC - MAQUINAS E TECNOLOGIA </v>
          </cell>
          <cell r="B434" t="str">
            <v>(41) 3679-5698</v>
          </cell>
          <cell r="C434" t="str">
            <v>www.maqtec.me</v>
          </cell>
          <cell r="D434"/>
        </row>
        <row r="435">
          <cell r="A435" t="str">
            <v>MARCENARIA CARDOSO</v>
          </cell>
          <cell r="B435" t="str">
            <v>(16) 3633-0613</v>
          </cell>
          <cell r="C435" t="str">
            <v>https://www.marcenariacardoso.com.br/</v>
          </cell>
          <cell r="D435"/>
        </row>
        <row r="436">
          <cell r="A436" t="str">
            <v>MARCHIO</v>
          </cell>
          <cell r="B436" t="str">
            <v>(64) 3632-1999</v>
          </cell>
          <cell r="C436" t="str">
            <v>https://www.marchio.com/</v>
          </cell>
          <cell r="D436"/>
        </row>
        <row r="437">
          <cell r="A437" t="str">
            <v>MARCON LOJA</v>
          </cell>
          <cell r="B437" t="str">
            <v>(14) 3401-2425</v>
          </cell>
          <cell r="C437" t="str">
            <v>https://www.marcon.ind.br/</v>
          </cell>
          <cell r="D437"/>
        </row>
        <row r="438">
          <cell r="A438" t="str">
            <v>MARELLI</v>
          </cell>
          <cell r="B438" t="str">
            <v>11 4950-2249</v>
          </cell>
          <cell r="C438" t="str">
            <v>www.loja.marelli.com.br</v>
          </cell>
          <cell r="D438"/>
        </row>
        <row r="439">
          <cell r="A439" t="str">
            <v>MASKI REVESTIMENTOS ESPECIAIS</v>
          </cell>
          <cell r="B439" t="str">
            <v>(47) 3338-3003</v>
          </cell>
          <cell r="C439" t="str">
            <v>maski.com.br</v>
          </cell>
          <cell r="D439"/>
        </row>
        <row r="440">
          <cell r="A440" t="str">
            <v>MATCOM CASA</v>
          </cell>
          <cell r="B440" t="str">
            <v>(11) 4020-0172</v>
          </cell>
          <cell r="C440" t="str">
            <v>https://www.matconcasa.com.br/</v>
          </cell>
          <cell r="D440"/>
        </row>
        <row r="441">
          <cell r="A441" t="str">
            <v xml:space="preserve">MATCON CASA </v>
          </cell>
          <cell r="B441" t="str">
            <v>(11) 4020 0172</v>
          </cell>
          <cell r="C441" t="str">
            <v>https://www.matconcasa.com.br/</v>
          </cell>
          <cell r="D441"/>
        </row>
        <row r="442">
          <cell r="A442" t="str">
            <v>MAX THERM</v>
          </cell>
          <cell r="B442" t="str">
            <v>11 2969 5192</v>
          </cell>
          <cell r="C442" t="str">
            <v>https://www.maxtherm.com.br/isolamento-duto</v>
          </cell>
          <cell r="D442"/>
        </row>
        <row r="443">
          <cell r="A443" t="str">
            <v>MAXIM GOLD</v>
          </cell>
          <cell r="B443" t="str">
            <v>(16) 98143-6239</v>
          </cell>
          <cell r="C443" t="str">
            <v>esquadriasmaximgold@gmail.com</v>
          </cell>
          <cell r="D443"/>
        </row>
        <row r="444">
          <cell r="A444" t="str">
            <v>MÁXIMA INCÊNDIO</v>
          </cell>
          <cell r="B444" t="str">
            <v>(11) 93468-3991</v>
          </cell>
          <cell r="C444" t="str">
            <v>https://www.maximaincendio.com.br/</v>
          </cell>
          <cell r="D444"/>
        </row>
        <row r="445">
          <cell r="A445" t="str">
            <v>MÁXIMA PROTETION</v>
          </cell>
          <cell r="B445" t="str">
            <v>(11) 93468-3991</v>
          </cell>
          <cell r="C445" t="str">
            <v>www.maximaprotection.com.br</v>
          </cell>
          <cell r="D445"/>
        </row>
        <row r="446">
          <cell r="A446" t="str">
            <v>MECALOR</v>
          </cell>
          <cell r="B446" t="str">
            <v>(11) 94555-9583</v>
          </cell>
          <cell r="C446" t="str">
            <v>ygor.sales@mecalor.com</v>
          </cell>
          <cell r="D446"/>
        </row>
        <row r="447">
          <cell r="A447" t="str">
            <v>MECTRONIC</v>
          </cell>
          <cell r="B447" t="str">
            <v>(81) 2138-7200</v>
          </cell>
          <cell r="C447" t="str">
            <v>https://loja.mectronic-eletromar.com.br</v>
          </cell>
          <cell r="D447"/>
        </row>
        <row r="448">
          <cell r="A448" t="str">
            <v>MED BIT</v>
          </cell>
          <cell r="B448" t="str">
            <v>(11) 97890-3993</v>
          </cell>
          <cell r="C448" t="str">
            <v>https://www.medbit.com.br/</v>
          </cell>
          <cell r="D448"/>
        </row>
        <row r="449">
          <cell r="A449" t="str">
            <v>MEDICAL FEST</v>
          </cell>
          <cell r="B449" t="str">
            <v>11 2507 8000</v>
          </cell>
          <cell r="C449" t="str">
            <v>https://www.medicalfast.com.br/</v>
          </cell>
          <cell r="D449"/>
        </row>
        <row r="450">
          <cell r="A450" t="str">
            <v>MEDICINAL FAST</v>
          </cell>
          <cell r="B450" t="str">
            <v>(11)2507-8000</v>
          </cell>
          <cell r="C450" t="str">
            <v>https://www.medicalfast.com.br/</v>
          </cell>
          <cell r="D450"/>
        </row>
        <row r="451">
          <cell r="A451" t="str">
            <v>MEDSYSTEM</v>
          </cell>
          <cell r="B451" t="str">
            <v xml:space="preserve"> (15) 3234-3490</v>
          </cell>
          <cell r="C451" t="str">
            <v>https://www.medsystemhospitalar.com.br/</v>
          </cell>
          <cell r="D451"/>
        </row>
        <row r="452">
          <cell r="A452" t="str">
            <v>MEG TÉCNICA</v>
          </cell>
          <cell r="B452"/>
          <cell r="C452" t="str">
            <v>https://produto.mercadolivre.com.br</v>
          </cell>
          <cell r="D452"/>
        </row>
        <row r="453">
          <cell r="A453" t="str">
            <v>MEGA AR STORE</v>
          </cell>
          <cell r="B453" t="str">
            <v>(41) 33432924</v>
          </cell>
          <cell r="C453" t="str">
            <v>www.megaarstore.com.br</v>
          </cell>
          <cell r="D453"/>
        </row>
        <row r="454">
          <cell r="A454" t="str">
            <v>MEGA GROW</v>
          </cell>
          <cell r="B454" t="str">
            <v>(41) 3308-8673</v>
          </cell>
          <cell r="C454" t="str">
            <v>https://www.megagrow.com.br/</v>
          </cell>
          <cell r="D454"/>
        </row>
        <row r="455">
          <cell r="A455" t="str">
            <v>MEGA LOJISTA</v>
          </cell>
          <cell r="B455" t="str">
            <v>(11) 4680-4131</v>
          </cell>
          <cell r="C455" t="str">
            <v>https://www.megalojista.com.br/</v>
          </cell>
          <cell r="D455"/>
        </row>
        <row r="456">
          <cell r="A456" t="str">
            <v>MEGA THOR</v>
          </cell>
          <cell r="B456" t="str">
            <v>(51) 3500-8248</v>
          </cell>
          <cell r="C456" t="str">
            <v>www.megathor.com.br</v>
          </cell>
          <cell r="D456"/>
        </row>
        <row r="457">
          <cell r="A457" t="str">
            <v>MELHOR INDÚSTRIA</v>
          </cell>
          <cell r="B457" t="str">
            <v>(11) 9 9434-8044</v>
          </cell>
          <cell r="C457" t="str">
            <v>www.melhorindustria.com.br</v>
          </cell>
          <cell r="D457"/>
        </row>
        <row r="458">
          <cell r="A458" t="str">
            <v>MERC</v>
          </cell>
          <cell r="B458" t="str">
            <v>(11) 3579-8700</v>
          </cell>
          <cell r="C458" t="str">
            <v>https://www.lojamerc.com.br</v>
          </cell>
          <cell r="D458"/>
        </row>
        <row r="459">
          <cell r="A459" t="str">
            <v>MERCADO LIVRE</v>
          </cell>
          <cell r="B459" t="str">
            <v> 0800 637 7246</v>
          </cell>
          <cell r="C459" t="str">
            <v>https://www.mercadolivre.com.br</v>
          </cell>
          <cell r="D459"/>
        </row>
        <row r="460">
          <cell r="A460" t="str">
            <v xml:space="preserve">MERCATO </v>
          </cell>
          <cell r="B460" t="str">
            <v>[11] 4118-9285</v>
          </cell>
          <cell r="C460" t="str">
            <v>https://www.mercatoautomacao.com.br/</v>
          </cell>
          <cell r="D460"/>
        </row>
        <row r="461">
          <cell r="A461" t="str">
            <v>MÉRITO COMERCIAL</v>
          </cell>
          <cell r="B461" t="str">
            <v>(11) 9 8394-0500</v>
          </cell>
          <cell r="C461" t="str">
            <v>www.meritocomercial.com.br</v>
          </cell>
          <cell r="D461"/>
        </row>
        <row r="462">
          <cell r="A462" t="str">
            <v>MERKATHO MATERIAIS ELÉTRICOS</v>
          </cell>
          <cell r="B462" t="str">
            <v>(51) 3276-7635</v>
          </cell>
          <cell r="C462" t="str">
            <v>https://www.merkatho.com.br/</v>
          </cell>
          <cell r="D462"/>
        </row>
        <row r="463">
          <cell r="A463" t="str">
            <v>MESTRE HIDRO</v>
          </cell>
          <cell r="B463" t="str">
            <v xml:space="preserve"> (51) 3587-2828</v>
          </cell>
          <cell r="C463" t="str">
            <v>https://www.mestrehidro.com.br/</v>
          </cell>
          <cell r="D463"/>
        </row>
        <row r="464">
          <cell r="A464" t="str">
            <v>MESTREHIDRO</v>
          </cell>
          <cell r="B464" t="str">
            <v>(51) 3587-2828</v>
          </cell>
          <cell r="C464" t="str">
            <v>https://www.mestrehidro.com.br</v>
          </cell>
          <cell r="D464"/>
        </row>
        <row r="465">
          <cell r="A465" t="str">
            <v>METAIS DIAS LTDA</v>
          </cell>
          <cell r="B465" t="str">
            <v>(47) 99972-4240</v>
          </cell>
          <cell r="C465"/>
          <cell r="D465"/>
        </row>
        <row r="466">
          <cell r="A466" t="str">
            <v>METAL EXPRESS</v>
          </cell>
          <cell r="B466">
            <v>19992250333</v>
          </cell>
          <cell r="C466" t="str">
            <v>https://www.metalexpress.com.br/</v>
          </cell>
          <cell r="D466"/>
        </row>
        <row r="467">
          <cell r="A467" t="str">
            <v xml:space="preserve">MG SUPERFICIES </v>
          </cell>
          <cell r="B467" t="str">
            <v>48 3346 3632</v>
          </cell>
          <cell r="C467" t="str">
            <v>www.mgsuperficies.com.br</v>
          </cell>
          <cell r="D467"/>
        </row>
        <row r="468">
          <cell r="A468" t="str">
            <v>MGE AIR</v>
          </cell>
          <cell r="B468" t="str">
            <v>(11) 4529 5178</v>
          </cell>
          <cell r="C468" t="str">
            <v>comercial1@mgeair.com.br</v>
          </cell>
          <cell r="D468"/>
        </row>
        <row r="469">
          <cell r="A469" t="str">
            <v>MIDEA</v>
          </cell>
          <cell r="B469" t="str">
            <v>11 2123-2600</v>
          </cell>
          <cell r="C469" t="str">
            <v>www.midea.com.br</v>
          </cell>
          <cell r="D469"/>
        </row>
        <row r="470">
          <cell r="A470" t="str">
            <v>MILEINIO MÓVEIS</v>
          </cell>
          <cell r="B470" t="str">
            <v>(11) 3815-8177</v>
          </cell>
          <cell r="C470" t="str">
            <v>https://www.mileniomoveis.com.br/</v>
          </cell>
          <cell r="D470"/>
        </row>
        <row r="471">
          <cell r="A471" t="str">
            <v>MILIUM</v>
          </cell>
          <cell r="B471" t="str">
            <v>(47) 3145-1001</v>
          </cell>
          <cell r="C471" t="str">
            <v>https://www.milium.com.br/</v>
          </cell>
          <cell r="D471"/>
        </row>
        <row r="472">
          <cell r="A472" t="str">
            <v>MILLA</v>
          </cell>
          <cell r="B472" t="str">
            <v>(47) 9 9679-0321</v>
          </cell>
          <cell r="C472" t="str">
            <v>www.millamateriaiseletricos.com.br</v>
          </cell>
          <cell r="D472"/>
        </row>
        <row r="473">
          <cell r="A473" t="str">
            <v>MINHA CASA DECORAÇÕES</v>
          </cell>
          <cell r="B473" t="str">
            <v>16 3911 9311</v>
          </cell>
          <cell r="C473" t="str">
            <v>https://www.minhacasadecor.com.br/</v>
          </cell>
          <cell r="D473"/>
        </row>
        <row r="474">
          <cell r="A474" t="str">
            <v xml:space="preserve">MINHA CASA SOLAR </v>
          </cell>
          <cell r="B474" t="str">
            <v>31 3479-1400</v>
          </cell>
          <cell r="C474" t="str">
            <v>www.minhacasasolar.com.br/</v>
          </cell>
          <cell r="D474"/>
        </row>
        <row r="475">
          <cell r="A475" t="str">
            <v>MLM MECATRONICA</v>
          </cell>
          <cell r="B475" t="str">
            <v>(31) 97257-1908</v>
          </cell>
          <cell r="C475" t="str">
            <v>https://www.mlmmecatronica.com.br</v>
          </cell>
          <cell r="D475"/>
        </row>
        <row r="476">
          <cell r="A476" t="str">
            <v xml:space="preserve">MLM MECATRONICA </v>
          </cell>
          <cell r="B476" t="str">
            <v> (31) 97257-1908</v>
          </cell>
          <cell r="C476" t="str">
            <v>https://www.mlmmecatronica.com.br/</v>
          </cell>
          <cell r="D476"/>
        </row>
        <row r="477">
          <cell r="A477" t="str">
            <v>MONDINI</v>
          </cell>
          <cell r="B477" t="str">
            <v>47 3530 0303</v>
          </cell>
          <cell r="C477" t="str">
            <v>https://loja.mondiniplantas.com.br/</v>
          </cell>
          <cell r="D477"/>
        </row>
        <row r="478">
          <cell r="A478" t="str">
            <v>MONTAGEM PERFEIÇÃO</v>
          </cell>
          <cell r="B478" t="str">
            <v>(41)3378-6059</v>
          </cell>
          <cell r="C478" t="str">
            <v>https://www.montagemperfeicao.com.br</v>
          </cell>
          <cell r="D478"/>
        </row>
        <row r="479">
          <cell r="A479" t="str">
            <v>MONTIBELER</v>
          </cell>
          <cell r="B479" t="str">
            <v>(47) 99934-0536</v>
          </cell>
          <cell r="C479" t="str">
            <v>https://www.montibeler.com.br</v>
          </cell>
          <cell r="D479"/>
        </row>
        <row r="480">
          <cell r="A480" t="str">
            <v>MOTOVENT</v>
          </cell>
          <cell r="B480" t="str">
            <v>(11) 5976 5010</v>
          </cell>
          <cell r="C480" t="str">
            <v>www.motovent.com.br</v>
          </cell>
          <cell r="D480"/>
        </row>
        <row r="481">
          <cell r="A481" t="str">
            <v xml:space="preserve">MOVE AR </v>
          </cell>
          <cell r="B481" t="str">
            <v>11 95589-9085</v>
          </cell>
          <cell r="C481" t="str">
            <v>www.movear.com.br</v>
          </cell>
          <cell r="D481"/>
        </row>
        <row r="482">
          <cell r="A482" t="str">
            <v>MTI LOJA ONLINE</v>
          </cell>
          <cell r="B482" t="str">
            <v>(11)4949-5022</v>
          </cell>
          <cell r="C482" t="str">
            <v>https://loja.mtibrasil.com.br/</v>
          </cell>
          <cell r="D482"/>
        </row>
        <row r="483">
          <cell r="A483" t="str">
            <v>MTI LOJA ONLINE</v>
          </cell>
          <cell r="B483" t="str">
            <v>(11)4949-5022</v>
          </cell>
          <cell r="C483" t="str">
            <v>https://loja.mtibrasil.com.br/</v>
          </cell>
          <cell r="D483"/>
        </row>
        <row r="484">
          <cell r="A484" t="str">
            <v>MULTFER</v>
          </cell>
          <cell r="B484" t="str">
            <v>(19) 3811-9000</v>
          </cell>
          <cell r="C484" t="str">
            <v>https://loja.multfer.com.br/</v>
          </cell>
          <cell r="D484"/>
        </row>
        <row r="485">
          <cell r="A485" t="str">
            <v>MULTIDRIVE</v>
          </cell>
          <cell r="B485" t="str">
            <v>(19) 3838-9800</v>
          </cell>
          <cell r="C485" t="str">
            <v>www.multidrive.com.br</v>
          </cell>
          <cell r="D485"/>
        </row>
        <row r="486">
          <cell r="A486" t="str">
            <v>MULTIFRIO</v>
          </cell>
          <cell r="B486" t="str">
            <v> (16) 2101-7700</v>
          </cell>
          <cell r="C486" t="str">
            <v>www.multifrioshop.com</v>
          </cell>
          <cell r="D486"/>
        </row>
        <row r="487">
          <cell r="A487" t="str">
            <v>MULTISEG</v>
          </cell>
          <cell r="B487" t="str">
            <v>(47) 3086-4218</v>
          </cell>
          <cell r="C487" t="str">
            <v>www.multiseg.com.br</v>
          </cell>
          <cell r="D487"/>
        </row>
        <row r="488">
          <cell r="A488" t="str">
            <v>MULTITEC</v>
          </cell>
          <cell r="B488" t="str">
            <v xml:space="preserve"> (21) 4042-3034</v>
          </cell>
          <cell r="C488" t="str">
            <v>https://www.multitecloja.com/</v>
          </cell>
          <cell r="D488"/>
        </row>
        <row r="489">
          <cell r="A489" t="str">
            <v>MUNDO ELETRIC</v>
          </cell>
          <cell r="B489" t="str">
            <v>(47) 3399-0347</v>
          </cell>
          <cell r="C489" t="str">
            <v>https://www.mundoeletric.com.br</v>
          </cell>
          <cell r="D489"/>
        </row>
        <row r="490">
          <cell r="A490" t="str">
            <v>MZ GRUPO</v>
          </cell>
          <cell r="B490" t="str">
            <v>(48) 99109 - 0143</v>
          </cell>
          <cell r="C490" t="str">
            <v>www.mzgrupo.com.br</v>
          </cell>
          <cell r="D490"/>
        </row>
        <row r="491">
          <cell r="A491" t="str">
            <v>NATURAL LIMP</v>
          </cell>
          <cell r="B491" t="str">
            <v>(11) 9 7570-0077</v>
          </cell>
          <cell r="C491" t="str">
            <v>www.naturallimp.com.br</v>
          </cell>
          <cell r="D491"/>
        </row>
        <row r="492">
          <cell r="A492" t="str">
            <v>NEOID</v>
          </cell>
          <cell r="B492" t="str">
            <v>(31) 2152-0920</v>
          </cell>
          <cell r="C492" t="str">
            <v>neoid.com.br</v>
          </cell>
          <cell r="D492"/>
        </row>
        <row r="493">
          <cell r="A493" t="str">
            <v>NEOTEC</v>
          </cell>
          <cell r="B493" t="str">
            <v>(48) 3296-8700</v>
          </cell>
          <cell r="C493" t="str">
            <v>https://www.renatec.ind.br/</v>
          </cell>
          <cell r="D493"/>
        </row>
        <row r="494">
          <cell r="A494" t="str">
            <v>NESPRESSO</v>
          </cell>
          <cell r="B494" t="str">
            <v>0800 7777 737</v>
          </cell>
          <cell r="C494" t="str">
            <v>www.nespresso.com</v>
          </cell>
          <cell r="D494"/>
        </row>
        <row r="495">
          <cell r="A495" t="str">
            <v>NET ALARMES</v>
          </cell>
          <cell r="B495" t="str">
            <v>(43) 99179-4927</v>
          </cell>
          <cell r="C495" t="str">
            <v>https://www.netalarmes.com.br/</v>
          </cell>
          <cell r="D495"/>
        </row>
        <row r="496">
          <cell r="A496" t="str">
            <v>NET COMPUTADORES</v>
          </cell>
          <cell r="B496" t="str">
            <v>(19) 3483-4607</v>
          </cell>
          <cell r="C496" t="str">
            <v>https://netcomputadores.com.br</v>
          </cell>
          <cell r="D496"/>
        </row>
        <row r="497">
          <cell r="A497" t="str">
            <v>NET PISCINAS</v>
          </cell>
          <cell r="B497" t="str">
            <v>(19) 9 9179-9596</v>
          </cell>
          <cell r="C497" t="str">
            <v>www.netpiscinas.com.br</v>
          </cell>
          <cell r="D497"/>
        </row>
        <row r="498">
          <cell r="A498" t="str">
            <v xml:space="preserve">NET SUPRIMENTOS </v>
          </cell>
          <cell r="B498" t="str">
            <v>11 95577-6299</v>
          </cell>
          <cell r="C498" t="str">
            <v>https://www.netsuprimentos.com.br/</v>
          </cell>
          <cell r="D498"/>
        </row>
        <row r="499">
          <cell r="A499" t="str">
            <v>NET TELECOM</v>
          </cell>
          <cell r="B499" t="str">
            <v>(41) 98516-7456</v>
          </cell>
          <cell r="C499" t="str">
            <v>www.aznettelecom.com.br</v>
          </cell>
          <cell r="D499"/>
        </row>
        <row r="500">
          <cell r="A500" t="str">
            <v>NICHELE</v>
          </cell>
          <cell r="B500" t="str">
            <v>(41) 99103-7600</v>
          </cell>
          <cell r="C500" t="str">
            <v>https://www.nichele.com.br</v>
          </cell>
          <cell r="D500"/>
        </row>
        <row r="501">
          <cell r="A501" t="str">
            <v>NOBRE ESQUADRIAS</v>
          </cell>
          <cell r="B501" t="str">
            <v xml:space="preserve"> 16 3969-3397</v>
          </cell>
          <cell r="C501" t="str">
            <v>orcamentos@nobrealuminio.com.br</v>
          </cell>
          <cell r="D501"/>
        </row>
        <row r="502">
          <cell r="A502" t="str">
            <v>NORMATEL HOME CENTER</v>
          </cell>
          <cell r="B502" t="str">
            <v>(85) 3031-9999</v>
          </cell>
          <cell r="C502" t="str">
            <v>www.normatel.com.br</v>
          </cell>
          <cell r="D502"/>
        </row>
        <row r="503">
          <cell r="A503" t="str">
            <v>NORTEL EXPRESS</v>
          </cell>
          <cell r="B503" t="str">
            <v>(19) 99984-8754</v>
          </cell>
          <cell r="C503" t="str">
            <v>https://express.nortel.com.br</v>
          </cell>
          <cell r="D503"/>
        </row>
        <row r="504">
          <cell r="A504" t="str">
            <v>NOVA EXAUSTORES</v>
          </cell>
          <cell r="B504" t="str">
            <v xml:space="preserve"> (11) 2943-4499</v>
          </cell>
          <cell r="C504" t="str">
            <v>https://www.novaexaustores.com.br/</v>
          </cell>
          <cell r="D504"/>
        </row>
        <row r="505">
          <cell r="A505" t="str">
            <v>NOVA FORTALEZA</v>
          </cell>
          <cell r="B505" t="str">
            <v>(11) 2940-2323</v>
          </cell>
          <cell r="C505" t="str">
            <v>www.eletricanovafortaleza.com.br</v>
          </cell>
          <cell r="D505"/>
        </row>
        <row r="506">
          <cell r="A506" t="str">
            <v>NOVO HORIZONTE EPI</v>
          </cell>
          <cell r="B506" t="str">
            <v>11 3392 5266</v>
          </cell>
          <cell r="C506" t="str">
            <v>https://www.novohorizonteepi.com.br/</v>
          </cell>
          <cell r="D506"/>
        </row>
        <row r="507">
          <cell r="A507" t="str">
            <v>OBRA &amp; LAR</v>
          </cell>
          <cell r="B507" t="str">
            <v>(21) 3900-7100</v>
          </cell>
          <cell r="C507" t="str">
            <v>https://www.obraelar.com.br</v>
          </cell>
          <cell r="D507"/>
        </row>
        <row r="508">
          <cell r="A508" t="str">
            <v>OBRAMAX</v>
          </cell>
          <cell r="B508" t="str">
            <v>3003-3400</v>
          </cell>
          <cell r="C508" t="str">
            <v>https://www.obramax.com.br</v>
          </cell>
          <cell r="D508"/>
        </row>
        <row r="509">
          <cell r="A509" t="str">
            <v xml:space="preserve">OFA AMBIENTAL </v>
          </cell>
          <cell r="B509" t="str">
            <v>(11) 98236-4341</v>
          </cell>
          <cell r="C509" t="str">
            <v>https://www.ofaambiental.com.br/</v>
          </cell>
          <cell r="D509"/>
        </row>
        <row r="510">
          <cell r="A510" t="str">
            <v>OFERTA ELÉTRICA</v>
          </cell>
          <cell r="B510" t="str">
            <v>(11)4102-0447</v>
          </cell>
          <cell r="C510" t="str">
            <v>https://www.ofertaeletrica.com.br/</v>
          </cell>
          <cell r="D510"/>
        </row>
        <row r="511">
          <cell r="A511" t="str">
            <v>OFICINOX</v>
          </cell>
          <cell r="B511" t="str">
            <v>11 2229 2323</v>
          </cell>
          <cell r="C511" t="str">
            <v>www.oficinox.com.br</v>
          </cell>
          <cell r="D511"/>
        </row>
        <row r="512">
          <cell r="A512" t="str">
            <v>OLDOFER</v>
          </cell>
          <cell r="B512" t="str">
            <v>(54) 9 9955-7888</v>
          </cell>
          <cell r="C512" t="str">
            <v>https://oldofer.lojavirtualnuvem.com.br/</v>
          </cell>
          <cell r="D512"/>
        </row>
        <row r="513">
          <cell r="A513" t="str">
            <v>ON ELETRICA</v>
          </cell>
          <cell r="B513" t="str">
            <v>(17) 99195-6729</v>
          </cell>
          <cell r="C513" t="str">
            <v>https://www.oneletrica.com.br/</v>
          </cell>
          <cell r="D513"/>
        </row>
        <row r="514">
          <cell r="A514" t="str">
            <v>ORTOBRAS</v>
          </cell>
          <cell r="B514" t="str">
            <v>49 9122-0437</v>
          </cell>
          <cell r="C514" t="str">
            <v>https://www.ortobraselevadores.com.br/</v>
          </cell>
          <cell r="D514"/>
        </row>
        <row r="515">
          <cell r="A515" t="str">
            <v>OXIGÁS</v>
          </cell>
          <cell r="B515" t="str">
            <v>11 4367 2860</v>
          </cell>
          <cell r="C515" t="str">
            <v>oxigascomercial@gmail.com</v>
          </cell>
          <cell r="D515"/>
        </row>
        <row r="516">
          <cell r="A516" t="str">
            <v>OXY-PRÓ</v>
          </cell>
          <cell r="B516" t="str">
            <v>11 2081 3848</v>
          </cell>
          <cell r="C516" t="str">
            <v>https://www.oxy-pro.com.br</v>
          </cell>
          <cell r="D516"/>
        </row>
        <row r="517">
          <cell r="A517" t="str">
            <v>P3 SOLUÇÕES EM ESQUADRIAS LTDA</v>
          </cell>
          <cell r="B517" t="str">
            <v>16 39315740</v>
          </cell>
          <cell r="C517" t="str">
            <v xml:space="preserve"> p3solucoes.paulo@gmail.com</v>
          </cell>
          <cell r="D517"/>
        </row>
        <row r="518">
          <cell r="A518" t="str">
            <v>PA EQUIPAMENTOS</v>
          </cell>
          <cell r="B518" t="str">
            <v> (11) 3803-9199</v>
          </cell>
          <cell r="C518" t="str">
            <v>paequipamentos.com.br</v>
          </cell>
          <cell r="D518"/>
        </row>
        <row r="519">
          <cell r="A519" t="str">
            <v>PADOVANI</v>
          </cell>
          <cell r="B519" t="str">
            <v>(11) 4013-7009</v>
          </cell>
          <cell r="C519" t="str">
            <v>https://www.padovani.com.br/</v>
          </cell>
          <cell r="D519"/>
        </row>
        <row r="520">
          <cell r="A520" t="str">
            <v>PALÁCIO DAS FERRAMENTAS</v>
          </cell>
          <cell r="B520" t="str">
            <v>(16) 2104-9699</v>
          </cell>
          <cell r="C520" t="str">
            <v>https://palaciodasferramentas.com.br/</v>
          </cell>
          <cell r="D520"/>
        </row>
        <row r="521">
          <cell r="A521" t="str">
            <v>PALMETAL</v>
          </cell>
          <cell r="B521" t="str">
            <v>21 983110105</v>
          </cell>
          <cell r="C521" t="str">
            <v>https://www.palmetal.com.br/</v>
          </cell>
          <cell r="D521"/>
        </row>
        <row r="522">
          <cell r="A522" t="str">
            <v xml:space="preserve">PANDOVANI </v>
          </cell>
          <cell r="B522" t="str">
            <v>11 4013 7009</v>
          </cell>
          <cell r="C522" t="str">
            <v>https://www.padovani.com.br/</v>
          </cell>
          <cell r="D522"/>
        </row>
        <row r="523">
          <cell r="A523" t="str">
            <v>PANORAMA</v>
          </cell>
          <cell r="B523" t="str">
            <v>(45) 9 9154-0433</v>
          </cell>
          <cell r="C523" t="str">
            <v>https://www.panorama.com.br/</v>
          </cell>
          <cell r="D523"/>
        </row>
        <row r="524">
          <cell r="A524" t="str">
            <v>PARQUE VARAL</v>
          </cell>
          <cell r="B524" t="str">
            <v>(41) 3376-4242</v>
          </cell>
          <cell r="C524" t="str">
            <v>vendas@parquevaral.com.br</v>
          </cell>
          <cell r="D524"/>
        </row>
        <row r="525">
          <cell r="A525" t="str">
            <v>PASSALACQUA E CIA LTDA</v>
          </cell>
          <cell r="B525" t="str">
            <v>(16) 21017575</v>
          </cell>
          <cell r="C525" t="str">
            <v>https://grupopassalacqua.com.br/</v>
          </cell>
          <cell r="D525"/>
        </row>
        <row r="526">
          <cell r="A526" t="str">
            <v>PASTOLÂNDIA</v>
          </cell>
          <cell r="B526" t="str">
            <v>(11) 2168-8533</v>
          </cell>
          <cell r="C526" t="str">
            <v>https://www.plastolandia.com.br</v>
          </cell>
          <cell r="D526"/>
        </row>
        <row r="527">
          <cell r="A527" t="str">
            <v>PEDAL WATER</v>
          </cell>
          <cell r="B527" t="str">
            <v>(15) 99647-8228</v>
          </cell>
          <cell r="C527" t="str">
            <v>https://loja.pedalwater.com.br/</v>
          </cell>
          <cell r="D527"/>
        </row>
        <row r="528">
          <cell r="A528" t="str">
            <v>PEG TECNOLOGIA</v>
          </cell>
          <cell r="B528" t="str">
            <v>(41) 3319-6289</v>
          </cell>
          <cell r="C528" t="str">
            <v>https://www.pegtecnologia.com.br</v>
          </cell>
          <cell r="D528"/>
        </row>
        <row r="529">
          <cell r="A529" t="str">
            <v>PERGO</v>
          </cell>
          <cell r="B529" t="str">
            <v>(51) 3391.7604</v>
          </cell>
          <cell r="C529" t="str">
            <v>https://www.pergo.com.br/inicio</v>
          </cell>
          <cell r="D529"/>
        </row>
        <row r="530">
          <cell r="A530" t="str">
            <v>PERTECH</v>
          </cell>
          <cell r="B530" t="str">
            <v xml:space="preserve"> 11 93451-9769</v>
          </cell>
          <cell r="C530" t="str">
            <v>https://pertech.com.br/</v>
          </cell>
          <cell r="D530"/>
        </row>
        <row r="531">
          <cell r="A531" t="str">
            <v>PFIRE PORTAS CORTA FOGO</v>
          </cell>
          <cell r="B531" t="str">
            <v>(11) 4556-3717</v>
          </cell>
          <cell r="C531" t="str">
            <v>https://www.pfire.com.br/</v>
          </cell>
          <cell r="D531"/>
        </row>
        <row r="532">
          <cell r="A532" t="str">
            <v>PHELPS MÁQUINAS</v>
          </cell>
          <cell r="B532" t="str">
            <v> (32) 3512-9631 </v>
          </cell>
          <cell r="C532" t="str">
            <v>https://www.phelpsmaquinas.com.br/</v>
          </cell>
          <cell r="D532"/>
        </row>
        <row r="533">
          <cell r="A533" t="str">
            <v>PHILCO</v>
          </cell>
          <cell r="B533" t="str">
            <v>(47) 98421-0258</v>
          </cell>
          <cell r="C533" t="str">
            <v>https://philco.com.br</v>
          </cell>
          <cell r="D533"/>
        </row>
        <row r="534">
          <cell r="A534" t="str">
            <v>PICHAU</v>
          </cell>
          <cell r="B534" t="str">
            <v>(47) 3305-5150</v>
          </cell>
          <cell r="C534" t="str">
            <v>www.pichau.com.br</v>
          </cell>
          <cell r="D534"/>
        </row>
        <row r="535">
          <cell r="A535" t="str">
            <v>PINEZI</v>
          </cell>
          <cell r="B535" t="str">
            <v>(11)9 7606-0022</v>
          </cell>
          <cell r="C535" t="str">
            <v>https://www.pinezi.com.br</v>
          </cell>
          <cell r="D535"/>
        </row>
        <row r="536">
          <cell r="A536" t="str">
            <v>PISOTECH</v>
          </cell>
          <cell r="B536" t="str">
            <v xml:space="preserve"> 51 9621-4288</v>
          </cell>
          <cell r="C536" t="str">
            <v>https://pisotech.com.br/</v>
          </cell>
          <cell r="D536"/>
        </row>
        <row r="537">
          <cell r="A537" t="str">
            <v>PISSK</v>
          </cell>
          <cell r="B537" t="str">
            <v>(11) 2628-0280</v>
          </cell>
          <cell r="C537" t="str">
            <v>www.pissk.com.br</v>
          </cell>
          <cell r="D537"/>
        </row>
        <row r="538">
          <cell r="A538" t="str">
            <v>PJ ILUMINAÇÃO</v>
          </cell>
          <cell r="B538" t="str">
            <v>(21) 2704-5439</v>
          </cell>
          <cell r="C538" t="str">
            <v>https://www.pjiluminacao.com.br/</v>
          </cell>
          <cell r="D538"/>
        </row>
        <row r="539">
          <cell r="A539" t="str">
            <v>PJ NEBLINA</v>
          </cell>
          <cell r="B539" t="str">
            <v>(11) 3619-1600</v>
          </cell>
          <cell r="C539" t="str">
            <v>https://www.pjneblina.com.br</v>
          </cell>
          <cell r="D539"/>
        </row>
        <row r="540">
          <cell r="A540" t="str">
            <v>PLANTAS DELIVERY</v>
          </cell>
          <cell r="B540" t="str">
            <v>(21) 99893-3979</v>
          </cell>
          <cell r="C540" t="str">
            <v>https://www.plantadelivery.com.br/</v>
          </cell>
          <cell r="D540"/>
        </row>
        <row r="541">
          <cell r="A541" t="str">
            <v>PLENO</v>
          </cell>
          <cell r="B541" t="str">
            <v>(44) 9833-8835</v>
          </cell>
          <cell r="C541" t="str">
            <v>plenocomerciodegas.com.br</v>
          </cell>
          <cell r="D541"/>
        </row>
        <row r="542">
          <cell r="A542" t="str">
            <v>PLENOBRAS</v>
          </cell>
          <cell r="B542" t="str">
            <v>(52) 2101-6800</v>
          </cell>
          <cell r="C542" t="str">
            <v>www.plenobras.com.br</v>
          </cell>
          <cell r="D542"/>
        </row>
        <row r="543">
          <cell r="A543" t="str">
            <v>PLOTTAKÍ SOLUÇÕES VISUAIS</v>
          </cell>
          <cell r="B543" t="str">
            <v>(47) 99238-5668</v>
          </cell>
          <cell r="C543" t="str">
            <v>vanessacristoramos@gmail.com</v>
          </cell>
          <cell r="D543"/>
        </row>
        <row r="544">
          <cell r="A544" t="str">
            <v>POLETEC</v>
          </cell>
          <cell r="B544" t="str">
            <v>(19) 3578-9241</v>
          </cell>
          <cell r="C544" t="str">
            <v>comercial@poletecbrasil.com.br</v>
          </cell>
          <cell r="D544"/>
        </row>
        <row r="545">
          <cell r="A545" t="str">
            <v>POLO AR</v>
          </cell>
          <cell r="B545" t="str">
            <v>0800 889 8989</v>
          </cell>
          <cell r="C545" t="str">
            <v>www.poloar.com.br</v>
          </cell>
          <cell r="D545"/>
        </row>
        <row r="546">
          <cell r="A546" t="str">
            <v>PONTO DO ENCANADOR</v>
          </cell>
          <cell r="B546" t="str">
            <v>(19) 99157-7674</v>
          </cell>
          <cell r="C546" t="str">
            <v>https://www.pontodoencanador.com/</v>
          </cell>
          <cell r="D546"/>
        </row>
        <row r="547">
          <cell r="A547" t="str">
            <v>PONTO FRIO</v>
          </cell>
          <cell r="B547" t="str">
            <v>0800-200-8388</v>
          </cell>
          <cell r="C547" t="str">
            <v>https://www.pontofrio.com.br/</v>
          </cell>
          <cell r="D547"/>
        </row>
        <row r="548">
          <cell r="A548" t="str">
            <v>PORTAL DA ACÚSTICA</v>
          </cell>
          <cell r="B548" t="str">
            <v>(12) 3956-7373</v>
          </cell>
          <cell r="C548" t="str">
            <v>www.portaldaacustica.com</v>
          </cell>
          <cell r="D548"/>
        </row>
        <row r="549">
          <cell r="A549" t="str">
            <v>PORTAL DO MÉDICO</v>
          </cell>
          <cell r="B549" t="str">
            <v>(11) 98929-1204</v>
          </cell>
          <cell r="C549" t="str">
            <v>https://www.portaldomedico.com/</v>
          </cell>
          <cell r="D549"/>
        </row>
        <row r="550">
          <cell r="A550" t="str">
            <v>PORTOBELLO SHOP - FRANCA</v>
          </cell>
          <cell r="B550" t="str">
            <v>16 99119-8134</v>
          </cell>
          <cell r="C550" t="str">
            <v>https://www.portobello.com.br/</v>
          </cell>
          <cell r="D550"/>
        </row>
        <row r="551">
          <cell r="A551" t="str">
            <v>PORTOBELLO SHOP - SÃO JOSÉ DO RIO PRETO</v>
          </cell>
          <cell r="B551" t="str">
            <v>16 3902-1719</v>
          </cell>
          <cell r="C551" t="str">
            <v>https://Isabel.faria@portobelloshop.com.br/</v>
          </cell>
          <cell r="D551"/>
        </row>
        <row r="552">
          <cell r="A552" t="str">
            <v>POWERLUME</v>
          </cell>
          <cell r="B552" t="str">
            <v xml:space="preserve">(54) 3066-6488 </v>
          </cell>
          <cell r="C552" t="str">
            <v>https://www.powerlume.com.br/</v>
          </cell>
          <cell r="D552"/>
        </row>
        <row r="553">
          <cell r="A553" t="str">
            <v>PPI COMÉRCIO</v>
          </cell>
          <cell r="B553" t="str">
            <v>(11) 9 3773-8576</v>
          </cell>
          <cell r="C553" t="str">
            <v>www.ppgcomercio.com.br</v>
          </cell>
          <cell r="D553"/>
        </row>
        <row r="554">
          <cell r="A554" t="str">
            <v>PRE MOLDADOS SÃO MARCOS</v>
          </cell>
          <cell r="B554" t="str">
            <v>(16) 98262-0908</v>
          </cell>
          <cell r="C554" t="str">
            <v>contato@fbsmarcos.com.br</v>
          </cell>
          <cell r="D554"/>
        </row>
        <row r="555">
          <cell r="A555" t="str">
            <v>PRENOVA</v>
          </cell>
          <cell r="B555" t="str">
            <v>48 3047 4047</v>
          </cell>
          <cell r="C555" t="str">
            <v>www.prenova.com.br</v>
          </cell>
          <cell r="D555"/>
        </row>
        <row r="556">
          <cell r="A556" t="str">
            <v>PRESSOSTATO BR</v>
          </cell>
          <cell r="B556">
            <v>15997544801</v>
          </cell>
          <cell r="C556" t="str">
            <v>www.pressostatosbr.com.br/</v>
          </cell>
          <cell r="D556"/>
        </row>
        <row r="557">
          <cell r="A557" t="str">
            <v>PREVTECH</v>
          </cell>
          <cell r="B557" t="str">
            <v>(11) 2865-6640</v>
          </cell>
          <cell r="C557" t="str">
            <v>https://www.prevtech.com.br/</v>
          </cell>
          <cell r="D557"/>
        </row>
        <row r="558">
          <cell r="A558" t="str">
            <v>PRIME PORTAS AUTOMÁTICAS</v>
          </cell>
          <cell r="B558" t="str">
            <v>41 3095-6014</v>
          </cell>
          <cell r="C558" t="str">
            <v>www.primeportas.com.br</v>
          </cell>
          <cell r="D558"/>
        </row>
        <row r="559">
          <cell r="A559" t="str">
            <v xml:space="preserve">PRINCE VENTLADORES E EXAUSTORES </v>
          </cell>
          <cell r="B559" t="str">
            <v>(11) 98933-1282</v>
          </cell>
          <cell r="C559" t="str">
            <v>https://www.ventilador.com.br/</v>
          </cell>
          <cell r="D559"/>
        </row>
        <row r="560">
          <cell r="A560" t="str">
            <v>PRISMAR</v>
          </cell>
          <cell r="B560" t="str">
            <v>(49)98839-7920</v>
          </cell>
          <cell r="C560" t="str">
            <v>https://www.prismar.ind.br/</v>
          </cell>
          <cell r="D560"/>
        </row>
        <row r="561">
          <cell r="A561" t="str">
            <v>PROBIMED</v>
          </cell>
          <cell r="B561" t="str">
            <v>(41) 3095-1562</v>
          </cell>
          <cell r="C561" t="str">
            <v>https://www.probimed.com.br/</v>
          </cell>
          <cell r="D561"/>
        </row>
        <row r="562">
          <cell r="A562" t="str">
            <v>PROCESS TEC</v>
          </cell>
          <cell r="B562" t="str">
            <v>(81) 4003-6179</v>
          </cell>
          <cell r="C562" t="str">
            <v>https://www.processtec.com.br</v>
          </cell>
          <cell r="D562"/>
        </row>
        <row r="563">
          <cell r="A563" t="str">
            <v>PROCESSTEC</v>
          </cell>
          <cell r="B563" t="str">
            <v>(81) 9 9906-8474</v>
          </cell>
          <cell r="C563" t="str">
            <v>www.processtec.com.br</v>
          </cell>
          <cell r="D563"/>
        </row>
        <row r="564">
          <cell r="A564" t="str">
            <v>PROFILE DO BRASIL</v>
          </cell>
          <cell r="B564" t="str">
            <v>54 99112 5575</v>
          </cell>
          <cell r="C564" t="str">
            <v>https://www.profiledobrasil.com.br/</v>
          </cell>
          <cell r="D564"/>
        </row>
        <row r="565">
          <cell r="A565" t="str">
            <v>PRÓ-JARDIM</v>
          </cell>
          <cell r="B565" t="str">
            <v>(47) 99144-9056</v>
          </cell>
          <cell r="C565" t="str">
            <v>Kamilaccalixto@gmail.com</v>
          </cell>
          <cell r="D565"/>
        </row>
        <row r="566">
          <cell r="A566" t="str">
            <v>PRONTEC DISTRIBUIDORA</v>
          </cell>
          <cell r="B566" t="str">
            <v>55 9182 5225</v>
          </cell>
          <cell r="C566" t="str">
            <v>https://www.prontecdistribuidora.com.br/index.php</v>
          </cell>
          <cell r="D566"/>
        </row>
        <row r="567">
          <cell r="A567" t="str">
            <v>PROTEÇÃO EXTINTORES</v>
          </cell>
          <cell r="B567" t="str">
            <v>(11) 96131-2034</v>
          </cell>
          <cell r="C567" t="str">
            <v>https://www.protecaoextintor.com.br/</v>
          </cell>
          <cell r="D567"/>
        </row>
        <row r="568">
          <cell r="A568" t="str">
            <v>PROTSUN</v>
          </cell>
          <cell r="B568" t="str">
            <v>(11) 99633-6004</v>
          </cell>
          <cell r="C568" t="str">
            <v>protsun.com.br</v>
          </cell>
          <cell r="D568"/>
        </row>
        <row r="569">
          <cell r="A569" t="str">
            <v>QUADRI ESQUADRIAS</v>
          </cell>
          <cell r="B569" t="str">
            <v>16 3911 4242</v>
          </cell>
          <cell r="C569" t="str">
            <v>www.quadri.com.br</v>
          </cell>
          <cell r="D569"/>
        </row>
        <row r="570">
          <cell r="A570" t="str">
            <v>QUALI PEÇAS</v>
          </cell>
          <cell r="B570" t="str">
            <v>48) 98836-5979</v>
          </cell>
          <cell r="C570" t="str">
            <v>https://qualipecas.com.br/</v>
          </cell>
          <cell r="D570"/>
        </row>
        <row r="571">
          <cell r="A571" t="str">
            <v>QUALITY TUBOS</v>
          </cell>
          <cell r="B571" t="str">
            <v>(011) 3107-0000</v>
          </cell>
          <cell r="C571" t="str">
            <v>https://www.lojaqualitytubos.com.br/</v>
          </cell>
          <cell r="D571"/>
        </row>
        <row r="572">
          <cell r="A572" t="str">
            <v>RAIZ SUPRIMENTOS</v>
          </cell>
          <cell r="B572" t="str">
            <v xml:space="preserve"> (11) 3136-1132</v>
          </cell>
          <cell r="C572" t="str">
            <v>https://www.raizsuprimentos.com/</v>
          </cell>
          <cell r="D572"/>
        </row>
        <row r="573">
          <cell r="A573" t="str">
            <v xml:space="preserve">RAS MATERIAS </v>
          </cell>
          <cell r="B573" t="str">
            <v>(49) 3433-5271</v>
          </cell>
          <cell r="C573" t="str">
            <v>https://www.rasmateriais.com.br/</v>
          </cell>
          <cell r="D573"/>
        </row>
        <row r="574">
          <cell r="A574" t="str">
            <v>RCD ELÉTRICA</v>
          </cell>
          <cell r="B574" t="str">
            <v>(11) 94754-8470</v>
          </cell>
          <cell r="C574" t="str">
            <v>https://rcdeletrica.com.br/</v>
          </cell>
          <cell r="D574"/>
        </row>
        <row r="575">
          <cell r="A575" t="str">
            <v>REAL CENTER</v>
          </cell>
          <cell r="B575" t="str">
            <v> (54) 3534-4400</v>
          </cell>
          <cell r="C575" t="str">
            <v>https://www.realcenter.com.br/</v>
          </cell>
          <cell r="D575"/>
        </row>
        <row r="576">
          <cell r="A576" t="str">
            <v>REBROTAR PLANTAS</v>
          </cell>
          <cell r="B576" t="str">
            <v>15 99647-1400</v>
          </cell>
          <cell r="C576" t="str">
            <v>https://www.rebrotarplantas.com.br/</v>
          </cell>
          <cell r="D576"/>
        </row>
        <row r="577">
          <cell r="A577" t="str">
            <v xml:space="preserve">RECARGA SOLAR </v>
          </cell>
          <cell r="B577" t="str">
            <v>24 992303264</v>
          </cell>
          <cell r="C577" t="str">
            <v>recargasolar.shop/</v>
          </cell>
          <cell r="D577"/>
        </row>
        <row r="578">
          <cell r="A578" t="str">
            <v xml:space="preserve">REDEMAC SUPERBEM </v>
          </cell>
          <cell r="B578" t="str">
            <v> (51) 3066-0038</v>
          </cell>
          <cell r="C578" t="str">
            <v>https://www.redemacsuperbem.com.br/</v>
          </cell>
          <cell r="D578"/>
        </row>
        <row r="579">
          <cell r="A579" t="str">
            <v>REFRISOL</v>
          </cell>
          <cell r="B579" t="str">
            <v>(46) 3524-2332</v>
          </cell>
          <cell r="C579" t="str">
            <v>https://www.refrisol.com.br/</v>
          </cell>
          <cell r="D579"/>
        </row>
        <row r="580">
          <cell r="A580" t="str">
            <v>REI MATERIAL ELÉTRICO</v>
          </cell>
          <cell r="B580" t="str">
            <v>(32) 3215-6292</v>
          </cell>
          <cell r="C580" t="str">
            <v>https://reimatel.com.br/</v>
          </cell>
          <cell r="D580"/>
        </row>
        <row r="581">
          <cell r="A581" t="str">
            <v>REIS LIXEIRAS</v>
          </cell>
          <cell r="B581" t="str">
            <v>(11) 2193-2636</v>
          </cell>
          <cell r="C581" t="str">
            <v>www.reislixeiras.com.br</v>
          </cell>
          <cell r="D581"/>
        </row>
        <row r="582">
          <cell r="A582" t="str">
            <v>RELUZ SHOP</v>
          </cell>
          <cell r="B582" t="str">
            <v>(11) 99983-0468</v>
          </cell>
          <cell r="C582" t="str">
            <v>https://www.reluzshop.com.br</v>
          </cell>
          <cell r="D582"/>
        </row>
        <row r="583">
          <cell r="A583" t="str">
            <v>REMAX MATERIA ELÉTRICOS</v>
          </cell>
          <cell r="B583" t="str">
            <v>(42)98441-6927</v>
          </cell>
          <cell r="C583" t="str">
            <v>https://www.remaxeletrica.com.br/</v>
          </cell>
          <cell r="D583"/>
        </row>
        <row r="584">
          <cell r="A584" t="str">
            <v>REMAX MATERIAIS ELÉTRICOS</v>
          </cell>
          <cell r="B584" t="str">
            <v>(42) 3522-2888</v>
          </cell>
          <cell r="C584" t="str">
            <v>https://www.remaxeletrica.com.br/</v>
          </cell>
          <cell r="D584"/>
        </row>
        <row r="585">
          <cell r="A585" t="str">
            <v>RENATEC</v>
          </cell>
          <cell r="B585" t="str">
            <v>(48) 9 9914-1700</v>
          </cell>
          <cell r="C585" t="str">
            <v>www.renatec.ind.br</v>
          </cell>
          <cell r="D585"/>
        </row>
        <row r="586">
          <cell r="A586" t="str">
            <v>RENOVAR DUTOS FLEXÍVEIS</v>
          </cell>
          <cell r="B586" t="str">
            <v>31 99185-9030</v>
          </cell>
          <cell r="C586" t="str">
            <v>www.dutoar.com.br</v>
          </cell>
          <cell r="D586"/>
        </row>
        <row r="587">
          <cell r="A587" t="str">
            <v>RENOVE PORTAS E BATENTES</v>
          </cell>
          <cell r="B587" t="str">
            <v>(16) 99142-7282</v>
          </cell>
          <cell r="C587"/>
          <cell r="D587"/>
        </row>
        <row r="588">
          <cell r="A588" t="str">
            <v>REPARE</v>
          </cell>
          <cell r="B588" t="str">
            <v>(49) 999350357</v>
          </cell>
          <cell r="C588" t="str">
            <v>https://www.repareonline.com.br/</v>
          </cell>
          <cell r="D588"/>
        </row>
        <row r="589">
          <cell r="A589" t="str">
            <v>RESPIROX</v>
          </cell>
          <cell r="B589" t="str">
            <v>(11) 2978-8338</v>
          </cell>
          <cell r="C589" t="str">
            <v>https://respirox.com.br</v>
          </cell>
          <cell r="D589"/>
        </row>
        <row r="590">
          <cell r="A590" t="str">
            <v>REVEST ACABAMENTOS</v>
          </cell>
          <cell r="B590" t="str">
            <v>(44) 3126-2000</v>
          </cell>
          <cell r="C590" t="str">
            <v>https://www.revestacabamentos.com.br</v>
          </cell>
          <cell r="D590"/>
        </row>
        <row r="591">
          <cell r="A591" t="str">
            <v xml:space="preserve">REY MASTER </v>
          </cell>
          <cell r="B591" t="str">
            <v>0800 724 2360</v>
          </cell>
          <cell r="C591" t="str">
            <v>https://www.reymaster.com.br</v>
          </cell>
          <cell r="D591"/>
        </row>
        <row r="592">
          <cell r="A592" t="str">
            <v>RH MATERIAIS ELÉTRICOS</v>
          </cell>
          <cell r="B592" t="str">
            <v>(51) 3597-3229</v>
          </cell>
          <cell r="C592" t="str">
            <v>https://www.heldtsolucoesindustriais.com.br/pnp</v>
          </cell>
          <cell r="D592"/>
        </row>
        <row r="593">
          <cell r="A593" t="str">
            <v>RHOSS PRODUTOS MÉDICOS</v>
          </cell>
          <cell r="B593" t="str">
            <v> 17 98118-8712</v>
          </cell>
          <cell r="C593" t="str">
            <v>https://www.produtosmedicos.com.br/</v>
          </cell>
          <cell r="D593"/>
        </row>
        <row r="594">
          <cell r="A594" t="str">
            <v>RIBEIRO AUTOMAÇÃO</v>
          </cell>
          <cell r="B594" t="str">
            <v>(41) 3014-1800</v>
          </cell>
          <cell r="C594" t="str">
            <v>www.ribeiro.ind.br</v>
          </cell>
          <cell r="D594"/>
        </row>
        <row r="595">
          <cell r="A595" t="str">
            <v>RIBERFLUID</v>
          </cell>
          <cell r="B595" t="str">
            <v>(16) 3963-2788</v>
          </cell>
          <cell r="C595" t="str">
            <v>www.riberfluid.com.br</v>
          </cell>
          <cell r="D595"/>
        </row>
        <row r="596">
          <cell r="A596" t="str">
            <v>RJE ILUMINAÇÃO</v>
          </cell>
          <cell r="B596" t="str">
            <v>(16) 3353-7525</v>
          </cell>
          <cell r="C596" t="str">
            <v>https://www.rjeiluminacao.com.br/</v>
          </cell>
          <cell r="D596"/>
        </row>
        <row r="597">
          <cell r="A597" t="str">
            <v>RM POLICARBONATOS</v>
          </cell>
          <cell r="B597" t="str">
            <v>(48) 3266-4898</v>
          </cell>
          <cell r="C597" t="str">
            <v>www.rmpolicarbonatos.com.br</v>
          </cell>
          <cell r="D597"/>
        </row>
        <row r="598">
          <cell r="A598" t="str">
            <v>RN DIVISÓRIAS</v>
          </cell>
          <cell r="B598" t="str">
            <v>11 95362-8265</v>
          </cell>
          <cell r="C598" t="str">
            <v>https://www.rndivisorias.com.br/</v>
          </cell>
          <cell r="D598"/>
        </row>
        <row r="599">
          <cell r="A599" t="str">
            <v>RN FORROS E DIVISÓRIAS</v>
          </cell>
          <cell r="B599" t="str">
            <v>11 95362-8265</v>
          </cell>
          <cell r="C599" t="str">
            <v>www.rndivisorias.com.br</v>
          </cell>
          <cell r="D599"/>
        </row>
        <row r="600">
          <cell r="A600" t="str">
            <v>RODAPESHOP</v>
          </cell>
          <cell r="B600" t="str">
            <v>(48) 9 9840-8047</v>
          </cell>
          <cell r="C600" t="str">
            <v>https://www.rodapeshop.com.br</v>
          </cell>
          <cell r="D600"/>
        </row>
        <row r="601">
          <cell r="A601" t="str">
            <v>ROSSI MATERIAIS ELETRICOS LTDA</v>
          </cell>
          <cell r="B601" t="str">
            <v>(47) 3367-2788</v>
          </cell>
          <cell r="C601" t="str">
            <v>https://rossimateriaiseletricos.com.br</v>
          </cell>
          <cell r="D601"/>
        </row>
        <row r="602">
          <cell r="A602" t="str">
            <v>RS AUTOMAÇÃO</v>
          </cell>
          <cell r="B602" t="str">
            <v>(51) 9 8345-0775</v>
          </cell>
          <cell r="C602" t="str">
            <v>www.rsautomacao.com</v>
          </cell>
          <cell r="D602"/>
        </row>
        <row r="603">
          <cell r="A603" t="str">
            <v>RSUL ENERGIA</v>
          </cell>
          <cell r="B603" t="str">
            <v>(47) 3338-1855</v>
          </cell>
          <cell r="C603" t="str">
            <v>loja.rsulenergia.com.br/</v>
          </cell>
          <cell r="D603"/>
        </row>
        <row r="604">
          <cell r="A604" t="str">
            <v>RX SUL</v>
          </cell>
          <cell r="B604" t="str">
            <v>41 3354-5285</v>
          </cell>
          <cell r="C604" t="str">
            <v>http://www.rxsul.med.br/</v>
          </cell>
          <cell r="D604"/>
        </row>
        <row r="605">
          <cell r="A605" t="str">
            <v>S&amp;S GRUPOS GERADORES</v>
          </cell>
          <cell r="B605" t="str">
            <v>(11) 9 4718-6762</v>
          </cell>
          <cell r="C605" t="str">
            <v>www.lojassgeradores.com.br</v>
          </cell>
          <cell r="D605"/>
        </row>
        <row r="606">
          <cell r="A606" t="str">
            <v>SAFRA IRRIGAÇÃO</v>
          </cell>
          <cell r="B606"/>
          <cell r="C606" t="str">
            <v>https://www.safrairrigacao.com.br/</v>
          </cell>
          <cell r="D606"/>
        </row>
        <row r="607">
          <cell r="A607" t="str">
            <v>SANTA RITA</v>
          </cell>
          <cell r="B607" t="str">
            <v>(11) 4023 2820</v>
          </cell>
          <cell r="C607" t="str">
            <v>https://www.santaritacasa.com.br/</v>
          </cell>
          <cell r="D607"/>
        </row>
        <row r="608">
          <cell r="A608" t="str">
            <v>SANTEC</v>
          </cell>
          <cell r="B608" t="str">
            <v>(19) 3594-1010</v>
          </cell>
          <cell r="C608" t="str">
            <v>https://www.santeconline.com.br/</v>
          </cell>
          <cell r="D608"/>
        </row>
        <row r="609">
          <cell r="A609" t="str">
            <v>SANTIL</v>
          </cell>
          <cell r="B609" t="str">
            <v>(11) 3998-3000</v>
          </cell>
          <cell r="C609" t="str">
            <v>www.santil.com.br</v>
          </cell>
          <cell r="D609"/>
        </row>
        <row r="610">
          <cell r="A610" t="str">
            <v>SANTOS MADEIRAS</v>
          </cell>
          <cell r="B610" t="str">
            <v>(48) 4042-9999</v>
          </cell>
          <cell r="C610" t="str">
            <v>www.santosmadeiras.com.br</v>
          </cell>
          <cell r="D610"/>
        </row>
        <row r="611">
          <cell r="A611" t="str">
            <v xml:space="preserve">SÃO GERALDO </v>
          </cell>
          <cell r="B611" t="str">
            <v>(61) 3233-4122</v>
          </cell>
          <cell r="C611" t="str">
            <v>https://www.saogeraldo.com/</v>
          </cell>
          <cell r="D611"/>
        </row>
        <row r="612">
          <cell r="A612" t="str">
            <v>SC POSTES E PRÉ-MOLDADOS</v>
          </cell>
          <cell r="B612" t="str">
            <v>(49) 3329-2240</v>
          </cell>
          <cell r="C612" t="str">
            <v>www.scpostes.com.br</v>
          </cell>
          <cell r="D612"/>
        </row>
        <row r="613">
          <cell r="A613" t="str">
            <v>SCHAEFER ESQUADRIAS</v>
          </cell>
          <cell r="B613" t="str">
            <v>(49) 3197-0404</v>
          </cell>
          <cell r="C613" t="str">
            <v>https://www.schaeferesquadrias.com/</v>
          </cell>
          <cell r="D613"/>
        </row>
        <row r="614">
          <cell r="A614" t="str">
            <v>SCHNEIDER MOTOBOMBAS</v>
          </cell>
          <cell r="B614" t="str">
            <v>4000-2440</v>
          </cell>
          <cell r="C614" t="str">
            <v>www.grupodasbombas.com.br</v>
          </cell>
          <cell r="D614"/>
        </row>
        <row r="615">
          <cell r="A615" t="str">
            <v>SCHUMANN</v>
          </cell>
          <cell r="B615" t="str">
            <v>0800 642 10 60</v>
          </cell>
          <cell r="C615" t="str">
            <v>www.schumann.com.br</v>
          </cell>
          <cell r="D615"/>
        </row>
        <row r="616">
          <cell r="A616" t="str">
            <v>SD CVAM</v>
          </cell>
          <cell r="B616" t="str">
            <v>(47) 99700-8467</v>
          </cell>
          <cell r="C616" t="str">
            <v>vendas@sdacademiaelazer.com.br</v>
          </cell>
          <cell r="D616"/>
        </row>
        <row r="617">
          <cell r="A617" t="str">
            <v>SD DIVISÓRIAS</v>
          </cell>
          <cell r="B617" t="str">
            <v>11 971912841</v>
          </cell>
          <cell r="C617" t="str">
            <v>https://sddivisorias.com.br/</v>
          </cell>
          <cell r="D617"/>
        </row>
        <row r="618">
          <cell r="A618" t="str">
            <v>SEGURIMAX</v>
          </cell>
          <cell r="B618" t="str">
            <v>(47) 3703-1888</v>
          </cell>
          <cell r="C618" t="str">
            <v>https://www.segurimax.com.br/</v>
          </cell>
          <cell r="D618"/>
        </row>
        <row r="619">
          <cell r="A619" t="str">
            <v>SHOPPING DAS PORTAS</v>
          </cell>
          <cell r="B619" t="str">
            <v>49 99176 5206</v>
          </cell>
          <cell r="C619" t="str">
            <v>mpmoveis@gmail.com</v>
          </cell>
          <cell r="D619"/>
        </row>
        <row r="620">
          <cell r="A620" t="str">
            <v>SHOPTIME</v>
          </cell>
          <cell r="B620" t="str">
            <v>4003-9898</v>
          </cell>
          <cell r="C620" t="str">
            <v>www.shoptime.com.br</v>
          </cell>
          <cell r="D620"/>
        </row>
        <row r="621">
          <cell r="A621" t="str">
            <v>SICFLUX</v>
          </cell>
          <cell r="B621" t="str">
            <v>(47) 3452-3033</v>
          </cell>
          <cell r="C621" t="str">
            <v>sicflux.com.br</v>
          </cell>
          <cell r="D621"/>
        </row>
        <row r="622">
          <cell r="A622" t="str">
            <v>SIELETRIC</v>
          </cell>
          <cell r="B622" t="str">
            <v>47 99945-8375</v>
          </cell>
          <cell r="C622" t="str">
            <v>https://www.sieletric.com.br/#</v>
          </cell>
          <cell r="D622"/>
        </row>
        <row r="623">
          <cell r="A623" t="str">
            <v>SIGN COMUNICAÇÃO VISUAL</v>
          </cell>
          <cell r="B623" t="str">
            <v xml:space="preserve"> (16) 3234-0282</v>
          </cell>
          <cell r="C623" t="str">
            <v>https://www.signrp.com.br/</v>
          </cell>
          <cell r="D623"/>
        </row>
        <row r="624">
          <cell r="A624" t="str">
            <v>SIMECOL</v>
          </cell>
          <cell r="B624" t="str">
            <v>(48) 3462-1024</v>
          </cell>
          <cell r="C624" t="str">
            <v>https://www.simecol.com.br</v>
          </cell>
          <cell r="D624"/>
        </row>
        <row r="625">
          <cell r="A625" t="str">
            <v>SITIO DA MATA</v>
          </cell>
          <cell r="B625" t="str">
            <v>(15) 3285-1651</v>
          </cell>
          <cell r="C625" t="str">
            <v>www.sitiodamata.com.br</v>
          </cell>
          <cell r="D625"/>
        </row>
        <row r="626">
          <cell r="A626" t="str">
            <v>SKY MIDIAS</v>
          </cell>
          <cell r="B626" t="str">
            <v>41 8782-3550</v>
          </cell>
          <cell r="C626" t="str">
            <v>www.skymidias.com.br</v>
          </cell>
          <cell r="D626"/>
        </row>
        <row r="627">
          <cell r="A627" t="str">
            <v xml:space="preserve">SLIM LUMEN </v>
          </cell>
          <cell r="B627" t="str">
            <v>11 910024924</v>
          </cell>
          <cell r="C627" t="str">
            <v>https://www.slimlumen.com.br/</v>
          </cell>
          <cell r="D627"/>
        </row>
        <row r="628">
          <cell r="A628" t="str">
            <v>SMARTKITS</v>
          </cell>
          <cell r="B628" t="str">
            <v>(85) 3051-5550</v>
          </cell>
          <cell r="C628" t="str">
            <v>https://www.smartkits.com.br/</v>
          </cell>
          <cell r="D628"/>
        </row>
        <row r="629">
          <cell r="A629" t="str">
            <v>SODIMAC</v>
          </cell>
          <cell r="B629" t="str">
            <v>(011) 3004-5678</v>
          </cell>
          <cell r="C629" t="str">
            <v>https://www.sodimac.com.br/</v>
          </cell>
          <cell r="D629"/>
        </row>
        <row r="630">
          <cell r="A630" t="str">
            <v>SOEDRAL</v>
          </cell>
          <cell r="B630" t="str">
            <v xml:space="preserve"> (11) 94980-1755</v>
          </cell>
          <cell r="C630" t="str">
            <v>https://www.soedral.com.br/</v>
          </cell>
          <cell r="D630"/>
        </row>
        <row r="631">
          <cell r="A631" t="str">
            <v>SOFAMIX</v>
          </cell>
          <cell r="B631" t="str">
            <v>(11) 95913-3759</v>
          </cell>
          <cell r="C631" t="str">
            <v>https://www.sofamix.com.br</v>
          </cell>
          <cell r="D631"/>
        </row>
        <row r="632">
          <cell r="A632" t="str">
            <v>SOLAR E SOL</v>
          </cell>
          <cell r="B632" t="str">
            <v>(62) 3181-0298</v>
          </cell>
          <cell r="C632" t="str">
            <v>https://www.solaresol.com.br/</v>
          </cell>
          <cell r="D632"/>
        </row>
        <row r="633">
          <cell r="A633" t="str">
            <v xml:space="preserve">SOLUÇÃO CABOS </v>
          </cell>
          <cell r="B633" t="str">
            <v>11 5990-1420</v>
          </cell>
          <cell r="C633" t="str">
            <v>https://www.solucaocabos.com.br/</v>
          </cell>
          <cell r="D633"/>
        </row>
        <row r="634">
          <cell r="A634" t="str">
            <v>SOLUCENTER</v>
          </cell>
          <cell r="B634" t="str">
            <v>(19) 3318-3040</v>
          </cell>
          <cell r="C634" t="str">
            <v>https://www.solucenter.com.br/</v>
          </cell>
          <cell r="D634"/>
        </row>
        <row r="635">
          <cell r="A635" t="str">
            <v>SOLUTI AQUECEDORES</v>
          </cell>
          <cell r="B635" t="str">
            <v>(84) 99141-8570</v>
          </cell>
          <cell r="C635" t="str">
            <v>https://www.solutiaquecedores.com.br/</v>
          </cell>
          <cell r="D635"/>
        </row>
        <row r="636">
          <cell r="A636" t="str">
            <v>SOPRANO</v>
          </cell>
          <cell r="B636" t="str">
            <v>0800 6018676</v>
          </cell>
          <cell r="C636" t="str">
            <v>https://loja.soprano.com.br/</v>
          </cell>
          <cell r="D636"/>
        </row>
        <row r="637">
          <cell r="A637" t="str">
            <v>SOUTH SAFE</v>
          </cell>
          <cell r="B637" t="str">
            <v xml:space="preserve"> (22) 3518-1600</v>
          </cell>
          <cell r="C637" t="str">
            <v>https://www.southsafe.com.br/</v>
          </cell>
          <cell r="D637"/>
        </row>
        <row r="638">
          <cell r="A638" t="str">
            <v>SP MATERIAIS DE CONSTRUÇÃO</v>
          </cell>
          <cell r="B638" t="str">
            <v>(48) 9 8829-7322</v>
          </cell>
          <cell r="C638" t="str">
            <v>www.spmateriaisdeconstrucao.com.br</v>
          </cell>
          <cell r="D638"/>
        </row>
        <row r="639">
          <cell r="A639" t="str">
            <v>SPACE ILUMINAÇÃO</v>
          </cell>
          <cell r="B639" t="str">
            <v>11 99598 5070</v>
          </cell>
          <cell r="C639" t="str">
            <v>www.spaceiluminacao.com.br</v>
          </cell>
          <cell r="D639"/>
        </row>
        <row r="640">
          <cell r="A640" t="str">
            <v>SPAZIO BELLO</v>
          </cell>
          <cell r="B640" t="str">
            <v>16 99710-8895</v>
          </cell>
          <cell r="C640" t="str">
            <v>https://www.spaziobello.com.br/</v>
          </cell>
          <cell r="D640"/>
        </row>
        <row r="641">
          <cell r="A641" t="str">
            <v xml:space="preserve">SPI CLIMATIZAÇÃO E VENTILAÇÃO </v>
          </cell>
          <cell r="B641" t="str">
            <v>41 99824 2817</v>
          </cell>
          <cell r="C641" t="str">
            <v>https://www.dutosarclimatizacaospi.com.br/</v>
          </cell>
          <cell r="D641"/>
        </row>
        <row r="642">
          <cell r="A642" t="str">
            <v xml:space="preserve">SPLED-LUX COM </v>
          </cell>
          <cell r="B642" t="str">
            <v>(11) 99614-7600</v>
          </cell>
          <cell r="C642" t="str">
            <v>www.spledlux.com.br</v>
          </cell>
          <cell r="D642"/>
        </row>
        <row r="643">
          <cell r="A643" t="str">
            <v>STAR FERRAMENTAS</v>
          </cell>
          <cell r="B643" t="str">
            <v>(19) 2042-2631</v>
          </cell>
          <cell r="C643" t="str">
            <v>https://www.starferramentas.com.br</v>
          </cell>
          <cell r="D643"/>
        </row>
        <row r="644">
          <cell r="A644" t="str">
            <v xml:space="preserve">STKV EQUIPAMENTOS ELÉTRICOS </v>
          </cell>
          <cell r="B644" t="str">
            <v>11 91454-2900</v>
          </cell>
          <cell r="C644" t="str">
            <v>https://www.stkv.com.br/</v>
          </cell>
          <cell r="D644"/>
        </row>
        <row r="645">
          <cell r="A645" t="str">
            <v>STR</v>
          </cell>
          <cell r="B645" t="str">
            <v>0800 725 3636</v>
          </cell>
          <cell r="C645" t="str">
            <v>www.strar.com.br</v>
          </cell>
          <cell r="D645"/>
        </row>
        <row r="646">
          <cell r="A646" t="str">
            <v>STRAHL</v>
          </cell>
          <cell r="B646" t="str">
            <v>(11) 2818-3838</v>
          </cell>
          <cell r="C646" t="str">
            <v>https://loja.strahl.com/</v>
          </cell>
          <cell r="D646"/>
        </row>
        <row r="647">
          <cell r="A647" t="str">
            <v>STRONGFER</v>
          </cell>
          <cell r="B647" t="str">
            <v>(47) 3370-0242</v>
          </cell>
          <cell r="C647" t="str">
            <v>contato@brinquedosparaplayground.com.br</v>
          </cell>
          <cell r="D647"/>
        </row>
        <row r="648">
          <cell r="A648" t="str">
            <v>SUNLAB</v>
          </cell>
          <cell r="B648" t="str">
            <v>(11) 4035-8575</v>
          </cell>
          <cell r="C648" t="str">
            <v>www.sunlab.com.br</v>
          </cell>
          <cell r="D648"/>
        </row>
        <row r="649">
          <cell r="A649" t="str">
            <v>SUPER EPI</v>
          </cell>
          <cell r="B649" t="str">
            <v>(11) 2628-0078</v>
          </cell>
          <cell r="C649" t="str">
            <v>https://www.superepi.com.br/</v>
          </cell>
          <cell r="D649"/>
        </row>
        <row r="650">
          <cell r="A650" t="str">
            <v>SUPER PRO ATACADO</v>
          </cell>
          <cell r="B650" t="str">
            <v>0800 721 0860</v>
          </cell>
          <cell r="C650" t="str">
            <v>https://www.superproatacado.com.br</v>
          </cell>
          <cell r="D650"/>
        </row>
        <row r="651">
          <cell r="A651" t="str">
            <v>SUSTENTA LED</v>
          </cell>
          <cell r="B651" t="str">
            <v>(11) 93013-4566</v>
          </cell>
          <cell r="C651" t="str">
            <v>https://www.sustentaled.com.br</v>
          </cell>
          <cell r="D651"/>
        </row>
        <row r="652">
          <cell r="A652" t="str">
            <v>SV ELÉTRICA</v>
          </cell>
          <cell r="B652" t="str">
            <v>(85) 3214-7900</v>
          </cell>
          <cell r="C652" t="str">
            <v>https://www.sveletrica.com/</v>
          </cell>
          <cell r="D652"/>
        </row>
        <row r="653">
          <cell r="A653" t="str">
            <v>TANTO MIX</v>
          </cell>
          <cell r="B653" t="str">
            <v>(43) 3328-2050</v>
          </cell>
          <cell r="C653" t="str">
            <v>https://www.tantomix.com.br</v>
          </cell>
          <cell r="D653"/>
        </row>
        <row r="654">
          <cell r="A654" t="str">
            <v>TAQUI</v>
          </cell>
          <cell r="B654" t="str">
            <v>4020-2299</v>
          </cell>
          <cell r="C654" t="str">
            <v>https://www.taqi.com.br</v>
          </cell>
          <cell r="D654"/>
        </row>
        <row r="655">
          <cell r="A655" t="str">
            <v>TATETI</v>
          </cell>
          <cell r="B655" t="str">
            <v>(15) 3229-0010</v>
          </cell>
          <cell r="C655" t="str">
            <v>www.tateti.com.br</v>
          </cell>
          <cell r="D655"/>
        </row>
        <row r="656">
          <cell r="A656" t="str">
            <v>TECHNO FIBRA</v>
          </cell>
          <cell r="B656" t="str">
            <v>(47) 3046-2023</v>
          </cell>
          <cell r="C656" t="str">
            <v>comercial@technomast.com.br</v>
          </cell>
          <cell r="D656"/>
        </row>
        <row r="657">
          <cell r="A657" t="str">
            <v>TECHO HOLD</v>
          </cell>
          <cell r="B657" t="str">
            <v>(11) 2981-9066</v>
          </cell>
          <cell r="C657" t="str">
            <v>https://www.tecnohold.com.br/</v>
          </cell>
          <cell r="D657"/>
        </row>
        <row r="658">
          <cell r="A658" t="str">
            <v>TECNOGRAN DO BRASIL</v>
          </cell>
          <cell r="B658" t="str">
            <v>(41) 2105-3235</v>
          </cell>
          <cell r="C658" t="str">
            <v>vendas@tecnogran.com.br</v>
          </cell>
          <cell r="D658"/>
        </row>
        <row r="659">
          <cell r="A659" t="str">
            <v>TECNOPERFIL</v>
          </cell>
          <cell r="B659" t="str">
            <v>47 3431-1200</v>
          </cell>
          <cell r="C659" t="str">
            <v>https://www.tecnoperfil.com.br/</v>
          </cell>
          <cell r="D659"/>
        </row>
        <row r="660">
          <cell r="A660" t="str">
            <v>TECNOTRI</v>
          </cell>
          <cell r="B660" t="str">
            <v>(54) 3359-2400</v>
          </cell>
          <cell r="C660" t="str">
            <v>https://cisternas.tecnotri.com.br</v>
          </cell>
          <cell r="D660"/>
        </row>
        <row r="661">
          <cell r="A661" t="str">
            <v>TECNOWATT</v>
          </cell>
          <cell r="B661" t="str">
            <v>(31) 3359-8200</v>
          </cell>
          <cell r="C661" t="str">
            <v>https://tecnowatt.com.br/</v>
          </cell>
          <cell r="D661"/>
        </row>
        <row r="662">
          <cell r="A662" t="str">
            <v>TEKY</v>
          </cell>
          <cell r="B662" t="str">
            <v>(51) 4042-2076</v>
          </cell>
          <cell r="C662" t="str">
            <v>contato@teky.com.br</v>
          </cell>
          <cell r="D662"/>
        </row>
        <row r="663">
          <cell r="A663" t="str">
            <v>TEKY</v>
          </cell>
          <cell r="B663" t="str">
            <v>(51) 4042-2076</v>
          </cell>
          <cell r="C663" t="str">
            <v>https://www.teky.com.br/</v>
          </cell>
          <cell r="D663"/>
        </row>
        <row r="664">
          <cell r="A664" t="str">
            <v>TELAS SANTIN</v>
          </cell>
          <cell r="B664" t="str">
            <v>(49) 8851-5800</v>
          </cell>
          <cell r="C664" t="str">
            <v>https://telassantin.com.br/</v>
          </cell>
          <cell r="D664"/>
        </row>
        <row r="665">
          <cell r="A665" t="str">
            <v>TELHA NORTE</v>
          </cell>
          <cell r="B665" t="str">
            <v>(19) 9 8864-2554</v>
          </cell>
          <cell r="C665" t="str">
            <v>www.metaeletrica.com.br</v>
          </cell>
          <cell r="D665"/>
        </row>
        <row r="666">
          <cell r="A666" t="str">
            <v>TERMOCASA</v>
          </cell>
          <cell r="B666" t="str">
            <v>54 3699 2500</v>
          </cell>
          <cell r="C666" t="str">
            <v>contato@termocasa.com.br</v>
          </cell>
          <cell r="D666"/>
        </row>
        <row r="667">
          <cell r="A667" t="str">
            <v>TERRA CAMPO</v>
          </cell>
          <cell r="B667" t="str">
            <v>(16) 99109-2227</v>
          </cell>
          <cell r="C667" t="str">
            <v>https://www.terracampoirrigacao.com.br/</v>
          </cell>
          <cell r="D667"/>
        </row>
        <row r="668">
          <cell r="A668" t="str">
            <v>TESSELA</v>
          </cell>
          <cell r="B668" t="str">
            <v>48 3263 1310</v>
          </cell>
          <cell r="C668" t="str">
            <v>www.tessela.com.br</v>
          </cell>
          <cell r="D668"/>
        </row>
        <row r="669">
          <cell r="A669" t="str">
            <v>THE PAINT</v>
          </cell>
          <cell r="B669" t="str">
            <v>(11) 94744-3030</v>
          </cell>
          <cell r="C669" t="str">
            <v>https://thepaint.com.br/</v>
          </cell>
          <cell r="D669"/>
        </row>
        <row r="670">
          <cell r="A670" t="str">
            <v>THOMS</v>
          </cell>
          <cell r="B670" t="str">
            <v xml:space="preserve"> (42) 3423-2626</v>
          </cell>
          <cell r="C670" t="str">
            <v>https://www.thoms.com.br/</v>
          </cell>
          <cell r="D670"/>
        </row>
        <row r="671">
          <cell r="A671" t="str">
            <v>TK ELEVADORES</v>
          </cell>
          <cell r="B671" t="str">
            <v>49 9152-6286</v>
          </cell>
          <cell r="C671" t="str">
            <v>https://www.tkelevator.com/br-pt/</v>
          </cell>
          <cell r="D671"/>
        </row>
        <row r="672">
          <cell r="A672" t="str">
            <v>TKE ELEVADORES</v>
          </cell>
          <cell r="B672" t="str">
            <v>(49) 9 9969-0331</v>
          </cell>
          <cell r="C672" t="str">
            <v>www.tkelevator.com</v>
          </cell>
          <cell r="D672"/>
        </row>
        <row r="673">
          <cell r="A673" t="str">
            <v>TL INFO</v>
          </cell>
          <cell r="B673" t="str">
            <v>(21) 2283-3139</v>
          </cell>
          <cell r="C673" t="str">
            <v>www.tlinfo.com.br</v>
          </cell>
          <cell r="D673"/>
        </row>
        <row r="674">
          <cell r="A674" t="str">
            <v>TOCA OBRA</v>
          </cell>
          <cell r="B674" t="str">
            <v>(11) 2504-3066</v>
          </cell>
          <cell r="C674" t="str">
            <v>www.tocaobra.com.br</v>
          </cell>
          <cell r="D674"/>
        </row>
        <row r="675">
          <cell r="A675" t="str">
            <v xml:space="preserve">TOCCO MATERIAIS PARA CONSTRUÇÃO </v>
          </cell>
          <cell r="B675" t="str">
            <v>(11) 94022-3482</v>
          </cell>
          <cell r="C675" t="str">
            <v>https://www.toccomc.com.br/</v>
          </cell>
          <cell r="D675"/>
        </row>
        <row r="676">
          <cell r="A676" t="str">
            <v>TORK</v>
          </cell>
          <cell r="B676" t="str">
            <v>(11) 2694-2334</v>
          </cell>
          <cell r="C676" t="str">
            <v>www.torktec.com.br</v>
          </cell>
          <cell r="D676"/>
        </row>
        <row r="677">
          <cell r="A677" t="str">
            <v>TOTAL AR</v>
          </cell>
          <cell r="B677" t="str">
            <v>31 3464 7644</v>
          </cell>
          <cell r="C677" t="str">
            <v>https://www.totalar.net/</v>
          </cell>
          <cell r="D677"/>
        </row>
        <row r="678">
          <cell r="A678" t="str">
            <v>TRAMONTINA</v>
          </cell>
          <cell r="B678" t="str">
            <v>(11) 4861-3981</v>
          </cell>
          <cell r="C678" t="str">
            <v>https://www.tramontina.com.br/</v>
          </cell>
          <cell r="D678"/>
        </row>
        <row r="679">
          <cell r="A679" t="str">
            <v xml:space="preserve">TRAYDUS </v>
          </cell>
          <cell r="B679" t="str">
            <v>55 17 99761-0443</v>
          </cell>
          <cell r="C679" t="str">
            <v>orcamentos@traydus.com.br</v>
          </cell>
          <cell r="D679"/>
        </row>
        <row r="680">
          <cell r="A680" t="str">
            <v>TRIAMOM</v>
          </cell>
          <cell r="B680" t="str">
            <v>(35) 3421-2050</v>
          </cell>
          <cell r="C680" t="str">
            <v>https://triamom.com.br/</v>
          </cell>
          <cell r="D680"/>
        </row>
        <row r="681">
          <cell r="A681" t="str">
            <v>TRIFÁSICA ELÉTRICA</v>
          </cell>
          <cell r="B681" t="str">
            <v>(11) 4210-4289</v>
          </cell>
          <cell r="C681" t="str">
            <v>https://trifasica.com.br/</v>
          </cell>
          <cell r="D681"/>
        </row>
        <row r="682">
          <cell r="A682" t="str">
            <v>TROPEIRO</v>
          </cell>
          <cell r="B682" t="str">
            <v>(15) 99163-5322</v>
          </cell>
          <cell r="C682" t="str">
            <v>https://www.hidraulicatropeiro.com.br</v>
          </cell>
          <cell r="D682"/>
        </row>
        <row r="683">
          <cell r="A683" t="str">
            <v>TROPICAL RIO</v>
          </cell>
          <cell r="B683" t="str">
            <v>(21) 2195-8989</v>
          </cell>
          <cell r="C683" t="str">
            <v>www.tropicalrio.com.br</v>
          </cell>
          <cell r="D683"/>
        </row>
        <row r="684">
          <cell r="A684" t="str">
            <v>TROX</v>
          </cell>
          <cell r="B684" t="str">
            <v xml:space="preserve"> 11 97395 1627</v>
          </cell>
          <cell r="C684" t="str">
            <v>https://www.troxbrasil.com.br/</v>
          </cell>
          <cell r="D684"/>
        </row>
        <row r="685">
          <cell r="A685" t="str">
            <v>TS4 LOCAÇÕES DE CAÇAMBA</v>
          </cell>
          <cell r="B685" t="str">
            <v>(47) 9 8422-8336</v>
          </cell>
          <cell r="C685" t="str">
            <v>www.diskentulhoitajai.com.br</v>
          </cell>
          <cell r="D685"/>
        </row>
        <row r="686">
          <cell r="A686" t="str">
            <v>TUDO FORTE</v>
          </cell>
          <cell r="B686" t="str">
            <v>(11) 3522-8255</v>
          </cell>
          <cell r="C686" t="str">
            <v>https://www.tudoforte.com.br/</v>
          </cell>
          <cell r="D686"/>
        </row>
        <row r="687">
          <cell r="A687" t="str">
            <v>TUDOFORTE</v>
          </cell>
          <cell r="B687" t="str">
            <v>(11) 3522-8255</v>
          </cell>
          <cell r="C687" t="str">
            <v>www.tudoforte.com.br</v>
          </cell>
          <cell r="D687"/>
        </row>
        <row r="688">
          <cell r="A688" t="str">
            <v>TUDOSEG</v>
          </cell>
          <cell r="B688" t="str">
            <v>(17) 3033-1017</v>
          </cell>
          <cell r="C688" t="str">
            <v>www.tudosegcftv.com.br</v>
          </cell>
          <cell r="D688"/>
        </row>
        <row r="689">
          <cell r="A689" t="str">
            <v>TUMKUS</v>
          </cell>
          <cell r="B689" t="str">
            <v>2024-6550</v>
          </cell>
          <cell r="C689" t="str">
            <v>https://www.tumkus.com.br/</v>
          </cell>
          <cell r="D689"/>
        </row>
        <row r="690">
          <cell r="A690" t="str">
            <v>TUPAN</v>
          </cell>
          <cell r="B690" t="str">
            <v>(81) 4042-1234</v>
          </cell>
          <cell r="C690" t="str">
            <v>https://www.tupan.com.br/</v>
          </cell>
          <cell r="D690"/>
        </row>
        <row r="691">
          <cell r="A691" t="str">
            <v>TWO CLIMATIZAÇÃO</v>
          </cell>
          <cell r="B691" t="str">
            <v>41 9653-3547</v>
          </cell>
          <cell r="C691"/>
          <cell r="D691"/>
        </row>
        <row r="692">
          <cell r="A692" t="str">
            <v>UNILAR</v>
          </cell>
          <cell r="B692" t="str">
            <v>(48) 9 9653-5566</v>
          </cell>
          <cell r="C692" t="str">
            <v>www.lojasunilar.com.br</v>
          </cell>
          <cell r="D692"/>
        </row>
        <row r="693">
          <cell r="A693" t="str">
            <v>UNIPLAST</v>
          </cell>
          <cell r="B693" t="str">
            <v xml:space="preserve"> 41 9962-8505</v>
          </cell>
          <cell r="C693" t="str">
            <v>https://www.uniplast.com.br/</v>
          </cell>
          <cell r="D693"/>
        </row>
        <row r="694">
          <cell r="A694" t="str">
            <v>UPPER SEG</v>
          </cell>
          <cell r="B694" t="str">
            <v>(43) 9983-5167</v>
          </cell>
          <cell r="C694" t="str">
            <v>https://www.upperseg.com.br</v>
          </cell>
          <cell r="D694"/>
        </row>
        <row r="695">
          <cell r="A695" t="str">
            <v>UPPERSEG</v>
          </cell>
          <cell r="B695" t="str">
            <v xml:space="preserve">(43) 3024-5144
</v>
          </cell>
          <cell r="C695" t="str">
            <v>https://www.upperseg.com.br/</v>
          </cell>
          <cell r="D695"/>
        </row>
        <row r="696">
          <cell r="A696" t="str">
            <v>USINA</v>
          </cell>
          <cell r="B696" t="str">
            <v>(51) 3568-2633</v>
          </cell>
          <cell r="C696" t="str">
            <v>https://www.usinars.com.br</v>
          </cell>
          <cell r="D696"/>
        </row>
        <row r="697">
          <cell r="A697" t="str">
            <v>USINA INFO</v>
          </cell>
          <cell r="B697" t="str">
            <v>(55) 3313-2778</v>
          </cell>
          <cell r="C697" t="str">
            <v>https://www.usinainfo.com.br/</v>
          </cell>
          <cell r="D697"/>
        </row>
        <row r="698">
          <cell r="A698" t="str">
            <v>VALE CLIMA</v>
          </cell>
          <cell r="B698" t="str">
            <v>(12)3028-4972</v>
          </cell>
          <cell r="C698" t="str">
            <v>alexandre.kitagawa@valeclima.com.br</v>
          </cell>
          <cell r="D698"/>
        </row>
        <row r="699">
          <cell r="A699" t="str">
            <v>VALE CLIMA</v>
          </cell>
          <cell r="B699" t="str">
            <v>(12)3028-4972 </v>
          </cell>
          <cell r="C699" t="str">
            <v>alexandre.kitagawa@valeclima.com.br</v>
          </cell>
          <cell r="D699"/>
        </row>
        <row r="700">
          <cell r="A700" t="str">
            <v>VETRO TECH</v>
          </cell>
          <cell r="B700" t="str">
            <v>41 3393 2993</v>
          </cell>
          <cell r="C700" t="str">
            <v>https://www.alucorp.com.br/</v>
          </cell>
          <cell r="D700"/>
        </row>
        <row r="701">
          <cell r="A701" t="str">
            <v>VIA INOX</v>
          </cell>
          <cell r="B701" t="str">
            <v>48 98429-2299</v>
          </cell>
          <cell r="C701" t="str">
            <v>https://www.viainox.com/</v>
          </cell>
          <cell r="D701"/>
        </row>
        <row r="702">
          <cell r="A702" t="str">
            <v>VIAS AÉREAS</v>
          </cell>
          <cell r="B702" t="str">
            <v>(62) 3397-2256</v>
          </cell>
          <cell r="C702" t="str">
            <v>https://www.viasaereas.com.br/</v>
          </cell>
          <cell r="D702"/>
        </row>
        <row r="703">
          <cell r="A703" t="str">
            <v>VIEW TECH</v>
          </cell>
          <cell r="B703" t="str">
            <v>0800 770 8411</v>
          </cell>
          <cell r="C703" t="str">
            <v>www.viewtech.ind.br</v>
          </cell>
          <cell r="D703"/>
        </row>
        <row r="704">
          <cell r="A704" t="str">
            <v xml:space="preserve">VILA DAS LAMPADAS </v>
          </cell>
          <cell r="B704" t="str">
            <v>(47) 99904-7682</v>
          </cell>
          <cell r="C704" t="str">
            <v>https://www.viladaslampadas.com.br/</v>
          </cell>
          <cell r="D704"/>
        </row>
        <row r="705">
          <cell r="A705" t="str">
            <v>VILSON PROTEÇÃO RADIOLÓGICA</v>
          </cell>
          <cell r="B705" t="str">
            <v>11 91263-3689</v>
          </cell>
          <cell r="C705" t="str">
            <v>vilsonprotecaoradiologica.com.br</v>
          </cell>
          <cell r="D705"/>
        </row>
        <row r="706">
          <cell r="A706" t="str">
            <v>VIRTUAFX</v>
          </cell>
          <cell r="B706" t="str">
            <v>62 991967463</v>
          </cell>
          <cell r="C706" t="str">
            <v>www.virtuafx.store</v>
          </cell>
          <cell r="D706"/>
        </row>
        <row r="707">
          <cell r="A707" t="str">
            <v>VIRTUDE ELETRO</v>
          </cell>
          <cell r="B707" t="str">
            <v>11 937706871</v>
          </cell>
          <cell r="C707" t="str">
            <v>virtudeeletro@gmail.com</v>
          </cell>
          <cell r="D707"/>
        </row>
        <row r="708">
          <cell r="A708" t="str">
            <v>VISUAL E GARCIA</v>
          </cell>
          <cell r="B708" t="str">
            <v>(47) 98809-4201</v>
          </cell>
          <cell r="C708" t="str">
            <v>https://www.visualegarciaequipamentos.com.br/</v>
          </cell>
          <cell r="D708"/>
        </row>
        <row r="709">
          <cell r="A709" t="str">
            <v>VISUAL PISCINAS</v>
          </cell>
          <cell r="B709" t="str">
            <v>(47) 9 8496-0758</v>
          </cell>
          <cell r="C709" t="str">
            <v>www.visualpiscinas.com.br</v>
          </cell>
          <cell r="D709"/>
        </row>
        <row r="710">
          <cell r="A710" t="str">
            <v>VISUALIZA</v>
          </cell>
          <cell r="B710" t="str">
            <v>49 3622-3344</v>
          </cell>
          <cell r="C710" t="str">
            <v>https://visualiza.com.br/</v>
          </cell>
          <cell r="D710"/>
        </row>
        <row r="711">
          <cell r="A711" t="str">
            <v>VITALUZ</v>
          </cell>
          <cell r="B711" t="str">
            <v>(51) 98986-3126</v>
          </cell>
          <cell r="C711" t="str">
            <v>www.vitaluz.com.br</v>
          </cell>
          <cell r="D711"/>
        </row>
        <row r="712">
          <cell r="A712" t="str">
            <v>VITI AMBIENTAL</v>
          </cell>
          <cell r="B712" t="str">
            <v>(47) 3240-0970</v>
          </cell>
          <cell r="C712" t="str">
            <v>viti-ambiental-ltda.negocio.site</v>
          </cell>
          <cell r="D712"/>
        </row>
        <row r="713">
          <cell r="A713" t="str">
            <v>VIVERDE FLORICULTURA</v>
          </cell>
          <cell r="B713" t="str">
            <v>(49) 9 8827-1573</v>
          </cell>
          <cell r="C713" t="str">
            <v>viverdefloriculturach@gmail.com</v>
          </cell>
          <cell r="D713"/>
        </row>
        <row r="714">
          <cell r="A714" t="str">
            <v>VOCÊ CONSTRÓI</v>
          </cell>
          <cell r="B714" t="str">
            <v>(19) 9 9904-6740</v>
          </cell>
          <cell r="C714" t="str">
            <v>https://www.voceconstroi.com.br</v>
          </cell>
          <cell r="D714"/>
        </row>
        <row r="715">
          <cell r="A715" t="str">
            <v>VT AMBIENTAL</v>
          </cell>
          <cell r="B715" t="str">
            <v>(49) 3323-7109</v>
          </cell>
          <cell r="C715" t="str">
            <v>www.vtengenhariaambiental.com.br</v>
          </cell>
          <cell r="D715"/>
        </row>
        <row r="716">
          <cell r="A716" t="str">
            <v>WALL SYSTEM</v>
          </cell>
          <cell r="B716" t="str">
            <v>(51) 3303-2020</v>
          </cell>
          <cell r="C716" t="str">
            <v>deise@wallsystem.com.br</v>
          </cell>
          <cell r="D716"/>
        </row>
        <row r="717">
          <cell r="A717" t="str">
            <v>WDC NETWORKS</v>
          </cell>
          <cell r="B717" t="str">
            <v>11 3035.3777</v>
          </cell>
          <cell r="C717" t="str">
            <v>www.wdcnet.com.br</v>
          </cell>
          <cell r="D717"/>
        </row>
        <row r="718">
          <cell r="A718" t="str">
            <v>WEB CONTINENTAL</v>
          </cell>
          <cell r="B718" t="str">
            <v>0800-7411174</v>
          </cell>
          <cell r="C718" t="str">
            <v>www.webcontinental.com.br</v>
          </cell>
          <cell r="D718"/>
        </row>
        <row r="719">
          <cell r="A719" t="str">
            <v>WRS ACESSIBILIDADE</v>
          </cell>
          <cell r="B719" t="str">
            <v>47 99731 6286</v>
          </cell>
          <cell r="C719" t="str">
            <v>comercial@wrstatil.com.br</v>
          </cell>
          <cell r="D719"/>
        </row>
        <row r="720">
          <cell r="A720" t="str">
            <v>WT INOX</v>
          </cell>
          <cell r="B720" t="str">
            <v>(11) 3380-8033</v>
          </cell>
          <cell r="C720" t="str">
            <v>https://www.loja.wtinox.ind.br/</v>
          </cell>
          <cell r="D720"/>
        </row>
        <row r="721">
          <cell r="A721" t="str">
            <v>WURTH DO BRASIL</v>
          </cell>
          <cell r="B721" t="str">
            <v>(11) 4613.1900</v>
          </cell>
          <cell r="C721" t="str">
            <v>https://varejo.wurth.com.br/</v>
          </cell>
          <cell r="D721"/>
        </row>
        <row r="722">
          <cell r="A722" t="str">
            <v>ZATHURA</v>
          </cell>
          <cell r="B722" t="str">
            <v>11 5181-4870</v>
          </cell>
          <cell r="C722" t="str">
            <v>https://www.zathurabarramentos.com.br/</v>
          </cell>
          <cell r="D722"/>
        </row>
        <row r="723">
          <cell r="A723" t="str">
            <v xml:space="preserve">ZC MATERIAIS DE CONSTRUÇÃO </v>
          </cell>
          <cell r="B723" t="str">
            <v>(54) 3231-1789</v>
          </cell>
          <cell r="C723" t="str">
            <v>https://www.zcmateriais.com/</v>
          </cell>
          <cell r="D723"/>
        </row>
        <row r="724">
          <cell r="A724" t="str">
            <v>ZEUS DO BRASIL</v>
          </cell>
          <cell r="B724" t="str">
            <v>(47) 3231-1114</v>
          </cell>
          <cell r="C724" t="str">
            <v>https://lojazeusdobrasil.com.br</v>
          </cell>
          <cell r="D724"/>
        </row>
        <row r="725">
          <cell r="A725" t="str">
            <v>ZIG FERRAMENTAS</v>
          </cell>
          <cell r="B725" t="str">
            <v>(11) 99191-2810</v>
          </cell>
          <cell r="C725" t="str">
            <v>https://www.zigferramentas.com.br</v>
          </cell>
          <cell r="D725"/>
        </row>
        <row r="726">
          <cell r="A726" t="str">
            <v>ZIOBER BRASIL</v>
          </cell>
          <cell r="B726" t="str">
            <v>(44) 3029-4410</v>
          </cell>
          <cell r="C726" t="str">
            <v>www.zioberbrasil.com.br</v>
          </cell>
          <cell r="D726"/>
        </row>
        <row r="727">
          <cell r="A727" t="str">
            <v>ZIP MADEIRAS</v>
          </cell>
          <cell r="B727" t="str">
            <v>49 9903-2699</v>
          </cell>
          <cell r="C727" t="str">
            <v>zipmadeiras@gmail.com</v>
          </cell>
          <cell r="D727"/>
        </row>
        <row r="728">
          <cell r="A728" t="str">
            <v>ORBITA DIGITAL</v>
          </cell>
          <cell r="B728" t="str">
            <v>34 644 409 003</v>
          </cell>
          <cell r="C728" t="str">
            <v>https://www.orbitadigital.com/</v>
          </cell>
          <cell r="D728"/>
        </row>
        <row r="729">
          <cell r="A729" t="str">
            <v>ELETRONICS CRAZY</v>
          </cell>
          <cell r="B729" t="str">
            <v xml:space="preserve"> 65-8656-1744</v>
          </cell>
          <cell r="C729" t="str">
            <v>https://www.electronicscrazy.sg/</v>
          </cell>
          <cell r="D729"/>
        </row>
        <row r="730">
          <cell r="A730" t="str">
            <v>EIBABO</v>
          </cell>
          <cell r="B730" t="str">
            <v>49 (0) 3741 14898-131</v>
          </cell>
          <cell r="C730" t="str">
            <v>https://www.eibabo.com/</v>
          </cell>
          <cell r="D730"/>
        </row>
        <row r="731">
          <cell r="A731" t="str">
            <v>BH PHOTO VIDEO</v>
          </cell>
          <cell r="B731" t="str">
            <v>800-891-3971</v>
          </cell>
          <cell r="C731" t="str">
            <v>https://www.bhphotovideo.com/</v>
          </cell>
          <cell r="D731"/>
        </row>
        <row r="732">
          <cell r="A732" t="str">
            <v>SURVEILLANCE</v>
          </cell>
          <cell r="B732" t="str">
            <v xml:space="preserve"> 1-800-955-5201</v>
          </cell>
          <cell r="C732" t="str">
            <v>https://www.surveillance-video.com/</v>
          </cell>
          <cell r="D732"/>
        </row>
        <row r="733">
          <cell r="A733" t="str">
            <v>CONFERENCE ROOM</v>
          </cell>
          <cell r="B733" t="str">
            <v xml:space="preserve">(888) 999-3759 </v>
          </cell>
          <cell r="C733" t="str">
            <v>https://www.conferenceroomav.com/</v>
          </cell>
          <cell r="D733"/>
        </row>
        <row r="734">
          <cell r="A734" t="str">
            <v>THOMANN</v>
          </cell>
          <cell r="B734"/>
          <cell r="C734" t="str">
            <v>https://www.thomann.de/</v>
          </cell>
          <cell r="D734"/>
        </row>
        <row r="735">
          <cell r="A735" t="str">
            <v>SUPERLINK</v>
          </cell>
          <cell r="B735" t="str">
            <v>55 11950263369</v>
          </cell>
          <cell r="C735" t="str">
            <v>https://superlinkvideo.com.br/</v>
          </cell>
          <cell r="D735"/>
        </row>
        <row r="736">
          <cell r="A736" t="str">
            <v>CANFORD</v>
          </cell>
          <cell r="B736" t="str">
            <v>44 191 418 1133</v>
          </cell>
          <cell r="C736" t="str">
            <v>https://www.canford.co.uk/</v>
          </cell>
          <cell r="D736"/>
        </row>
        <row r="737">
          <cell r="A737"/>
          <cell r="B737"/>
          <cell r="C737"/>
          <cell r="D737"/>
        </row>
        <row r="738">
          <cell r="A738"/>
          <cell r="B738"/>
          <cell r="C738"/>
          <cell r="D738"/>
        </row>
        <row r="739">
          <cell r="A739"/>
          <cell r="B739"/>
          <cell r="C739"/>
          <cell r="D739"/>
        </row>
        <row r="740">
          <cell r="A740"/>
          <cell r="B740"/>
          <cell r="C740"/>
          <cell r="D740"/>
        </row>
        <row r="741">
          <cell r="A741"/>
          <cell r="B741"/>
          <cell r="C741"/>
          <cell r="D741"/>
        </row>
        <row r="742">
          <cell r="A742"/>
          <cell r="B742"/>
          <cell r="C742"/>
          <cell r="D742"/>
        </row>
        <row r="743">
          <cell r="A743"/>
          <cell r="B743"/>
          <cell r="C743"/>
          <cell r="D743"/>
        </row>
        <row r="744">
          <cell r="A744"/>
          <cell r="B744"/>
          <cell r="C744"/>
          <cell r="D744"/>
        </row>
        <row r="745">
          <cell r="A745"/>
          <cell r="B745"/>
          <cell r="C745"/>
          <cell r="D745"/>
        </row>
        <row r="746">
          <cell r="A746"/>
          <cell r="B746"/>
          <cell r="C746"/>
          <cell r="D746"/>
        </row>
        <row r="747">
          <cell r="A747"/>
          <cell r="B747"/>
          <cell r="C747"/>
          <cell r="D747"/>
        </row>
        <row r="748">
          <cell r="A748"/>
          <cell r="B748"/>
          <cell r="C748"/>
          <cell r="D748"/>
        </row>
        <row r="749">
          <cell r="A749"/>
          <cell r="B749"/>
          <cell r="C749"/>
          <cell r="D749"/>
        </row>
        <row r="750">
          <cell r="A750"/>
          <cell r="B750"/>
          <cell r="C750"/>
          <cell r="D750"/>
        </row>
        <row r="751">
          <cell r="A751"/>
          <cell r="B751"/>
          <cell r="C751"/>
          <cell r="D751"/>
        </row>
        <row r="752">
          <cell r="A752"/>
          <cell r="B752"/>
          <cell r="C752"/>
          <cell r="D752"/>
        </row>
        <row r="753">
          <cell r="A753"/>
          <cell r="B753"/>
          <cell r="C753"/>
          <cell r="D753"/>
        </row>
        <row r="754">
          <cell r="A754"/>
          <cell r="B754"/>
          <cell r="C754"/>
          <cell r="D754"/>
        </row>
        <row r="755">
          <cell r="A755"/>
          <cell r="B755"/>
          <cell r="C755"/>
          <cell r="D755"/>
        </row>
        <row r="756">
          <cell r="A756"/>
          <cell r="B756"/>
          <cell r="C756"/>
          <cell r="D756"/>
        </row>
        <row r="757">
          <cell r="A757"/>
          <cell r="B757"/>
          <cell r="C757"/>
          <cell r="D757"/>
        </row>
        <row r="758">
          <cell r="A758"/>
          <cell r="B758"/>
          <cell r="C758"/>
          <cell r="D758"/>
        </row>
        <row r="759">
          <cell r="A759"/>
          <cell r="B759"/>
          <cell r="C759"/>
          <cell r="D759"/>
        </row>
        <row r="760">
          <cell r="A760"/>
          <cell r="B760"/>
          <cell r="C760"/>
          <cell r="D760"/>
        </row>
        <row r="761">
          <cell r="A761"/>
          <cell r="B761"/>
          <cell r="C761"/>
          <cell r="D761"/>
        </row>
        <row r="762">
          <cell r="A762"/>
          <cell r="B762"/>
          <cell r="C762"/>
          <cell r="D762"/>
        </row>
        <row r="763">
          <cell r="A763"/>
          <cell r="B763"/>
          <cell r="C763"/>
          <cell r="D763"/>
        </row>
        <row r="764">
          <cell r="A764"/>
          <cell r="B764"/>
          <cell r="C764"/>
          <cell r="D764"/>
        </row>
        <row r="765">
          <cell r="A765"/>
          <cell r="B765"/>
          <cell r="C765"/>
          <cell r="D765"/>
        </row>
        <row r="766">
          <cell r="A766"/>
          <cell r="B766"/>
          <cell r="C766"/>
          <cell r="D766"/>
        </row>
        <row r="767">
          <cell r="A767"/>
          <cell r="B767"/>
          <cell r="C767"/>
          <cell r="D767"/>
        </row>
        <row r="768">
          <cell r="A768"/>
          <cell r="B768"/>
          <cell r="C768"/>
          <cell r="D768"/>
        </row>
        <row r="769">
          <cell r="A769"/>
          <cell r="B769"/>
          <cell r="C769"/>
          <cell r="D769"/>
        </row>
        <row r="770">
          <cell r="A770"/>
          <cell r="B770"/>
          <cell r="C770"/>
          <cell r="D770"/>
        </row>
        <row r="771">
          <cell r="A771"/>
          <cell r="B771"/>
          <cell r="C771"/>
          <cell r="D771"/>
        </row>
        <row r="772">
          <cell r="A772"/>
          <cell r="B772"/>
          <cell r="C772"/>
          <cell r="D772"/>
        </row>
        <row r="773">
          <cell r="A773"/>
          <cell r="B773"/>
          <cell r="C773"/>
          <cell r="D773"/>
        </row>
        <row r="774">
          <cell r="A774"/>
          <cell r="B774"/>
          <cell r="C774"/>
          <cell r="D774"/>
        </row>
        <row r="775">
          <cell r="A775"/>
          <cell r="B775"/>
          <cell r="C775"/>
          <cell r="D775"/>
        </row>
        <row r="776">
          <cell r="A776"/>
          <cell r="B776"/>
          <cell r="C776"/>
          <cell r="D776"/>
        </row>
        <row r="777">
          <cell r="A777"/>
          <cell r="B777"/>
          <cell r="C777"/>
          <cell r="D777"/>
        </row>
        <row r="778">
          <cell r="A778"/>
          <cell r="B778"/>
          <cell r="C778"/>
          <cell r="D778"/>
        </row>
        <row r="779">
          <cell r="A779"/>
          <cell r="B779"/>
          <cell r="C779"/>
          <cell r="D779"/>
        </row>
        <row r="780">
          <cell r="A780"/>
          <cell r="B780"/>
          <cell r="C780"/>
          <cell r="D780"/>
        </row>
        <row r="781">
          <cell r="A781"/>
          <cell r="B781"/>
          <cell r="C781"/>
          <cell r="D781"/>
        </row>
        <row r="782">
          <cell r="A782"/>
          <cell r="B782"/>
          <cell r="C782"/>
          <cell r="D782"/>
        </row>
        <row r="783">
          <cell r="A783"/>
          <cell r="B783"/>
          <cell r="C783"/>
          <cell r="D783"/>
        </row>
        <row r="784">
          <cell r="A784"/>
          <cell r="B784"/>
          <cell r="C784"/>
          <cell r="D784"/>
        </row>
        <row r="785">
          <cell r="A785"/>
          <cell r="B785"/>
          <cell r="C785"/>
          <cell r="D785"/>
        </row>
        <row r="786">
          <cell r="A786"/>
          <cell r="B786"/>
          <cell r="C786"/>
          <cell r="D786"/>
        </row>
        <row r="787">
          <cell r="A787"/>
          <cell r="B787"/>
          <cell r="C787"/>
          <cell r="D787"/>
        </row>
        <row r="788">
          <cell r="A788"/>
          <cell r="B788"/>
          <cell r="C788"/>
          <cell r="D788"/>
        </row>
        <row r="789">
          <cell r="A789"/>
          <cell r="B789"/>
          <cell r="C789"/>
          <cell r="D789"/>
        </row>
        <row r="790">
          <cell r="A790"/>
          <cell r="B790"/>
          <cell r="C790"/>
          <cell r="D790"/>
        </row>
        <row r="791">
          <cell r="A791"/>
          <cell r="B791"/>
          <cell r="C791"/>
          <cell r="D791"/>
        </row>
        <row r="792">
          <cell r="A792"/>
          <cell r="B792"/>
          <cell r="C792"/>
          <cell r="D792"/>
        </row>
        <row r="793">
          <cell r="A793"/>
          <cell r="B793"/>
          <cell r="C793"/>
          <cell r="D793"/>
        </row>
        <row r="794">
          <cell r="A794"/>
          <cell r="B794"/>
          <cell r="C794"/>
          <cell r="D794"/>
        </row>
        <row r="795">
          <cell r="A795"/>
          <cell r="B795"/>
          <cell r="C795"/>
          <cell r="D795"/>
        </row>
        <row r="796">
          <cell r="A796"/>
          <cell r="B796"/>
          <cell r="C796"/>
          <cell r="D796"/>
        </row>
        <row r="797">
          <cell r="A797"/>
          <cell r="B797"/>
          <cell r="C797"/>
          <cell r="D797"/>
        </row>
        <row r="798">
          <cell r="A798"/>
          <cell r="B798"/>
          <cell r="C798"/>
          <cell r="D798"/>
        </row>
        <row r="799">
          <cell r="A799"/>
          <cell r="B799"/>
          <cell r="C799"/>
          <cell r="D799"/>
        </row>
        <row r="800">
          <cell r="A800"/>
          <cell r="B800"/>
          <cell r="C800"/>
          <cell r="D800"/>
        </row>
        <row r="801">
          <cell r="A801"/>
          <cell r="B801"/>
          <cell r="C801"/>
          <cell r="D801"/>
        </row>
        <row r="802">
          <cell r="A802"/>
          <cell r="B802"/>
          <cell r="C802"/>
          <cell r="D802"/>
        </row>
        <row r="803">
          <cell r="A803"/>
          <cell r="B803"/>
          <cell r="C803"/>
          <cell r="D803"/>
        </row>
        <row r="804">
          <cell r="A804"/>
          <cell r="B804"/>
          <cell r="C804"/>
          <cell r="D804"/>
        </row>
        <row r="805">
          <cell r="A805"/>
          <cell r="B805"/>
          <cell r="C805"/>
          <cell r="D805"/>
        </row>
        <row r="806">
          <cell r="A806"/>
          <cell r="B806"/>
          <cell r="C806"/>
          <cell r="D806"/>
        </row>
        <row r="807">
          <cell r="A807"/>
          <cell r="B807"/>
          <cell r="C807"/>
          <cell r="D807"/>
        </row>
        <row r="808">
          <cell r="A808"/>
          <cell r="B808"/>
          <cell r="C808"/>
          <cell r="D808"/>
        </row>
        <row r="809">
          <cell r="A809"/>
          <cell r="B809"/>
          <cell r="C809"/>
          <cell r="D809"/>
        </row>
        <row r="810">
          <cell r="A810"/>
          <cell r="B810"/>
          <cell r="C810"/>
          <cell r="D810"/>
        </row>
        <row r="811">
          <cell r="A811"/>
          <cell r="B811"/>
          <cell r="C811"/>
          <cell r="D811"/>
        </row>
        <row r="812">
          <cell r="A812"/>
          <cell r="B812"/>
          <cell r="C812"/>
          <cell r="D812"/>
        </row>
        <row r="813">
          <cell r="A813"/>
          <cell r="B813"/>
          <cell r="C813"/>
          <cell r="D813"/>
        </row>
        <row r="814">
          <cell r="A814"/>
          <cell r="B814"/>
          <cell r="C814"/>
          <cell r="D814"/>
        </row>
        <row r="815">
          <cell r="A815"/>
          <cell r="B815"/>
          <cell r="C815"/>
          <cell r="D815"/>
        </row>
        <row r="816">
          <cell r="A816"/>
          <cell r="B816"/>
          <cell r="C816"/>
          <cell r="D816"/>
        </row>
        <row r="817">
          <cell r="A817"/>
          <cell r="B817"/>
          <cell r="C817"/>
          <cell r="D817"/>
        </row>
        <row r="818">
          <cell r="A818"/>
          <cell r="B818"/>
          <cell r="C818"/>
          <cell r="D818"/>
        </row>
        <row r="819">
          <cell r="A819"/>
          <cell r="B819"/>
          <cell r="C819"/>
          <cell r="D819"/>
        </row>
        <row r="820">
          <cell r="A820"/>
          <cell r="B820"/>
          <cell r="C820"/>
          <cell r="D820"/>
        </row>
        <row r="821">
          <cell r="A821"/>
          <cell r="B821"/>
          <cell r="C821"/>
          <cell r="D821"/>
        </row>
        <row r="822">
          <cell r="A822"/>
          <cell r="B822"/>
          <cell r="C822"/>
          <cell r="D822"/>
        </row>
        <row r="823">
          <cell r="A823"/>
          <cell r="B823"/>
          <cell r="C823"/>
          <cell r="D823"/>
        </row>
        <row r="824">
          <cell r="A824"/>
          <cell r="B824"/>
          <cell r="C824"/>
          <cell r="D824"/>
        </row>
        <row r="825">
          <cell r="A825"/>
          <cell r="B825"/>
          <cell r="C825"/>
          <cell r="D825"/>
        </row>
        <row r="826">
          <cell r="A826"/>
          <cell r="B826"/>
          <cell r="C826"/>
          <cell r="D826"/>
        </row>
        <row r="827">
          <cell r="A827"/>
          <cell r="B827"/>
          <cell r="C827"/>
          <cell r="D827"/>
        </row>
        <row r="828">
          <cell r="A828"/>
          <cell r="B828"/>
          <cell r="C828"/>
          <cell r="D828"/>
        </row>
        <row r="829">
          <cell r="A829"/>
          <cell r="B829"/>
          <cell r="C829"/>
          <cell r="D829"/>
        </row>
        <row r="830">
          <cell r="A830"/>
          <cell r="B830"/>
          <cell r="C830"/>
          <cell r="D830"/>
        </row>
        <row r="831">
          <cell r="A831"/>
          <cell r="B831"/>
          <cell r="C831"/>
          <cell r="D831"/>
        </row>
        <row r="832">
          <cell r="A832"/>
          <cell r="B832"/>
          <cell r="C832"/>
          <cell r="D832"/>
        </row>
        <row r="833">
          <cell r="A833"/>
          <cell r="B833"/>
          <cell r="C833"/>
          <cell r="D833"/>
        </row>
        <row r="834">
          <cell r="A834"/>
          <cell r="B834"/>
          <cell r="C834"/>
          <cell r="D834"/>
        </row>
        <row r="835">
          <cell r="A835"/>
          <cell r="B835"/>
          <cell r="C835"/>
          <cell r="D835"/>
        </row>
        <row r="836">
          <cell r="A836"/>
          <cell r="B836"/>
          <cell r="C836"/>
          <cell r="D836"/>
        </row>
        <row r="837">
          <cell r="A837"/>
          <cell r="B837"/>
          <cell r="C837"/>
          <cell r="D837"/>
        </row>
        <row r="838">
          <cell r="A838"/>
          <cell r="B838"/>
          <cell r="C838"/>
          <cell r="D838"/>
        </row>
        <row r="839">
          <cell r="A839"/>
          <cell r="B839"/>
          <cell r="C839"/>
          <cell r="D839"/>
        </row>
        <row r="840">
          <cell r="A840"/>
          <cell r="B840"/>
          <cell r="C840"/>
          <cell r="D840"/>
        </row>
        <row r="841">
          <cell r="A841"/>
          <cell r="B841"/>
          <cell r="C841"/>
          <cell r="D841"/>
        </row>
        <row r="842">
          <cell r="A842"/>
          <cell r="B842"/>
          <cell r="C842"/>
          <cell r="D842"/>
        </row>
        <row r="843">
          <cell r="A843"/>
          <cell r="B843"/>
          <cell r="C843"/>
          <cell r="D843"/>
        </row>
        <row r="844">
          <cell r="A844"/>
          <cell r="B844"/>
          <cell r="C844"/>
          <cell r="D844"/>
        </row>
        <row r="845">
          <cell r="A845"/>
          <cell r="B845"/>
          <cell r="C845"/>
          <cell r="D845"/>
        </row>
        <row r="846">
          <cell r="A846"/>
          <cell r="B846"/>
          <cell r="C846"/>
          <cell r="D846"/>
        </row>
        <row r="847">
          <cell r="A847"/>
          <cell r="B847"/>
          <cell r="C847"/>
          <cell r="D847"/>
        </row>
        <row r="848">
          <cell r="A848"/>
          <cell r="B848"/>
          <cell r="C848"/>
          <cell r="D848"/>
        </row>
        <row r="849">
          <cell r="A849"/>
          <cell r="B849"/>
          <cell r="C849"/>
          <cell r="D849"/>
        </row>
        <row r="850">
          <cell r="A850"/>
          <cell r="B850"/>
          <cell r="C850"/>
          <cell r="D850"/>
        </row>
        <row r="851">
          <cell r="A851"/>
          <cell r="B851"/>
          <cell r="C851"/>
          <cell r="D851"/>
        </row>
        <row r="852">
          <cell r="A852"/>
          <cell r="B852"/>
          <cell r="C852"/>
          <cell r="D852"/>
        </row>
        <row r="853">
          <cell r="A853"/>
          <cell r="B853"/>
          <cell r="C853"/>
          <cell r="D853"/>
        </row>
        <row r="854">
          <cell r="A854"/>
          <cell r="B854"/>
          <cell r="C854"/>
          <cell r="D854"/>
        </row>
        <row r="855">
          <cell r="A855"/>
          <cell r="B855"/>
          <cell r="C855"/>
          <cell r="D855"/>
        </row>
        <row r="856">
          <cell r="A856"/>
          <cell r="B856"/>
          <cell r="C856"/>
          <cell r="D856"/>
        </row>
        <row r="857">
          <cell r="A857"/>
          <cell r="B857"/>
          <cell r="C857"/>
          <cell r="D857"/>
        </row>
        <row r="858">
          <cell r="A858"/>
          <cell r="B858"/>
          <cell r="C858"/>
          <cell r="D858"/>
        </row>
        <row r="859">
          <cell r="A859"/>
          <cell r="B859"/>
          <cell r="C859"/>
          <cell r="D859"/>
        </row>
        <row r="860">
          <cell r="A860"/>
          <cell r="B860"/>
          <cell r="C860"/>
          <cell r="D860"/>
        </row>
        <row r="861">
          <cell r="A861"/>
          <cell r="B861"/>
          <cell r="C861"/>
          <cell r="D861"/>
        </row>
        <row r="862">
          <cell r="A862"/>
          <cell r="B862"/>
          <cell r="C862"/>
          <cell r="D862"/>
        </row>
        <row r="863">
          <cell r="A863"/>
          <cell r="B863"/>
          <cell r="C863"/>
          <cell r="D863"/>
        </row>
        <row r="864">
          <cell r="A864"/>
          <cell r="B864"/>
          <cell r="C864"/>
          <cell r="D864"/>
        </row>
        <row r="865">
          <cell r="A865"/>
          <cell r="B865"/>
          <cell r="C865"/>
          <cell r="D865"/>
        </row>
        <row r="866">
          <cell r="A866"/>
          <cell r="B866"/>
          <cell r="C866"/>
          <cell r="D866"/>
        </row>
        <row r="867">
          <cell r="A867"/>
          <cell r="B867"/>
          <cell r="C867"/>
          <cell r="D867"/>
        </row>
        <row r="868">
          <cell r="A868"/>
          <cell r="B868"/>
          <cell r="C868"/>
          <cell r="D868"/>
        </row>
        <row r="869">
          <cell r="A869"/>
          <cell r="B869"/>
          <cell r="C869"/>
          <cell r="D869"/>
        </row>
        <row r="870">
          <cell r="A870"/>
          <cell r="B870"/>
          <cell r="C870"/>
          <cell r="D870"/>
        </row>
        <row r="871">
          <cell r="A871"/>
          <cell r="B871"/>
          <cell r="C871"/>
          <cell r="D871"/>
        </row>
        <row r="872">
          <cell r="A872"/>
          <cell r="B872"/>
          <cell r="C872"/>
          <cell r="D872"/>
        </row>
        <row r="873">
          <cell r="A873"/>
          <cell r="B873"/>
          <cell r="C873"/>
          <cell r="D873"/>
        </row>
        <row r="874">
          <cell r="A874"/>
          <cell r="B874"/>
          <cell r="C874"/>
          <cell r="D874"/>
        </row>
        <row r="875">
          <cell r="A875"/>
          <cell r="B875"/>
          <cell r="C875"/>
          <cell r="D875"/>
        </row>
        <row r="876">
          <cell r="A876"/>
          <cell r="B876"/>
          <cell r="C876"/>
          <cell r="D876"/>
        </row>
        <row r="877">
          <cell r="A877"/>
          <cell r="B877"/>
          <cell r="C877"/>
          <cell r="D877"/>
        </row>
        <row r="878">
          <cell r="A878"/>
          <cell r="B878"/>
          <cell r="C878"/>
          <cell r="D878"/>
        </row>
        <row r="879">
          <cell r="A879"/>
          <cell r="B879"/>
          <cell r="C879"/>
          <cell r="D879"/>
        </row>
        <row r="880">
          <cell r="A880"/>
          <cell r="B880"/>
          <cell r="C880"/>
          <cell r="D880"/>
        </row>
        <row r="881">
          <cell r="A881"/>
          <cell r="B881"/>
          <cell r="C881"/>
          <cell r="D881"/>
        </row>
        <row r="882">
          <cell r="A882"/>
          <cell r="B882"/>
          <cell r="C882"/>
          <cell r="D882"/>
        </row>
        <row r="883">
          <cell r="A883"/>
          <cell r="B883"/>
          <cell r="C883"/>
          <cell r="D883"/>
        </row>
        <row r="884">
          <cell r="A884"/>
          <cell r="B884"/>
          <cell r="C884"/>
          <cell r="D884"/>
        </row>
        <row r="885">
          <cell r="A885"/>
          <cell r="B885"/>
          <cell r="C885"/>
          <cell r="D885"/>
        </row>
        <row r="886">
          <cell r="A886"/>
          <cell r="B886"/>
          <cell r="C886"/>
          <cell r="D886"/>
        </row>
        <row r="887">
          <cell r="A887"/>
          <cell r="B887"/>
          <cell r="C887"/>
          <cell r="D887"/>
        </row>
        <row r="888">
          <cell r="A888"/>
          <cell r="B888"/>
          <cell r="C888"/>
          <cell r="D888"/>
        </row>
        <row r="889">
          <cell r="A889"/>
          <cell r="B889"/>
          <cell r="C889"/>
          <cell r="D889"/>
        </row>
        <row r="890">
          <cell r="A890"/>
          <cell r="B890"/>
          <cell r="C890"/>
          <cell r="D890"/>
        </row>
        <row r="891">
          <cell r="A891"/>
          <cell r="B891"/>
          <cell r="C891"/>
          <cell r="D891"/>
        </row>
        <row r="892">
          <cell r="A892"/>
          <cell r="B892"/>
          <cell r="C892"/>
          <cell r="D892"/>
        </row>
        <row r="893">
          <cell r="A893"/>
          <cell r="B893"/>
          <cell r="C893"/>
          <cell r="D893"/>
        </row>
        <row r="894">
          <cell r="A894"/>
          <cell r="B894"/>
          <cell r="C894"/>
          <cell r="D894"/>
        </row>
        <row r="895">
          <cell r="A895"/>
          <cell r="B895"/>
          <cell r="C895"/>
          <cell r="D895"/>
        </row>
        <row r="896">
          <cell r="A896"/>
          <cell r="B896"/>
          <cell r="C896"/>
          <cell r="D896"/>
        </row>
        <row r="897">
          <cell r="A897"/>
          <cell r="B897"/>
          <cell r="C897"/>
          <cell r="D897"/>
        </row>
        <row r="898">
          <cell r="A898"/>
          <cell r="B898"/>
          <cell r="C898"/>
          <cell r="D898"/>
        </row>
        <row r="899">
          <cell r="A899"/>
          <cell r="B899"/>
          <cell r="C899"/>
          <cell r="D899"/>
        </row>
        <row r="900">
          <cell r="A900"/>
          <cell r="B900"/>
          <cell r="C900"/>
          <cell r="D900"/>
        </row>
        <row r="901">
          <cell r="A901"/>
          <cell r="B901"/>
          <cell r="C901"/>
          <cell r="D901"/>
        </row>
        <row r="902">
          <cell r="A902"/>
          <cell r="B902"/>
          <cell r="C902"/>
          <cell r="D902"/>
        </row>
        <row r="903">
          <cell r="A903"/>
          <cell r="B903"/>
          <cell r="C903"/>
          <cell r="D903"/>
        </row>
        <row r="904">
          <cell r="A904"/>
          <cell r="B904"/>
          <cell r="C904"/>
          <cell r="D904"/>
        </row>
        <row r="905">
          <cell r="A905"/>
          <cell r="B905"/>
          <cell r="C905"/>
          <cell r="D905"/>
        </row>
        <row r="906">
          <cell r="A906"/>
          <cell r="B906"/>
          <cell r="C906"/>
          <cell r="D906"/>
        </row>
        <row r="907">
          <cell r="A907"/>
          <cell r="B907"/>
          <cell r="C907"/>
          <cell r="D907"/>
        </row>
        <row r="908">
          <cell r="A908"/>
          <cell r="B908"/>
          <cell r="C908"/>
          <cell r="D908"/>
        </row>
        <row r="909">
          <cell r="A909"/>
          <cell r="B909"/>
          <cell r="C909"/>
          <cell r="D909"/>
        </row>
        <row r="910">
          <cell r="A910"/>
          <cell r="B910"/>
          <cell r="C910"/>
          <cell r="D910"/>
        </row>
        <row r="911">
          <cell r="A911"/>
          <cell r="B911"/>
          <cell r="C911"/>
          <cell r="D911"/>
        </row>
        <row r="912">
          <cell r="A912"/>
          <cell r="B912"/>
          <cell r="C912"/>
          <cell r="D912"/>
        </row>
        <row r="913">
          <cell r="A913"/>
          <cell r="B913"/>
          <cell r="C913"/>
          <cell r="D913"/>
        </row>
        <row r="914">
          <cell r="A914"/>
          <cell r="B914"/>
          <cell r="C914"/>
          <cell r="D914"/>
        </row>
        <row r="915">
          <cell r="A915"/>
          <cell r="B915"/>
          <cell r="C915"/>
          <cell r="D915"/>
        </row>
        <row r="916">
          <cell r="A916"/>
          <cell r="B916"/>
          <cell r="C916"/>
          <cell r="D916"/>
        </row>
        <row r="917">
          <cell r="A917"/>
          <cell r="B917"/>
          <cell r="C917"/>
          <cell r="D917"/>
        </row>
        <row r="918">
          <cell r="A918"/>
          <cell r="B918"/>
          <cell r="C918"/>
          <cell r="D918"/>
        </row>
        <row r="919">
          <cell r="A919"/>
          <cell r="B919"/>
          <cell r="C919"/>
          <cell r="D919"/>
        </row>
        <row r="920">
          <cell r="A920"/>
          <cell r="B920"/>
          <cell r="C920"/>
          <cell r="D920"/>
        </row>
        <row r="921">
          <cell r="A921"/>
          <cell r="B921"/>
          <cell r="C921"/>
          <cell r="D921"/>
        </row>
        <row r="922">
          <cell r="A922"/>
          <cell r="B922"/>
          <cell r="C922"/>
          <cell r="D922"/>
        </row>
        <row r="923">
          <cell r="A923"/>
          <cell r="B923"/>
          <cell r="C923"/>
          <cell r="D923"/>
        </row>
        <row r="924">
          <cell r="A924"/>
          <cell r="B924"/>
          <cell r="C924"/>
          <cell r="D924"/>
        </row>
        <row r="925">
          <cell r="A925"/>
          <cell r="B925"/>
          <cell r="C925"/>
          <cell r="D925"/>
        </row>
        <row r="926">
          <cell r="A926"/>
          <cell r="B926"/>
          <cell r="C926"/>
          <cell r="D926"/>
        </row>
        <row r="927">
          <cell r="A927"/>
          <cell r="B927"/>
          <cell r="C927"/>
          <cell r="D927"/>
        </row>
        <row r="928">
          <cell r="A928"/>
          <cell r="B928"/>
          <cell r="C928"/>
          <cell r="D928"/>
        </row>
        <row r="929">
          <cell r="A929"/>
          <cell r="B929"/>
          <cell r="C929"/>
          <cell r="D929"/>
        </row>
        <row r="930">
          <cell r="A930"/>
          <cell r="B930"/>
          <cell r="C930"/>
          <cell r="D930"/>
        </row>
        <row r="931">
          <cell r="A931"/>
          <cell r="B931"/>
          <cell r="C931"/>
          <cell r="D931"/>
        </row>
        <row r="932">
          <cell r="A932"/>
          <cell r="B932"/>
          <cell r="C932"/>
          <cell r="D932"/>
        </row>
        <row r="933">
          <cell r="A933"/>
          <cell r="B933"/>
          <cell r="C933"/>
          <cell r="D933"/>
        </row>
        <row r="934">
          <cell r="A934"/>
          <cell r="B934"/>
          <cell r="C934"/>
          <cell r="D934"/>
        </row>
        <row r="935">
          <cell r="A935"/>
          <cell r="B935"/>
          <cell r="C935"/>
          <cell r="D935"/>
        </row>
        <row r="936">
          <cell r="A936"/>
          <cell r="B936"/>
          <cell r="C936"/>
          <cell r="D936"/>
        </row>
        <row r="937">
          <cell r="A937"/>
          <cell r="B937"/>
          <cell r="C937"/>
          <cell r="D937"/>
        </row>
        <row r="938">
          <cell r="A938"/>
          <cell r="B938"/>
          <cell r="C938"/>
          <cell r="D938"/>
        </row>
        <row r="939">
          <cell r="A939"/>
          <cell r="B939"/>
          <cell r="C939"/>
          <cell r="D939"/>
        </row>
        <row r="940">
          <cell r="A940"/>
          <cell r="B940"/>
          <cell r="C940"/>
          <cell r="D940"/>
        </row>
        <row r="941">
          <cell r="A941"/>
          <cell r="B941"/>
          <cell r="C941"/>
          <cell r="D941"/>
        </row>
        <row r="942">
          <cell r="A942"/>
          <cell r="B942"/>
          <cell r="C942"/>
          <cell r="D942"/>
        </row>
        <row r="943">
          <cell r="A943"/>
          <cell r="B943"/>
          <cell r="C943"/>
          <cell r="D943"/>
        </row>
        <row r="944">
          <cell r="A944"/>
          <cell r="B944"/>
          <cell r="C944"/>
          <cell r="D944"/>
        </row>
        <row r="945">
          <cell r="A945"/>
          <cell r="B945"/>
          <cell r="C945"/>
          <cell r="D945"/>
        </row>
        <row r="946">
          <cell r="A946"/>
          <cell r="B946"/>
          <cell r="C946"/>
          <cell r="D946"/>
        </row>
        <row r="947">
          <cell r="A947"/>
          <cell r="B947"/>
          <cell r="C947"/>
          <cell r="D947"/>
        </row>
        <row r="948">
          <cell r="A948"/>
          <cell r="B948"/>
          <cell r="C948"/>
          <cell r="D948"/>
        </row>
        <row r="949">
          <cell r="A949"/>
          <cell r="B949"/>
          <cell r="C949"/>
          <cell r="D949"/>
        </row>
        <row r="950">
          <cell r="A950"/>
          <cell r="B950"/>
          <cell r="C950"/>
          <cell r="D950"/>
        </row>
        <row r="951">
          <cell r="A951"/>
          <cell r="B951"/>
          <cell r="C951"/>
          <cell r="D951"/>
        </row>
        <row r="952">
          <cell r="A952"/>
          <cell r="B952"/>
          <cell r="C952"/>
          <cell r="D952"/>
        </row>
        <row r="953">
          <cell r="A953"/>
          <cell r="B953"/>
          <cell r="C953"/>
          <cell r="D953"/>
        </row>
        <row r="954">
          <cell r="A954"/>
          <cell r="B954"/>
          <cell r="C954"/>
          <cell r="D954"/>
        </row>
        <row r="955">
          <cell r="A955"/>
          <cell r="B955"/>
          <cell r="C955"/>
          <cell r="D955"/>
        </row>
        <row r="956">
          <cell r="A956"/>
          <cell r="B956"/>
          <cell r="C956"/>
          <cell r="D956"/>
        </row>
        <row r="957">
          <cell r="A957"/>
          <cell r="B957"/>
          <cell r="C957"/>
          <cell r="D957"/>
        </row>
        <row r="958">
          <cell r="A958"/>
          <cell r="B958"/>
          <cell r="C958"/>
          <cell r="D958"/>
        </row>
        <row r="959">
          <cell r="A959"/>
          <cell r="B959"/>
          <cell r="C959"/>
          <cell r="D959"/>
        </row>
        <row r="960">
          <cell r="A960"/>
          <cell r="B960"/>
          <cell r="C960"/>
          <cell r="D960"/>
        </row>
        <row r="961">
          <cell r="A961"/>
          <cell r="B961"/>
          <cell r="C961"/>
          <cell r="D961"/>
        </row>
        <row r="962">
          <cell r="A962"/>
          <cell r="B962"/>
          <cell r="C962"/>
          <cell r="D962"/>
        </row>
        <row r="963">
          <cell r="A963"/>
          <cell r="B963"/>
          <cell r="C963"/>
          <cell r="D963"/>
        </row>
        <row r="964">
          <cell r="A964"/>
          <cell r="B964"/>
          <cell r="C964"/>
          <cell r="D964"/>
        </row>
        <row r="965">
          <cell r="A965"/>
          <cell r="B965"/>
          <cell r="C965"/>
          <cell r="D965"/>
        </row>
        <row r="966">
          <cell r="A966"/>
          <cell r="B966"/>
          <cell r="C966"/>
          <cell r="D966"/>
        </row>
        <row r="967">
          <cell r="A967"/>
          <cell r="B967"/>
          <cell r="C967"/>
          <cell r="D967"/>
        </row>
        <row r="968">
          <cell r="A968"/>
          <cell r="B968"/>
          <cell r="C968"/>
          <cell r="D968"/>
        </row>
        <row r="969">
          <cell r="A969"/>
          <cell r="B969"/>
          <cell r="C969"/>
          <cell r="D969"/>
        </row>
        <row r="970">
          <cell r="A970"/>
          <cell r="B970"/>
          <cell r="C970"/>
          <cell r="D970"/>
        </row>
        <row r="971">
          <cell r="A971"/>
          <cell r="B971"/>
          <cell r="C971"/>
          <cell r="D971"/>
        </row>
        <row r="972">
          <cell r="A972"/>
          <cell r="B972"/>
          <cell r="C972"/>
          <cell r="D972"/>
        </row>
        <row r="973">
          <cell r="A973"/>
          <cell r="B973"/>
          <cell r="C973"/>
          <cell r="D973"/>
        </row>
        <row r="974">
          <cell r="A974"/>
          <cell r="B974"/>
          <cell r="C974"/>
          <cell r="D974"/>
        </row>
        <row r="975">
          <cell r="A975"/>
          <cell r="B975"/>
          <cell r="C975"/>
          <cell r="D975"/>
        </row>
        <row r="976">
          <cell r="A976"/>
          <cell r="B976"/>
          <cell r="C976"/>
          <cell r="D976"/>
        </row>
        <row r="977">
          <cell r="A977"/>
          <cell r="B977"/>
          <cell r="C977"/>
          <cell r="D977"/>
        </row>
        <row r="978">
          <cell r="A978"/>
          <cell r="B978"/>
          <cell r="C978"/>
          <cell r="D978"/>
        </row>
        <row r="979">
          <cell r="A979"/>
          <cell r="B979"/>
          <cell r="C979"/>
          <cell r="D979"/>
        </row>
        <row r="980">
          <cell r="A980"/>
          <cell r="B980"/>
          <cell r="C980"/>
          <cell r="D980"/>
        </row>
        <row r="981">
          <cell r="A981"/>
          <cell r="B981"/>
          <cell r="C981"/>
          <cell r="D981"/>
        </row>
        <row r="982">
          <cell r="A982"/>
          <cell r="B982"/>
          <cell r="C982"/>
          <cell r="D982"/>
        </row>
        <row r="983">
          <cell r="A983"/>
          <cell r="B983"/>
          <cell r="C983"/>
          <cell r="D983"/>
        </row>
        <row r="984">
          <cell r="A984"/>
          <cell r="B984"/>
          <cell r="C984"/>
          <cell r="D984"/>
        </row>
        <row r="985">
          <cell r="A985"/>
          <cell r="B985"/>
          <cell r="C985"/>
          <cell r="D985"/>
        </row>
        <row r="986">
          <cell r="A986"/>
          <cell r="B986"/>
          <cell r="C986"/>
          <cell r="D986"/>
        </row>
        <row r="987">
          <cell r="A987"/>
          <cell r="B987"/>
          <cell r="C987"/>
          <cell r="D987"/>
        </row>
        <row r="988">
          <cell r="A988"/>
          <cell r="B988"/>
          <cell r="C988"/>
          <cell r="D988"/>
        </row>
        <row r="989">
          <cell r="A989"/>
          <cell r="B989"/>
          <cell r="C989"/>
          <cell r="D989"/>
        </row>
        <row r="990">
          <cell r="A990"/>
          <cell r="B990"/>
          <cell r="C990"/>
          <cell r="D990"/>
        </row>
        <row r="991">
          <cell r="A991"/>
          <cell r="B991"/>
          <cell r="C991"/>
          <cell r="D991"/>
        </row>
        <row r="992">
          <cell r="A992"/>
          <cell r="B992"/>
          <cell r="C992"/>
          <cell r="D992"/>
        </row>
        <row r="993">
          <cell r="A993"/>
          <cell r="B993"/>
          <cell r="C993"/>
          <cell r="D993"/>
        </row>
        <row r="994">
          <cell r="A994"/>
          <cell r="B994"/>
          <cell r="C994"/>
          <cell r="D994"/>
        </row>
        <row r="995">
          <cell r="A995"/>
          <cell r="B995"/>
          <cell r="C995"/>
          <cell r="D995"/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leismunicipais.com.br/a/sc/b/balneario-picarras/lei-ordinaria/2019/72/714/lei-ordinaria-n-714-2019-institui-e-integra-o-imposto-sobre-servico-iss-ao-sistema-tributario-municipal-de-balneario-picarras-sc" TargetMode="External"/><Relationship Id="rId13" Type="http://schemas.openxmlformats.org/officeDocument/2006/relationships/hyperlink" Target="https://leismunicipais.com.br/issqn-iss-pinhalzinho-sc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leismunicipais.com.br/issqn-iss-lages-sc" TargetMode="External"/><Relationship Id="rId7" Type="http://schemas.openxmlformats.org/officeDocument/2006/relationships/hyperlink" Target="https://leismunicipais.com.br/codigo-tributario-taio-sc" TargetMode="External"/><Relationship Id="rId12" Type="http://schemas.openxmlformats.org/officeDocument/2006/relationships/hyperlink" Target="https://leismunicipais.com.br/codigo-tributario-guatambu-sc" TargetMode="External"/><Relationship Id="rId17" Type="http://schemas.openxmlformats.org/officeDocument/2006/relationships/hyperlink" Target="https://leismunicipais.com.br/codigo-tributario-blumenau-sc" TargetMode="External"/><Relationship Id="rId2" Type="http://schemas.openxmlformats.org/officeDocument/2006/relationships/hyperlink" Target="https://leismunicipais.com.br/codigo-tributario-chapeco-sc" TargetMode="External"/><Relationship Id="rId16" Type="http://schemas.openxmlformats.org/officeDocument/2006/relationships/hyperlink" Target="https://leismunicipais.com.br/a1/issqn-iss-pomerode-sc" TargetMode="External"/><Relationship Id="rId20" Type="http://schemas.openxmlformats.org/officeDocument/2006/relationships/comments" Target="../comments1.xml"/><Relationship Id="rId1" Type="http://schemas.openxmlformats.org/officeDocument/2006/relationships/hyperlink" Target="https://leismunicipais.com.br/issqn-iss-itajai-sc" TargetMode="External"/><Relationship Id="rId6" Type="http://schemas.openxmlformats.org/officeDocument/2006/relationships/hyperlink" Target="http://www.toledo.pr.gov.br/sapl/sapl_documentos/norma_juridica/7_texto_integral" TargetMode="External"/><Relationship Id="rId11" Type="http://schemas.openxmlformats.org/officeDocument/2006/relationships/hyperlink" Target="https://leismunicipais.com.br/codigo-tributario-santa-rosa-rs" TargetMode="External"/><Relationship Id="rId5" Type="http://schemas.openxmlformats.org/officeDocument/2006/relationships/hyperlink" Target="https://leismunicipais.com.br/codigo-tributario-florianopolis-sc" TargetMode="External"/><Relationship Id="rId15" Type="http://schemas.openxmlformats.org/officeDocument/2006/relationships/hyperlink" Target="https://leismunicipais.com.br/issqn-iss-joinville-sc" TargetMode="External"/><Relationship Id="rId10" Type="http://schemas.openxmlformats.org/officeDocument/2006/relationships/hyperlink" Target="https://leismunicipais.com.br/codigo-tributario-santa-rosa-do-sul-sc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https://leismunicipais.com.br/codigo-tributario-xanxere-sc" TargetMode="External"/><Relationship Id="rId9" Type="http://schemas.openxmlformats.org/officeDocument/2006/relationships/hyperlink" Target="https://leismunicipais.com.br/codigo-tributario-tubarao-sc" TargetMode="External"/><Relationship Id="rId14" Type="http://schemas.openxmlformats.org/officeDocument/2006/relationships/hyperlink" Target="https://leismunicipais.com.br/codigo-tributario-campo-largo-p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7"/>
  <sheetViews>
    <sheetView tabSelected="1" view="pageBreakPreview" zoomScale="85" zoomScaleNormal="100" zoomScaleSheetLayoutView="85" workbookViewId="0">
      <selection activeCell="F11" sqref="F11"/>
    </sheetView>
  </sheetViews>
  <sheetFormatPr defaultColWidth="12.625" defaultRowHeight="15" customHeight="1" x14ac:dyDescent="0.2"/>
  <cols>
    <col min="1" max="1" width="16" customWidth="1"/>
    <col min="2" max="2" width="83.375" customWidth="1"/>
    <col min="3" max="3" width="23" customWidth="1"/>
    <col min="4" max="4" width="22.75" customWidth="1"/>
    <col min="5" max="7" width="9" customWidth="1"/>
    <col min="8" max="26" width="8.625" customWidth="1"/>
  </cols>
  <sheetData>
    <row r="1" spans="1:26" ht="15.75" customHeight="1" x14ac:dyDescent="0.2">
      <c r="A1" s="1"/>
      <c r="B1" s="1"/>
      <c r="C1" s="2"/>
      <c r="D1" s="3"/>
      <c r="E1" s="4"/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 x14ac:dyDescent="0.2">
      <c r="A2" s="1"/>
      <c r="B2" s="1"/>
      <c r="C2" s="2"/>
      <c r="D2" s="3"/>
      <c r="E2" s="4"/>
      <c r="F2" s="5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2">
      <c r="A3" s="1"/>
      <c r="B3" s="1"/>
      <c r="C3" s="2"/>
      <c r="D3" s="3"/>
      <c r="E3" s="4"/>
      <c r="F3" s="5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 x14ac:dyDescent="0.2">
      <c r="A4" s="1"/>
      <c r="B4" s="1"/>
      <c r="C4" s="2"/>
      <c r="D4" s="3"/>
      <c r="E4" s="4"/>
      <c r="F4" s="5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 x14ac:dyDescent="0.2">
      <c r="A5" s="1"/>
      <c r="B5" s="1"/>
      <c r="C5" s="2"/>
      <c r="D5" s="3"/>
      <c r="E5" s="4"/>
      <c r="F5" s="5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0.25" customHeight="1" x14ac:dyDescent="0.2">
      <c r="A6" s="6" t="str">
        <f>Orçamentária!A6</f>
        <v>Cliente:</v>
      </c>
      <c r="B6" s="147" t="str">
        <f>Orçamentária!B6</f>
        <v>Marcos José Klein</v>
      </c>
      <c r="C6" s="7" t="str">
        <f>Orçamentária!L6</f>
        <v>Data:</v>
      </c>
      <c r="D6" s="149">
        <f>Orçamentária!M6</f>
        <v>46111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x14ac:dyDescent="0.2">
      <c r="A7" s="6" t="str">
        <f>Orçamentária!A7</f>
        <v>Obra:</v>
      </c>
      <c r="B7" s="147" t="str">
        <f>Orçamentária!B7</f>
        <v>Projetos viários da Via de acesso para a Marginal da Rod. Plinio Arlindo Nês - Fase 01</v>
      </c>
      <c r="C7" s="7" t="str">
        <f>Orçamentária!L7</f>
        <v>Revisão:</v>
      </c>
      <c r="D7" s="146" t="str">
        <f>Orçamentária!M7</f>
        <v>R01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x14ac:dyDescent="0.2">
      <c r="A8" s="6" t="str">
        <f>Orçamentária!A8</f>
        <v>Município:</v>
      </c>
      <c r="B8" s="147" t="str">
        <f>Orçamentária!B8</f>
        <v>Chapecó/SC</v>
      </c>
      <c r="C8" s="7" t="str">
        <f>Orçamentária!L8</f>
        <v>BDI:</v>
      </c>
      <c r="D8" s="140">
        <f>Orçamentária!M8</f>
        <v>0.22</v>
      </c>
      <c r="E8" s="4"/>
      <c r="F8" s="5"/>
      <c r="G8" s="4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5.75" x14ac:dyDescent="0.2">
      <c r="A9" s="6" t="str">
        <f>Orçamentária!A9</f>
        <v>Comprimento:</v>
      </c>
      <c r="B9" s="148" t="str">
        <f>Orçamentária!B9</f>
        <v>581,89 m</v>
      </c>
      <c r="C9" s="7" t="str">
        <f>IF(Orçamentária!P12="Não"," ",Orçamentária!L9)</f>
        <v>BDI diferenciado:</v>
      </c>
      <c r="D9" s="140">
        <f>IF(Orçamentária!P12="Não"," ",Orçamentária!M9)</f>
        <v>0.15</v>
      </c>
      <c r="E9" s="4"/>
      <c r="F9" s="5"/>
      <c r="G9" s="4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5.75" x14ac:dyDescent="0.2">
      <c r="A10" s="11"/>
      <c r="C10" s="7"/>
      <c r="D10" s="140"/>
      <c r="E10" s="9"/>
      <c r="F10" s="9"/>
      <c r="G10" s="9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x14ac:dyDescent="0.2">
      <c r="A11" s="11"/>
      <c r="B11" s="11"/>
      <c r="C11" s="11"/>
      <c r="D11" s="12"/>
      <c r="E11" s="13"/>
      <c r="F11" s="13"/>
      <c r="G11" s="13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x14ac:dyDescent="0.25">
      <c r="A12" s="195" t="s">
        <v>125</v>
      </c>
      <c r="B12" s="193"/>
      <c r="C12" s="193"/>
      <c r="D12" s="194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x14ac:dyDescent="0.25">
      <c r="A13" s="196"/>
      <c r="B13" s="193"/>
      <c r="C13" s="193"/>
      <c r="D13" s="194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x14ac:dyDescent="0.2">
      <c r="A14" s="14" t="s">
        <v>0</v>
      </c>
      <c r="B14" s="14" t="s">
        <v>1</v>
      </c>
      <c r="C14" s="15" t="s">
        <v>2</v>
      </c>
      <c r="D14" s="15" t="s">
        <v>3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x14ac:dyDescent="0.2">
      <c r="A15" s="171" t="s">
        <v>158</v>
      </c>
      <c r="B15" s="171" t="s">
        <v>165</v>
      </c>
      <c r="C15" s="176">
        <v>21406.26</v>
      </c>
      <c r="D15" s="177">
        <v>6.4999999999999997E-3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x14ac:dyDescent="0.2">
      <c r="A16" s="171" t="s">
        <v>159</v>
      </c>
      <c r="B16" s="171" t="s">
        <v>166</v>
      </c>
      <c r="C16" s="176">
        <v>15313.46</v>
      </c>
      <c r="D16" s="177">
        <v>4.7000000000000002E-3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x14ac:dyDescent="0.2">
      <c r="A17" s="171" t="s">
        <v>160</v>
      </c>
      <c r="B17" s="171" t="s">
        <v>167</v>
      </c>
      <c r="C17" s="176">
        <v>8796.7199999999993</v>
      </c>
      <c r="D17" s="177">
        <v>2.7000000000000001E-3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x14ac:dyDescent="0.2">
      <c r="A18" s="171" t="s">
        <v>161</v>
      </c>
      <c r="B18" s="171" t="s">
        <v>168</v>
      </c>
      <c r="C18" s="176">
        <v>181943.42</v>
      </c>
      <c r="D18" s="177">
        <v>5.5500000000000001E-2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x14ac:dyDescent="0.2">
      <c r="A19" s="171" t="s">
        <v>162</v>
      </c>
      <c r="B19" s="171" t="s">
        <v>169</v>
      </c>
      <c r="C19" s="176">
        <v>999987.86</v>
      </c>
      <c r="D19" s="177">
        <v>0.3049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x14ac:dyDescent="0.2">
      <c r="A20" s="171" t="s">
        <v>163</v>
      </c>
      <c r="B20" s="171" t="s">
        <v>170</v>
      </c>
      <c r="C20" s="176">
        <v>2025434.77</v>
      </c>
      <c r="D20" s="177">
        <v>0.61760000000000004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x14ac:dyDescent="0.2">
      <c r="A21" s="171" t="s">
        <v>164</v>
      </c>
      <c r="B21" s="171" t="s">
        <v>171</v>
      </c>
      <c r="C21" s="176">
        <v>26394.720000000001</v>
      </c>
      <c r="D21" s="177">
        <v>8.0000000000000002E-3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 x14ac:dyDescent="0.2">
      <c r="A22" s="16"/>
      <c r="B22" s="16"/>
      <c r="C22" s="16"/>
      <c r="D22" s="16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 x14ac:dyDescent="0.2">
      <c r="A23" s="17"/>
      <c r="B23" s="18"/>
      <c r="C23" s="19" t="s">
        <v>4</v>
      </c>
      <c r="D23" s="20">
        <f>Orçamentária!L88</f>
        <v>2718520.27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 x14ac:dyDescent="0.2">
      <c r="A24" s="17"/>
      <c r="B24" s="18"/>
      <c r="C24" s="19" t="s">
        <v>5</v>
      </c>
      <c r="D24" s="20">
        <f>Orçamentária!L89</f>
        <v>3279277.21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 x14ac:dyDescent="0.2">
      <c r="A25" s="17"/>
      <c r="B25" s="18"/>
      <c r="C25" s="19"/>
      <c r="D25" s="2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 x14ac:dyDescent="0.2">
      <c r="A26" s="197"/>
      <c r="B26" s="193"/>
      <c r="C26" s="193"/>
      <c r="D26" s="194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 x14ac:dyDescent="0.2">
      <c r="A27" s="198">
        <f>Orçamentária!A92</f>
        <v>46111</v>
      </c>
      <c r="B27" s="199"/>
      <c r="C27" s="199"/>
      <c r="D27" s="199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 x14ac:dyDescent="0.2">
      <c r="A28" s="192"/>
      <c r="B28" s="192"/>
      <c r="C28" s="192"/>
      <c r="D28" s="192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 x14ac:dyDescent="0.2">
      <c r="A29" s="192"/>
      <c r="B29" s="192"/>
      <c r="C29" s="192"/>
      <c r="D29" s="192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93" customHeight="1" x14ac:dyDescent="0.2">
      <c r="A30" s="192"/>
      <c r="B30" s="192"/>
      <c r="C30" s="192"/>
      <c r="D30" s="192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 x14ac:dyDescent="0.2">
      <c r="A31" s="192" t="str">
        <f>Orçamentária!A96</f>
        <v>_________________________</v>
      </c>
      <c r="B31" s="193"/>
      <c r="C31" s="193"/>
      <c r="D31" s="194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 x14ac:dyDescent="0.2">
      <c r="A32" s="192" t="str">
        <f>Orçamentária!A97</f>
        <v>Eng° Tayná Caroline Schregele</v>
      </c>
      <c r="B32" s="193"/>
      <c r="C32" s="193"/>
      <c r="D32" s="194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 x14ac:dyDescent="0.2">
      <c r="A33" s="192" t="str">
        <f>Orçamentária!A98</f>
        <v>CREA-SC 165937-8</v>
      </c>
      <c r="B33" s="193"/>
      <c r="C33" s="193"/>
      <c r="D33" s="194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 x14ac:dyDescent="0.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 x14ac:dyDescent="0.2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 x14ac:dyDescent="0.2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 x14ac:dyDescent="0.2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 x14ac:dyDescent="0.2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 x14ac:dyDescent="0.2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 x14ac:dyDescent="0.2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 x14ac:dyDescent="0.2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 x14ac:dyDescent="0.2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 x14ac:dyDescent="0.2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 x14ac:dyDescent="0.2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 x14ac:dyDescent="0.2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 x14ac:dyDescent="0.2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 x14ac:dyDescent="0.2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 x14ac:dyDescent="0.2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 x14ac:dyDescent="0.2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 x14ac:dyDescent="0.2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 x14ac:dyDescent="0.2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 x14ac:dyDescent="0.2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 x14ac:dyDescent="0.2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 x14ac:dyDescent="0.2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 x14ac:dyDescent="0.2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 x14ac:dyDescent="0.2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 x14ac:dyDescent="0.2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 x14ac:dyDescent="0.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 x14ac:dyDescent="0.2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 x14ac:dyDescent="0.2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 x14ac:dyDescent="0.2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 x14ac:dyDescent="0.2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 x14ac:dyDescent="0.2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 x14ac:dyDescent="0.2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 x14ac:dyDescent="0.2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 x14ac:dyDescent="0.2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 x14ac:dyDescent="0.2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 x14ac:dyDescent="0.2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 x14ac:dyDescent="0.2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customHeight="1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customHeight="1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customHeight="1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customHeight="1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customHeight="1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customHeight="1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customHeight="1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customHeight="1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customHeight="1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customHeight="1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customHeight="1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customHeight="1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customHeight="1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customHeight="1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customHeight="1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customHeight="1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customHeight="1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customHeight="1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customHeight="1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customHeight="1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customHeight="1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customHeight="1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customHeight="1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customHeight="1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customHeight="1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customHeight="1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customHeight="1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customHeight="1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customHeight="1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customHeight="1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customHeight="1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customHeight="1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</sheetData>
  <mergeCells count="8">
    <mergeCell ref="A31:D31"/>
    <mergeCell ref="A32:D32"/>
    <mergeCell ref="A33:D33"/>
    <mergeCell ref="A12:D12"/>
    <mergeCell ref="A13:D13"/>
    <mergeCell ref="A26:D26"/>
    <mergeCell ref="A27:D27"/>
    <mergeCell ref="A28:D30"/>
  </mergeCells>
  <printOptions horizontalCentered="1"/>
  <pageMargins left="0.51181102362204722" right="0.51181102362204722" top="0.78740157480314965" bottom="0.78740157480314965" header="0" footer="0"/>
  <pageSetup paperSize="9" scale="58" fitToHeight="0" orientation="portrait" r:id="rId1"/>
  <headerFooter>
    <oddHeader>&amp;L &amp;C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A1068"/>
  <sheetViews>
    <sheetView view="pageBreakPreview" topLeftCell="A79" zoomScale="85" zoomScaleNormal="55" zoomScaleSheetLayoutView="85" workbookViewId="0">
      <selection activeCell="F48" sqref="F48"/>
    </sheetView>
  </sheetViews>
  <sheetFormatPr defaultColWidth="12.625" defaultRowHeight="14.25" x14ac:dyDescent="0.2"/>
  <cols>
    <col min="1" max="1" width="16.75" customWidth="1"/>
    <col min="2" max="2" width="12.875" customWidth="1"/>
    <col min="3" max="3" width="10.625" customWidth="1"/>
    <col min="4" max="4" width="76.875" customWidth="1"/>
    <col min="5" max="5" width="10.625" customWidth="1"/>
    <col min="6" max="6" width="10.125" customWidth="1"/>
    <col min="7" max="10" width="11.625" customWidth="1"/>
    <col min="11" max="11" width="12.375" customWidth="1"/>
    <col min="12" max="12" width="15" customWidth="1"/>
    <col min="13" max="13" width="19.25" customWidth="1"/>
    <col min="14" max="14" width="11.625" customWidth="1"/>
    <col min="15" max="15" width="9" customWidth="1"/>
    <col min="16" max="16" width="40.125" style="124" hidden="1" customWidth="1"/>
    <col min="17" max="26" width="8.625" customWidth="1"/>
  </cols>
  <sheetData>
    <row r="1" spans="1:53" ht="15.75" x14ac:dyDescent="0.2">
      <c r="A1" s="1"/>
      <c r="B1" s="6"/>
      <c r="C1" s="1"/>
      <c r="D1" s="1"/>
      <c r="E1" s="11"/>
      <c r="F1" s="21"/>
      <c r="G1" s="209"/>
      <c r="H1" s="194"/>
      <c r="I1" s="3"/>
      <c r="J1" s="2"/>
      <c r="K1" s="3"/>
      <c r="L1" s="2"/>
      <c r="M1" s="3"/>
      <c r="N1" s="2"/>
      <c r="O1" s="5"/>
      <c r="P1" s="202" t="s">
        <v>103</v>
      </c>
      <c r="Q1" s="5"/>
      <c r="R1" s="5"/>
      <c r="S1" s="5"/>
      <c r="T1" s="5"/>
      <c r="U1" s="5"/>
      <c r="V1" s="5"/>
      <c r="W1" s="5"/>
      <c r="X1" s="5"/>
      <c r="Y1" s="5"/>
      <c r="Z1" s="5"/>
      <c r="BA1" s="113" t="s">
        <v>94</v>
      </c>
    </row>
    <row r="2" spans="1:53" ht="15.75" x14ac:dyDescent="0.2">
      <c r="A2" s="1"/>
      <c r="B2" s="6"/>
      <c r="C2" s="1"/>
      <c r="D2" s="1"/>
      <c r="E2" s="11"/>
      <c r="F2" s="21"/>
      <c r="G2" s="209"/>
      <c r="H2" s="194"/>
      <c r="I2" s="3"/>
      <c r="J2" s="2"/>
      <c r="K2" s="3"/>
      <c r="L2" s="2"/>
      <c r="M2" s="3"/>
      <c r="N2" s="2"/>
      <c r="O2" s="5"/>
      <c r="P2" s="202"/>
      <c r="Q2" s="8"/>
      <c r="R2" s="8"/>
      <c r="S2" s="8"/>
      <c r="T2" s="8"/>
      <c r="U2" s="8"/>
      <c r="V2" s="5"/>
      <c r="W2" s="5"/>
      <c r="X2" s="5"/>
      <c r="Y2" s="5"/>
      <c r="Z2" s="5"/>
      <c r="BA2" s="113" t="s">
        <v>95</v>
      </c>
    </row>
    <row r="3" spans="1:53" ht="15.75" x14ac:dyDescent="0.2">
      <c r="A3" s="1"/>
      <c r="B3" s="6"/>
      <c r="C3" s="1"/>
      <c r="D3" s="1"/>
      <c r="E3" s="11"/>
      <c r="F3" s="21"/>
      <c r="G3" s="209"/>
      <c r="H3" s="194"/>
      <c r="I3" s="3"/>
      <c r="J3" s="2"/>
      <c r="K3" s="3"/>
      <c r="L3" s="2"/>
      <c r="M3" s="3"/>
      <c r="N3" s="2"/>
      <c r="O3" s="5"/>
      <c r="P3" s="125"/>
      <c r="Q3" s="8"/>
      <c r="R3" s="8"/>
      <c r="S3" s="8"/>
      <c r="T3" s="8"/>
      <c r="U3" s="8"/>
      <c r="V3" s="5"/>
      <c r="W3" s="5"/>
      <c r="X3" s="5"/>
      <c r="Y3" s="5"/>
      <c r="Z3" s="5"/>
    </row>
    <row r="4" spans="1:53" ht="15.75" x14ac:dyDescent="0.2">
      <c r="A4" s="1"/>
      <c r="B4" s="6"/>
      <c r="C4" s="1"/>
      <c r="D4" s="1"/>
      <c r="E4" s="11"/>
      <c r="F4" s="21"/>
      <c r="G4" s="209"/>
      <c r="H4" s="194"/>
      <c r="I4" s="3"/>
      <c r="J4" s="2"/>
      <c r="K4" s="3"/>
      <c r="L4" s="2"/>
      <c r="M4" s="3"/>
      <c r="N4" s="2"/>
      <c r="O4" s="5"/>
      <c r="P4" s="110" t="s">
        <v>102</v>
      </c>
      <c r="Q4" s="8"/>
      <c r="R4" s="8"/>
      <c r="S4" s="8"/>
      <c r="T4" s="8"/>
      <c r="U4" s="8"/>
      <c r="V4" s="5"/>
      <c r="W4" s="5"/>
      <c r="X4" s="5"/>
      <c r="Y4" s="5"/>
      <c r="Z4" s="5"/>
    </row>
    <row r="5" spans="1:53" ht="15.75" x14ac:dyDescent="0.2">
      <c r="A5" s="1"/>
      <c r="B5" s="6"/>
      <c r="C5" s="1"/>
      <c r="D5" s="1"/>
      <c r="E5" s="11"/>
      <c r="F5" s="21"/>
      <c r="G5" s="209"/>
      <c r="H5" s="194"/>
      <c r="I5" s="3"/>
      <c r="J5" s="2"/>
      <c r="K5" s="3"/>
      <c r="L5" s="2"/>
      <c r="M5" s="3"/>
      <c r="N5" s="2"/>
      <c r="O5" s="5"/>
      <c r="P5" s="108" t="s">
        <v>94</v>
      </c>
      <c r="Q5" s="8"/>
      <c r="R5" s="8"/>
      <c r="S5" s="8"/>
      <c r="T5" s="8"/>
      <c r="U5" s="8"/>
      <c r="V5" s="5"/>
      <c r="W5" s="5"/>
      <c r="X5" s="5"/>
      <c r="Y5" s="5"/>
      <c r="Z5" s="5"/>
    </row>
    <row r="6" spans="1:53" ht="15.75" x14ac:dyDescent="0.25">
      <c r="A6" s="115" t="s">
        <v>117</v>
      </c>
      <c r="B6" s="205" t="s">
        <v>432</v>
      </c>
      <c r="C6" s="206"/>
      <c r="D6" s="206"/>
      <c r="E6" s="200" t="s">
        <v>120</v>
      </c>
      <c r="F6" s="201"/>
      <c r="G6" s="201"/>
      <c r="H6" s="3"/>
      <c r="I6" s="3"/>
      <c r="J6" s="3"/>
      <c r="K6" s="3"/>
      <c r="L6" s="136" t="s">
        <v>121</v>
      </c>
      <c r="M6" s="138">
        <v>46111</v>
      </c>
      <c r="N6" s="114"/>
      <c r="O6" s="5"/>
      <c r="P6" s="130" t="s">
        <v>109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spans="1:53" ht="15.75" x14ac:dyDescent="0.2">
      <c r="A7" s="115" t="s">
        <v>118</v>
      </c>
      <c r="B7" s="205" t="s">
        <v>636</v>
      </c>
      <c r="C7" s="206"/>
      <c r="D7" s="206"/>
      <c r="E7" s="137" t="s">
        <v>97</v>
      </c>
      <c r="F7" s="143">
        <v>46054</v>
      </c>
      <c r="G7" s="144" t="s">
        <v>96</v>
      </c>
      <c r="H7" s="3"/>
      <c r="I7" s="3"/>
      <c r="J7" s="3"/>
      <c r="K7" s="3"/>
      <c r="L7" s="136" t="s">
        <v>6</v>
      </c>
      <c r="M7" s="191" t="s">
        <v>433</v>
      </c>
      <c r="N7" s="114"/>
      <c r="O7" s="5"/>
      <c r="P7" s="128" t="s">
        <v>105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spans="1:53" ht="15.75" x14ac:dyDescent="0.2">
      <c r="A8" s="115" t="s">
        <v>119</v>
      </c>
      <c r="B8" s="185" t="s">
        <v>346</v>
      </c>
      <c r="C8" s="137"/>
      <c r="D8" s="137"/>
      <c r="E8" s="137" t="s">
        <v>98</v>
      </c>
      <c r="F8" s="143">
        <v>45931</v>
      </c>
      <c r="G8" s="145" t="s">
        <v>96</v>
      </c>
      <c r="H8" s="11"/>
      <c r="I8" s="3"/>
      <c r="J8" s="22"/>
      <c r="K8" s="22"/>
      <c r="L8" s="136" t="s">
        <v>116</v>
      </c>
      <c r="M8" s="139">
        <f>'Composição BDI'!B25/100</f>
        <v>0.22</v>
      </c>
      <c r="N8" s="140"/>
      <c r="O8" s="8"/>
      <c r="P8" s="128" t="s">
        <v>106</v>
      </c>
      <c r="Q8" s="8"/>
      <c r="R8" s="8"/>
      <c r="S8" s="8"/>
      <c r="T8" s="8"/>
      <c r="U8" s="8"/>
      <c r="V8" s="8"/>
      <c r="W8" s="8"/>
      <c r="X8" s="8"/>
      <c r="Y8" s="8"/>
      <c r="Z8" s="8"/>
    </row>
    <row r="9" spans="1:53" ht="15.75" x14ac:dyDescent="0.2">
      <c r="A9" s="6" t="s">
        <v>148</v>
      </c>
      <c r="B9" s="207" t="s">
        <v>347</v>
      </c>
      <c r="C9" s="208"/>
      <c r="D9" s="208"/>
      <c r="E9" s="137"/>
      <c r="F9" s="143"/>
      <c r="G9" s="145"/>
      <c r="H9" s="11"/>
      <c r="I9" s="3"/>
      <c r="J9" s="22"/>
      <c r="K9" s="6"/>
      <c r="L9" s="136" t="s">
        <v>122</v>
      </c>
      <c r="M9" s="139">
        <f>'Composição BDi Dif.'!B25/100</f>
        <v>0.15</v>
      </c>
      <c r="N9" s="140"/>
      <c r="O9" s="8"/>
      <c r="P9" s="129" t="s">
        <v>107</v>
      </c>
      <c r="Q9" s="8"/>
      <c r="R9" s="8"/>
      <c r="S9" s="8"/>
      <c r="T9" s="8"/>
      <c r="U9" s="8"/>
      <c r="V9" s="8"/>
      <c r="W9" s="8"/>
      <c r="X9" s="8"/>
      <c r="Y9" s="8"/>
      <c r="Z9" s="8"/>
    </row>
    <row r="10" spans="1:53" ht="15.75" x14ac:dyDescent="0.2">
      <c r="A10" s="11"/>
      <c r="B10" s="11"/>
      <c r="C10" s="11"/>
      <c r="E10" s="203" t="s">
        <v>348</v>
      </c>
      <c r="F10" s="204"/>
      <c r="G10" s="204"/>
      <c r="H10" s="3"/>
      <c r="I10" s="11"/>
      <c r="J10" s="22"/>
      <c r="K10" s="11"/>
      <c r="L10" s="136"/>
      <c r="M10" s="141"/>
      <c r="N10" s="142"/>
      <c r="O10" s="8"/>
      <c r="P10" s="129" t="s">
        <v>108</v>
      </c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53" ht="15.75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228" t="s">
        <v>123</v>
      </c>
      <c r="L11" s="228"/>
      <c r="M11" s="223" t="s">
        <v>349</v>
      </c>
      <c r="N11" s="224"/>
      <c r="O11" s="8"/>
      <c r="P11" s="131" t="s">
        <v>110</v>
      </c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53" ht="15.75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228"/>
      <c r="L12" s="228"/>
      <c r="M12" s="225"/>
      <c r="N12" s="226"/>
      <c r="O12" s="8"/>
      <c r="P12" s="108" t="s">
        <v>94</v>
      </c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53" ht="15" x14ac:dyDescent="0.2">
      <c r="A13" s="227" t="s">
        <v>124</v>
      </c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4"/>
      <c r="O13" s="8"/>
      <c r="P13" s="129" t="s">
        <v>111</v>
      </c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53" ht="15.75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"/>
      <c r="L14" s="214"/>
      <c r="M14" s="193"/>
      <c r="N14" s="194"/>
      <c r="O14" s="8"/>
      <c r="P14" s="129" t="s">
        <v>112</v>
      </c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53" ht="15" x14ac:dyDescent="0.2">
      <c r="A15" s="215" t="s">
        <v>0</v>
      </c>
      <c r="B15" s="217" t="s">
        <v>7</v>
      </c>
      <c r="C15" s="215" t="s">
        <v>8</v>
      </c>
      <c r="D15" s="215" t="s">
        <v>1</v>
      </c>
      <c r="E15" s="218" t="s">
        <v>9</v>
      </c>
      <c r="F15" s="217" t="s">
        <v>10</v>
      </c>
      <c r="G15" s="217" t="s">
        <v>11</v>
      </c>
      <c r="H15" s="219" t="s">
        <v>12</v>
      </c>
      <c r="I15" s="220"/>
      <c r="J15" s="221"/>
      <c r="K15" s="219" t="s">
        <v>2</v>
      </c>
      <c r="L15" s="220"/>
      <c r="M15" s="221"/>
      <c r="N15" s="217" t="s">
        <v>3</v>
      </c>
      <c r="O15" s="8"/>
      <c r="P15" s="123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53" ht="15.75" x14ac:dyDescent="0.2">
      <c r="A16" s="216"/>
      <c r="B16" s="216"/>
      <c r="C16" s="216"/>
      <c r="D16" s="216"/>
      <c r="E16" s="216"/>
      <c r="F16" s="216"/>
      <c r="G16" s="216"/>
      <c r="H16" s="23" t="s">
        <v>13</v>
      </c>
      <c r="I16" s="23" t="s">
        <v>14</v>
      </c>
      <c r="J16" s="23" t="s">
        <v>2</v>
      </c>
      <c r="K16" s="23" t="s">
        <v>13</v>
      </c>
      <c r="L16" s="23" t="s">
        <v>14</v>
      </c>
      <c r="M16" s="23" t="s">
        <v>2</v>
      </c>
      <c r="N16" s="216"/>
      <c r="O16" s="8"/>
      <c r="P16" s="123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.75" x14ac:dyDescent="0.2">
      <c r="A17" s="167" t="s">
        <v>158</v>
      </c>
      <c r="B17" s="167"/>
      <c r="C17" s="167"/>
      <c r="D17" s="167" t="s">
        <v>165</v>
      </c>
      <c r="E17" s="167"/>
      <c r="F17" s="168"/>
      <c r="G17" s="168"/>
      <c r="H17" s="167"/>
      <c r="I17" s="167"/>
      <c r="J17" s="167"/>
      <c r="K17" s="167"/>
      <c r="L17" s="167"/>
      <c r="M17" s="174">
        <v>21406.26</v>
      </c>
      <c r="N17" s="175">
        <v>6.5277372509779377E-3</v>
      </c>
      <c r="O17" s="8"/>
      <c r="P17" s="123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5" x14ac:dyDescent="0.2">
      <c r="A18" s="178" t="s">
        <v>172</v>
      </c>
      <c r="B18" s="179" t="s">
        <v>175</v>
      </c>
      <c r="C18" s="178" t="s">
        <v>173</v>
      </c>
      <c r="D18" s="178" t="s">
        <v>176</v>
      </c>
      <c r="E18" s="180" t="s">
        <v>174</v>
      </c>
      <c r="F18" s="179">
        <v>3</v>
      </c>
      <c r="G18" s="181">
        <v>5848.71</v>
      </c>
      <c r="H18" s="181">
        <v>6408.25</v>
      </c>
      <c r="I18" s="181">
        <v>727.17</v>
      </c>
      <c r="J18" s="181">
        <v>7135.42</v>
      </c>
      <c r="K18" s="181">
        <v>19224.75</v>
      </c>
      <c r="L18" s="181">
        <v>2181.5100000000002</v>
      </c>
      <c r="M18" s="181">
        <v>21406.26</v>
      </c>
      <c r="N18" s="182">
        <v>6.5277372509779377E-3</v>
      </c>
      <c r="O18" s="8"/>
      <c r="P18" s="123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" x14ac:dyDescent="0.2">
      <c r="A19" s="178" t="s">
        <v>159</v>
      </c>
      <c r="B19" s="179"/>
      <c r="C19" s="178"/>
      <c r="D19" s="178" t="s">
        <v>166</v>
      </c>
      <c r="E19" s="180" t="s">
        <v>27</v>
      </c>
      <c r="F19" s="179"/>
      <c r="G19" s="181"/>
      <c r="H19" s="181"/>
      <c r="I19" s="181"/>
      <c r="J19" s="181"/>
      <c r="K19" s="181"/>
      <c r="L19" s="181"/>
      <c r="M19" s="181">
        <v>15313.46</v>
      </c>
      <c r="N19" s="182">
        <v>4.6697668477987562E-3</v>
      </c>
      <c r="O19" s="8"/>
      <c r="P19" s="123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5" x14ac:dyDescent="0.2">
      <c r="A20" s="178" t="s">
        <v>177</v>
      </c>
      <c r="B20" s="179" t="s">
        <v>178</v>
      </c>
      <c r="C20" s="178" t="s">
        <v>179</v>
      </c>
      <c r="D20" s="178" t="s">
        <v>166</v>
      </c>
      <c r="E20" s="180" t="s">
        <v>180</v>
      </c>
      <c r="F20" s="179">
        <v>1</v>
      </c>
      <c r="G20" s="181">
        <v>12552.02</v>
      </c>
      <c r="H20" s="181">
        <v>0</v>
      </c>
      <c r="I20" s="181">
        <v>15313.464400000001</v>
      </c>
      <c r="J20" s="181">
        <v>15313.464400000001</v>
      </c>
      <c r="K20" s="181">
        <v>0</v>
      </c>
      <c r="L20" s="181">
        <v>15313.46</v>
      </c>
      <c r="M20" s="181">
        <v>15313.46</v>
      </c>
      <c r="N20" s="182">
        <v>4.6697668477987562E-3</v>
      </c>
      <c r="O20" s="8"/>
      <c r="P20" s="123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" x14ac:dyDescent="0.2">
      <c r="A21" s="178" t="s">
        <v>160</v>
      </c>
      <c r="B21" s="179"/>
      <c r="C21" s="178"/>
      <c r="D21" s="178" t="s">
        <v>167</v>
      </c>
      <c r="E21" s="180" t="s">
        <v>27</v>
      </c>
      <c r="F21" s="179"/>
      <c r="G21" s="181"/>
      <c r="H21" s="181"/>
      <c r="I21" s="181"/>
      <c r="J21" s="181"/>
      <c r="K21" s="181"/>
      <c r="L21" s="181"/>
      <c r="M21" s="181">
        <v>8796.7199999999993</v>
      </c>
      <c r="N21" s="182">
        <v>2.6825179564493114E-3</v>
      </c>
      <c r="O21" s="8"/>
      <c r="P21" s="123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0" x14ac:dyDescent="0.2">
      <c r="A22" s="178" t="s">
        <v>181</v>
      </c>
      <c r="B22" s="179" t="s">
        <v>182</v>
      </c>
      <c r="C22" s="178" t="s">
        <v>173</v>
      </c>
      <c r="D22" s="178" t="s">
        <v>183</v>
      </c>
      <c r="E22" s="180" t="s">
        <v>151</v>
      </c>
      <c r="F22" s="179">
        <v>2</v>
      </c>
      <c r="G22" s="181">
        <v>470.71</v>
      </c>
      <c r="H22" s="181">
        <v>53.14</v>
      </c>
      <c r="I22" s="181">
        <v>521.12</v>
      </c>
      <c r="J22" s="181">
        <v>574.26</v>
      </c>
      <c r="K22" s="181">
        <v>106.28</v>
      </c>
      <c r="L22" s="181">
        <v>1042.24</v>
      </c>
      <c r="M22" s="181">
        <v>1148.52</v>
      </c>
      <c r="N22" s="182">
        <v>3.5023571551000412E-4</v>
      </c>
      <c r="O22" s="8"/>
      <c r="P22" s="123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47.25" x14ac:dyDescent="0.2">
      <c r="A23" s="167" t="s">
        <v>184</v>
      </c>
      <c r="B23" s="167" t="s">
        <v>185</v>
      </c>
      <c r="C23" s="167" t="s">
        <v>173</v>
      </c>
      <c r="D23" s="167" t="s">
        <v>186</v>
      </c>
      <c r="E23" s="167" t="s">
        <v>174</v>
      </c>
      <c r="F23" s="168">
        <v>3</v>
      </c>
      <c r="G23" s="168">
        <v>928.75</v>
      </c>
      <c r="H23" s="167">
        <v>0</v>
      </c>
      <c r="I23" s="167">
        <v>1133.075</v>
      </c>
      <c r="J23" s="167">
        <v>1133.075</v>
      </c>
      <c r="K23" s="167">
        <v>0</v>
      </c>
      <c r="L23" s="167">
        <v>3399.21</v>
      </c>
      <c r="M23" s="174">
        <v>3399.21</v>
      </c>
      <c r="N23" s="175">
        <v>1.0365729343143882E-3</v>
      </c>
      <c r="O23" s="8"/>
      <c r="P23" s="123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45" x14ac:dyDescent="0.2">
      <c r="A24" s="186" t="s">
        <v>187</v>
      </c>
      <c r="B24" s="187" t="s">
        <v>188</v>
      </c>
      <c r="C24" s="186" t="s">
        <v>173</v>
      </c>
      <c r="D24" s="186" t="s">
        <v>189</v>
      </c>
      <c r="E24" s="188" t="s">
        <v>174</v>
      </c>
      <c r="F24" s="187">
        <v>3</v>
      </c>
      <c r="G24" s="189">
        <v>1160.93</v>
      </c>
      <c r="H24" s="189">
        <v>0</v>
      </c>
      <c r="I24" s="189">
        <v>1416.3345999999999</v>
      </c>
      <c r="J24" s="189">
        <v>1416.3345999999999</v>
      </c>
      <c r="K24" s="189">
        <v>0</v>
      </c>
      <c r="L24" s="189">
        <v>4248.99</v>
      </c>
      <c r="M24" s="189">
        <v>4248.99</v>
      </c>
      <c r="N24" s="190">
        <v>1.2957093066249194E-3</v>
      </c>
      <c r="O24" s="8"/>
      <c r="P24" s="123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x14ac:dyDescent="0.2">
      <c r="A25" s="167" t="s">
        <v>161</v>
      </c>
      <c r="B25" s="167"/>
      <c r="C25" s="167"/>
      <c r="D25" s="167" t="s">
        <v>168</v>
      </c>
      <c r="E25" s="167" t="s">
        <v>27</v>
      </c>
      <c r="F25" s="168"/>
      <c r="G25" s="168"/>
      <c r="H25" s="167"/>
      <c r="I25" s="167"/>
      <c r="J25" s="167"/>
      <c r="K25" s="167"/>
      <c r="L25" s="167"/>
      <c r="M25" s="174">
        <v>181943.42</v>
      </c>
      <c r="N25" s="175">
        <v>5.5482781219340707E-2</v>
      </c>
      <c r="O25" s="8"/>
      <c r="P25" s="123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" x14ac:dyDescent="0.2">
      <c r="A26" s="178" t="s">
        <v>190</v>
      </c>
      <c r="B26" s="179" t="s">
        <v>191</v>
      </c>
      <c r="C26" s="178" t="s">
        <v>192</v>
      </c>
      <c r="D26" s="178" t="s">
        <v>193</v>
      </c>
      <c r="E26" s="180" t="s">
        <v>151</v>
      </c>
      <c r="F26" s="179">
        <v>12056.96</v>
      </c>
      <c r="G26" s="181">
        <v>0.84</v>
      </c>
      <c r="H26" s="181">
        <v>0.04</v>
      </c>
      <c r="I26" s="181">
        <v>0.98</v>
      </c>
      <c r="J26" s="181">
        <v>1.02</v>
      </c>
      <c r="K26" s="181">
        <v>482.27839999999998</v>
      </c>
      <c r="L26" s="181">
        <v>11815.811600000001</v>
      </c>
      <c r="M26" s="181">
        <v>12298.09</v>
      </c>
      <c r="N26" s="182">
        <v>3.7502440972350735E-3</v>
      </c>
      <c r="O26" s="8"/>
      <c r="P26" s="123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45" x14ac:dyDescent="0.2">
      <c r="A27" s="186" t="s">
        <v>194</v>
      </c>
      <c r="B27" s="187" t="s">
        <v>195</v>
      </c>
      <c r="C27" s="186" t="s">
        <v>192</v>
      </c>
      <c r="D27" s="186" t="s">
        <v>196</v>
      </c>
      <c r="E27" s="188" t="s">
        <v>152</v>
      </c>
      <c r="F27" s="187">
        <v>12056.96</v>
      </c>
      <c r="G27" s="189">
        <v>6.88</v>
      </c>
      <c r="H27" s="189">
        <v>0.13</v>
      </c>
      <c r="I27" s="189">
        <v>8.26</v>
      </c>
      <c r="J27" s="189">
        <v>8.39</v>
      </c>
      <c r="K27" s="189">
        <v>1567.4048</v>
      </c>
      <c r="L27" s="189">
        <v>99590.485199999996</v>
      </c>
      <c r="M27" s="189">
        <v>101157.89</v>
      </c>
      <c r="N27" s="190">
        <v>3.0847617789531125E-2</v>
      </c>
      <c r="O27" s="8"/>
      <c r="P27" s="123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5" x14ac:dyDescent="0.2">
      <c r="A28" s="186" t="s">
        <v>197</v>
      </c>
      <c r="B28" s="187" t="s">
        <v>198</v>
      </c>
      <c r="C28" s="186" t="s">
        <v>192</v>
      </c>
      <c r="D28" s="186" t="s">
        <v>199</v>
      </c>
      <c r="E28" s="188" t="s">
        <v>152</v>
      </c>
      <c r="F28" s="187">
        <v>2040.74</v>
      </c>
      <c r="G28" s="189">
        <v>6.06</v>
      </c>
      <c r="H28" s="189">
        <v>0.18</v>
      </c>
      <c r="I28" s="189">
        <v>7.21</v>
      </c>
      <c r="J28" s="189">
        <v>7.39</v>
      </c>
      <c r="K28" s="189">
        <v>367.33319999999998</v>
      </c>
      <c r="L28" s="189">
        <v>14713.7268</v>
      </c>
      <c r="M28" s="189">
        <v>15081.06</v>
      </c>
      <c r="N28" s="190">
        <v>4.5988975723098447E-3</v>
      </c>
      <c r="O28" s="8"/>
      <c r="P28" s="123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1.5" x14ac:dyDescent="0.2">
      <c r="A29" s="167" t="s">
        <v>200</v>
      </c>
      <c r="B29" s="167" t="s">
        <v>201</v>
      </c>
      <c r="C29" s="167" t="s">
        <v>192</v>
      </c>
      <c r="D29" s="167" t="s">
        <v>202</v>
      </c>
      <c r="E29" s="167" t="s">
        <v>152</v>
      </c>
      <c r="F29" s="168">
        <v>10019.959999999999</v>
      </c>
      <c r="G29" s="168">
        <v>4.37</v>
      </c>
      <c r="H29" s="167">
        <v>0.08</v>
      </c>
      <c r="I29" s="167">
        <v>5.25</v>
      </c>
      <c r="J29" s="167">
        <v>5.33</v>
      </c>
      <c r="K29" s="167">
        <v>801.59680000000003</v>
      </c>
      <c r="L29" s="167">
        <v>52604.783199999998</v>
      </c>
      <c r="M29" s="174">
        <v>53406.38</v>
      </c>
      <c r="N29" s="175">
        <v>1.6286021760264665E-2</v>
      </c>
      <c r="O29" s="8"/>
      <c r="P29" s="123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5" x14ac:dyDescent="0.2">
      <c r="A30" s="178" t="s">
        <v>162</v>
      </c>
      <c r="B30" s="179"/>
      <c r="C30" s="178"/>
      <c r="D30" s="178" t="s">
        <v>169</v>
      </c>
      <c r="E30" s="180" t="s">
        <v>27</v>
      </c>
      <c r="F30" s="179"/>
      <c r="G30" s="181"/>
      <c r="H30" s="181"/>
      <c r="I30" s="181"/>
      <c r="J30" s="181"/>
      <c r="K30" s="181"/>
      <c r="L30" s="181"/>
      <c r="M30" s="181">
        <v>999987.86</v>
      </c>
      <c r="N30" s="182">
        <v>0.30494154533522955</v>
      </c>
      <c r="O30" s="8"/>
      <c r="P30" s="123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5" x14ac:dyDescent="0.2">
      <c r="A31" s="178" t="s">
        <v>203</v>
      </c>
      <c r="B31" s="179"/>
      <c r="C31" s="178"/>
      <c r="D31" s="178" t="s">
        <v>204</v>
      </c>
      <c r="E31" s="180" t="s">
        <v>27</v>
      </c>
      <c r="F31" s="179"/>
      <c r="G31" s="181"/>
      <c r="H31" s="181"/>
      <c r="I31" s="181"/>
      <c r="J31" s="181"/>
      <c r="K31" s="181"/>
      <c r="L31" s="181"/>
      <c r="M31" s="181">
        <v>334052.7</v>
      </c>
      <c r="N31" s="182">
        <v>0.10186778323629432</v>
      </c>
      <c r="O31" s="8"/>
      <c r="P31" s="123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0" x14ac:dyDescent="0.2">
      <c r="A32" s="178" t="s">
        <v>205</v>
      </c>
      <c r="B32" s="179" t="s">
        <v>206</v>
      </c>
      <c r="C32" s="178" t="s">
        <v>192</v>
      </c>
      <c r="D32" s="178" t="s">
        <v>207</v>
      </c>
      <c r="E32" s="180" t="s">
        <v>153</v>
      </c>
      <c r="F32" s="179">
        <v>60</v>
      </c>
      <c r="G32" s="181">
        <v>1461.69</v>
      </c>
      <c r="H32" s="181">
        <v>283.87</v>
      </c>
      <c r="I32" s="181">
        <v>1499.39</v>
      </c>
      <c r="J32" s="181">
        <v>1783.26</v>
      </c>
      <c r="K32" s="181">
        <v>17032.2</v>
      </c>
      <c r="L32" s="181">
        <v>89963.4</v>
      </c>
      <c r="M32" s="181">
        <v>106995.6</v>
      </c>
      <c r="N32" s="182">
        <v>3.2627799709558557E-2</v>
      </c>
      <c r="O32" s="8"/>
      <c r="P32" s="123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0" x14ac:dyDescent="0.2">
      <c r="A33" s="178" t="s">
        <v>208</v>
      </c>
      <c r="B33" s="179" t="s">
        <v>209</v>
      </c>
      <c r="C33" s="178" t="s">
        <v>192</v>
      </c>
      <c r="D33" s="178" t="s">
        <v>210</v>
      </c>
      <c r="E33" s="180" t="s">
        <v>211</v>
      </c>
      <c r="F33" s="179">
        <v>2</v>
      </c>
      <c r="G33" s="181">
        <v>18719.03</v>
      </c>
      <c r="H33" s="181">
        <v>7502.26</v>
      </c>
      <c r="I33" s="181">
        <v>15334.95</v>
      </c>
      <c r="J33" s="181">
        <v>22837.21</v>
      </c>
      <c r="K33" s="181">
        <v>15004.52</v>
      </c>
      <c r="L33" s="181">
        <v>30669.9</v>
      </c>
      <c r="M33" s="181">
        <v>45674.42</v>
      </c>
      <c r="N33" s="182">
        <v>1.3928197305405602E-2</v>
      </c>
      <c r="O33" s="8"/>
      <c r="P33" s="123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1.5" x14ac:dyDescent="0.2">
      <c r="A34" s="167" t="s">
        <v>212</v>
      </c>
      <c r="B34" s="167" t="s">
        <v>213</v>
      </c>
      <c r="C34" s="167" t="s">
        <v>192</v>
      </c>
      <c r="D34" s="167" t="s">
        <v>214</v>
      </c>
      <c r="E34" s="167" t="s">
        <v>211</v>
      </c>
      <c r="F34" s="168">
        <v>1</v>
      </c>
      <c r="G34" s="168">
        <v>1134.51</v>
      </c>
      <c r="H34" s="167">
        <v>477.98</v>
      </c>
      <c r="I34" s="167">
        <v>906.12</v>
      </c>
      <c r="J34" s="167">
        <v>1384.1</v>
      </c>
      <c r="K34" s="167">
        <v>477.98</v>
      </c>
      <c r="L34" s="167">
        <v>906.12</v>
      </c>
      <c r="M34" s="174">
        <v>1384.1</v>
      </c>
      <c r="N34" s="175">
        <v>4.2207471688555416E-4</v>
      </c>
      <c r="O34" s="8"/>
      <c r="P34" s="123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1.5" x14ac:dyDescent="0.2">
      <c r="A35" s="167" t="s">
        <v>215</v>
      </c>
      <c r="B35" s="167" t="s">
        <v>216</v>
      </c>
      <c r="C35" s="167" t="s">
        <v>192</v>
      </c>
      <c r="D35" s="167" t="s">
        <v>217</v>
      </c>
      <c r="E35" s="167" t="s">
        <v>211</v>
      </c>
      <c r="F35" s="168">
        <v>2</v>
      </c>
      <c r="G35" s="168">
        <v>2935.09</v>
      </c>
      <c r="H35" s="167">
        <v>1083.4000000000001</v>
      </c>
      <c r="I35" s="167">
        <v>2497.4</v>
      </c>
      <c r="J35" s="167">
        <v>3580.8</v>
      </c>
      <c r="K35" s="167">
        <v>2166.8000000000002</v>
      </c>
      <c r="L35" s="167">
        <v>4994.8</v>
      </c>
      <c r="M35" s="174">
        <v>7161.6</v>
      </c>
      <c r="N35" s="175">
        <v>2.1838958835688062E-3</v>
      </c>
      <c r="O35" s="8"/>
      <c r="P35" s="123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" x14ac:dyDescent="0.2">
      <c r="A36" s="178" t="s">
        <v>218</v>
      </c>
      <c r="B36" s="179" t="s">
        <v>219</v>
      </c>
      <c r="C36" s="178" t="s">
        <v>192</v>
      </c>
      <c r="D36" s="178" t="s">
        <v>220</v>
      </c>
      <c r="E36" s="180" t="s">
        <v>211</v>
      </c>
      <c r="F36" s="179">
        <v>28</v>
      </c>
      <c r="G36" s="181">
        <v>1124.4100000000001</v>
      </c>
      <c r="H36" s="181">
        <v>450.56</v>
      </c>
      <c r="I36" s="181">
        <v>921.22</v>
      </c>
      <c r="J36" s="181">
        <v>1371.78</v>
      </c>
      <c r="K36" s="181">
        <v>12615.68</v>
      </c>
      <c r="L36" s="181">
        <v>25794.16</v>
      </c>
      <c r="M36" s="181">
        <v>38409.839999999997</v>
      </c>
      <c r="N36" s="182">
        <v>1.1712898160262579E-2</v>
      </c>
      <c r="O36" s="8"/>
      <c r="P36" s="123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" x14ac:dyDescent="0.2">
      <c r="A37" s="178" t="s">
        <v>221</v>
      </c>
      <c r="B37" s="179" t="s">
        <v>222</v>
      </c>
      <c r="C37" s="178" t="s">
        <v>192</v>
      </c>
      <c r="D37" s="178" t="s">
        <v>223</v>
      </c>
      <c r="E37" s="180" t="s">
        <v>211</v>
      </c>
      <c r="F37" s="179">
        <v>7</v>
      </c>
      <c r="G37" s="181">
        <v>1666.01</v>
      </c>
      <c r="H37" s="181">
        <v>756.38</v>
      </c>
      <c r="I37" s="181">
        <v>1276.1500000000001</v>
      </c>
      <c r="J37" s="181">
        <v>2032.53</v>
      </c>
      <c r="K37" s="181">
        <v>5294.66</v>
      </c>
      <c r="L37" s="181">
        <v>8933.0499999999993</v>
      </c>
      <c r="M37" s="181">
        <v>14227.71</v>
      </c>
      <c r="N37" s="182">
        <v>4.3386725454662009E-3</v>
      </c>
      <c r="O37" s="8"/>
      <c r="P37" s="123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" x14ac:dyDescent="0.2">
      <c r="A38" s="178" t="s">
        <v>224</v>
      </c>
      <c r="B38" s="179" t="s">
        <v>225</v>
      </c>
      <c r="C38" s="178" t="s">
        <v>192</v>
      </c>
      <c r="D38" s="178" t="s">
        <v>226</v>
      </c>
      <c r="E38" s="180" t="s">
        <v>211</v>
      </c>
      <c r="F38" s="179">
        <v>5</v>
      </c>
      <c r="G38" s="181">
        <v>1637.21</v>
      </c>
      <c r="H38" s="181">
        <v>752.31</v>
      </c>
      <c r="I38" s="181">
        <v>1245.08</v>
      </c>
      <c r="J38" s="181">
        <v>1997.39</v>
      </c>
      <c r="K38" s="181">
        <v>3761.55</v>
      </c>
      <c r="L38" s="181">
        <v>6225.4</v>
      </c>
      <c r="M38" s="181">
        <v>9986.9500000000007</v>
      </c>
      <c r="N38" s="182">
        <v>3.0454729382271405E-3</v>
      </c>
      <c r="O38" s="8"/>
      <c r="P38" s="123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" x14ac:dyDescent="0.2">
      <c r="A39" s="178" t="s">
        <v>227</v>
      </c>
      <c r="B39" s="179" t="s">
        <v>228</v>
      </c>
      <c r="C39" s="178" t="s">
        <v>192</v>
      </c>
      <c r="D39" s="178" t="s">
        <v>229</v>
      </c>
      <c r="E39" s="180" t="s">
        <v>211</v>
      </c>
      <c r="F39" s="179">
        <v>2</v>
      </c>
      <c r="G39" s="181">
        <v>2242.44</v>
      </c>
      <c r="H39" s="181">
        <v>1004.71</v>
      </c>
      <c r="I39" s="181">
        <v>1731.06</v>
      </c>
      <c r="J39" s="181">
        <v>2735.77</v>
      </c>
      <c r="K39" s="181">
        <v>2009.42</v>
      </c>
      <c r="L39" s="181">
        <v>3462.12</v>
      </c>
      <c r="M39" s="181">
        <v>5471.54</v>
      </c>
      <c r="N39" s="182">
        <v>1.6685201187977639E-3</v>
      </c>
      <c r="O39" s="8"/>
      <c r="P39" s="123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" x14ac:dyDescent="0.2">
      <c r="A40" s="178" t="s">
        <v>230</v>
      </c>
      <c r="B40" s="179" t="s">
        <v>231</v>
      </c>
      <c r="C40" s="178" t="s">
        <v>192</v>
      </c>
      <c r="D40" s="178" t="s">
        <v>232</v>
      </c>
      <c r="E40" s="180" t="s">
        <v>211</v>
      </c>
      <c r="F40" s="179">
        <v>8</v>
      </c>
      <c r="G40" s="181">
        <v>2252.4899999999998</v>
      </c>
      <c r="H40" s="181">
        <v>1010.97</v>
      </c>
      <c r="I40" s="181">
        <v>1737.06</v>
      </c>
      <c r="J40" s="181">
        <v>2748.03</v>
      </c>
      <c r="K40" s="181">
        <v>8087.76</v>
      </c>
      <c r="L40" s="181">
        <v>13896.48</v>
      </c>
      <c r="M40" s="181">
        <v>21984.240000000002</v>
      </c>
      <c r="N40" s="182">
        <v>6.7039895050531578E-3</v>
      </c>
      <c r="O40" s="8"/>
      <c r="P40" s="123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" x14ac:dyDescent="0.2">
      <c r="A41" s="178" t="s">
        <v>233</v>
      </c>
      <c r="B41" s="179" t="s">
        <v>234</v>
      </c>
      <c r="C41" s="178" t="s">
        <v>192</v>
      </c>
      <c r="D41" s="178" t="s">
        <v>235</v>
      </c>
      <c r="E41" s="180" t="s">
        <v>211</v>
      </c>
      <c r="F41" s="179">
        <v>7</v>
      </c>
      <c r="G41" s="181">
        <v>2218.89</v>
      </c>
      <c r="H41" s="181">
        <v>1006.22</v>
      </c>
      <c r="I41" s="181">
        <v>1700.82</v>
      </c>
      <c r="J41" s="181">
        <v>2707.04</v>
      </c>
      <c r="K41" s="181">
        <v>7043.54</v>
      </c>
      <c r="L41" s="181">
        <v>11905.74</v>
      </c>
      <c r="M41" s="181">
        <v>18949.28</v>
      </c>
      <c r="N41" s="182">
        <v>5.778492877093486E-3</v>
      </c>
      <c r="O41" s="8"/>
      <c r="P41" s="123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" x14ac:dyDescent="0.2">
      <c r="A42" s="178" t="s">
        <v>236</v>
      </c>
      <c r="B42" s="179" t="s">
        <v>237</v>
      </c>
      <c r="C42" s="178" t="s">
        <v>192</v>
      </c>
      <c r="D42" s="178" t="s">
        <v>238</v>
      </c>
      <c r="E42" s="180" t="s">
        <v>211</v>
      </c>
      <c r="F42" s="179">
        <v>1</v>
      </c>
      <c r="G42" s="181">
        <v>2546.08</v>
      </c>
      <c r="H42" s="181">
        <v>1121.33</v>
      </c>
      <c r="I42" s="181">
        <v>1984.88</v>
      </c>
      <c r="J42" s="181">
        <v>3106.21</v>
      </c>
      <c r="K42" s="181">
        <v>1121.33</v>
      </c>
      <c r="L42" s="181">
        <v>1984.88</v>
      </c>
      <c r="M42" s="181">
        <v>3106.21</v>
      </c>
      <c r="N42" s="182">
        <v>9.4722397683482209E-4</v>
      </c>
      <c r="O42" s="8"/>
      <c r="P42" s="123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" x14ac:dyDescent="0.2">
      <c r="A43" s="178" t="s">
        <v>239</v>
      </c>
      <c r="B43" s="179" t="s">
        <v>434</v>
      </c>
      <c r="C43" s="178" t="s">
        <v>192</v>
      </c>
      <c r="D43" s="178" t="s">
        <v>435</v>
      </c>
      <c r="E43" s="180" t="s">
        <v>211</v>
      </c>
      <c r="F43" s="179">
        <v>3</v>
      </c>
      <c r="G43" s="181">
        <v>3050.17</v>
      </c>
      <c r="H43" s="181">
        <v>1337.1</v>
      </c>
      <c r="I43" s="181">
        <v>2384.1</v>
      </c>
      <c r="J43" s="181">
        <v>3721.2</v>
      </c>
      <c r="K43" s="181">
        <v>4011.3</v>
      </c>
      <c r="L43" s="181">
        <v>7152.3</v>
      </c>
      <c r="M43" s="181">
        <v>11163.6</v>
      </c>
      <c r="N43" s="182">
        <v>3.4042867635456779E-3</v>
      </c>
      <c r="O43" s="8"/>
      <c r="P43" s="123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" x14ac:dyDescent="0.2">
      <c r="A44" s="178" t="s">
        <v>242</v>
      </c>
      <c r="B44" s="179" t="s">
        <v>240</v>
      </c>
      <c r="C44" s="178" t="s">
        <v>192</v>
      </c>
      <c r="D44" s="178" t="s">
        <v>241</v>
      </c>
      <c r="E44" s="180" t="s">
        <v>211</v>
      </c>
      <c r="F44" s="179">
        <v>19</v>
      </c>
      <c r="G44" s="181">
        <v>1631.73</v>
      </c>
      <c r="H44" s="181">
        <v>432.43</v>
      </c>
      <c r="I44" s="181">
        <v>1558.28</v>
      </c>
      <c r="J44" s="181">
        <v>1990.71</v>
      </c>
      <c r="K44" s="181">
        <v>8216.17</v>
      </c>
      <c r="L44" s="181">
        <v>29607.32</v>
      </c>
      <c r="M44" s="181">
        <v>37823.49</v>
      </c>
      <c r="N44" s="182">
        <v>1.1534093514466867E-2</v>
      </c>
      <c r="O44" s="8"/>
      <c r="P44" s="123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0" x14ac:dyDescent="0.2">
      <c r="A45" s="178" t="s">
        <v>436</v>
      </c>
      <c r="B45" s="179" t="s">
        <v>243</v>
      </c>
      <c r="C45" s="178" t="s">
        <v>192</v>
      </c>
      <c r="D45" s="178" t="s">
        <v>244</v>
      </c>
      <c r="E45" s="180" t="s">
        <v>211</v>
      </c>
      <c r="F45" s="179">
        <v>2</v>
      </c>
      <c r="G45" s="181">
        <v>4800.87</v>
      </c>
      <c r="H45" s="181">
        <v>2125.31</v>
      </c>
      <c r="I45" s="181">
        <v>3731.75</v>
      </c>
      <c r="J45" s="181">
        <v>5857.06</v>
      </c>
      <c r="K45" s="181">
        <v>4250.62</v>
      </c>
      <c r="L45" s="181">
        <v>7463.5</v>
      </c>
      <c r="M45" s="181">
        <v>11714.12</v>
      </c>
      <c r="N45" s="182">
        <v>3.5721652211281032E-3</v>
      </c>
      <c r="O45" s="8"/>
      <c r="P45" s="123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" x14ac:dyDescent="0.2">
      <c r="A46" s="178" t="s">
        <v>245</v>
      </c>
      <c r="B46" s="179"/>
      <c r="C46" s="178"/>
      <c r="D46" s="178" t="s">
        <v>246</v>
      </c>
      <c r="E46" s="180" t="s">
        <v>27</v>
      </c>
      <c r="F46" s="179"/>
      <c r="G46" s="181"/>
      <c r="H46" s="181"/>
      <c r="I46" s="181"/>
      <c r="J46" s="181"/>
      <c r="K46" s="181"/>
      <c r="L46" s="181"/>
      <c r="M46" s="181">
        <v>444444.09</v>
      </c>
      <c r="N46" s="182">
        <v>0.13553111296742126</v>
      </c>
      <c r="O46" s="8"/>
      <c r="P46" s="123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60" x14ac:dyDescent="0.2">
      <c r="A47" s="178" t="s">
        <v>247</v>
      </c>
      <c r="B47" s="179" t="s">
        <v>248</v>
      </c>
      <c r="C47" s="178" t="s">
        <v>173</v>
      </c>
      <c r="D47" s="178" t="s">
        <v>249</v>
      </c>
      <c r="E47" s="180" t="s">
        <v>153</v>
      </c>
      <c r="F47" s="179">
        <v>28</v>
      </c>
      <c r="G47" s="181">
        <v>157.38999999999999</v>
      </c>
      <c r="H47" s="181">
        <v>18.309999999999999</v>
      </c>
      <c r="I47" s="181">
        <v>173.7</v>
      </c>
      <c r="J47" s="181">
        <v>192.01</v>
      </c>
      <c r="K47" s="181">
        <v>512.67999999999995</v>
      </c>
      <c r="L47" s="181">
        <v>4863.6000000000004</v>
      </c>
      <c r="M47" s="181">
        <v>5376.28</v>
      </c>
      <c r="N47" s="182">
        <v>1.6394710345332471E-3</v>
      </c>
      <c r="O47" s="8"/>
      <c r="P47" s="123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60" x14ac:dyDescent="0.2">
      <c r="A48" s="178" t="s">
        <v>250</v>
      </c>
      <c r="B48" s="179" t="s">
        <v>251</v>
      </c>
      <c r="C48" s="178" t="s">
        <v>173</v>
      </c>
      <c r="D48" s="178" t="s">
        <v>252</v>
      </c>
      <c r="E48" s="180" t="s">
        <v>153</v>
      </c>
      <c r="F48" s="179">
        <v>505.5</v>
      </c>
      <c r="G48" s="181">
        <v>185.86</v>
      </c>
      <c r="H48" s="181">
        <v>25.39</v>
      </c>
      <c r="I48" s="181">
        <v>201.35</v>
      </c>
      <c r="J48" s="181">
        <v>226.74</v>
      </c>
      <c r="K48" s="181">
        <v>12834.645</v>
      </c>
      <c r="L48" s="181">
        <v>101782.425</v>
      </c>
      <c r="M48" s="181">
        <v>114617.07</v>
      </c>
      <c r="N48" s="182">
        <v>3.4951930764035653E-2</v>
      </c>
      <c r="O48" s="8"/>
      <c r="P48" s="123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63" x14ac:dyDescent="0.2">
      <c r="A49" s="167" t="s">
        <v>253</v>
      </c>
      <c r="B49" s="167" t="s">
        <v>254</v>
      </c>
      <c r="C49" s="167" t="s">
        <v>173</v>
      </c>
      <c r="D49" s="167" t="s">
        <v>255</v>
      </c>
      <c r="E49" s="167" t="s">
        <v>153</v>
      </c>
      <c r="F49" s="168">
        <v>366.5</v>
      </c>
      <c r="G49" s="168">
        <v>344.74</v>
      </c>
      <c r="H49" s="167">
        <v>39.86</v>
      </c>
      <c r="I49" s="167">
        <v>380.72</v>
      </c>
      <c r="J49" s="167">
        <v>420.58</v>
      </c>
      <c r="K49" s="167">
        <v>14608.69</v>
      </c>
      <c r="L49" s="167">
        <v>139533.88</v>
      </c>
      <c r="M49" s="174">
        <v>154142.57</v>
      </c>
      <c r="N49" s="175">
        <v>4.7005044138979636E-2</v>
      </c>
      <c r="O49" s="8"/>
      <c r="P49" s="123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60" x14ac:dyDescent="0.2">
      <c r="A50" s="178" t="s">
        <v>256</v>
      </c>
      <c r="B50" s="179" t="s">
        <v>257</v>
      </c>
      <c r="C50" s="178" t="s">
        <v>173</v>
      </c>
      <c r="D50" s="178" t="s">
        <v>258</v>
      </c>
      <c r="E50" s="180" t="s">
        <v>153</v>
      </c>
      <c r="F50" s="179">
        <v>102</v>
      </c>
      <c r="G50" s="181">
        <v>554.67999999999995</v>
      </c>
      <c r="H50" s="181">
        <v>54.68</v>
      </c>
      <c r="I50" s="181">
        <v>622.02</v>
      </c>
      <c r="J50" s="181">
        <v>676.7</v>
      </c>
      <c r="K50" s="181">
        <v>5577.36</v>
      </c>
      <c r="L50" s="181">
        <v>63446.04</v>
      </c>
      <c r="M50" s="181">
        <v>69023.399999999994</v>
      </c>
      <c r="N50" s="182">
        <v>2.1048357787355219E-2</v>
      </c>
      <c r="O50" s="8"/>
      <c r="P50" s="123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60" x14ac:dyDescent="0.2">
      <c r="A51" s="178" t="s">
        <v>259</v>
      </c>
      <c r="B51" s="179" t="s">
        <v>260</v>
      </c>
      <c r="C51" s="178" t="s">
        <v>173</v>
      </c>
      <c r="D51" s="178" t="s">
        <v>261</v>
      </c>
      <c r="E51" s="180" t="s">
        <v>153</v>
      </c>
      <c r="F51" s="179">
        <v>125.5</v>
      </c>
      <c r="G51" s="181">
        <v>661.52</v>
      </c>
      <c r="H51" s="181">
        <v>69.84</v>
      </c>
      <c r="I51" s="181">
        <v>737.21</v>
      </c>
      <c r="J51" s="181">
        <v>807.05</v>
      </c>
      <c r="K51" s="181">
        <v>8764.92</v>
      </c>
      <c r="L51" s="181">
        <v>92519.85</v>
      </c>
      <c r="M51" s="181">
        <v>101284.77</v>
      </c>
      <c r="N51" s="182">
        <v>3.08863092425175E-2</v>
      </c>
      <c r="O51" s="8"/>
      <c r="P51" s="123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" x14ac:dyDescent="0.2">
      <c r="A52" s="178" t="s">
        <v>262</v>
      </c>
      <c r="B52" s="179"/>
      <c r="C52" s="178"/>
      <c r="D52" s="178" t="s">
        <v>263</v>
      </c>
      <c r="E52" s="180" t="s">
        <v>27</v>
      </c>
      <c r="F52" s="179"/>
      <c r="G52" s="181"/>
      <c r="H52" s="181"/>
      <c r="I52" s="181"/>
      <c r="J52" s="181"/>
      <c r="K52" s="181"/>
      <c r="L52" s="181"/>
      <c r="M52" s="181">
        <v>31441.200000000001</v>
      </c>
      <c r="N52" s="182">
        <v>9.5878445116263904E-3</v>
      </c>
      <c r="O52" s="8"/>
      <c r="P52" s="123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0" x14ac:dyDescent="0.2">
      <c r="A53" s="178" t="s">
        <v>264</v>
      </c>
      <c r="B53" s="179" t="s">
        <v>265</v>
      </c>
      <c r="C53" s="178" t="s">
        <v>192</v>
      </c>
      <c r="D53" s="178" t="s">
        <v>266</v>
      </c>
      <c r="E53" s="180" t="s">
        <v>153</v>
      </c>
      <c r="F53" s="179">
        <v>1140</v>
      </c>
      <c r="G53" s="181">
        <v>22.61</v>
      </c>
      <c r="H53" s="181">
        <v>2.11</v>
      </c>
      <c r="I53" s="181">
        <v>25.47</v>
      </c>
      <c r="J53" s="181">
        <v>27.58</v>
      </c>
      <c r="K53" s="181">
        <v>2405.4</v>
      </c>
      <c r="L53" s="181">
        <v>29035.8</v>
      </c>
      <c r="M53" s="181">
        <v>31441.200000000001</v>
      </c>
      <c r="N53" s="182">
        <v>9.5878445116263904E-3</v>
      </c>
      <c r="O53" s="8"/>
      <c r="P53" s="123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" x14ac:dyDescent="0.2">
      <c r="A54" s="178" t="s">
        <v>267</v>
      </c>
      <c r="B54" s="179"/>
      <c r="C54" s="178"/>
      <c r="D54" s="178" t="s">
        <v>268</v>
      </c>
      <c r="E54" s="180" t="s">
        <v>27</v>
      </c>
      <c r="F54" s="179"/>
      <c r="G54" s="181"/>
      <c r="H54" s="181"/>
      <c r="I54" s="181"/>
      <c r="J54" s="181"/>
      <c r="K54" s="181"/>
      <c r="L54" s="181"/>
      <c r="M54" s="181">
        <v>190049.87</v>
      </c>
      <c r="N54" s="182">
        <v>5.7954804619887564E-2</v>
      </c>
      <c r="O54" s="8"/>
      <c r="P54" s="123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47.25" x14ac:dyDescent="0.2">
      <c r="A55" s="167" t="s">
        <v>269</v>
      </c>
      <c r="B55" s="167" t="s">
        <v>270</v>
      </c>
      <c r="C55" s="167" t="s">
        <v>192</v>
      </c>
      <c r="D55" s="167" t="s">
        <v>271</v>
      </c>
      <c r="E55" s="167" t="s">
        <v>152</v>
      </c>
      <c r="F55" s="168">
        <v>252.5</v>
      </c>
      <c r="G55" s="168">
        <v>11.62</v>
      </c>
      <c r="H55" s="167">
        <v>1.87</v>
      </c>
      <c r="I55" s="167">
        <v>12.3</v>
      </c>
      <c r="J55" s="167">
        <v>14.17</v>
      </c>
      <c r="K55" s="167">
        <v>472.17500000000001</v>
      </c>
      <c r="L55" s="167">
        <v>3105.7449999999999</v>
      </c>
      <c r="M55" s="174">
        <v>3577.92</v>
      </c>
      <c r="N55" s="175">
        <v>1.0910696994719761E-3</v>
      </c>
      <c r="O55" s="8"/>
      <c r="P55" s="123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45" x14ac:dyDescent="0.2">
      <c r="A56" s="178" t="s">
        <v>272</v>
      </c>
      <c r="B56" s="179" t="s">
        <v>273</v>
      </c>
      <c r="C56" s="178" t="s">
        <v>173</v>
      </c>
      <c r="D56" s="178" t="s">
        <v>274</v>
      </c>
      <c r="E56" s="180" t="s">
        <v>151</v>
      </c>
      <c r="F56" s="179">
        <v>3050.24</v>
      </c>
      <c r="G56" s="181">
        <v>18.11</v>
      </c>
      <c r="H56" s="181">
        <v>9.8699999999999992</v>
      </c>
      <c r="I56" s="181">
        <v>12.22</v>
      </c>
      <c r="J56" s="181">
        <v>22.09</v>
      </c>
      <c r="K56" s="181">
        <v>30105.8688</v>
      </c>
      <c r="L56" s="181">
        <v>37273.931199999999</v>
      </c>
      <c r="M56" s="181">
        <v>67379.8</v>
      </c>
      <c r="N56" s="182">
        <v>2.0547149778777012E-2</v>
      </c>
      <c r="O56" s="8"/>
      <c r="P56" s="123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63" x14ac:dyDescent="0.2">
      <c r="A57" s="167" t="s">
        <v>275</v>
      </c>
      <c r="B57" s="167" t="s">
        <v>276</v>
      </c>
      <c r="C57" s="167" t="s">
        <v>173</v>
      </c>
      <c r="D57" s="167" t="s">
        <v>277</v>
      </c>
      <c r="E57" s="167" t="s">
        <v>152</v>
      </c>
      <c r="F57" s="168">
        <v>3204.12</v>
      </c>
      <c r="G57" s="168">
        <v>9.27</v>
      </c>
      <c r="H57" s="167">
        <v>4.6500000000000004</v>
      </c>
      <c r="I57" s="167">
        <v>6.65</v>
      </c>
      <c r="J57" s="167">
        <v>11.3</v>
      </c>
      <c r="K57" s="167">
        <v>14899.157999999999</v>
      </c>
      <c r="L57" s="167">
        <v>21307.392</v>
      </c>
      <c r="M57" s="174">
        <v>36206.550000000003</v>
      </c>
      <c r="N57" s="175">
        <v>1.1041015346183557E-2</v>
      </c>
      <c r="O57" s="8"/>
      <c r="P57" s="123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60" x14ac:dyDescent="0.2">
      <c r="A58" s="178" t="s">
        <v>278</v>
      </c>
      <c r="B58" s="179" t="s">
        <v>279</v>
      </c>
      <c r="C58" s="178" t="s">
        <v>173</v>
      </c>
      <c r="D58" s="178" t="s">
        <v>280</v>
      </c>
      <c r="E58" s="180" t="s">
        <v>152</v>
      </c>
      <c r="F58" s="179">
        <v>1908.92</v>
      </c>
      <c r="G58" s="181">
        <v>16.579999999999998</v>
      </c>
      <c r="H58" s="181">
        <v>8.7100000000000009</v>
      </c>
      <c r="I58" s="181">
        <v>11.51</v>
      </c>
      <c r="J58" s="181">
        <v>20.22</v>
      </c>
      <c r="K58" s="181">
        <v>16626.693200000002</v>
      </c>
      <c r="L58" s="181">
        <v>21971.666799999999</v>
      </c>
      <c r="M58" s="181">
        <v>38598.36</v>
      </c>
      <c r="N58" s="182">
        <v>1.1770386438296872E-2</v>
      </c>
      <c r="O58" s="8"/>
      <c r="P58" s="123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0" x14ac:dyDescent="0.2">
      <c r="A59" s="178" t="s">
        <v>281</v>
      </c>
      <c r="B59" s="179" t="s">
        <v>282</v>
      </c>
      <c r="C59" s="178" t="s">
        <v>173</v>
      </c>
      <c r="D59" s="178" t="s">
        <v>283</v>
      </c>
      <c r="E59" s="180" t="s">
        <v>152</v>
      </c>
      <c r="F59" s="179">
        <v>160.69999999999999</v>
      </c>
      <c r="G59" s="181">
        <v>208.36</v>
      </c>
      <c r="H59" s="181">
        <v>76.900000000000006</v>
      </c>
      <c r="I59" s="181">
        <v>177.29</v>
      </c>
      <c r="J59" s="181">
        <v>254.19</v>
      </c>
      <c r="K59" s="181">
        <v>12357.83</v>
      </c>
      <c r="L59" s="181">
        <v>28490.5</v>
      </c>
      <c r="M59" s="181">
        <v>40848.33</v>
      </c>
      <c r="N59" s="182">
        <v>1.2456504096523147E-2</v>
      </c>
      <c r="O59" s="8"/>
      <c r="P59" s="123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" x14ac:dyDescent="0.2">
      <c r="A60" s="178" t="s">
        <v>284</v>
      </c>
      <c r="B60" s="179" t="s">
        <v>201</v>
      </c>
      <c r="C60" s="178" t="s">
        <v>192</v>
      </c>
      <c r="D60" s="178" t="s">
        <v>202</v>
      </c>
      <c r="E60" s="180" t="s">
        <v>152</v>
      </c>
      <c r="F60" s="179">
        <v>645.20000000000005</v>
      </c>
      <c r="G60" s="181">
        <v>4.37</v>
      </c>
      <c r="H60" s="181">
        <v>0.08</v>
      </c>
      <c r="I60" s="181">
        <v>5.25</v>
      </c>
      <c r="J60" s="181">
        <v>5.33</v>
      </c>
      <c r="K60" s="181">
        <v>51.616</v>
      </c>
      <c r="L60" s="181">
        <v>3387.2939999999999</v>
      </c>
      <c r="M60" s="181">
        <v>3438.91</v>
      </c>
      <c r="N60" s="182">
        <v>1.0486792606349982E-3</v>
      </c>
      <c r="O60" s="8"/>
      <c r="P60" s="123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" x14ac:dyDescent="0.2">
      <c r="A61" s="178" t="s">
        <v>163</v>
      </c>
      <c r="B61" s="179"/>
      <c r="C61" s="178"/>
      <c r="D61" s="178" t="s">
        <v>170</v>
      </c>
      <c r="E61" s="180" t="s">
        <v>27</v>
      </c>
      <c r="F61" s="179"/>
      <c r="G61" s="181"/>
      <c r="H61" s="181"/>
      <c r="I61" s="181"/>
      <c r="J61" s="181"/>
      <c r="K61" s="181"/>
      <c r="L61" s="181"/>
      <c r="M61" s="181">
        <v>2025434.77</v>
      </c>
      <c r="N61" s="182">
        <v>0.61764670697052781</v>
      </c>
      <c r="O61" s="8"/>
      <c r="P61" s="123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45" x14ac:dyDescent="0.2">
      <c r="A62" s="178" t="s">
        <v>285</v>
      </c>
      <c r="B62" s="179" t="s">
        <v>286</v>
      </c>
      <c r="C62" s="178" t="s">
        <v>173</v>
      </c>
      <c r="D62" s="178" t="s">
        <v>287</v>
      </c>
      <c r="E62" s="180" t="s">
        <v>151</v>
      </c>
      <c r="F62" s="179">
        <v>11222.38</v>
      </c>
      <c r="G62" s="181">
        <v>3.22</v>
      </c>
      <c r="H62" s="181">
        <v>1.47</v>
      </c>
      <c r="I62" s="181">
        <v>2.4500000000000002</v>
      </c>
      <c r="J62" s="181">
        <v>3.92</v>
      </c>
      <c r="K62" s="181">
        <v>16496.8986</v>
      </c>
      <c r="L62" s="181">
        <v>27494.821400000001</v>
      </c>
      <c r="M62" s="181">
        <v>43991.72</v>
      </c>
      <c r="N62" s="182">
        <v>1.3415065937655207E-2</v>
      </c>
      <c r="O62" s="8"/>
      <c r="P62" s="123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0" x14ac:dyDescent="0.2">
      <c r="A63" s="178" t="s">
        <v>288</v>
      </c>
      <c r="B63" s="179" t="s">
        <v>289</v>
      </c>
      <c r="C63" s="178" t="s">
        <v>192</v>
      </c>
      <c r="D63" s="178" t="s">
        <v>290</v>
      </c>
      <c r="E63" s="180" t="s">
        <v>152</v>
      </c>
      <c r="F63" s="179">
        <v>2244.4699999999998</v>
      </c>
      <c r="G63" s="181">
        <v>190.71</v>
      </c>
      <c r="H63" s="181">
        <v>0.7</v>
      </c>
      <c r="I63" s="181">
        <v>231.96</v>
      </c>
      <c r="J63" s="181">
        <v>232.66</v>
      </c>
      <c r="K63" s="181">
        <v>1571.1289999999999</v>
      </c>
      <c r="L63" s="181">
        <v>520627.261</v>
      </c>
      <c r="M63" s="181">
        <v>522198.39</v>
      </c>
      <c r="N63" s="182">
        <v>0.15924191721504385</v>
      </c>
      <c r="O63" s="8"/>
      <c r="P63" s="123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1.5" x14ac:dyDescent="0.2">
      <c r="A64" s="167" t="s">
        <v>291</v>
      </c>
      <c r="B64" s="167" t="s">
        <v>292</v>
      </c>
      <c r="C64" s="167" t="s">
        <v>192</v>
      </c>
      <c r="D64" s="167" t="s">
        <v>293</v>
      </c>
      <c r="E64" s="167" t="s">
        <v>152</v>
      </c>
      <c r="F64" s="168">
        <v>1124.8</v>
      </c>
      <c r="G64" s="168">
        <v>232.27</v>
      </c>
      <c r="H64" s="167">
        <v>0.91</v>
      </c>
      <c r="I64" s="167">
        <v>282.45</v>
      </c>
      <c r="J64" s="167">
        <v>283.36</v>
      </c>
      <c r="K64" s="167">
        <v>1023.568</v>
      </c>
      <c r="L64" s="167">
        <v>317699.75199999998</v>
      </c>
      <c r="M64" s="174">
        <v>318723.32</v>
      </c>
      <c r="N64" s="175">
        <v>9.7193161660157429E-2</v>
      </c>
      <c r="O64" s="8"/>
      <c r="P64" s="123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0" x14ac:dyDescent="0.2">
      <c r="A65" s="178" t="s">
        <v>294</v>
      </c>
      <c r="B65" s="179" t="s">
        <v>295</v>
      </c>
      <c r="C65" s="178" t="s">
        <v>192</v>
      </c>
      <c r="D65" s="178" t="s">
        <v>296</v>
      </c>
      <c r="E65" s="180" t="s">
        <v>297</v>
      </c>
      <c r="F65" s="179">
        <v>61336.84</v>
      </c>
      <c r="G65" s="181">
        <v>0.69</v>
      </c>
      <c r="H65" s="181">
        <v>0</v>
      </c>
      <c r="I65" s="181">
        <v>0.84</v>
      </c>
      <c r="J65" s="181">
        <v>0.84</v>
      </c>
      <c r="K65" s="181">
        <v>0</v>
      </c>
      <c r="L65" s="181">
        <v>51522.94</v>
      </c>
      <c r="M65" s="181">
        <v>51522.94</v>
      </c>
      <c r="N65" s="182">
        <v>1.5711675683557108E-2</v>
      </c>
      <c r="O65" s="8"/>
      <c r="P65" s="123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" x14ac:dyDescent="0.2">
      <c r="A66" s="178" t="s">
        <v>298</v>
      </c>
      <c r="B66" s="179" t="s">
        <v>299</v>
      </c>
      <c r="C66" s="178" t="s">
        <v>192</v>
      </c>
      <c r="D66" s="178" t="s">
        <v>300</v>
      </c>
      <c r="E66" s="180" t="s">
        <v>151</v>
      </c>
      <c r="F66" s="179">
        <v>8998.41</v>
      </c>
      <c r="G66" s="181">
        <v>0.63</v>
      </c>
      <c r="H66" s="181">
        <v>0.04</v>
      </c>
      <c r="I66" s="181">
        <v>0.72</v>
      </c>
      <c r="J66" s="181">
        <v>0.76</v>
      </c>
      <c r="K66" s="181">
        <v>359.93639999999999</v>
      </c>
      <c r="L66" s="181">
        <v>6478.8536000000004</v>
      </c>
      <c r="M66" s="181">
        <v>6838.79</v>
      </c>
      <c r="N66" s="182">
        <v>2.0854565082651247E-3</v>
      </c>
      <c r="O66" s="8"/>
      <c r="P66" s="123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" x14ac:dyDescent="0.2">
      <c r="A67" s="178" t="s">
        <v>301</v>
      </c>
      <c r="B67" s="179" t="s">
        <v>302</v>
      </c>
      <c r="C67" s="178" t="s">
        <v>179</v>
      </c>
      <c r="D67" s="178" t="s">
        <v>303</v>
      </c>
      <c r="E67" s="180" t="s">
        <v>304</v>
      </c>
      <c r="F67" s="179">
        <v>9.89</v>
      </c>
      <c r="G67" s="181">
        <v>6412.86</v>
      </c>
      <c r="H67" s="181">
        <v>0</v>
      </c>
      <c r="I67" s="181">
        <v>7374.7889999999998</v>
      </c>
      <c r="J67" s="181">
        <v>7374.7889999999998</v>
      </c>
      <c r="K67" s="181">
        <v>0</v>
      </c>
      <c r="L67" s="181">
        <v>72936.570000000007</v>
      </c>
      <c r="M67" s="181">
        <v>72936.570000000007</v>
      </c>
      <c r="N67" s="182">
        <v>2.2241660381008166E-2</v>
      </c>
      <c r="O67" s="8"/>
      <c r="P67" s="123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0" x14ac:dyDescent="0.2">
      <c r="A68" s="178" t="s">
        <v>305</v>
      </c>
      <c r="B68" s="179" t="s">
        <v>306</v>
      </c>
      <c r="C68" s="178" t="s">
        <v>179</v>
      </c>
      <c r="D68" s="178" t="s">
        <v>307</v>
      </c>
      <c r="E68" s="180" t="s">
        <v>304</v>
      </c>
      <c r="F68" s="179">
        <v>9.89</v>
      </c>
      <c r="G68" s="181">
        <v>374.85</v>
      </c>
      <c r="H68" s="181">
        <v>0</v>
      </c>
      <c r="I68" s="181">
        <v>457.31700000000001</v>
      </c>
      <c r="J68" s="181">
        <v>457.31700000000001</v>
      </c>
      <c r="K68" s="181">
        <v>0</v>
      </c>
      <c r="L68" s="181">
        <v>4522.79</v>
      </c>
      <c r="M68" s="181">
        <v>4522.79</v>
      </c>
      <c r="N68" s="182">
        <v>1.3792033153549712E-3</v>
      </c>
      <c r="O68" s="8"/>
      <c r="P68" s="123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" x14ac:dyDescent="0.2">
      <c r="A69" s="178" t="s">
        <v>308</v>
      </c>
      <c r="B69" s="179" t="s">
        <v>309</v>
      </c>
      <c r="C69" s="178" t="s">
        <v>192</v>
      </c>
      <c r="D69" s="178" t="s">
        <v>310</v>
      </c>
      <c r="E69" s="180" t="s">
        <v>151</v>
      </c>
      <c r="F69" s="179">
        <v>7498.67</v>
      </c>
      <c r="G69" s="181">
        <v>0.47</v>
      </c>
      <c r="H69" s="181">
        <v>0.03</v>
      </c>
      <c r="I69" s="181">
        <v>0.54</v>
      </c>
      <c r="J69" s="181">
        <v>0.56999999999999995</v>
      </c>
      <c r="K69" s="181">
        <v>224.96010000000001</v>
      </c>
      <c r="L69" s="181">
        <v>4049.2799</v>
      </c>
      <c r="M69" s="181">
        <v>4274.24</v>
      </c>
      <c r="N69" s="182">
        <v>1.3034091741210253E-3</v>
      </c>
      <c r="O69" s="8"/>
      <c r="P69" s="123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" x14ac:dyDescent="0.2">
      <c r="A70" s="186" t="s">
        <v>311</v>
      </c>
      <c r="B70" s="187" t="s">
        <v>312</v>
      </c>
      <c r="C70" s="186" t="s">
        <v>179</v>
      </c>
      <c r="D70" s="186" t="s">
        <v>313</v>
      </c>
      <c r="E70" s="188" t="s">
        <v>304</v>
      </c>
      <c r="F70" s="187">
        <v>5.99</v>
      </c>
      <c r="G70" s="189">
        <v>3303.23</v>
      </c>
      <c r="H70" s="189">
        <v>0</v>
      </c>
      <c r="I70" s="189">
        <v>3798.7145</v>
      </c>
      <c r="J70" s="189">
        <v>3798.7145</v>
      </c>
      <c r="K70" s="189">
        <v>0</v>
      </c>
      <c r="L70" s="189">
        <v>22754.27</v>
      </c>
      <c r="M70" s="189">
        <v>22754.27</v>
      </c>
      <c r="N70" s="190">
        <v>6.9388064938858893E-3</v>
      </c>
      <c r="O70" s="8"/>
      <c r="P70" s="123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0" x14ac:dyDescent="0.2">
      <c r="A71" s="186" t="s">
        <v>314</v>
      </c>
      <c r="B71" s="187" t="s">
        <v>315</v>
      </c>
      <c r="C71" s="186" t="s">
        <v>179</v>
      </c>
      <c r="D71" s="186" t="s">
        <v>316</v>
      </c>
      <c r="E71" s="188" t="s">
        <v>304</v>
      </c>
      <c r="F71" s="187">
        <v>5.99</v>
      </c>
      <c r="G71" s="189">
        <v>375.82</v>
      </c>
      <c r="H71" s="189">
        <v>0</v>
      </c>
      <c r="I71" s="189">
        <v>458.50040000000001</v>
      </c>
      <c r="J71" s="189">
        <v>458.50040000000001</v>
      </c>
      <c r="K71" s="189">
        <v>0</v>
      </c>
      <c r="L71" s="189">
        <v>2746.41</v>
      </c>
      <c r="M71" s="189">
        <v>2746.41</v>
      </c>
      <c r="N71" s="190">
        <v>8.3750467683090446E-4</v>
      </c>
      <c r="O71" s="8"/>
      <c r="P71" s="123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" x14ac:dyDescent="0.2">
      <c r="A72" s="178" t="s">
        <v>317</v>
      </c>
      <c r="B72" s="179" t="s">
        <v>318</v>
      </c>
      <c r="C72" s="178" t="s">
        <v>192</v>
      </c>
      <c r="D72" s="178" t="s">
        <v>319</v>
      </c>
      <c r="E72" s="180" t="s">
        <v>304</v>
      </c>
      <c r="F72" s="179">
        <v>1818.43</v>
      </c>
      <c r="G72" s="181">
        <v>189.71</v>
      </c>
      <c r="H72" s="181">
        <v>3.39</v>
      </c>
      <c r="I72" s="181">
        <v>228.05</v>
      </c>
      <c r="J72" s="181">
        <v>231.44</v>
      </c>
      <c r="K72" s="181">
        <v>6164.4777000000004</v>
      </c>
      <c r="L72" s="181">
        <v>414692.9523</v>
      </c>
      <c r="M72" s="181">
        <v>420857.43</v>
      </c>
      <c r="N72" s="182">
        <v>0.12833847309907662</v>
      </c>
      <c r="O72" s="8"/>
      <c r="P72" s="123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" x14ac:dyDescent="0.2">
      <c r="A73" s="186" t="s">
        <v>320</v>
      </c>
      <c r="B73" s="187" t="s">
        <v>321</v>
      </c>
      <c r="C73" s="186" t="s">
        <v>179</v>
      </c>
      <c r="D73" s="186" t="s">
        <v>322</v>
      </c>
      <c r="E73" s="188" t="s">
        <v>304</v>
      </c>
      <c r="F73" s="187">
        <v>100.83</v>
      </c>
      <c r="G73" s="189">
        <v>4385.29</v>
      </c>
      <c r="H73" s="189">
        <v>0</v>
      </c>
      <c r="I73" s="189">
        <v>5043.0834999999997</v>
      </c>
      <c r="J73" s="189">
        <v>5043.0834999999997</v>
      </c>
      <c r="K73" s="189">
        <v>0</v>
      </c>
      <c r="L73" s="189">
        <v>508493.75</v>
      </c>
      <c r="M73" s="189">
        <v>508493.75</v>
      </c>
      <c r="N73" s="190">
        <v>0.15506275238011977</v>
      </c>
      <c r="O73" s="8"/>
      <c r="P73" s="123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0" x14ac:dyDescent="0.2">
      <c r="A74" s="186" t="s">
        <v>323</v>
      </c>
      <c r="B74" s="187" t="s">
        <v>324</v>
      </c>
      <c r="C74" s="186" t="s">
        <v>179</v>
      </c>
      <c r="D74" s="186" t="s">
        <v>325</v>
      </c>
      <c r="E74" s="188" t="s">
        <v>304</v>
      </c>
      <c r="F74" s="187">
        <v>100.83</v>
      </c>
      <c r="G74" s="189">
        <v>370.49</v>
      </c>
      <c r="H74" s="189">
        <v>0</v>
      </c>
      <c r="I74" s="189">
        <v>451.99779999999998</v>
      </c>
      <c r="J74" s="189">
        <v>451.99779999999998</v>
      </c>
      <c r="K74" s="189">
        <v>0</v>
      </c>
      <c r="L74" s="189">
        <v>45574.15</v>
      </c>
      <c r="M74" s="189">
        <v>45574.15</v>
      </c>
      <c r="N74" s="190">
        <v>1.3897620445451758E-2</v>
      </c>
      <c r="O74" s="8"/>
      <c r="P74" s="123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" x14ac:dyDescent="0.2">
      <c r="A75" s="178" t="s">
        <v>164</v>
      </c>
      <c r="B75" s="179"/>
      <c r="C75" s="178"/>
      <c r="D75" s="178" t="s">
        <v>171</v>
      </c>
      <c r="E75" s="180" t="s">
        <v>27</v>
      </c>
      <c r="F75" s="179"/>
      <c r="G75" s="181"/>
      <c r="H75" s="181"/>
      <c r="I75" s="181"/>
      <c r="J75" s="181"/>
      <c r="K75" s="181"/>
      <c r="L75" s="181"/>
      <c r="M75" s="181">
        <v>26394.720000000001</v>
      </c>
      <c r="N75" s="182">
        <v>8.0489444196759439E-3</v>
      </c>
      <c r="O75" s="8"/>
      <c r="P75" s="123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" x14ac:dyDescent="0.2">
      <c r="A76" s="186" t="s">
        <v>326</v>
      </c>
      <c r="B76" s="187"/>
      <c r="C76" s="186"/>
      <c r="D76" s="186" t="s">
        <v>328</v>
      </c>
      <c r="E76" s="188" t="s">
        <v>27</v>
      </c>
      <c r="F76" s="187"/>
      <c r="G76" s="189"/>
      <c r="H76" s="189"/>
      <c r="I76" s="189"/>
      <c r="J76" s="189"/>
      <c r="K76" s="189"/>
      <c r="L76" s="189"/>
      <c r="M76" s="189">
        <v>13844.44</v>
      </c>
      <c r="N76" s="190">
        <v>4.2217961805064968E-3</v>
      </c>
      <c r="O76" s="8"/>
      <c r="P76" s="123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" x14ac:dyDescent="0.2">
      <c r="A77" s="186" t="s">
        <v>437</v>
      </c>
      <c r="B77" s="187" t="s">
        <v>329</v>
      </c>
      <c r="C77" s="186" t="s">
        <v>192</v>
      </c>
      <c r="D77" s="186" t="s">
        <v>330</v>
      </c>
      <c r="E77" s="188" t="s">
        <v>151</v>
      </c>
      <c r="F77" s="187">
        <v>276.61</v>
      </c>
      <c r="G77" s="189">
        <v>20.14</v>
      </c>
      <c r="H77" s="189">
        <v>0.87</v>
      </c>
      <c r="I77" s="189">
        <v>23.7</v>
      </c>
      <c r="J77" s="189">
        <v>24.57</v>
      </c>
      <c r="K77" s="189">
        <v>240.6507</v>
      </c>
      <c r="L77" s="189">
        <v>6555.6493</v>
      </c>
      <c r="M77" s="189">
        <v>6796.3</v>
      </c>
      <c r="N77" s="190">
        <v>2.0724993847043506E-3</v>
      </c>
      <c r="O77" s="8"/>
      <c r="P77" s="123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1.5" x14ac:dyDescent="0.2">
      <c r="A78" s="167" t="s">
        <v>438</v>
      </c>
      <c r="B78" s="167" t="s">
        <v>331</v>
      </c>
      <c r="C78" s="167" t="s">
        <v>192</v>
      </c>
      <c r="D78" s="167" t="s">
        <v>332</v>
      </c>
      <c r="E78" s="167" t="s">
        <v>151</v>
      </c>
      <c r="F78" s="168">
        <v>97.14</v>
      </c>
      <c r="G78" s="168">
        <v>36.5</v>
      </c>
      <c r="H78" s="167">
        <v>5.07</v>
      </c>
      <c r="I78" s="167">
        <v>39.46</v>
      </c>
      <c r="J78" s="167">
        <v>44.53</v>
      </c>
      <c r="K78" s="167">
        <v>492.49979999999999</v>
      </c>
      <c r="L78" s="167">
        <v>3833.1401999999998</v>
      </c>
      <c r="M78" s="174">
        <v>4325.6400000000003</v>
      </c>
      <c r="N78" s="175">
        <v>1.3190833598358707E-3</v>
      </c>
      <c r="O78" s="8"/>
      <c r="P78" s="123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0" x14ac:dyDescent="0.2">
      <c r="A79" s="178" t="s">
        <v>439</v>
      </c>
      <c r="B79" s="179" t="s">
        <v>333</v>
      </c>
      <c r="C79" s="178" t="s">
        <v>192</v>
      </c>
      <c r="D79" s="178" t="s">
        <v>334</v>
      </c>
      <c r="E79" s="180" t="s">
        <v>211</v>
      </c>
      <c r="F79" s="179">
        <v>25</v>
      </c>
      <c r="G79" s="181">
        <v>89.27</v>
      </c>
      <c r="H79" s="181">
        <v>9.6199999999999992</v>
      </c>
      <c r="I79" s="181">
        <v>99.28</v>
      </c>
      <c r="J79" s="181">
        <v>108.9</v>
      </c>
      <c r="K79" s="181">
        <v>240.5</v>
      </c>
      <c r="L79" s="181">
        <v>2482</v>
      </c>
      <c r="M79" s="181">
        <v>2722.5</v>
      </c>
      <c r="N79" s="182">
        <v>8.3021343596627502E-4</v>
      </c>
      <c r="O79" s="8"/>
      <c r="P79" s="123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" x14ac:dyDescent="0.2">
      <c r="A80" s="178" t="s">
        <v>327</v>
      </c>
      <c r="B80" s="179"/>
      <c r="C80" s="178"/>
      <c r="D80" s="178" t="s">
        <v>335</v>
      </c>
      <c r="E80" s="180" t="s">
        <v>27</v>
      </c>
      <c r="F80" s="179"/>
      <c r="G80" s="181"/>
      <c r="H80" s="181"/>
      <c r="I80" s="181"/>
      <c r="J80" s="181"/>
      <c r="K80" s="181"/>
      <c r="L80" s="181"/>
      <c r="M80" s="181">
        <v>12550.28</v>
      </c>
      <c r="N80" s="182">
        <v>3.827148239169448E-3</v>
      </c>
      <c r="O80" s="8"/>
      <c r="P80" s="123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0" x14ac:dyDescent="0.2">
      <c r="A81" s="178" t="s">
        <v>440</v>
      </c>
      <c r="B81" s="179" t="s">
        <v>336</v>
      </c>
      <c r="C81" s="178" t="s">
        <v>192</v>
      </c>
      <c r="D81" s="178" t="s">
        <v>337</v>
      </c>
      <c r="E81" s="180" t="s">
        <v>211</v>
      </c>
      <c r="F81" s="179">
        <v>4</v>
      </c>
      <c r="G81" s="181">
        <v>1115.83</v>
      </c>
      <c r="H81" s="181">
        <v>101.13</v>
      </c>
      <c r="I81" s="181">
        <v>1260.18</v>
      </c>
      <c r="J81" s="181">
        <v>1361.31</v>
      </c>
      <c r="K81" s="181">
        <v>404.52</v>
      </c>
      <c r="L81" s="181">
        <v>5040.72</v>
      </c>
      <c r="M81" s="181">
        <v>5445.24</v>
      </c>
      <c r="N81" s="182">
        <v>1.6605000587919189E-3</v>
      </c>
      <c r="O81" s="8"/>
      <c r="P81" s="123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0" x14ac:dyDescent="0.2">
      <c r="A82" s="178" t="s">
        <v>441</v>
      </c>
      <c r="B82" s="179" t="s">
        <v>338</v>
      </c>
      <c r="C82" s="178" t="s">
        <v>192</v>
      </c>
      <c r="D82" s="178" t="s">
        <v>339</v>
      </c>
      <c r="E82" s="180" t="s">
        <v>211</v>
      </c>
      <c r="F82" s="179">
        <v>4</v>
      </c>
      <c r="G82" s="181">
        <v>449.46</v>
      </c>
      <c r="H82" s="181">
        <v>21.69</v>
      </c>
      <c r="I82" s="181">
        <v>526.65</v>
      </c>
      <c r="J82" s="181">
        <v>548.34</v>
      </c>
      <c r="K82" s="181">
        <v>86.76</v>
      </c>
      <c r="L82" s="181">
        <v>2106.6</v>
      </c>
      <c r="M82" s="181">
        <v>2193.36</v>
      </c>
      <c r="N82" s="182">
        <v>6.6885470777263139E-4</v>
      </c>
      <c r="O82" s="8"/>
      <c r="P82" s="123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1.5" x14ac:dyDescent="0.2">
      <c r="A83" s="167" t="s">
        <v>442</v>
      </c>
      <c r="B83" s="167" t="s">
        <v>340</v>
      </c>
      <c r="C83" s="167" t="s">
        <v>192</v>
      </c>
      <c r="D83" s="167" t="s">
        <v>341</v>
      </c>
      <c r="E83" s="167" t="s">
        <v>211</v>
      </c>
      <c r="F83" s="168">
        <v>5</v>
      </c>
      <c r="G83" s="168">
        <v>286.95</v>
      </c>
      <c r="H83" s="167">
        <v>50.39</v>
      </c>
      <c r="I83" s="167">
        <v>299.68</v>
      </c>
      <c r="J83" s="167">
        <v>350.07</v>
      </c>
      <c r="K83" s="167">
        <v>251.95</v>
      </c>
      <c r="L83" s="167">
        <v>1498.4</v>
      </c>
      <c r="M83" s="174">
        <v>1750.35</v>
      </c>
      <c r="N83" s="175">
        <v>5.3376091373501179E-4</v>
      </c>
      <c r="O83" s="8"/>
      <c r="P83" s="123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47.25" x14ac:dyDescent="0.2">
      <c r="A84" s="167" t="s">
        <v>443</v>
      </c>
      <c r="B84" s="167" t="s">
        <v>342</v>
      </c>
      <c r="C84" s="167" t="s">
        <v>192</v>
      </c>
      <c r="D84" s="167" t="s">
        <v>343</v>
      </c>
      <c r="E84" s="167" t="s">
        <v>211</v>
      </c>
      <c r="F84" s="168">
        <v>5</v>
      </c>
      <c r="G84" s="168">
        <v>481.93</v>
      </c>
      <c r="H84" s="167">
        <v>23.22</v>
      </c>
      <c r="I84" s="167">
        <v>564.73</v>
      </c>
      <c r="J84" s="167">
        <v>587.95000000000005</v>
      </c>
      <c r="K84" s="167">
        <v>116.1</v>
      </c>
      <c r="L84" s="167">
        <v>2823.65</v>
      </c>
      <c r="M84" s="174">
        <v>2939.75</v>
      </c>
      <c r="N84" s="175">
        <v>8.9646279095752322E-4</v>
      </c>
      <c r="O84" s="8"/>
      <c r="P84" s="123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0" x14ac:dyDescent="0.2">
      <c r="A85" s="178" t="s">
        <v>444</v>
      </c>
      <c r="B85" s="179" t="s">
        <v>344</v>
      </c>
      <c r="C85" s="178" t="s">
        <v>192</v>
      </c>
      <c r="D85" s="178" t="s">
        <v>345</v>
      </c>
      <c r="E85" s="180" t="s">
        <v>211</v>
      </c>
      <c r="F85" s="179">
        <v>1</v>
      </c>
      <c r="G85" s="181">
        <v>181.63</v>
      </c>
      <c r="H85" s="181">
        <v>47.57</v>
      </c>
      <c r="I85" s="181">
        <v>174.01</v>
      </c>
      <c r="J85" s="181">
        <v>221.58</v>
      </c>
      <c r="K85" s="181">
        <v>47.57</v>
      </c>
      <c r="L85" s="181">
        <v>174.01</v>
      </c>
      <c r="M85" s="181">
        <v>221.58</v>
      </c>
      <c r="N85" s="182">
        <v>6.7569767912362621E-5</v>
      </c>
      <c r="O85" s="8"/>
      <c r="P85" s="123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 x14ac:dyDescent="0.2">
      <c r="A86" s="170"/>
      <c r="B86" s="170"/>
      <c r="C86" s="170"/>
      <c r="D86" s="170" t="s">
        <v>27</v>
      </c>
      <c r="E86" s="170" t="s">
        <v>27</v>
      </c>
      <c r="F86" s="170"/>
      <c r="G86" s="170"/>
      <c r="H86" s="170"/>
      <c r="I86" s="170"/>
      <c r="J86" s="170" t="s">
        <v>144</v>
      </c>
      <c r="K86" s="170" t="s">
        <v>445</v>
      </c>
      <c r="L86" s="170" t="s">
        <v>446</v>
      </c>
      <c r="M86" s="170" t="s">
        <v>447</v>
      </c>
      <c r="N86" s="170"/>
      <c r="O86" s="8"/>
      <c r="P86" s="123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x14ac:dyDescent="0.2">
      <c r="A87" s="170"/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8"/>
      <c r="P87" s="131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x14ac:dyDescent="0.2">
      <c r="A88" s="211"/>
      <c r="B88" s="193"/>
      <c r="C88" s="194"/>
      <c r="D88" s="26"/>
      <c r="E88" s="24"/>
      <c r="F88" s="24"/>
      <c r="G88" s="24"/>
      <c r="H88" s="24"/>
      <c r="I88" s="24"/>
      <c r="J88" s="222" t="s">
        <v>4</v>
      </c>
      <c r="K88" s="194"/>
      <c r="L88" s="212">
        <v>2718520.27</v>
      </c>
      <c r="M88" s="193"/>
      <c r="N88" s="194"/>
      <c r="O88" s="8"/>
      <c r="P88" s="109" t="b">
        <f>L88=Resumo!D23</f>
        <v>1</v>
      </c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x14ac:dyDescent="0.2">
      <c r="A89" s="211"/>
      <c r="B89" s="193"/>
      <c r="C89" s="194"/>
      <c r="D89" s="26"/>
      <c r="E89" s="24"/>
      <c r="F89" s="24"/>
      <c r="G89" s="24"/>
      <c r="H89" s="24"/>
      <c r="I89" s="24"/>
      <c r="J89" s="222" t="s">
        <v>5</v>
      </c>
      <c r="K89" s="194"/>
      <c r="L89" s="212">
        <v>3279277.21</v>
      </c>
      <c r="M89" s="193"/>
      <c r="N89" s="194"/>
      <c r="O89" s="8"/>
      <c r="P89" s="109" t="b">
        <f>L89=Resumo!D24</f>
        <v>1</v>
      </c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 x14ac:dyDescent="0.2">
      <c r="A90" s="211"/>
      <c r="B90" s="193"/>
      <c r="C90" s="194"/>
      <c r="D90" s="26"/>
      <c r="E90" s="24"/>
      <c r="F90" s="24"/>
      <c r="G90" s="24"/>
      <c r="H90" s="24"/>
      <c r="I90" s="24"/>
      <c r="J90" s="222"/>
      <c r="K90" s="194"/>
      <c r="L90" s="213"/>
      <c r="M90" s="193"/>
      <c r="N90" s="194"/>
      <c r="O90" s="8"/>
      <c r="P90" s="123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" x14ac:dyDescent="0.2">
      <c r="A91" s="210"/>
      <c r="B91" s="193"/>
      <c r="C91" s="193"/>
      <c r="D91" s="193"/>
      <c r="E91" s="193"/>
      <c r="F91" s="193"/>
      <c r="G91" s="193"/>
      <c r="H91" s="193"/>
      <c r="I91" s="193"/>
      <c r="J91" s="193"/>
      <c r="K91" s="193"/>
      <c r="L91" s="193"/>
      <c r="M91" s="193"/>
      <c r="N91" s="194"/>
      <c r="O91" s="8"/>
      <c r="P91" s="123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 x14ac:dyDescent="0.2">
      <c r="A92" s="198">
        <f>M6</f>
        <v>46111</v>
      </c>
      <c r="B92" s="199"/>
      <c r="C92" s="199"/>
      <c r="D92" s="199"/>
      <c r="E92" s="199"/>
      <c r="F92" s="199"/>
      <c r="G92" s="199"/>
      <c r="H92" s="199"/>
      <c r="I92" s="199"/>
      <c r="J92" s="199"/>
      <c r="K92" s="199"/>
      <c r="L92" s="199"/>
      <c r="M92" s="199"/>
      <c r="N92" s="199"/>
      <c r="O92" s="8"/>
      <c r="P92" s="123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" x14ac:dyDescent="0.2">
      <c r="A93" s="192"/>
      <c r="B93" s="193"/>
      <c r="C93" s="193"/>
      <c r="D93" s="193"/>
      <c r="E93" s="193"/>
      <c r="F93" s="193"/>
      <c r="G93" s="193"/>
      <c r="H93" s="193"/>
      <c r="I93" s="193"/>
      <c r="J93" s="193"/>
      <c r="K93" s="193"/>
      <c r="L93" s="193"/>
      <c r="M93" s="193"/>
      <c r="N93" s="194"/>
      <c r="O93" s="8"/>
      <c r="P93" s="123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00.5" customHeight="1" x14ac:dyDescent="0.2">
      <c r="A94" s="192"/>
      <c r="B94" s="193"/>
      <c r="C94" s="193"/>
      <c r="D94" s="193"/>
      <c r="E94" s="193"/>
      <c r="F94" s="193"/>
      <c r="G94" s="193"/>
      <c r="H94" s="193"/>
      <c r="I94" s="193"/>
      <c r="J94" s="193"/>
      <c r="K94" s="193"/>
      <c r="L94" s="193"/>
      <c r="M94" s="193"/>
      <c r="N94" s="194"/>
      <c r="O94" s="8"/>
      <c r="P94" s="123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" x14ac:dyDescent="0.2">
      <c r="A95" s="192"/>
      <c r="B95" s="193"/>
      <c r="C95" s="193"/>
      <c r="D95" s="193"/>
      <c r="E95" s="193"/>
      <c r="F95" s="193"/>
      <c r="G95" s="193"/>
      <c r="H95" s="193"/>
      <c r="I95" s="193"/>
      <c r="J95" s="193"/>
      <c r="K95" s="193"/>
      <c r="L95" s="193"/>
      <c r="M95" s="193"/>
      <c r="N95" s="194"/>
      <c r="O95" s="8"/>
      <c r="P95" s="123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" x14ac:dyDescent="0.2">
      <c r="A96" s="192" t="s">
        <v>15</v>
      </c>
      <c r="B96" s="193"/>
      <c r="C96" s="193"/>
      <c r="D96" s="193"/>
      <c r="E96" s="193"/>
      <c r="F96" s="193"/>
      <c r="G96" s="193"/>
      <c r="H96" s="193"/>
      <c r="I96" s="193"/>
      <c r="J96" s="193"/>
      <c r="K96" s="193"/>
      <c r="L96" s="193"/>
      <c r="M96" s="193"/>
      <c r="N96" s="194"/>
      <c r="O96" s="8"/>
      <c r="P96" s="123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" x14ac:dyDescent="0.2">
      <c r="A97" s="192" t="s">
        <v>149</v>
      </c>
      <c r="B97" s="193"/>
      <c r="C97" s="193"/>
      <c r="D97" s="193"/>
      <c r="E97" s="193"/>
      <c r="F97" s="193"/>
      <c r="G97" s="193"/>
      <c r="H97" s="193"/>
      <c r="I97" s="193"/>
      <c r="J97" s="193"/>
      <c r="K97" s="193"/>
      <c r="L97" s="193"/>
      <c r="M97" s="193"/>
      <c r="N97" s="194"/>
      <c r="O97" s="8"/>
      <c r="P97" s="123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" x14ac:dyDescent="0.2">
      <c r="A98" s="210" t="s">
        <v>150</v>
      </c>
      <c r="B98" s="193"/>
      <c r="C98" s="193"/>
      <c r="D98" s="193"/>
      <c r="E98" s="193"/>
      <c r="F98" s="193"/>
      <c r="G98" s="193"/>
      <c r="H98" s="193"/>
      <c r="I98" s="193"/>
      <c r="J98" s="193"/>
      <c r="K98" s="193"/>
      <c r="L98" s="193"/>
      <c r="M98" s="193"/>
      <c r="N98" s="194"/>
      <c r="O98" s="8"/>
      <c r="P98" s="123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123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123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123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123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123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123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123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123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3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3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3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3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3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3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3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3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3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3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3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3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3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3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3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3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3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3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3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3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3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3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3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3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3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3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3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3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3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3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3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3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3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3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3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3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3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3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3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3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3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3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3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3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3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3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3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3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3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3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3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3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3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3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3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3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3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3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3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3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3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3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3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123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123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123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123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123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123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123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123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123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123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123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123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123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123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123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123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123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123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123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123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123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123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123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123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123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123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123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123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123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123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123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123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123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123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123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123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123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123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123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123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123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123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123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123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123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123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123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123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123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123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123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123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123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123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123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123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123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123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123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123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123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123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123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123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123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123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123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123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123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123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123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123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123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123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123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123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123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123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123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123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123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123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123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123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123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123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123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123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123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123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123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123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123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123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123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123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123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123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123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123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123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123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123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123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123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123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123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123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123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123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123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123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123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123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123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123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123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123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123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123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123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123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123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123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123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123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123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123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123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123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123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123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123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123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123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123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123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123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123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123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123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123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123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123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123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123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123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123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123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123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123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123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123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123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123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123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123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123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123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123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123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123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123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123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123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123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123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123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123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123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123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123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123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123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123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123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123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123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123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123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123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123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123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123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123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123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123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123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123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123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123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123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123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123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123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123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123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123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123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123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123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123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123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123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123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123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123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123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123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123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123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123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123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123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123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123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123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123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123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123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123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123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123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123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123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123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123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123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123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123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123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123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123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123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123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123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123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123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123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123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123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123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123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123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123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123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123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123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123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123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123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123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123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123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123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123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123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123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123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123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123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123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123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123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123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123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123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123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123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123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123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123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123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123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123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123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123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123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123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123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123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123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123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123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123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123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123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123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123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123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123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123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123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123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123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123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123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123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123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123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123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123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123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123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123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123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123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123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123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123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123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123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123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123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123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123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123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123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123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123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123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123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123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123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123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123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123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123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123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123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123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123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123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123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123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123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123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123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123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123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123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123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123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123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123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123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123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123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123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123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123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123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123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123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123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123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123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123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123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123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123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123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123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123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123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123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123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123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123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123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123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123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123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123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123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123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123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123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123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123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123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123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123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123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123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123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123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123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123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123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123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123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123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123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123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123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123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123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123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123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123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123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123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123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123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123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123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123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123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123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123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123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123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123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123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123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123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123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123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123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123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123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123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123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123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123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123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123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123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123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123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123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123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123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123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123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123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123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123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123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123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123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123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123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123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123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123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123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123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123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123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123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123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123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123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123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123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123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123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123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123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123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123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123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123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123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123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123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123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123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123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123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123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123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123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123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123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123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123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123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123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123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123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123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123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123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123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123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123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123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123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123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123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123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123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123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123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123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123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123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123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123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123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123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123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123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123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123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123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123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123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123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123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123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123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123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123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123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123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123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123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123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123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123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123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123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123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123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123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123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123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123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123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123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123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123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123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123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123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123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123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123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123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123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123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123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123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123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123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123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123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123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123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123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123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123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123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123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123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123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123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123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123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123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123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123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123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123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123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123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123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123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123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123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123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123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123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123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123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123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123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123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123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123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123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123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123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123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123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123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123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123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123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123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123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123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123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123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123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123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123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123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123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123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123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123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123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123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123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123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123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123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123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123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123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123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123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123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123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123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123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123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123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123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123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123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123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123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123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123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123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123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123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123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123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123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123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123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123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123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123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123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123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123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123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123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123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123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123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123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123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123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123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123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123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123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123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123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123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123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123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123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123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123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123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123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123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123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123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123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123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123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123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123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123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123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123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123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123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123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123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123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123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123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123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123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123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123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123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123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123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123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123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123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123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123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123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123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123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123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123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123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123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123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123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123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123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123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123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123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123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123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123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123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123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123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123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123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123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123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123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123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123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123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123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123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123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123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123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123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123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123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123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123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123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123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123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123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123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123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123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123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123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123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123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123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123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123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123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123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123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123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123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123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123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123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123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123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123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123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123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123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123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123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123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123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123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123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123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123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123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123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123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123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123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123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123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123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123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123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123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123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123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123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123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123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123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123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123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123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123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123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123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123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123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123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123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123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123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123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123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123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123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123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123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123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123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123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123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123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123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123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123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123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123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123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123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123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123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123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123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123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123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123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123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5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123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5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123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5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123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5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123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5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123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5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123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 spans="1:26" ht="15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123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ht="15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123"/>
      <c r="Q1002" s="8"/>
      <c r="R1002" s="8"/>
      <c r="S1002" s="8"/>
      <c r="T1002" s="8"/>
      <c r="U1002" s="8"/>
      <c r="V1002" s="8"/>
      <c r="W1002" s="8"/>
      <c r="X1002" s="8"/>
      <c r="Y1002" s="8"/>
      <c r="Z1002" s="8"/>
    </row>
    <row r="1003" spans="1:26" ht="15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123"/>
      <c r="Q1003" s="8"/>
      <c r="R1003" s="8"/>
      <c r="S1003" s="8"/>
      <c r="T1003" s="8"/>
      <c r="U1003" s="8"/>
      <c r="V1003" s="8"/>
      <c r="W1003" s="8"/>
      <c r="X1003" s="8"/>
      <c r="Y1003" s="8"/>
      <c r="Z1003" s="8"/>
    </row>
    <row r="1004" spans="1:26" ht="15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123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ht="15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123"/>
      <c r="Q1005" s="8"/>
      <c r="R1005" s="8"/>
      <c r="S1005" s="8"/>
      <c r="T1005" s="8"/>
      <c r="U1005" s="8"/>
      <c r="V1005" s="8"/>
      <c r="W1005" s="8"/>
      <c r="X1005" s="8"/>
      <c r="Y1005" s="8"/>
      <c r="Z1005" s="8"/>
    </row>
    <row r="1006" spans="1:26" ht="15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123"/>
      <c r="Q1006" s="8"/>
      <c r="R1006" s="8"/>
      <c r="S1006" s="8"/>
      <c r="T1006" s="8"/>
      <c r="U1006" s="8"/>
      <c r="V1006" s="8"/>
      <c r="W1006" s="8"/>
      <c r="X1006" s="8"/>
      <c r="Y1006" s="8"/>
      <c r="Z1006" s="8"/>
    </row>
    <row r="1007" spans="1:26" ht="15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123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ht="15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123"/>
      <c r="Q1008" s="8"/>
      <c r="R1008" s="8"/>
      <c r="S1008" s="8"/>
      <c r="T1008" s="8"/>
      <c r="U1008" s="8"/>
      <c r="V1008" s="8"/>
      <c r="W1008" s="8"/>
      <c r="X1008" s="8"/>
      <c r="Y1008" s="8"/>
      <c r="Z1008" s="8"/>
    </row>
    <row r="1009" spans="1:26" ht="15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123"/>
      <c r="Q1009" s="8"/>
      <c r="R1009" s="8"/>
      <c r="S1009" s="8"/>
      <c r="T1009" s="8"/>
      <c r="U1009" s="8"/>
      <c r="V1009" s="8"/>
      <c r="W1009" s="8"/>
      <c r="X1009" s="8"/>
      <c r="Y1009" s="8"/>
      <c r="Z1009" s="8"/>
    </row>
    <row r="1010" spans="1:26" ht="15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123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ht="15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123"/>
      <c r="Q1011" s="8"/>
      <c r="R1011" s="8"/>
      <c r="S1011" s="8"/>
      <c r="T1011" s="8"/>
      <c r="U1011" s="8"/>
      <c r="V1011" s="8"/>
      <c r="W1011" s="8"/>
      <c r="X1011" s="8"/>
      <c r="Y1011" s="8"/>
      <c r="Z1011" s="8"/>
    </row>
    <row r="1012" spans="1:26" ht="15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123"/>
      <c r="Q1012" s="8"/>
      <c r="R1012" s="8"/>
      <c r="S1012" s="8"/>
      <c r="T1012" s="8"/>
      <c r="U1012" s="8"/>
      <c r="V1012" s="8"/>
      <c r="W1012" s="8"/>
      <c r="X1012" s="8"/>
      <c r="Y1012" s="8"/>
      <c r="Z1012" s="8"/>
    </row>
    <row r="1013" spans="1:26" ht="15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123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ht="15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123"/>
      <c r="Q1014" s="8"/>
      <c r="R1014" s="8"/>
      <c r="S1014" s="8"/>
      <c r="T1014" s="8"/>
      <c r="U1014" s="8"/>
      <c r="V1014" s="8"/>
      <c r="W1014" s="8"/>
      <c r="X1014" s="8"/>
      <c r="Y1014" s="8"/>
      <c r="Z1014" s="8"/>
    </row>
    <row r="1015" spans="1:26" ht="15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123"/>
      <c r="Q1015" s="8"/>
      <c r="R1015" s="8"/>
      <c r="S1015" s="8"/>
      <c r="T1015" s="8"/>
      <c r="U1015" s="8"/>
      <c r="V1015" s="8"/>
      <c r="W1015" s="8"/>
      <c r="X1015" s="8"/>
      <c r="Y1015" s="8"/>
      <c r="Z1015" s="8"/>
    </row>
    <row r="1016" spans="1:26" ht="15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123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ht="15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123"/>
      <c r="Q1017" s="8"/>
      <c r="R1017" s="8"/>
      <c r="S1017" s="8"/>
      <c r="T1017" s="8"/>
      <c r="U1017" s="8"/>
      <c r="V1017" s="8"/>
      <c r="W1017" s="8"/>
      <c r="X1017" s="8"/>
      <c r="Y1017" s="8"/>
      <c r="Z1017" s="8"/>
    </row>
    <row r="1018" spans="1:26" ht="15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123"/>
      <c r="Q1018" s="8"/>
      <c r="R1018" s="8"/>
      <c r="S1018" s="8"/>
      <c r="T1018" s="8"/>
      <c r="U1018" s="8"/>
      <c r="V1018" s="8"/>
      <c r="W1018" s="8"/>
      <c r="X1018" s="8"/>
      <c r="Y1018" s="8"/>
      <c r="Z1018" s="8"/>
    </row>
    <row r="1019" spans="1:26" ht="15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123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ht="15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123"/>
      <c r="Q1020" s="8"/>
      <c r="R1020" s="8"/>
      <c r="S1020" s="8"/>
      <c r="T1020" s="8"/>
      <c r="U1020" s="8"/>
      <c r="V1020" s="8"/>
      <c r="W1020" s="8"/>
      <c r="X1020" s="8"/>
      <c r="Y1020" s="8"/>
      <c r="Z1020" s="8"/>
    </row>
    <row r="1021" spans="1:26" ht="15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123"/>
      <c r="Q1021" s="8"/>
      <c r="R1021" s="8"/>
      <c r="S1021" s="8"/>
      <c r="T1021" s="8"/>
      <c r="U1021" s="8"/>
      <c r="V1021" s="8"/>
      <c r="W1021" s="8"/>
      <c r="X1021" s="8"/>
      <c r="Y1021" s="8"/>
      <c r="Z1021" s="8"/>
    </row>
    <row r="1022" spans="1:26" ht="15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123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ht="15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123"/>
      <c r="Q1023" s="8"/>
      <c r="R1023" s="8"/>
      <c r="S1023" s="8"/>
      <c r="T1023" s="8"/>
      <c r="U1023" s="8"/>
      <c r="V1023" s="8"/>
      <c r="W1023" s="8"/>
      <c r="X1023" s="8"/>
      <c r="Y1023" s="8"/>
      <c r="Z1023" s="8"/>
    </row>
    <row r="1024" spans="1:26" ht="15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123"/>
      <c r="Q1024" s="8"/>
      <c r="R1024" s="8"/>
      <c r="S1024" s="8"/>
      <c r="T1024" s="8"/>
      <c r="U1024" s="8"/>
      <c r="V1024" s="8"/>
      <c r="W1024" s="8"/>
      <c r="X1024" s="8"/>
      <c r="Y1024" s="8"/>
      <c r="Z1024" s="8"/>
    </row>
    <row r="1025" spans="1:26" ht="15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123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ht="15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123"/>
      <c r="Q1026" s="8"/>
      <c r="R1026" s="8"/>
      <c r="S1026" s="8"/>
      <c r="T1026" s="8"/>
      <c r="U1026" s="8"/>
      <c r="V1026" s="8"/>
      <c r="W1026" s="8"/>
      <c r="X1026" s="8"/>
      <c r="Y1026" s="8"/>
      <c r="Z1026" s="8"/>
    </row>
    <row r="1027" spans="1:26" ht="15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123"/>
      <c r="Q1027" s="8"/>
      <c r="R1027" s="8"/>
      <c r="S1027" s="8"/>
      <c r="T1027" s="8"/>
      <c r="U1027" s="8"/>
      <c r="V1027" s="8"/>
      <c r="W1027" s="8"/>
      <c r="X1027" s="8"/>
      <c r="Y1027" s="8"/>
      <c r="Z1027" s="8"/>
    </row>
    <row r="1028" spans="1:26" ht="15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123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ht="15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123"/>
      <c r="Q1029" s="8"/>
      <c r="R1029" s="8"/>
      <c r="S1029" s="8"/>
      <c r="T1029" s="8"/>
      <c r="U1029" s="8"/>
      <c r="V1029" s="8"/>
      <c r="W1029" s="8"/>
      <c r="X1029" s="8"/>
      <c r="Y1029" s="8"/>
      <c r="Z1029" s="8"/>
    </row>
    <row r="1030" spans="1:26" ht="15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123"/>
      <c r="Q1030" s="8"/>
      <c r="R1030" s="8"/>
      <c r="S1030" s="8"/>
      <c r="T1030" s="8"/>
      <c r="U1030" s="8"/>
      <c r="V1030" s="8"/>
      <c r="W1030" s="8"/>
      <c r="X1030" s="8"/>
      <c r="Y1030" s="8"/>
      <c r="Z1030" s="8"/>
    </row>
    <row r="1031" spans="1:26" ht="15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123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ht="15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123"/>
      <c r="Q1032" s="8"/>
      <c r="R1032" s="8"/>
      <c r="S1032" s="8"/>
      <c r="T1032" s="8"/>
      <c r="U1032" s="8"/>
      <c r="V1032" s="8"/>
      <c r="W1032" s="8"/>
      <c r="X1032" s="8"/>
      <c r="Y1032" s="8"/>
      <c r="Z1032" s="8"/>
    </row>
    <row r="1033" spans="1:26" ht="15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123"/>
      <c r="Q1033" s="8"/>
      <c r="R1033" s="8"/>
      <c r="S1033" s="8"/>
      <c r="T1033" s="8"/>
      <c r="U1033" s="8"/>
      <c r="V1033" s="8"/>
      <c r="W1033" s="8"/>
      <c r="X1033" s="8"/>
      <c r="Y1033" s="8"/>
      <c r="Z1033" s="8"/>
    </row>
    <row r="1034" spans="1:26" ht="15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123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ht="15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123"/>
      <c r="Q1035" s="8"/>
      <c r="R1035" s="8"/>
      <c r="S1035" s="8"/>
      <c r="T1035" s="8"/>
      <c r="U1035" s="8"/>
      <c r="V1035" s="8"/>
      <c r="W1035" s="8"/>
      <c r="X1035" s="8"/>
      <c r="Y1035" s="8"/>
      <c r="Z1035" s="8"/>
    </row>
    <row r="1036" spans="1:26" ht="15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123"/>
      <c r="Q1036" s="8"/>
      <c r="R1036" s="8"/>
      <c r="S1036" s="8"/>
      <c r="T1036" s="8"/>
      <c r="U1036" s="8"/>
      <c r="V1036" s="8"/>
      <c r="W1036" s="8"/>
      <c r="X1036" s="8"/>
      <c r="Y1036" s="8"/>
      <c r="Z1036" s="8"/>
    </row>
    <row r="1037" spans="1:26" ht="15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123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ht="15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123"/>
      <c r="Q1038" s="8"/>
      <c r="R1038" s="8"/>
      <c r="S1038" s="8"/>
      <c r="T1038" s="8"/>
      <c r="U1038" s="8"/>
      <c r="V1038" s="8"/>
      <c r="W1038" s="8"/>
      <c r="X1038" s="8"/>
      <c r="Y1038" s="8"/>
      <c r="Z1038" s="8"/>
    </row>
    <row r="1039" spans="1:26" ht="15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123"/>
      <c r="Q1039" s="8"/>
      <c r="R1039" s="8"/>
      <c r="S1039" s="8"/>
      <c r="T1039" s="8"/>
      <c r="U1039" s="8"/>
      <c r="V1039" s="8"/>
      <c r="W1039" s="8"/>
      <c r="X1039" s="8"/>
      <c r="Y1039" s="8"/>
      <c r="Z1039" s="8"/>
    </row>
    <row r="1040" spans="1:26" ht="15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123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ht="15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123"/>
      <c r="Q1041" s="8"/>
      <c r="R1041" s="8"/>
      <c r="S1041" s="8"/>
      <c r="T1041" s="8"/>
      <c r="U1041" s="8"/>
      <c r="V1041" s="8"/>
      <c r="W1041" s="8"/>
      <c r="X1041" s="8"/>
      <c r="Y1041" s="8"/>
      <c r="Z1041" s="8"/>
    </row>
    <row r="1042" spans="1:26" ht="15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123"/>
      <c r="Q1042" s="8"/>
      <c r="R1042" s="8"/>
      <c r="S1042" s="8"/>
      <c r="T1042" s="8"/>
      <c r="U1042" s="8"/>
      <c r="V1042" s="8"/>
      <c r="W1042" s="8"/>
      <c r="X1042" s="8"/>
      <c r="Y1042" s="8"/>
      <c r="Z1042" s="8"/>
    </row>
    <row r="1043" spans="1:26" ht="15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123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ht="15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123"/>
      <c r="Q1044" s="8"/>
      <c r="R1044" s="8"/>
      <c r="S1044" s="8"/>
      <c r="T1044" s="8"/>
      <c r="U1044" s="8"/>
      <c r="V1044" s="8"/>
      <c r="W1044" s="8"/>
      <c r="X1044" s="8"/>
      <c r="Y1044" s="8"/>
      <c r="Z1044" s="8"/>
    </row>
    <row r="1045" spans="1:26" ht="15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123"/>
      <c r="Q1045" s="8"/>
      <c r="R1045" s="8"/>
      <c r="S1045" s="8"/>
      <c r="T1045" s="8"/>
      <c r="U1045" s="8"/>
      <c r="V1045" s="8"/>
      <c r="W1045" s="8"/>
      <c r="X1045" s="8"/>
      <c r="Y1045" s="8"/>
      <c r="Z1045" s="8"/>
    </row>
    <row r="1046" spans="1:26" ht="15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123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ht="15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123"/>
      <c r="Q1047" s="8"/>
      <c r="R1047" s="8"/>
      <c r="S1047" s="8"/>
      <c r="T1047" s="8"/>
      <c r="U1047" s="8"/>
      <c r="V1047" s="8"/>
      <c r="W1047" s="8"/>
      <c r="X1047" s="8"/>
      <c r="Y1047" s="8"/>
      <c r="Z1047" s="8"/>
    </row>
    <row r="1048" spans="1:26" ht="15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123"/>
      <c r="Q1048" s="8"/>
      <c r="R1048" s="8"/>
      <c r="S1048" s="8"/>
      <c r="T1048" s="8"/>
      <c r="U1048" s="8"/>
      <c r="V1048" s="8"/>
      <c r="W1048" s="8"/>
      <c r="X1048" s="8"/>
      <c r="Y1048" s="8"/>
      <c r="Z1048" s="8"/>
    </row>
    <row r="1049" spans="1:26" ht="15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123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ht="15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123"/>
      <c r="Q1050" s="8"/>
      <c r="R1050" s="8"/>
      <c r="S1050" s="8"/>
      <c r="T1050" s="8"/>
      <c r="U1050" s="8"/>
      <c r="V1050" s="8"/>
      <c r="W1050" s="8"/>
      <c r="X1050" s="8"/>
      <c r="Y1050" s="8"/>
      <c r="Z1050" s="8"/>
    </row>
    <row r="1051" spans="1:26" ht="15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123"/>
      <c r="Q1051" s="8"/>
      <c r="R1051" s="8"/>
      <c r="S1051" s="8"/>
      <c r="T1051" s="8"/>
      <c r="U1051" s="8"/>
      <c r="V1051" s="8"/>
      <c r="W1051" s="8"/>
      <c r="X1051" s="8"/>
      <c r="Y1051" s="8"/>
      <c r="Z1051" s="8"/>
    </row>
    <row r="1052" spans="1:26" ht="15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123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ht="15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123"/>
      <c r="Q1053" s="8"/>
      <c r="R1053" s="8"/>
      <c r="S1053" s="8"/>
      <c r="T1053" s="8"/>
      <c r="U1053" s="8"/>
      <c r="V1053" s="8"/>
      <c r="W1053" s="8"/>
      <c r="X1053" s="8"/>
      <c r="Y1053" s="8"/>
      <c r="Z1053" s="8"/>
    </row>
    <row r="1054" spans="1:26" ht="15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123"/>
      <c r="Q1054" s="8"/>
      <c r="R1054" s="8"/>
      <c r="S1054" s="8"/>
      <c r="T1054" s="8"/>
      <c r="U1054" s="8"/>
      <c r="V1054" s="8"/>
      <c r="W1054" s="8"/>
      <c r="X1054" s="8"/>
      <c r="Y1054" s="8"/>
      <c r="Z1054" s="8"/>
    </row>
    <row r="1055" spans="1:26" ht="15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123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ht="15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123"/>
      <c r="Q1056" s="8"/>
      <c r="R1056" s="8"/>
      <c r="S1056" s="8"/>
      <c r="T1056" s="8"/>
      <c r="U1056" s="8"/>
      <c r="V1056" s="8"/>
      <c r="W1056" s="8"/>
      <c r="X1056" s="8"/>
      <c r="Y1056" s="8"/>
      <c r="Z1056" s="8"/>
    </row>
    <row r="1057" spans="1:26" ht="15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123"/>
      <c r="Q1057" s="8"/>
      <c r="R1057" s="8"/>
      <c r="S1057" s="8"/>
      <c r="T1057" s="8"/>
      <c r="U1057" s="8"/>
      <c r="V1057" s="8"/>
      <c r="W1057" s="8"/>
      <c r="X1057" s="8"/>
      <c r="Y1057" s="8"/>
      <c r="Z1057" s="8"/>
    </row>
    <row r="1058" spans="1:26" ht="15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123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ht="15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123"/>
      <c r="Q1059" s="8"/>
      <c r="R1059" s="8"/>
      <c r="S1059" s="8"/>
      <c r="T1059" s="8"/>
      <c r="U1059" s="8"/>
      <c r="V1059" s="8"/>
      <c r="W1059" s="8"/>
      <c r="X1059" s="8"/>
      <c r="Y1059" s="8"/>
      <c r="Z1059" s="8"/>
    </row>
    <row r="1060" spans="1:26" ht="15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123"/>
      <c r="Q1060" s="8"/>
      <c r="R1060" s="8"/>
      <c r="S1060" s="8"/>
      <c r="T1060" s="8"/>
      <c r="U1060" s="8"/>
      <c r="V1060" s="8"/>
      <c r="W1060" s="8"/>
      <c r="X1060" s="8"/>
      <c r="Y1060" s="8"/>
      <c r="Z1060" s="8"/>
    </row>
    <row r="1061" spans="1:26" ht="15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123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ht="15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123"/>
      <c r="Q1062" s="8"/>
      <c r="R1062" s="8"/>
      <c r="S1062" s="8"/>
      <c r="T1062" s="8"/>
      <c r="U1062" s="8"/>
      <c r="V1062" s="8"/>
      <c r="W1062" s="8"/>
      <c r="X1062" s="8"/>
      <c r="Y1062" s="8"/>
      <c r="Z1062" s="8"/>
    </row>
    <row r="1063" spans="1:26" ht="15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123"/>
      <c r="Q1063" s="8"/>
      <c r="R1063" s="8"/>
      <c r="S1063" s="8"/>
      <c r="T1063" s="8"/>
      <c r="U1063" s="8"/>
      <c r="V1063" s="8"/>
      <c r="W1063" s="8"/>
      <c r="X1063" s="8"/>
      <c r="Y1063" s="8"/>
      <c r="Z1063" s="8"/>
    </row>
    <row r="1064" spans="1:26" ht="15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123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ht="15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123"/>
      <c r="Q1065" s="8"/>
      <c r="R1065" s="8"/>
      <c r="S1065" s="8"/>
      <c r="T1065" s="8"/>
      <c r="U1065" s="8"/>
      <c r="V1065" s="8"/>
      <c r="W1065" s="8"/>
      <c r="X1065" s="8"/>
      <c r="Y1065" s="8"/>
      <c r="Z1065" s="8"/>
    </row>
    <row r="1066" spans="1:26" ht="15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123"/>
      <c r="Q1066" s="8"/>
      <c r="R1066" s="8"/>
      <c r="S1066" s="8"/>
      <c r="T1066" s="8"/>
      <c r="U1066" s="8"/>
      <c r="V1066" s="8"/>
      <c r="W1066" s="8"/>
      <c r="X1066" s="8"/>
      <c r="Y1066" s="8"/>
      <c r="Z1066" s="8"/>
    </row>
    <row r="1067" spans="1:26" ht="15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123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ht="15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123"/>
      <c r="Q1068" s="8"/>
      <c r="R1068" s="8"/>
      <c r="S1068" s="8"/>
      <c r="T1068" s="8"/>
      <c r="U1068" s="8"/>
      <c r="V1068" s="8"/>
      <c r="W1068" s="8"/>
      <c r="X1068" s="8"/>
      <c r="Y1068" s="8"/>
      <c r="Z1068" s="8"/>
    </row>
  </sheetData>
  <mergeCells count="42">
    <mergeCell ref="M11:N12"/>
    <mergeCell ref="A13:N13"/>
    <mergeCell ref="K15:M15"/>
    <mergeCell ref="N15:N16"/>
    <mergeCell ref="L88:N88"/>
    <mergeCell ref="K11:L12"/>
    <mergeCell ref="L89:N89"/>
    <mergeCell ref="L90:N90"/>
    <mergeCell ref="L14:N14"/>
    <mergeCell ref="A15:A16"/>
    <mergeCell ref="B15:B16"/>
    <mergeCell ref="C15:C16"/>
    <mergeCell ref="D15:D16"/>
    <mergeCell ref="E15:E16"/>
    <mergeCell ref="F15:F16"/>
    <mergeCell ref="G15:G16"/>
    <mergeCell ref="H15:J15"/>
    <mergeCell ref="A88:C88"/>
    <mergeCell ref="J88:K88"/>
    <mergeCell ref="A89:C89"/>
    <mergeCell ref="J89:K89"/>
    <mergeCell ref="J90:K90"/>
    <mergeCell ref="A97:N97"/>
    <mergeCell ref="A98:N98"/>
    <mergeCell ref="A90:C90"/>
    <mergeCell ref="A91:N91"/>
    <mergeCell ref="A92:N92"/>
    <mergeCell ref="A93:N93"/>
    <mergeCell ref="A94:N94"/>
    <mergeCell ref="A95:N95"/>
    <mergeCell ref="A96:N96"/>
    <mergeCell ref="E6:G6"/>
    <mergeCell ref="P1:P2"/>
    <mergeCell ref="E10:G10"/>
    <mergeCell ref="B6:D6"/>
    <mergeCell ref="B7:D7"/>
    <mergeCell ref="B9:D9"/>
    <mergeCell ref="G1:H1"/>
    <mergeCell ref="G2:H2"/>
    <mergeCell ref="G3:H3"/>
    <mergeCell ref="G4:H4"/>
    <mergeCell ref="G5:H5"/>
  </mergeCells>
  <conditionalFormatting sqref="J6:N10 J11:K11 M11:N12 A6:G9 E10 J12">
    <cfRule type="expression" dxfId="13" priority="12">
      <formula>$P$5="NÃO"</formula>
    </cfRule>
  </conditionalFormatting>
  <conditionalFormatting sqref="K9:M9 K11 M11:N12">
    <cfRule type="expression" dxfId="12" priority="6">
      <formula>$P$12="Não"</formula>
    </cfRule>
  </conditionalFormatting>
  <conditionalFormatting sqref="L89:N89">
    <cfRule type="expression" dxfId="11" priority="7">
      <formula>$L$89&lt;&gt;#REF!</formula>
    </cfRule>
  </conditionalFormatting>
  <conditionalFormatting sqref="P88:P89">
    <cfRule type="cellIs" dxfId="10" priority="8" operator="equal">
      <formula>FALSE</formula>
    </cfRule>
    <cfRule type="cellIs" dxfId="9" priority="9" operator="equal">
      <formula>TRUE</formula>
    </cfRule>
  </conditionalFormatting>
  <dataValidations disablePrompts="1" count="1">
    <dataValidation type="list" allowBlank="1" showInputMessage="1" showErrorMessage="1" sqref="P12 P5" xr:uid="{00000000-0002-0000-0100-000000000000}">
      <formula1>$BA$1:$BA$2</formula1>
    </dataValidation>
  </dataValidations>
  <pageMargins left="0.51181102362204722" right="0.51181102362204722" top="0.98425196850393704" bottom="0.98425196850393704" header="0" footer="0"/>
  <pageSetup paperSize="9" scale="51" fitToHeight="0" orientation="landscape" r:id="rId1"/>
  <headerFooter>
    <oddHeader>&amp;L</oddHeader>
  </headerFooter>
  <rowBreaks count="2" manualBreakCount="2">
    <brk id="46" max="13" man="1"/>
    <brk id="83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7CAAC"/>
    <pageSetUpPr fitToPage="1"/>
  </sheetPr>
  <dimension ref="A1:Z1000"/>
  <sheetViews>
    <sheetView showGridLines="0" view="pageBreakPreview" zoomScale="85" zoomScaleNormal="85" zoomScaleSheetLayoutView="85" workbookViewId="0">
      <selection activeCell="K17" sqref="K17"/>
    </sheetView>
  </sheetViews>
  <sheetFormatPr defaultColWidth="12.625" defaultRowHeight="15" customHeight="1" x14ac:dyDescent="0.2"/>
  <cols>
    <col min="1" max="1" width="11.5" customWidth="1"/>
    <col min="2" max="2" width="29.5" customWidth="1"/>
    <col min="3" max="3" width="29.625" customWidth="1"/>
    <col min="4" max="6" width="33.625" customWidth="1"/>
    <col min="7" max="7" width="13.625" customWidth="1"/>
    <col min="8" max="8" width="19.75" customWidth="1"/>
    <col min="9" max="24" width="8" customWidth="1"/>
  </cols>
  <sheetData>
    <row r="1" spans="1:26" ht="22.5" customHeight="1" x14ac:dyDescent="0.2">
      <c r="A1" s="28"/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1"/>
      <c r="Z1" s="31"/>
    </row>
    <row r="2" spans="1:26" ht="19.5" customHeight="1" x14ac:dyDescent="0.2">
      <c r="A2" s="28"/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1"/>
      <c r="Z2" s="31"/>
    </row>
    <row r="3" spans="1:26" ht="19.5" customHeight="1" x14ac:dyDescent="0.2">
      <c r="A3" s="28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1"/>
      <c r="Z3" s="31"/>
    </row>
    <row r="4" spans="1:26" ht="12.75" customHeight="1" x14ac:dyDescent="0.2">
      <c r="A4" s="28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1"/>
      <c r="Z4" s="31"/>
    </row>
    <row r="5" spans="1:26" ht="12.75" customHeight="1" x14ac:dyDescent="0.2">
      <c r="A5" s="5" t="str">
        <f>Orçamentária!A6</f>
        <v>Cliente:</v>
      </c>
      <c r="B5" s="111" t="str">
        <f>Orçamentária!B6</f>
        <v>Marcos José Klein</v>
      </c>
      <c r="C5" s="32"/>
      <c r="D5" s="32"/>
      <c r="E5" s="32"/>
      <c r="F5" s="30"/>
      <c r="G5" s="33" t="str">
        <f>Orçamentária!L6</f>
        <v>Data:</v>
      </c>
      <c r="H5" s="150">
        <f>Orçamentária!M6</f>
        <v>46111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1"/>
      <c r="Z5" s="31"/>
    </row>
    <row r="6" spans="1:26" ht="12.75" customHeight="1" x14ac:dyDescent="0.2">
      <c r="A6" s="5" t="str">
        <f>Orçamentária!A7</f>
        <v>Obra:</v>
      </c>
      <c r="B6" s="111" t="str">
        <f>Orçamentária!B7</f>
        <v>Projetos viários da Via de acesso para a Marginal da Rod. Plinio Arlindo Nês - Fase 01</v>
      </c>
      <c r="C6" s="32"/>
      <c r="D6" s="32"/>
      <c r="E6" s="32"/>
      <c r="F6" s="30"/>
      <c r="G6" s="33" t="str">
        <f>Orçamentária!L7</f>
        <v>Revisão:</v>
      </c>
      <c r="H6" s="151" t="str">
        <f>Orçamentária!M7</f>
        <v>R01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1"/>
      <c r="Z6" s="31"/>
    </row>
    <row r="7" spans="1:26" ht="12.75" customHeight="1" x14ac:dyDescent="0.2">
      <c r="A7" s="5" t="e">
        <f>Orçamentária!#REF!</f>
        <v>#REF!</v>
      </c>
      <c r="B7" s="111" t="e">
        <f>Orçamentária!#REF!</f>
        <v>#REF!</v>
      </c>
      <c r="C7" s="32"/>
      <c r="D7" s="32"/>
      <c r="E7" s="32"/>
      <c r="F7" s="30"/>
      <c r="G7" s="33" t="str">
        <f>Orçamentária!L8</f>
        <v>BDI:</v>
      </c>
      <c r="H7" s="152">
        <f>Orçamentária!M8</f>
        <v>0.22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1"/>
      <c r="Z7" s="31"/>
    </row>
    <row r="8" spans="1:26" ht="12.75" customHeight="1" x14ac:dyDescent="0.2">
      <c r="A8" s="5" t="str">
        <f>Orçamentária!A8</f>
        <v>Município:</v>
      </c>
      <c r="B8" s="111" t="str">
        <f>Orçamentária!B8</f>
        <v>Chapecó/SC</v>
      </c>
      <c r="C8" s="32"/>
      <c r="D8" s="32"/>
      <c r="E8" s="32"/>
      <c r="F8" s="30"/>
      <c r="G8" s="7" t="str">
        <f>IF(Orçamentária!P12="Não"," ",Orçamentária!L9)</f>
        <v>BDI diferenciado:</v>
      </c>
      <c r="H8" s="140">
        <f>IF(Orçamentária!P12="Não"," ",Orçamentária!M9)</f>
        <v>0.15</v>
      </c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1"/>
      <c r="Z8" s="31"/>
    </row>
    <row r="9" spans="1:26" ht="12.75" customHeight="1" x14ac:dyDescent="0.2">
      <c r="A9" s="5" t="str">
        <f>Orçamentária!A9</f>
        <v>Comprimento:</v>
      </c>
      <c r="B9" s="148" t="str">
        <f>Orçamentária!B9</f>
        <v>581,89 m</v>
      </c>
      <c r="C9" s="32"/>
      <c r="D9" s="32"/>
      <c r="E9" s="32"/>
      <c r="F9" s="30"/>
      <c r="G9" s="33">
        <f>Orçamentária!L10</f>
        <v>0</v>
      </c>
      <c r="H9" s="152">
        <f>Orçamentária!M10</f>
        <v>0</v>
      </c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1"/>
      <c r="Z9" s="31"/>
    </row>
    <row r="10" spans="1:26" ht="12.75" customHeight="1" x14ac:dyDescent="0.2">
      <c r="A10" s="28"/>
      <c r="B10" s="29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1"/>
      <c r="Z10" s="31"/>
    </row>
    <row r="11" spans="1:26" ht="12.75" customHeight="1" x14ac:dyDescent="0.2">
      <c r="A11" s="230" t="s">
        <v>126</v>
      </c>
      <c r="B11" s="199"/>
      <c r="C11" s="199"/>
      <c r="D11" s="199"/>
      <c r="E11" s="199"/>
      <c r="F11" s="199"/>
      <c r="G11" s="199"/>
      <c r="H11" s="199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1"/>
      <c r="Z11" s="31"/>
    </row>
    <row r="12" spans="1:26" ht="12.75" customHeight="1" x14ac:dyDescent="0.2">
      <c r="A12" s="28"/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1"/>
      <c r="Z12" s="31"/>
    </row>
    <row r="13" spans="1:26" ht="12.75" customHeight="1" x14ac:dyDescent="0.2">
      <c r="A13" s="35"/>
      <c r="B13" s="36"/>
      <c r="C13" s="37"/>
      <c r="D13" s="38" t="s">
        <v>16</v>
      </c>
      <c r="E13" s="38" t="s">
        <v>17</v>
      </c>
      <c r="F13" s="39" t="s">
        <v>18</v>
      </c>
      <c r="G13" s="231" t="s">
        <v>19</v>
      </c>
      <c r="H13" s="231" t="s">
        <v>157</v>
      </c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1"/>
      <c r="Z13" s="31"/>
    </row>
    <row r="14" spans="1:26" ht="12.75" customHeight="1" x14ac:dyDescent="0.2">
      <c r="A14" s="35"/>
      <c r="B14" s="36"/>
      <c r="C14" s="41" t="s">
        <v>20</v>
      </c>
      <c r="D14" s="42" t="s">
        <v>154</v>
      </c>
      <c r="E14" s="42" t="s">
        <v>155</v>
      </c>
      <c r="F14" s="43" t="s">
        <v>156</v>
      </c>
      <c r="G14" s="232"/>
      <c r="H14" s="232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31"/>
      <c r="Z14" s="31"/>
    </row>
    <row r="15" spans="1:26" ht="12.75" customHeight="1" x14ac:dyDescent="0.2">
      <c r="A15" s="35"/>
      <c r="B15" s="36"/>
      <c r="C15" s="41" t="s">
        <v>21</v>
      </c>
      <c r="D15" s="42" t="str">
        <f>IFERROR(VLOOKUP(D14,[1]FORNECEDORES!$A$3:$D$995,2,FALSE)," ")</f>
        <v>0800 773 3838</v>
      </c>
      <c r="E15" s="42" t="str">
        <f>IFERROR(VLOOKUP(E14,[1]FORNECEDORES!$A$3:$D$995,2,FALSE)," ")</f>
        <v>(47) 3274-6526</v>
      </c>
      <c r="F15" s="42" t="str">
        <f>IFERROR(VLOOKUP(F14,[1]FORNECEDORES!$A$3:$D$995,2,FALSE)," ")</f>
        <v>0800 080 0099</v>
      </c>
      <c r="G15" s="232"/>
      <c r="H15" s="232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31"/>
      <c r="Z15" s="31"/>
    </row>
    <row r="16" spans="1:26" ht="12.75" customHeight="1" x14ac:dyDescent="0.2">
      <c r="A16" s="35"/>
      <c r="B16" s="36"/>
      <c r="C16" s="41" t="s">
        <v>22</v>
      </c>
      <c r="D16" s="184" t="str">
        <f>IFERROR(VLOOKUP(D14,[1]FORNECEDORES!$A$3:$D$995,3,FALSE)," ")</f>
        <v>www.magazineluiza.com.br</v>
      </c>
      <c r="E16" s="184" t="str">
        <f>IFERROR(VLOOKUP(E14,[1]FORNECEDORES!$A$3:$D$995,3,FALSE)," ")</f>
        <v>www.loja.bold.net</v>
      </c>
      <c r="F16" s="184" t="str">
        <f>IFERROR(VLOOKUP(F14,[1]FORNECEDORES!$A$3:$D$995,3,FALSE)," ")</f>
        <v>www.madeiramadeira.com.br</v>
      </c>
      <c r="G16" s="232"/>
      <c r="H16" s="232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31"/>
      <c r="Z16" s="31"/>
    </row>
    <row r="17" spans="1:26" ht="12.75" customHeight="1" x14ac:dyDescent="0.2">
      <c r="A17" s="38" t="s">
        <v>23</v>
      </c>
      <c r="B17" s="233" t="s">
        <v>24</v>
      </c>
      <c r="C17" s="221"/>
      <c r="D17" s="38" t="s">
        <v>25</v>
      </c>
      <c r="E17" s="38" t="s">
        <v>25</v>
      </c>
      <c r="F17" s="44" t="s">
        <v>25</v>
      </c>
      <c r="G17" s="216"/>
      <c r="H17" s="216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31"/>
      <c r="Z17" s="31"/>
    </row>
    <row r="18" spans="1:26" ht="12.75" customHeight="1" x14ac:dyDescent="0.2">
      <c r="A18" s="183"/>
      <c r="B18" s="234"/>
      <c r="C18" s="221"/>
      <c r="D18" s="45"/>
      <c r="E18" s="45"/>
      <c r="F18" s="45"/>
      <c r="G18" s="45"/>
      <c r="H18" s="45" t="e">
        <f>AVERAGE(D18:F18)</f>
        <v>#DIV/0!</v>
      </c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31"/>
      <c r="Z18" s="31"/>
    </row>
    <row r="19" spans="1:26" ht="12.75" customHeight="1" x14ac:dyDescent="0.2">
      <c r="A19" s="28"/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1"/>
      <c r="Z19" s="31"/>
    </row>
    <row r="20" spans="1:26" ht="15" customHeight="1" x14ac:dyDescent="0.2">
      <c r="A20" s="47"/>
      <c r="B20" s="47"/>
      <c r="C20" s="47"/>
      <c r="D20" s="48"/>
      <c r="E20" s="47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31"/>
      <c r="Z20" s="31"/>
    </row>
    <row r="21" spans="1:26" ht="12.75" customHeight="1" x14ac:dyDescent="0.2">
      <c r="A21" s="198">
        <f>Orçamentária!A92</f>
        <v>46111</v>
      </c>
      <c r="B21" s="199"/>
      <c r="C21" s="199"/>
      <c r="D21" s="199"/>
      <c r="E21" s="199"/>
      <c r="F21" s="199"/>
      <c r="G21" s="199"/>
      <c r="H21" s="19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31"/>
      <c r="Z21" s="31"/>
    </row>
    <row r="22" spans="1:26" ht="12.75" customHeight="1" x14ac:dyDescent="0.2">
      <c r="A22" s="47"/>
      <c r="B22" s="47"/>
      <c r="C22" s="47"/>
      <c r="D22" s="48"/>
      <c r="E22" s="47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31"/>
      <c r="Z22" s="31"/>
    </row>
    <row r="23" spans="1:26" ht="12.75" customHeight="1" x14ac:dyDescent="0.2">
      <c r="A23" s="47"/>
      <c r="B23" s="47"/>
      <c r="C23" s="47"/>
      <c r="D23" s="48"/>
      <c r="E23" s="47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31"/>
      <c r="Z23" s="31"/>
    </row>
    <row r="24" spans="1:26" ht="84.75" customHeight="1" x14ac:dyDescent="0.2">
      <c r="A24" s="50"/>
      <c r="B24" s="50"/>
      <c r="C24" s="46"/>
      <c r="D24" s="51"/>
      <c r="E24" s="50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31"/>
      <c r="Z24" s="31"/>
    </row>
    <row r="25" spans="1:26" x14ac:dyDescent="0.2">
      <c r="A25" s="229" t="str">
        <f>Orçamentária!A96</f>
        <v>_________________________</v>
      </c>
      <c r="B25" s="199"/>
      <c r="C25" s="199"/>
      <c r="D25" s="199"/>
      <c r="E25" s="199"/>
      <c r="F25" s="199"/>
      <c r="G25" s="199"/>
      <c r="H25" s="19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31"/>
      <c r="Z25" s="31"/>
    </row>
    <row r="26" spans="1:26" x14ac:dyDescent="0.2">
      <c r="A26" s="229" t="str">
        <f>Orçamentária!A97</f>
        <v>Eng° Tayná Caroline Schregele</v>
      </c>
      <c r="B26" s="199"/>
      <c r="C26" s="199"/>
      <c r="D26" s="199"/>
      <c r="E26" s="199"/>
      <c r="F26" s="199"/>
      <c r="G26" s="199"/>
      <c r="H26" s="19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31"/>
      <c r="Z26" s="31"/>
    </row>
    <row r="27" spans="1:26" x14ac:dyDescent="0.2">
      <c r="A27" s="229" t="str">
        <f>Orçamentária!A98</f>
        <v>CREA-SC 165937-8</v>
      </c>
      <c r="B27" s="199"/>
      <c r="C27" s="199"/>
      <c r="D27" s="199"/>
      <c r="E27" s="199"/>
      <c r="F27" s="199"/>
      <c r="G27" s="199"/>
      <c r="H27" s="19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31"/>
      <c r="Z27" s="31"/>
    </row>
    <row r="28" spans="1:26" ht="12.75" customHeight="1" x14ac:dyDescent="0.2">
      <c r="A28" s="52"/>
      <c r="B28" s="53"/>
      <c r="C28" s="53"/>
      <c r="D28" s="54"/>
      <c r="E28" s="54"/>
      <c r="F28" s="54"/>
      <c r="G28" s="54"/>
      <c r="H28" s="55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1"/>
      <c r="Z28" s="31"/>
    </row>
    <row r="29" spans="1:26" ht="12.75" customHeight="1" x14ac:dyDescent="0.2">
      <c r="A29" s="52"/>
      <c r="B29" s="53"/>
      <c r="C29" s="53"/>
      <c r="D29" s="54"/>
      <c r="E29" s="54"/>
      <c r="F29" s="54"/>
      <c r="G29" s="54"/>
      <c r="H29" s="55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1"/>
      <c r="Z29" s="31"/>
    </row>
    <row r="30" spans="1:26" ht="12.75" customHeight="1" x14ac:dyDescent="0.2">
      <c r="A30" s="52"/>
      <c r="B30" s="53"/>
      <c r="C30" s="53"/>
      <c r="D30" s="54"/>
      <c r="E30" s="54"/>
      <c r="F30" s="54"/>
      <c r="G30" s="54"/>
      <c r="H30" s="55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1"/>
      <c r="Z30" s="31"/>
    </row>
    <row r="31" spans="1:26" ht="12.75" customHeight="1" x14ac:dyDescent="0.2">
      <c r="A31" s="52"/>
      <c r="B31" s="53"/>
      <c r="C31" s="53"/>
      <c r="D31" s="54"/>
      <c r="E31" s="54"/>
      <c r="F31" s="54"/>
      <c r="G31" s="54"/>
      <c r="H31" s="55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1"/>
      <c r="Z31" s="31"/>
    </row>
    <row r="32" spans="1:26" ht="12.75" customHeight="1" x14ac:dyDescent="0.2">
      <c r="A32" s="52"/>
      <c r="B32" s="53"/>
      <c r="C32" s="53"/>
      <c r="D32" s="54"/>
      <c r="E32" s="54"/>
      <c r="F32" s="54"/>
      <c r="G32" s="54"/>
      <c r="H32" s="55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1"/>
      <c r="Z32" s="31"/>
    </row>
    <row r="33" spans="1:26" ht="12.75" customHeight="1" x14ac:dyDescent="0.2">
      <c r="A33" s="52"/>
      <c r="B33" s="53"/>
      <c r="C33" s="53"/>
      <c r="D33" s="54"/>
      <c r="E33" s="54"/>
      <c r="F33" s="54"/>
      <c r="G33" s="54"/>
      <c r="H33" s="55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1"/>
      <c r="Z33" s="31"/>
    </row>
    <row r="34" spans="1:26" ht="12.75" customHeight="1" x14ac:dyDescent="0.2">
      <c r="A34" s="52"/>
      <c r="B34" s="53"/>
      <c r="C34" s="53"/>
      <c r="D34" s="54"/>
      <c r="E34" s="54"/>
      <c r="F34" s="54"/>
      <c r="G34" s="54"/>
      <c r="H34" s="55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1"/>
      <c r="Z34" s="31"/>
    </row>
    <row r="35" spans="1:26" ht="12.75" customHeight="1" x14ac:dyDescent="0.2">
      <c r="A35" s="52"/>
      <c r="B35" s="53"/>
      <c r="C35" s="53"/>
      <c r="D35" s="54"/>
      <c r="E35" s="54"/>
      <c r="F35" s="54"/>
      <c r="G35" s="54"/>
      <c r="H35" s="55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1"/>
      <c r="Z35" s="31"/>
    </row>
    <row r="36" spans="1:26" ht="12.75" customHeight="1" x14ac:dyDescent="0.2">
      <c r="A36" s="52"/>
      <c r="B36" s="53"/>
      <c r="C36" s="53"/>
      <c r="D36" s="54"/>
      <c r="E36" s="54"/>
      <c r="F36" s="54"/>
      <c r="G36" s="54"/>
      <c r="H36" s="55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1"/>
      <c r="Z36" s="31"/>
    </row>
    <row r="37" spans="1:26" ht="12.75" customHeight="1" x14ac:dyDescent="0.2">
      <c r="A37" s="52"/>
      <c r="B37" s="53"/>
      <c r="C37" s="53"/>
      <c r="D37" s="54"/>
      <c r="E37" s="54"/>
      <c r="F37" s="54"/>
      <c r="G37" s="54"/>
      <c r="H37" s="55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1"/>
      <c r="Z37" s="31"/>
    </row>
    <row r="38" spans="1:26" ht="12.75" customHeight="1" x14ac:dyDescent="0.2">
      <c r="A38" s="52"/>
      <c r="B38" s="53"/>
      <c r="C38" s="53"/>
      <c r="D38" s="54"/>
      <c r="E38" s="54"/>
      <c r="F38" s="54"/>
      <c r="G38" s="54"/>
      <c r="H38" s="55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1"/>
      <c r="Z38" s="31"/>
    </row>
    <row r="39" spans="1:26" ht="12.75" customHeight="1" x14ac:dyDescent="0.2">
      <c r="A39" s="52"/>
      <c r="B39" s="53"/>
      <c r="C39" s="53"/>
      <c r="D39" s="54"/>
      <c r="E39" s="54"/>
      <c r="F39" s="54"/>
      <c r="G39" s="54"/>
      <c r="H39" s="55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1"/>
      <c r="Z39" s="31"/>
    </row>
    <row r="40" spans="1:26" ht="12.75" customHeight="1" x14ac:dyDescent="0.2">
      <c r="A40" s="52"/>
      <c r="B40" s="53"/>
      <c r="C40" s="53"/>
      <c r="D40" s="54"/>
      <c r="E40" s="54"/>
      <c r="F40" s="54"/>
      <c r="G40" s="54"/>
      <c r="H40" s="55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1"/>
      <c r="Z40" s="31"/>
    </row>
    <row r="41" spans="1:26" ht="12.75" customHeight="1" x14ac:dyDescent="0.2">
      <c r="A41" s="52"/>
      <c r="B41" s="53"/>
      <c r="C41" s="53"/>
      <c r="D41" s="54"/>
      <c r="E41" s="54"/>
      <c r="F41" s="54"/>
      <c r="G41" s="54"/>
      <c r="H41" s="55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1"/>
      <c r="Z41" s="31"/>
    </row>
    <row r="42" spans="1:26" ht="12.75" customHeight="1" x14ac:dyDescent="0.2">
      <c r="A42" s="52"/>
      <c r="B42" s="53"/>
      <c r="C42" s="53"/>
      <c r="D42" s="54"/>
      <c r="E42" s="54"/>
      <c r="F42" s="54"/>
      <c r="G42" s="54"/>
      <c r="H42" s="55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1"/>
      <c r="Z42" s="31"/>
    </row>
    <row r="43" spans="1:26" ht="12.75" customHeight="1" x14ac:dyDescent="0.2">
      <c r="A43" s="52"/>
      <c r="B43" s="53"/>
      <c r="C43" s="53"/>
      <c r="D43" s="54"/>
      <c r="E43" s="54"/>
      <c r="F43" s="54"/>
      <c r="G43" s="54"/>
      <c r="H43" s="55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1"/>
      <c r="Z43" s="31"/>
    </row>
    <row r="44" spans="1:26" ht="12.75" customHeight="1" x14ac:dyDescent="0.2">
      <c r="A44" s="52"/>
      <c r="B44" s="53"/>
      <c r="C44" s="53"/>
      <c r="D44" s="54"/>
      <c r="E44" s="54"/>
      <c r="F44" s="54"/>
      <c r="G44" s="54"/>
      <c r="H44" s="55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1"/>
      <c r="Z44" s="31"/>
    </row>
    <row r="45" spans="1:26" ht="12.75" customHeight="1" x14ac:dyDescent="0.2">
      <c r="A45" s="52"/>
      <c r="B45" s="53"/>
      <c r="C45" s="53"/>
      <c r="D45" s="54"/>
      <c r="E45" s="54"/>
      <c r="F45" s="54"/>
      <c r="G45" s="54"/>
      <c r="H45" s="55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1"/>
      <c r="Z45" s="31"/>
    </row>
    <row r="46" spans="1:26" ht="12.75" customHeight="1" x14ac:dyDescent="0.2">
      <c r="A46" s="52"/>
      <c r="B46" s="53"/>
      <c r="C46" s="53"/>
      <c r="D46" s="54"/>
      <c r="E46" s="54"/>
      <c r="F46" s="54"/>
      <c r="G46" s="54"/>
      <c r="H46" s="55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1"/>
      <c r="Z46" s="31"/>
    </row>
    <row r="47" spans="1:26" ht="12.75" customHeight="1" x14ac:dyDescent="0.2">
      <c r="A47" s="52"/>
      <c r="B47" s="53"/>
      <c r="C47" s="53"/>
      <c r="D47" s="54"/>
      <c r="E47" s="54"/>
      <c r="F47" s="54"/>
      <c r="G47" s="54"/>
      <c r="H47" s="55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1"/>
      <c r="Z47" s="31"/>
    </row>
    <row r="48" spans="1:26" ht="12.75" customHeight="1" x14ac:dyDescent="0.2">
      <c r="A48" s="52"/>
      <c r="B48" s="53"/>
      <c r="C48" s="53"/>
      <c r="D48" s="54"/>
      <c r="E48" s="54"/>
      <c r="F48" s="54"/>
      <c r="G48" s="54"/>
      <c r="H48" s="55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1"/>
      <c r="Z48" s="31"/>
    </row>
    <row r="49" spans="1:26" ht="12.75" customHeight="1" x14ac:dyDescent="0.2">
      <c r="A49" s="52"/>
      <c r="B49" s="53"/>
      <c r="C49" s="53"/>
      <c r="D49" s="54"/>
      <c r="E49" s="54"/>
      <c r="F49" s="54"/>
      <c r="G49" s="54"/>
      <c r="H49" s="55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1"/>
      <c r="Z49" s="31"/>
    </row>
    <row r="50" spans="1:26" ht="12.75" customHeight="1" x14ac:dyDescent="0.2">
      <c r="A50" s="52"/>
      <c r="B50" s="53"/>
      <c r="C50" s="53"/>
      <c r="D50" s="54"/>
      <c r="E50" s="54"/>
      <c r="F50" s="54"/>
      <c r="G50" s="54"/>
      <c r="H50" s="55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1"/>
      <c r="Z50" s="31"/>
    </row>
    <row r="51" spans="1:26" ht="12.75" customHeight="1" x14ac:dyDescent="0.2">
      <c r="A51" s="52"/>
      <c r="B51" s="53"/>
      <c r="C51" s="53"/>
      <c r="D51" s="54"/>
      <c r="E51" s="54"/>
      <c r="F51" s="54"/>
      <c r="G51" s="54"/>
      <c r="H51" s="55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1"/>
      <c r="Z51" s="31"/>
    </row>
    <row r="52" spans="1:26" ht="12.75" customHeight="1" x14ac:dyDescent="0.2">
      <c r="A52" s="52"/>
      <c r="B52" s="53"/>
      <c r="C52" s="53"/>
      <c r="D52" s="54"/>
      <c r="E52" s="54"/>
      <c r="F52" s="54"/>
      <c r="G52" s="54"/>
      <c r="H52" s="55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1"/>
      <c r="Z52" s="31"/>
    </row>
    <row r="53" spans="1:26" ht="12.75" customHeight="1" x14ac:dyDescent="0.2">
      <c r="A53" s="52"/>
      <c r="B53" s="53"/>
      <c r="C53" s="53"/>
      <c r="D53" s="54"/>
      <c r="E53" s="54"/>
      <c r="F53" s="54"/>
      <c r="G53" s="54"/>
      <c r="H53" s="55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1"/>
      <c r="Z53" s="31"/>
    </row>
    <row r="54" spans="1:26" ht="12.75" customHeight="1" x14ac:dyDescent="0.2">
      <c r="A54" s="52"/>
      <c r="B54" s="53"/>
      <c r="C54" s="53"/>
      <c r="D54" s="54"/>
      <c r="E54" s="54"/>
      <c r="F54" s="54"/>
      <c r="G54" s="54"/>
      <c r="H54" s="55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1"/>
      <c r="Z54" s="31"/>
    </row>
    <row r="55" spans="1:26" ht="12.75" customHeight="1" x14ac:dyDescent="0.2">
      <c r="A55" s="52"/>
      <c r="B55" s="53"/>
      <c r="C55" s="53"/>
      <c r="D55" s="54"/>
      <c r="E55" s="54"/>
      <c r="F55" s="54"/>
      <c r="G55" s="54"/>
      <c r="H55" s="55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1"/>
      <c r="Z55" s="31"/>
    </row>
    <row r="56" spans="1:26" ht="12.75" customHeight="1" x14ac:dyDescent="0.2">
      <c r="A56" s="52"/>
      <c r="B56" s="53"/>
      <c r="C56" s="53"/>
      <c r="D56" s="54"/>
      <c r="E56" s="54"/>
      <c r="F56" s="54"/>
      <c r="G56" s="54"/>
      <c r="H56" s="55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1"/>
      <c r="Z56" s="31"/>
    </row>
    <row r="57" spans="1:26" ht="12.75" customHeight="1" x14ac:dyDescent="0.2">
      <c r="A57" s="52"/>
      <c r="B57" s="53"/>
      <c r="C57" s="53"/>
      <c r="D57" s="54"/>
      <c r="E57" s="54"/>
      <c r="F57" s="54"/>
      <c r="G57" s="54"/>
      <c r="H57" s="55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1"/>
      <c r="Z57" s="31"/>
    </row>
    <row r="58" spans="1:26" ht="12.75" customHeight="1" x14ac:dyDescent="0.2">
      <c r="A58" s="52"/>
      <c r="B58" s="53"/>
      <c r="C58" s="53"/>
      <c r="D58" s="54"/>
      <c r="E58" s="54"/>
      <c r="F58" s="54"/>
      <c r="G58" s="54"/>
      <c r="H58" s="55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1"/>
      <c r="Z58" s="31"/>
    </row>
    <row r="59" spans="1:26" ht="12.75" customHeight="1" x14ac:dyDescent="0.2">
      <c r="A59" s="52"/>
      <c r="B59" s="53"/>
      <c r="C59" s="53"/>
      <c r="D59" s="54"/>
      <c r="E59" s="54"/>
      <c r="F59" s="54"/>
      <c r="G59" s="54"/>
      <c r="H59" s="55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1"/>
      <c r="Z59" s="31"/>
    </row>
    <row r="60" spans="1:26" ht="12.75" customHeight="1" x14ac:dyDescent="0.2">
      <c r="A60" s="52"/>
      <c r="B60" s="53"/>
      <c r="C60" s="53"/>
      <c r="D60" s="54"/>
      <c r="E60" s="54"/>
      <c r="F60" s="54"/>
      <c r="G60" s="54"/>
      <c r="H60" s="55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1"/>
      <c r="Z60" s="31"/>
    </row>
    <row r="61" spans="1:26" ht="12.75" customHeight="1" x14ac:dyDescent="0.2">
      <c r="A61" s="52"/>
      <c r="B61" s="53"/>
      <c r="C61" s="53"/>
      <c r="D61" s="54"/>
      <c r="E61" s="54"/>
      <c r="F61" s="54"/>
      <c r="G61" s="54"/>
      <c r="H61" s="55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1"/>
      <c r="Z61" s="31"/>
    </row>
    <row r="62" spans="1:26" ht="12.75" customHeight="1" x14ac:dyDescent="0.2">
      <c r="A62" s="52"/>
      <c r="B62" s="53"/>
      <c r="C62" s="53"/>
      <c r="D62" s="54"/>
      <c r="E62" s="54"/>
      <c r="F62" s="54"/>
      <c r="G62" s="54"/>
      <c r="H62" s="55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1"/>
      <c r="Z62" s="31"/>
    </row>
    <row r="63" spans="1:26" ht="12.75" customHeight="1" x14ac:dyDescent="0.2">
      <c r="A63" s="52"/>
      <c r="B63" s="53"/>
      <c r="C63" s="53"/>
      <c r="D63" s="54"/>
      <c r="E63" s="54"/>
      <c r="F63" s="54"/>
      <c r="G63" s="54"/>
      <c r="H63" s="55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1"/>
      <c r="Z63" s="31"/>
    </row>
    <row r="64" spans="1:26" ht="12.75" customHeight="1" x14ac:dyDescent="0.2">
      <c r="A64" s="52"/>
      <c r="B64" s="53"/>
      <c r="C64" s="53"/>
      <c r="D64" s="54"/>
      <c r="E64" s="54"/>
      <c r="F64" s="54"/>
      <c r="G64" s="54"/>
      <c r="H64" s="55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1"/>
      <c r="Z64" s="31"/>
    </row>
    <row r="65" spans="1:26" ht="12.75" customHeight="1" x14ac:dyDescent="0.2">
      <c r="A65" s="52"/>
      <c r="B65" s="53"/>
      <c r="C65" s="53"/>
      <c r="D65" s="54"/>
      <c r="E65" s="54"/>
      <c r="F65" s="54"/>
      <c r="G65" s="54"/>
      <c r="H65" s="55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1"/>
      <c r="Z65" s="31"/>
    </row>
    <row r="66" spans="1:26" ht="12.75" customHeight="1" x14ac:dyDescent="0.2">
      <c r="A66" s="52"/>
      <c r="B66" s="53"/>
      <c r="C66" s="53"/>
      <c r="D66" s="54"/>
      <c r="E66" s="54"/>
      <c r="F66" s="54"/>
      <c r="G66" s="54"/>
      <c r="H66" s="55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1"/>
    </row>
    <row r="67" spans="1:26" ht="12.75" customHeight="1" x14ac:dyDescent="0.2">
      <c r="A67" s="52"/>
      <c r="B67" s="53"/>
      <c r="C67" s="53"/>
      <c r="D67" s="54"/>
      <c r="E67" s="54"/>
      <c r="F67" s="54"/>
      <c r="G67" s="54"/>
      <c r="H67" s="55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1"/>
      <c r="Z67" s="31"/>
    </row>
    <row r="68" spans="1:26" ht="12.75" customHeight="1" x14ac:dyDescent="0.2">
      <c r="A68" s="52"/>
      <c r="B68" s="53"/>
      <c r="C68" s="53"/>
      <c r="D68" s="54"/>
      <c r="E68" s="54"/>
      <c r="F68" s="54"/>
      <c r="G68" s="54"/>
      <c r="H68" s="55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1"/>
    </row>
    <row r="69" spans="1:26" ht="12.75" customHeight="1" x14ac:dyDescent="0.2">
      <c r="A69" s="52"/>
      <c r="B69" s="53"/>
      <c r="C69" s="53"/>
      <c r="D69" s="54"/>
      <c r="E69" s="54"/>
      <c r="F69" s="54"/>
      <c r="G69" s="54"/>
      <c r="H69" s="55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1"/>
    </row>
    <row r="70" spans="1:26" ht="12.75" customHeight="1" x14ac:dyDescent="0.2">
      <c r="A70" s="52"/>
      <c r="B70" s="53"/>
      <c r="C70" s="53"/>
      <c r="D70" s="54"/>
      <c r="E70" s="54"/>
      <c r="F70" s="54"/>
      <c r="G70" s="54"/>
      <c r="H70" s="55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1"/>
    </row>
    <row r="71" spans="1:26" ht="12.75" customHeight="1" x14ac:dyDescent="0.2">
      <c r="A71" s="52"/>
      <c r="B71" s="53"/>
      <c r="C71" s="53"/>
      <c r="D71" s="54"/>
      <c r="E71" s="54"/>
      <c r="F71" s="54"/>
      <c r="G71" s="54"/>
      <c r="H71" s="55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1"/>
    </row>
    <row r="72" spans="1:26" ht="12.75" customHeight="1" x14ac:dyDescent="0.2">
      <c r="A72" s="52"/>
      <c r="B72" s="53"/>
      <c r="C72" s="53"/>
      <c r="D72" s="54"/>
      <c r="E72" s="54"/>
      <c r="F72" s="54"/>
      <c r="G72" s="54"/>
      <c r="H72" s="55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1"/>
    </row>
    <row r="73" spans="1:26" ht="12.75" customHeight="1" x14ac:dyDescent="0.2">
      <c r="A73" s="52"/>
      <c r="B73" s="53"/>
      <c r="C73" s="53"/>
      <c r="D73" s="54"/>
      <c r="E73" s="54"/>
      <c r="F73" s="54"/>
      <c r="G73" s="54"/>
      <c r="H73" s="55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1"/>
    </row>
    <row r="74" spans="1:26" ht="12.75" customHeight="1" x14ac:dyDescent="0.2">
      <c r="A74" s="52"/>
      <c r="B74" s="53"/>
      <c r="C74" s="53"/>
      <c r="D74" s="54"/>
      <c r="E74" s="54"/>
      <c r="F74" s="54"/>
      <c r="G74" s="54"/>
      <c r="H74" s="55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1"/>
    </row>
    <row r="75" spans="1:26" ht="12.75" customHeight="1" x14ac:dyDescent="0.2">
      <c r="A75" s="52"/>
      <c r="B75" s="53"/>
      <c r="C75" s="53"/>
      <c r="D75" s="54"/>
      <c r="E75" s="54"/>
      <c r="F75" s="54"/>
      <c r="G75" s="54"/>
      <c r="H75" s="55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1"/>
    </row>
    <row r="76" spans="1:26" ht="12.75" customHeight="1" x14ac:dyDescent="0.2">
      <c r="A76" s="52"/>
      <c r="B76" s="53"/>
      <c r="C76" s="53"/>
      <c r="D76" s="54"/>
      <c r="E76" s="54"/>
      <c r="F76" s="54"/>
      <c r="G76" s="54"/>
      <c r="H76" s="55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1"/>
    </row>
    <row r="77" spans="1:26" ht="12.75" customHeight="1" x14ac:dyDescent="0.2">
      <c r="A77" s="52"/>
      <c r="B77" s="53"/>
      <c r="C77" s="53"/>
      <c r="D77" s="54"/>
      <c r="E77" s="54"/>
      <c r="F77" s="54"/>
      <c r="G77" s="54"/>
      <c r="H77" s="55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1"/>
    </row>
    <row r="78" spans="1:26" ht="12.75" customHeight="1" x14ac:dyDescent="0.2">
      <c r="A78" s="52"/>
      <c r="B78" s="53"/>
      <c r="C78" s="53"/>
      <c r="D78" s="54"/>
      <c r="E78" s="54"/>
      <c r="F78" s="54"/>
      <c r="G78" s="54"/>
      <c r="H78" s="55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1"/>
    </row>
    <row r="79" spans="1:26" ht="12.75" customHeight="1" x14ac:dyDescent="0.2">
      <c r="A79" s="52"/>
      <c r="B79" s="53"/>
      <c r="C79" s="53"/>
      <c r="D79" s="54"/>
      <c r="E79" s="54"/>
      <c r="F79" s="54"/>
      <c r="G79" s="54"/>
      <c r="H79" s="55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1"/>
    </row>
    <row r="80" spans="1:26" ht="12.75" customHeight="1" x14ac:dyDescent="0.2">
      <c r="A80" s="52"/>
      <c r="B80" s="53"/>
      <c r="C80" s="53"/>
      <c r="D80" s="54"/>
      <c r="E80" s="54"/>
      <c r="F80" s="54"/>
      <c r="G80" s="54"/>
      <c r="H80" s="55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1"/>
    </row>
    <row r="81" spans="1:26" ht="12.75" customHeight="1" x14ac:dyDescent="0.2">
      <c r="A81" s="52"/>
      <c r="B81" s="53"/>
      <c r="C81" s="53"/>
      <c r="D81" s="54"/>
      <c r="E81" s="54"/>
      <c r="F81" s="54"/>
      <c r="G81" s="54"/>
      <c r="H81" s="55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1"/>
      <c r="Z81" s="31"/>
    </row>
    <row r="82" spans="1:26" ht="12.75" customHeight="1" x14ac:dyDescent="0.2">
      <c r="A82" s="52"/>
      <c r="B82" s="53"/>
      <c r="C82" s="53"/>
      <c r="D82" s="54"/>
      <c r="E82" s="54"/>
      <c r="F82" s="54"/>
      <c r="G82" s="54"/>
      <c r="H82" s="55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1"/>
    </row>
    <row r="83" spans="1:26" ht="12.75" customHeight="1" x14ac:dyDescent="0.2">
      <c r="A83" s="52"/>
      <c r="B83" s="53"/>
      <c r="C83" s="53"/>
      <c r="D83" s="54"/>
      <c r="E83" s="54"/>
      <c r="F83" s="54"/>
      <c r="G83" s="54"/>
      <c r="H83" s="55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1"/>
      <c r="Z83" s="31"/>
    </row>
    <row r="84" spans="1:26" ht="12.75" customHeight="1" x14ac:dyDescent="0.2">
      <c r="A84" s="52"/>
      <c r="B84" s="53"/>
      <c r="C84" s="53"/>
      <c r="D84" s="54"/>
      <c r="E84" s="54"/>
      <c r="F84" s="54"/>
      <c r="G84" s="54"/>
      <c r="H84" s="55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1"/>
      <c r="Z84" s="31"/>
    </row>
    <row r="85" spans="1:26" ht="12.75" customHeight="1" x14ac:dyDescent="0.2">
      <c r="A85" s="52"/>
      <c r="B85" s="53"/>
      <c r="C85" s="53"/>
      <c r="D85" s="54"/>
      <c r="E85" s="54"/>
      <c r="F85" s="54"/>
      <c r="G85" s="54"/>
      <c r="H85" s="55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1"/>
      <c r="Z85" s="31"/>
    </row>
    <row r="86" spans="1:26" ht="12.75" customHeight="1" x14ac:dyDescent="0.2">
      <c r="A86" s="52"/>
      <c r="B86" s="53"/>
      <c r="C86" s="53"/>
      <c r="D86" s="54"/>
      <c r="E86" s="54"/>
      <c r="F86" s="54"/>
      <c r="G86" s="54"/>
      <c r="H86" s="55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1"/>
      <c r="Z86" s="31"/>
    </row>
    <row r="87" spans="1:26" ht="12.75" customHeight="1" x14ac:dyDescent="0.2">
      <c r="A87" s="52"/>
      <c r="B87" s="53"/>
      <c r="C87" s="53"/>
      <c r="D87" s="54"/>
      <c r="E87" s="54"/>
      <c r="F87" s="54"/>
      <c r="G87" s="54"/>
      <c r="H87" s="55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1"/>
      <c r="Z87" s="31"/>
    </row>
    <row r="88" spans="1:26" ht="12.75" customHeight="1" x14ac:dyDescent="0.2">
      <c r="A88" s="52"/>
      <c r="B88" s="53"/>
      <c r="C88" s="53"/>
      <c r="D88" s="54"/>
      <c r="E88" s="54"/>
      <c r="F88" s="54"/>
      <c r="G88" s="54"/>
      <c r="H88" s="55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1"/>
      <c r="Z88" s="31"/>
    </row>
    <row r="89" spans="1:26" ht="12.75" customHeight="1" x14ac:dyDescent="0.2">
      <c r="A89" s="52"/>
      <c r="B89" s="53"/>
      <c r="C89" s="53"/>
      <c r="D89" s="54"/>
      <c r="E89" s="54"/>
      <c r="F89" s="54"/>
      <c r="G89" s="54"/>
      <c r="H89" s="55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1"/>
      <c r="Z89" s="31"/>
    </row>
    <row r="90" spans="1:26" ht="12.75" customHeight="1" x14ac:dyDescent="0.2">
      <c r="A90" s="52"/>
      <c r="B90" s="53"/>
      <c r="C90" s="53"/>
      <c r="D90" s="54"/>
      <c r="E90" s="54"/>
      <c r="F90" s="54"/>
      <c r="G90" s="54"/>
      <c r="H90" s="55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1"/>
      <c r="Z90" s="31"/>
    </row>
    <row r="91" spans="1:26" ht="12.75" customHeight="1" x14ac:dyDescent="0.2">
      <c r="A91" s="52"/>
      <c r="B91" s="53"/>
      <c r="C91" s="53"/>
      <c r="D91" s="54"/>
      <c r="E91" s="54"/>
      <c r="F91" s="54"/>
      <c r="G91" s="54"/>
      <c r="H91" s="55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1"/>
      <c r="Z91" s="31"/>
    </row>
    <row r="92" spans="1:26" ht="12.75" customHeight="1" x14ac:dyDescent="0.2">
      <c r="A92" s="52"/>
      <c r="B92" s="53"/>
      <c r="C92" s="53"/>
      <c r="D92" s="54"/>
      <c r="E92" s="54"/>
      <c r="F92" s="54"/>
      <c r="G92" s="54"/>
      <c r="H92" s="55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1"/>
      <c r="Z92" s="31"/>
    </row>
    <row r="93" spans="1:26" ht="12.75" customHeight="1" x14ac:dyDescent="0.2">
      <c r="A93" s="52"/>
      <c r="B93" s="53"/>
      <c r="C93" s="53"/>
      <c r="D93" s="54"/>
      <c r="E93" s="54"/>
      <c r="F93" s="54"/>
      <c r="G93" s="54"/>
      <c r="H93" s="55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1"/>
      <c r="Z93" s="31"/>
    </row>
    <row r="94" spans="1:26" ht="12.75" customHeight="1" x14ac:dyDescent="0.2">
      <c r="A94" s="52"/>
      <c r="B94" s="53"/>
      <c r="C94" s="53"/>
      <c r="D94" s="54"/>
      <c r="E94" s="54"/>
      <c r="F94" s="54"/>
      <c r="G94" s="54"/>
      <c r="H94" s="55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1"/>
      <c r="Z94" s="31"/>
    </row>
    <row r="95" spans="1:26" ht="12.75" customHeight="1" x14ac:dyDescent="0.2">
      <c r="A95" s="52"/>
      <c r="B95" s="53"/>
      <c r="C95" s="53"/>
      <c r="D95" s="54"/>
      <c r="E95" s="54"/>
      <c r="F95" s="54"/>
      <c r="G95" s="54"/>
      <c r="H95" s="55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1"/>
      <c r="Z95" s="31"/>
    </row>
    <row r="96" spans="1:26" ht="12.75" customHeight="1" x14ac:dyDescent="0.2">
      <c r="A96" s="52"/>
      <c r="B96" s="53"/>
      <c r="C96" s="53"/>
      <c r="D96" s="54"/>
      <c r="E96" s="54"/>
      <c r="F96" s="54"/>
      <c r="G96" s="54"/>
      <c r="H96" s="55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1"/>
      <c r="Z96" s="31"/>
    </row>
    <row r="97" spans="1:26" ht="12.75" customHeight="1" x14ac:dyDescent="0.2">
      <c r="A97" s="52"/>
      <c r="B97" s="53"/>
      <c r="C97" s="53"/>
      <c r="D97" s="54"/>
      <c r="E97" s="54"/>
      <c r="F97" s="54"/>
      <c r="G97" s="54"/>
      <c r="H97" s="55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1"/>
      <c r="Z97" s="31"/>
    </row>
    <row r="98" spans="1:26" ht="12.75" customHeight="1" x14ac:dyDescent="0.2">
      <c r="A98" s="52"/>
      <c r="B98" s="53"/>
      <c r="C98" s="53"/>
      <c r="D98" s="54"/>
      <c r="E98" s="54"/>
      <c r="F98" s="54"/>
      <c r="G98" s="54"/>
      <c r="H98" s="55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1"/>
      <c r="Z98" s="31"/>
    </row>
    <row r="99" spans="1:26" ht="12.75" customHeight="1" x14ac:dyDescent="0.2">
      <c r="A99" s="52"/>
      <c r="B99" s="53"/>
      <c r="C99" s="53"/>
      <c r="D99" s="54"/>
      <c r="E99" s="54"/>
      <c r="F99" s="54"/>
      <c r="G99" s="54"/>
      <c r="H99" s="55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1"/>
      <c r="Z99" s="31"/>
    </row>
    <row r="100" spans="1:26" ht="12.75" customHeight="1" x14ac:dyDescent="0.2">
      <c r="A100" s="52"/>
      <c r="B100" s="53"/>
      <c r="C100" s="53"/>
      <c r="D100" s="54"/>
      <c r="E100" s="54"/>
      <c r="F100" s="54"/>
      <c r="G100" s="54"/>
      <c r="H100" s="55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1"/>
      <c r="Z100" s="31"/>
    </row>
    <row r="101" spans="1:26" ht="12.75" customHeight="1" x14ac:dyDescent="0.2">
      <c r="A101" s="52"/>
      <c r="B101" s="53"/>
      <c r="C101" s="53"/>
      <c r="D101" s="54"/>
      <c r="E101" s="54"/>
      <c r="F101" s="54"/>
      <c r="G101" s="54"/>
      <c r="H101" s="55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1"/>
      <c r="Z101" s="31"/>
    </row>
    <row r="102" spans="1:26" ht="12.75" customHeight="1" x14ac:dyDescent="0.2">
      <c r="A102" s="52"/>
      <c r="B102" s="53"/>
      <c r="C102" s="53"/>
      <c r="D102" s="54"/>
      <c r="E102" s="54"/>
      <c r="F102" s="54"/>
      <c r="G102" s="54"/>
      <c r="H102" s="55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1"/>
      <c r="Z102" s="31"/>
    </row>
    <row r="103" spans="1:26" ht="12.75" customHeight="1" x14ac:dyDescent="0.2">
      <c r="A103" s="52"/>
      <c r="B103" s="53"/>
      <c r="C103" s="53"/>
      <c r="D103" s="54"/>
      <c r="E103" s="54"/>
      <c r="F103" s="54"/>
      <c r="G103" s="54"/>
      <c r="H103" s="55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1"/>
      <c r="Z103" s="31"/>
    </row>
    <row r="104" spans="1:26" ht="12.75" customHeight="1" x14ac:dyDescent="0.2">
      <c r="A104" s="52"/>
      <c r="B104" s="53"/>
      <c r="C104" s="53"/>
      <c r="D104" s="54"/>
      <c r="E104" s="54"/>
      <c r="F104" s="54"/>
      <c r="G104" s="54"/>
      <c r="H104" s="55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1"/>
      <c r="Z104" s="31"/>
    </row>
    <row r="105" spans="1:26" ht="12.75" customHeight="1" x14ac:dyDescent="0.2">
      <c r="A105" s="52"/>
      <c r="B105" s="53"/>
      <c r="C105" s="53"/>
      <c r="D105" s="54"/>
      <c r="E105" s="54"/>
      <c r="F105" s="54"/>
      <c r="G105" s="54"/>
      <c r="H105" s="55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1"/>
      <c r="Z105" s="31"/>
    </row>
    <row r="106" spans="1:26" ht="12.75" customHeight="1" x14ac:dyDescent="0.2">
      <c r="A106" s="52"/>
      <c r="B106" s="53"/>
      <c r="C106" s="53"/>
      <c r="D106" s="54"/>
      <c r="E106" s="54"/>
      <c r="F106" s="54"/>
      <c r="G106" s="54"/>
      <c r="H106" s="55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1"/>
      <c r="Z106" s="31"/>
    </row>
    <row r="107" spans="1:26" ht="12.75" customHeight="1" x14ac:dyDescent="0.2">
      <c r="A107" s="52"/>
      <c r="B107" s="53"/>
      <c r="C107" s="53"/>
      <c r="D107" s="54"/>
      <c r="E107" s="54"/>
      <c r="F107" s="54"/>
      <c r="G107" s="54"/>
      <c r="H107" s="55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1"/>
      <c r="Z107" s="31"/>
    </row>
    <row r="108" spans="1:26" ht="12.75" customHeight="1" x14ac:dyDescent="0.2">
      <c r="A108" s="52"/>
      <c r="B108" s="53"/>
      <c r="C108" s="53"/>
      <c r="D108" s="54"/>
      <c r="E108" s="54"/>
      <c r="F108" s="54"/>
      <c r="G108" s="54"/>
      <c r="H108" s="55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1"/>
      <c r="Z108" s="31"/>
    </row>
    <row r="109" spans="1:26" ht="12.75" customHeight="1" x14ac:dyDescent="0.2">
      <c r="A109" s="52"/>
      <c r="B109" s="53"/>
      <c r="C109" s="53"/>
      <c r="D109" s="54"/>
      <c r="E109" s="54"/>
      <c r="F109" s="54"/>
      <c r="G109" s="54"/>
      <c r="H109" s="55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1"/>
      <c r="Z109" s="31"/>
    </row>
    <row r="110" spans="1:26" ht="12.75" customHeight="1" x14ac:dyDescent="0.2">
      <c r="A110" s="52"/>
      <c r="B110" s="53"/>
      <c r="C110" s="53"/>
      <c r="D110" s="54"/>
      <c r="E110" s="54"/>
      <c r="F110" s="54"/>
      <c r="G110" s="54"/>
      <c r="H110" s="55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1"/>
      <c r="Z110" s="31"/>
    </row>
    <row r="111" spans="1:26" ht="12.75" customHeight="1" x14ac:dyDescent="0.2">
      <c r="A111" s="52"/>
      <c r="B111" s="53"/>
      <c r="C111" s="53"/>
      <c r="D111" s="54"/>
      <c r="E111" s="54"/>
      <c r="F111" s="54"/>
      <c r="G111" s="54"/>
      <c r="H111" s="55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1"/>
      <c r="Z111" s="31"/>
    </row>
    <row r="112" spans="1:26" ht="12.75" customHeight="1" x14ac:dyDescent="0.2">
      <c r="A112" s="52"/>
      <c r="B112" s="53"/>
      <c r="C112" s="53"/>
      <c r="D112" s="54"/>
      <c r="E112" s="54"/>
      <c r="F112" s="54"/>
      <c r="G112" s="54"/>
      <c r="H112" s="55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1"/>
      <c r="Z112" s="31"/>
    </row>
    <row r="113" spans="1:26" ht="12.75" customHeight="1" x14ac:dyDescent="0.2">
      <c r="A113" s="52"/>
      <c r="B113" s="53"/>
      <c r="C113" s="53"/>
      <c r="D113" s="54"/>
      <c r="E113" s="54"/>
      <c r="F113" s="54"/>
      <c r="G113" s="54"/>
      <c r="H113" s="55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1"/>
      <c r="Z113" s="31"/>
    </row>
    <row r="114" spans="1:26" ht="12.75" customHeight="1" x14ac:dyDescent="0.2">
      <c r="A114" s="52"/>
      <c r="B114" s="53"/>
      <c r="C114" s="53"/>
      <c r="D114" s="54"/>
      <c r="E114" s="54"/>
      <c r="F114" s="54"/>
      <c r="G114" s="54"/>
      <c r="H114" s="55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1"/>
      <c r="Z114" s="31"/>
    </row>
    <row r="115" spans="1:26" ht="12.75" customHeight="1" x14ac:dyDescent="0.2">
      <c r="A115" s="52"/>
      <c r="B115" s="53"/>
      <c r="C115" s="53"/>
      <c r="D115" s="54"/>
      <c r="E115" s="54"/>
      <c r="F115" s="54"/>
      <c r="G115" s="54"/>
      <c r="H115" s="55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1"/>
      <c r="Z115" s="31"/>
    </row>
    <row r="116" spans="1:26" ht="12.75" customHeight="1" x14ac:dyDescent="0.2">
      <c r="A116" s="52"/>
      <c r="B116" s="53"/>
      <c r="C116" s="53"/>
      <c r="D116" s="54"/>
      <c r="E116" s="54"/>
      <c r="F116" s="54"/>
      <c r="G116" s="54"/>
      <c r="H116" s="55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1"/>
      <c r="Z116" s="31"/>
    </row>
    <row r="117" spans="1:26" ht="12.75" customHeight="1" x14ac:dyDescent="0.2">
      <c r="A117" s="52"/>
      <c r="B117" s="53"/>
      <c r="C117" s="53"/>
      <c r="D117" s="54"/>
      <c r="E117" s="54"/>
      <c r="F117" s="54"/>
      <c r="G117" s="54"/>
      <c r="H117" s="55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1"/>
      <c r="Z117" s="31"/>
    </row>
    <row r="118" spans="1:26" ht="12.75" customHeight="1" x14ac:dyDescent="0.2">
      <c r="A118" s="52"/>
      <c r="B118" s="53"/>
      <c r="C118" s="53"/>
      <c r="D118" s="54"/>
      <c r="E118" s="54"/>
      <c r="F118" s="54"/>
      <c r="G118" s="54"/>
      <c r="H118" s="55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1"/>
      <c r="Z118" s="31"/>
    </row>
    <row r="119" spans="1:26" ht="12.75" customHeight="1" x14ac:dyDescent="0.2">
      <c r="A119" s="52"/>
      <c r="B119" s="53"/>
      <c r="C119" s="53"/>
      <c r="D119" s="54"/>
      <c r="E119" s="54"/>
      <c r="F119" s="54"/>
      <c r="G119" s="54"/>
      <c r="H119" s="55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1"/>
      <c r="Z119" s="31"/>
    </row>
    <row r="120" spans="1:26" ht="12.75" customHeight="1" x14ac:dyDescent="0.2">
      <c r="A120" s="52"/>
      <c r="B120" s="53"/>
      <c r="C120" s="53"/>
      <c r="D120" s="54"/>
      <c r="E120" s="54"/>
      <c r="F120" s="54"/>
      <c r="G120" s="54"/>
      <c r="H120" s="55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1"/>
      <c r="Z120" s="31"/>
    </row>
    <row r="121" spans="1:26" ht="12.75" customHeight="1" x14ac:dyDescent="0.2">
      <c r="A121" s="52"/>
      <c r="B121" s="53"/>
      <c r="C121" s="53"/>
      <c r="D121" s="54"/>
      <c r="E121" s="54"/>
      <c r="F121" s="54"/>
      <c r="G121" s="54"/>
      <c r="H121" s="55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1"/>
      <c r="Z121" s="31"/>
    </row>
    <row r="122" spans="1:26" ht="12.75" customHeight="1" x14ac:dyDescent="0.2">
      <c r="A122" s="52"/>
      <c r="B122" s="53"/>
      <c r="C122" s="53"/>
      <c r="D122" s="54"/>
      <c r="E122" s="54"/>
      <c r="F122" s="54"/>
      <c r="G122" s="54"/>
      <c r="H122" s="55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1"/>
      <c r="Z122" s="31"/>
    </row>
    <row r="123" spans="1:26" ht="12.75" customHeight="1" x14ac:dyDescent="0.2">
      <c r="A123" s="52"/>
      <c r="B123" s="53"/>
      <c r="C123" s="53"/>
      <c r="D123" s="54"/>
      <c r="E123" s="54"/>
      <c r="F123" s="54"/>
      <c r="G123" s="54"/>
      <c r="H123" s="55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1"/>
      <c r="Z123" s="31"/>
    </row>
    <row r="124" spans="1:26" ht="12.75" customHeight="1" x14ac:dyDescent="0.2">
      <c r="A124" s="52"/>
      <c r="B124" s="53"/>
      <c r="C124" s="53"/>
      <c r="D124" s="54"/>
      <c r="E124" s="54"/>
      <c r="F124" s="54"/>
      <c r="G124" s="54"/>
      <c r="H124" s="55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1"/>
      <c r="Z124" s="31"/>
    </row>
    <row r="125" spans="1:26" ht="12.75" customHeight="1" x14ac:dyDescent="0.2">
      <c r="A125" s="52"/>
      <c r="B125" s="53"/>
      <c r="C125" s="53"/>
      <c r="D125" s="54"/>
      <c r="E125" s="54"/>
      <c r="F125" s="54"/>
      <c r="G125" s="54"/>
      <c r="H125" s="55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1"/>
      <c r="Z125" s="31"/>
    </row>
    <row r="126" spans="1:26" ht="12.75" customHeight="1" x14ac:dyDescent="0.2">
      <c r="A126" s="52"/>
      <c r="B126" s="53"/>
      <c r="C126" s="53"/>
      <c r="D126" s="54"/>
      <c r="E126" s="54"/>
      <c r="F126" s="54"/>
      <c r="G126" s="54"/>
      <c r="H126" s="55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1"/>
      <c r="Z126" s="31"/>
    </row>
    <row r="127" spans="1:26" ht="12.75" customHeight="1" x14ac:dyDescent="0.2">
      <c r="A127" s="52"/>
      <c r="B127" s="53"/>
      <c r="C127" s="53"/>
      <c r="D127" s="54"/>
      <c r="E127" s="54"/>
      <c r="F127" s="54"/>
      <c r="G127" s="54"/>
      <c r="H127" s="55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1"/>
      <c r="Z127" s="31"/>
    </row>
    <row r="128" spans="1:26" ht="12.75" customHeight="1" x14ac:dyDescent="0.2">
      <c r="A128" s="52"/>
      <c r="B128" s="53"/>
      <c r="C128" s="53"/>
      <c r="D128" s="54"/>
      <c r="E128" s="54"/>
      <c r="F128" s="54"/>
      <c r="G128" s="54"/>
      <c r="H128" s="55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1"/>
      <c r="Z128" s="31"/>
    </row>
    <row r="129" spans="1:26" ht="12.75" customHeight="1" x14ac:dyDescent="0.2">
      <c r="A129" s="52"/>
      <c r="B129" s="53"/>
      <c r="C129" s="53"/>
      <c r="D129" s="54"/>
      <c r="E129" s="54"/>
      <c r="F129" s="54"/>
      <c r="G129" s="54"/>
      <c r="H129" s="55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1"/>
      <c r="Z129" s="31"/>
    </row>
    <row r="130" spans="1:26" ht="12.75" customHeight="1" x14ac:dyDescent="0.2">
      <c r="A130" s="52"/>
      <c r="B130" s="53"/>
      <c r="C130" s="53"/>
      <c r="D130" s="54"/>
      <c r="E130" s="54"/>
      <c r="F130" s="54"/>
      <c r="G130" s="54"/>
      <c r="H130" s="55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1"/>
      <c r="Z130" s="31"/>
    </row>
    <row r="131" spans="1:26" ht="12.75" customHeight="1" x14ac:dyDescent="0.2">
      <c r="A131" s="52"/>
      <c r="B131" s="53"/>
      <c r="C131" s="53"/>
      <c r="D131" s="54"/>
      <c r="E131" s="54"/>
      <c r="F131" s="54"/>
      <c r="G131" s="54"/>
      <c r="H131" s="55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1"/>
      <c r="Z131" s="31"/>
    </row>
    <row r="132" spans="1:26" ht="12.75" customHeight="1" x14ac:dyDescent="0.2">
      <c r="A132" s="52"/>
      <c r="B132" s="53"/>
      <c r="C132" s="53"/>
      <c r="D132" s="54"/>
      <c r="E132" s="54"/>
      <c r="F132" s="54"/>
      <c r="G132" s="54"/>
      <c r="H132" s="55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1"/>
      <c r="Z132" s="31"/>
    </row>
    <row r="133" spans="1:26" ht="12.75" customHeight="1" x14ac:dyDescent="0.2">
      <c r="A133" s="52"/>
      <c r="B133" s="53"/>
      <c r="C133" s="53"/>
      <c r="D133" s="54"/>
      <c r="E133" s="54"/>
      <c r="F133" s="54"/>
      <c r="G133" s="54"/>
      <c r="H133" s="55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1"/>
      <c r="Z133" s="31"/>
    </row>
    <row r="134" spans="1:26" ht="12.75" customHeight="1" x14ac:dyDescent="0.2">
      <c r="A134" s="52"/>
      <c r="B134" s="53"/>
      <c r="C134" s="53"/>
      <c r="D134" s="54"/>
      <c r="E134" s="54"/>
      <c r="F134" s="54"/>
      <c r="G134" s="54"/>
      <c r="H134" s="55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1"/>
      <c r="Z134" s="31"/>
    </row>
    <row r="135" spans="1:26" ht="12.75" customHeight="1" x14ac:dyDescent="0.2">
      <c r="A135" s="52"/>
      <c r="B135" s="53"/>
      <c r="C135" s="53"/>
      <c r="D135" s="54"/>
      <c r="E135" s="54"/>
      <c r="F135" s="54"/>
      <c r="G135" s="54"/>
      <c r="H135" s="55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1"/>
      <c r="Z135" s="31"/>
    </row>
    <row r="136" spans="1:26" ht="12.75" customHeight="1" x14ac:dyDescent="0.2">
      <c r="A136" s="52"/>
      <c r="B136" s="53"/>
      <c r="C136" s="53"/>
      <c r="D136" s="54"/>
      <c r="E136" s="54"/>
      <c r="F136" s="54"/>
      <c r="G136" s="54"/>
      <c r="H136" s="55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1"/>
      <c r="Z136" s="31"/>
    </row>
    <row r="137" spans="1:26" ht="12.75" customHeight="1" x14ac:dyDescent="0.2">
      <c r="A137" s="52"/>
      <c r="B137" s="53"/>
      <c r="C137" s="53"/>
      <c r="D137" s="54"/>
      <c r="E137" s="54"/>
      <c r="F137" s="54"/>
      <c r="G137" s="54"/>
      <c r="H137" s="55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1"/>
      <c r="Z137" s="31"/>
    </row>
    <row r="138" spans="1:26" ht="12.75" customHeight="1" x14ac:dyDescent="0.2">
      <c r="A138" s="52"/>
      <c r="B138" s="53"/>
      <c r="C138" s="53"/>
      <c r="D138" s="54"/>
      <c r="E138" s="54"/>
      <c r="F138" s="54"/>
      <c r="G138" s="54"/>
      <c r="H138" s="55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1"/>
      <c r="Z138" s="31"/>
    </row>
    <row r="139" spans="1:26" ht="12.75" customHeight="1" x14ac:dyDescent="0.2">
      <c r="A139" s="52"/>
      <c r="B139" s="53"/>
      <c r="C139" s="53"/>
      <c r="D139" s="54"/>
      <c r="E139" s="54"/>
      <c r="F139" s="54"/>
      <c r="G139" s="54"/>
      <c r="H139" s="55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1"/>
      <c r="Z139" s="31"/>
    </row>
    <row r="140" spans="1:26" ht="12.75" customHeight="1" x14ac:dyDescent="0.2">
      <c r="A140" s="52"/>
      <c r="B140" s="53"/>
      <c r="C140" s="53"/>
      <c r="D140" s="54"/>
      <c r="E140" s="54"/>
      <c r="F140" s="54"/>
      <c r="G140" s="54"/>
      <c r="H140" s="55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1"/>
      <c r="Z140" s="31"/>
    </row>
    <row r="141" spans="1:26" ht="12.75" customHeight="1" x14ac:dyDescent="0.2">
      <c r="A141" s="52"/>
      <c r="B141" s="53"/>
      <c r="C141" s="53"/>
      <c r="D141" s="54"/>
      <c r="E141" s="54"/>
      <c r="F141" s="54"/>
      <c r="G141" s="54"/>
      <c r="H141" s="55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1"/>
      <c r="Z141" s="31"/>
    </row>
    <row r="142" spans="1:26" ht="12.75" customHeight="1" x14ac:dyDescent="0.2">
      <c r="A142" s="52"/>
      <c r="B142" s="53"/>
      <c r="C142" s="53"/>
      <c r="D142" s="54"/>
      <c r="E142" s="54"/>
      <c r="F142" s="54"/>
      <c r="G142" s="54"/>
      <c r="H142" s="55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1"/>
      <c r="Z142" s="31"/>
    </row>
    <row r="143" spans="1:26" ht="12.75" customHeight="1" x14ac:dyDescent="0.2">
      <c r="A143" s="52"/>
      <c r="B143" s="53"/>
      <c r="C143" s="53"/>
      <c r="D143" s="54"/>
      <c r="E143" s="54"/>
      <c r="F143" s="54"/>
      <c r="G143" s="54"/>
      <c r="H143" s="55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1"/>
      <c r="Z143" s="31"/>
    </row>
    <row r="144" spans="1:26" ht="12.75" customHeight="1" x14ac:dyDescent="0.2">
      <c r="A144" s="52"/>
      <c r="B144" s="53"/>
      <c r="C144" s="53"/>
      <c r="D144" s="54"/>
      <c r="E144" s="54"/>
      <c r="F144" s="54"/>
      <c r="G144" s="54"/>
      <c r="H144" s="55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1"/>
      <c r="Z144" s="31"/>
    </row>
    <row r="145" spans="1:26" ht="12.75" customHeight="1" x14ac:dyDescent="0.2">
      <c r="A145" s="52"/>
      <c r="B145" s="53"/>
      <c r="C145" s="53"/>
      <c r="D145" s="54"/>
      <c r="E145" s="54"/>
      <c r="F145" s="54"/>
      <c r="G145" s="54"/>
      <c r="H145" s="55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1"/>
      <c r="Z145" s="31"/>
    </row>
    <row r="146" spans="1:26" ht="12.75" customHeight="1" x14ac:dyDescent="0.2">
      <c r="A146" s="52"/>
      <c r="B146" s="53"/>
      <c r="C146" s="53"/>
      <c r="D146" s="54"/>
      <c r="E146" s="54"/>
      <c r="F146" s="54"/>
      <c r="G146" s="54"/>
      <c r="H146" s="55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1"/>
      <c r="Z146" s="31"/>
    </row>
    <row r="147" spans="1:26" ht="12.75" customHeight="1" x14ac:dyDescent="0.2">
      <c r="A147" s="52"/>
      <c r="B147" s="53"/>
      <c r="C147" s="53"/>
      <c r="D147" s="54"/>
      <c r="E147" s="54"/>
      <c r="F147" s="54"/>
      <c r="G147" s="54"/>
      <c r="H147" s="55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1"/>
      <c r="Z147" s="31"/>
    </row>
    <row r="148" spans="1:26" ht="12.75" customHeight="1" x14ac:dyDescent="0.2">
      <c r="A148" s="52"/>
      <c r="B148" s="53"/>
      <c r="C148" s="53"/>
      <c r="D148" s="54"/>
      <c r="E148" s="54"/>
      <c r="F148" s="54"/>
      <c r="G148" s="54"/>
      <c r="H148" s="55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1"/>
      <c r="Z148" s="31"/>
    </row>
    <row r="149" spans="1:26" ht="12.75" customHeight="1" x14ac:dyDescent="0.2">
      <c r="A149" s="52"/>
      <c r="B149" s="53"/>
      <c r="C149" s="53"/>
      <c r="D149" s="54"/>
      <c r="E149" s="54"/>
      <c r="F149" s="54"/>
      <c r="G149" s="54"/>
      <c r="H149" s="55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1"/>
      <c r="Z149" s="31"/>
    </row>
    <row r="150" spans="1:26" ht="12.75" customHeight="1" x14ac:dyDescent="0.2">
      <c r="A150" s="52"/>
      <c r="B150" s="53"/>
      <c r="C150" s="53"/>
      <c r="D150" s="54"/>
      <c r="E150" s="54"/>
      <c r="F150" s="54"/>
      <c r="G150" s="54"/>
      <c r="H150" s="55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1"/>
      <c r="Z150" s="31"/>
    </row>
    <row r="151" spans="1:26" ht="12.75" customHeight="1" x14ac:dyDescent="0.2">
      <c r="A151" s="52"/>
      <c r="B151" s="53"/>
      <c r="C151" s="53"/>
      <c r="D151" s="54"/>
      <c r="E151" s="54"/>
      <c r="F151" s="54"/>
      <c r="G151" s="54"/>
      <c r="H151" s="55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1"/>
      <c r="Z151" s="31"/>
    </row>
    <row r="152" spans="1:26" ht="12.75" customHeight="1" x14ac:dyDescent="0.2">
      <c r="A152" s="52"/>
      <c r="B152" s="53"/>
      <c r="C152" s="53"/>
      <c r="D152" s="54"/>
      <c r="E152" s="54"/>
      <c r="F152" s="54"/>
      <c r="G152" s="54"/>
      <c r="H152" s="55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1"/>
      <c r="Z152" s="31"/>
    </row>
    <row r="153" spans="1:26" ht="12.75" customHeight="1" x14ac:dyDescent="0.2">
      <c r="A153" s="52"/>
      <c r="B153" s="53"/>
      <c r="C153" s="53"/>
      <c r="D153" s="54"/>
      <c r="E153" s="54"/>
      <c r="F153" s="54"/>
      <c r="G153" s="54"/>
      <c r="H153" s="55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1"/>
      <c r="Z153" s="31"/>
    </row>
    <row r="154" spans="1:26" ht="12.75" customHeight="1" x14ac:dyDescent="0.2">
      <c r="A154" s="52"/>
      <c r="B154" s="53"/>
      <c r="C154" s="53"/>
      <c r="D154" s="54"/>
      <c r="E154" s="54"/>
      <c r="F154" s="54"/>
      <c r="G154" s="54"/>
      <c r="H154" s="55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1"/>
      <c r="Z154" s="31"/>
    </row>
    <row r="155" spans="1:26" ht="12.75" customHeight="1" x14ac:dyDescent="0.2">
      <c r="A155" s="52"/>
      <c r="B155" s="53"/>
      <c r="C155" s="53"/>
      <c r="D155" s="54"/>
      <c r="E155" s="54"/>
      <c r="F155" s="54"/>
      <c r="G155" s="54"/>
      <c r="H155" s="55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1"/>
      <c r="Z155" s="31"/>
    </row>
    <row r="156" spans="1:26" ht="12.75" customHeight="1" x14ac:dyDescent="0.2">
      <c r="A156" s="52"/>
      <c r="B156" s="53"/>
      <c r="C156" s="53"/>
      <c r="D156" s="54"/>
      <c r="E156" s="54"/>
      <c r="F156" s="54"/>
      <c r="G156" s="54"/>
      <c r="H156" s="55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1"/>
      <c r="Z156" s="31"/>
    </row>
    <row r="157" spans="1:26" ht="12.75" customHeight="1" x14ac:dyDescent="0.2">
      <c r="A157" s="52"/>
      <c r="B157" s="53"/>
      <c r="C157" s="53"/>
      <c r="D157" s="54"/>
      <c r="E157" s="54"/>
      <c r="F157" s="54"/>
      <c r="G157" s="54"/>
      <c r="H157" s="55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1"/>
      <c r="Z157" s="31"/>
    </row>
    <row r="158" spans="1:26" ht="12.75" customHeight="1" x14ac:dyDescent="0.2">
      <c r="A158" s="52"/>
      <c r="B158" s="53"/>
      <c r="C158" s="53"/>
      <c r="D158" s="54"/>
      <c r="E158" s="54"/>
      <c r="F158" s="54"/>
      <c r="G158" s="54"/>
      <c r="H158" s="55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1"/>
      <c r="Z158" s="31"/>
    </row>
    <row r="159" spans="1:26" ht="12.75" customHeight="1" x14ac:dyDescent="0.2">
      <c r="A159" s="52"/>
      <c r="B159" s="53"/>
      <c r="C159" s="53"/>
      <c r="D159" s="54"/>
      <c r="E159" s="54"/>
      <c r="F159" s="54"/>
      <c r="G159" s="54"/>
      <c r="H159" s="55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1"/>
      <c r="Z159" s="31"/>
    </row>
    <row r="160" spans="1:26" ht="12.75" customHeight="1" x14ac:dyDescent="0.2">
      <c r="A160" s="52"/>
      <c r="B160" s="53"/>
      <c r="C160" s="53"/>
      <c r="D160" s="54"/>
      <c r="E160" s="54"/>
      <c r="F160" s="54"/>
      <c r="G160" s="54"/>
      <c r="H160" s="55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1"/>
      <c r="Z160" s="31"/>
    </row>
    <row r="161" spans="1:26" ht="12.75" customHeight="1" x14ac:dyDescent="0.2">
      <c r="A161" s="52"/>
      <c r="B161" s="53"/>
      <c r="C161" s="53"/>
      <c r="D161" s="54"/>
      <c r="E161" s="54"/>
      <c r="F161" s="54"/>
      <c r="G161" s="54"/>
      <c r="H161" s="55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1"/>
      <c r="Z161" s="31"/>
    </row>
    <row r="162" spans="1:26" ht="12.75" customHeight="1" x14ac:dyDescent="0.2">
      <c r="A162" s="52"/>
      <c r="B162" s="53"/>
      <c r="C162" s="53"/>
      <c r="D162" s="54"/>
      <c r="E162" s="54"/>
      <c r="F162" s="54"/>
      <c r="G162" s="54"/>
      <c r="H162" s="55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1"/>
      <c r="Z162" s="31"/>
    </row>
    <row r="163" spans="1:26" ht="12.75" customHeight="1" x14ac:dyDescent="0.2">
      <c r="A163" s="52"/>
      <c r="B163" s="53"/>
      <c r="C163" s="53"/>
      <c r="D163" s="54"/>
      <c r="E163" s="54"/>
      <c r="F163" s="54"/>
      <c r="G163" s="54"/>
      <c r="H163" s="55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1"/>
      <c r="Z163" s="31"/>
    </row>
    <row r="164" spans="1:26" ht="12.75" customHeight="1" x14ac:dyDescent="0.2">
      <c r="A164" s="52"/>
      <c r="B164" s="53"/>
      <c r="C164" s="53"/>
      <c r="D164" s="54"/>
      <c r="E164" s="54"/>
      <c r="F164" s="54"/>
      <c r="G164" s="54"/>
      <c r="H164" s="55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1"/>
      <c r="Z164" s="31"/>
    </row>
    <row r="165" spans="1:26" ht="12.75" customHeight="1" x14ac:dyDescent="0.2">
      <c r="A165" s="52"/>
      <c r="B165" s="53"/>
      <c r="C165" s="53"/>
      <c r="D165" s="54"/>
      <c r="E165" s="54"/>
      <c r="F165" s="54"/>
      <c r="G165" s="54"/>
      <c r="H165" s="55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1"/>
      <c r="Z165" s="31"/>
    </row>
    <row r="166" spans="1:26" ht="12.75" customHeight="1" x14ac:dyDescent="0.2">
      <c r="A166" s="52"/>
      <c r="B166" s="53"/>
      <c r="C166" s="53"/>
      <c r="D166" s="54"/>
      <c r="E166" s="54"/>
      <c r="F166" s="54"/>
      <c r="G166" s="54"/>
      <c r="H166" s="55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1"/>
      <c r="Z166" s="31"/>
    </row>
    <row r="167" spans="1:26" ht="12.75" customHeight="1" x14ac:dyDescent="0.2">
      <c r="A167" s="52"/>
      <c r="B167" s="53"/>
      <c r="C167" s="53"/>
      <c r="D167" s="54"/>
      <c r="E167" s="54"/>
      <c r="F167" s="54"/>
      <c r="G167" s="54"/>
      <c r="H167" s="55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1"/>
      <c r="Z167" s="31"/>
    </row>
    <row r="168" spans="1:26" ht="12.75" customHeight="1" x14ac:dyDescent="0.2">
      <c r="A168" s="52"/>
      <c r="B168" s="53"/>
      <c r="C168" s="53"/>
      <c r="D168" s="54"/>
      <c r="E168" s="54"/>
      <c r="F168" s="54"/>
      <c r="G168" s="54"/>
      <c r="H168" s="55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1"/>
      <c r="Z168" s="31"/>
    </row>
    <row r="169" spans="1:26" ht="12.75" customHeight="1" x14ac:dyDescent="0.2">
      <c r="A169" s="52"/>
      <c r="B169" s="53"/>
      <c r="C169" s="53"/>
      <c r="D169" s="54"/>
      <c r="E169" s="54"/>
      <c r="F169" s="54"/>
      <c r="G169" s="54"/>
      <c r="H169" s="55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1"/>
      <c r="Z169" s="31"/>
    </row>
    <row r="170" spans="1:26" ht="12.75" customHeight="1" x14ac:dyDescent="0.2">
      <c r="A170" s="52"/>
      <c r="B170" s="53"/>
      <c r="C170" s="53"/>
      <c r="D170" s="54"/>
      <c r="E170" s="54"/>
      <c r="F170" s="54"/>
      <c r="G170" s="54"/>
      <c r="H170" s="55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1"/>
      <c r="Z170" s="31"/>
    </row>
    <row r="171" spans="1:26" ht="12.75" customHeight="1" x14ac:dyDescent="0.2">
      <c r="A171" s="52"/>
      <c r="B171" s="53"/>
      <c r="C171" s="53"/>
      <c r="D171" s="54"/>
      <c r="E171" s="54"/>
      <c r="F171" s="54"/>
      <c r="G171" s="54"/>
      <c r="H171" s="55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1"/>
      <c r="Z171" s="31"/>
    </row>
    <row r="172" spans="1:26" ht="12.75" customHeight="1" x14ac:dyDescent="0.2">
      <c r="A172" s="52"/>
      <c r="B172" s="53"/>
      <c r="C172" s="53"/>
      <c r="D172" s="54"/>
      <c r="E172" s="54"/>
      <c r="F172" s="54"/>
      <c r="G172" s="54"/>
      <c r="H172" s="55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1"/>
      <c r="Z172" s="31"/>
    </row>
    <row r="173" spans="1:26" ht="12.75" customHeight="1" x14ac:dyDescent="0.2">
      <c r="A173" s="52"/>
      <c r="B173" s="53"/>
      <c r="C173" s="53"/>
      <c r="D173" s="54"/>
      <c r="E173" s="54"/>
      <c r="F173" s="54"/>
      <c r="G173" s="54"/>
      <c r="H173" s="55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1"/>
      <c r="Z173" s="31"/>
    </row>
    <row r="174" spans="1:26" ht="12.75" customHeight="1" x14ac:dyDescent="0.2">
      <c r="A174" s="52"/>
      <c r="B174" s="53"/>
      <c r="C174" s="53"/>
      <c r="D174" s="54"/>
      <c r="E174" s="54"/>
      <c r="F174" s="54"/>
      <c r="G174" s="54"/>
      <c r="H174" s="55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1"/>
      <c r="Z174" s="31"/>
    </row>
    <row r="175" spans="1:26" ht="12.75" customHeight="1" x14ac:dyDescent="0.2">
      <c r="A175" s="52"/>
      <c r="B175" s="53"/>
      <c r="C175" s="53"/>
      <c r="D175" s="54"/>
      <c r="E175" s="54"/>
      <c r="F175" s="54"/>
      <c r="G175" s="54"/>
      <c r="H175" s="55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1"/>
      <c r="Z175" s="31"/>
    </row>
    <row r="176" spans="1:26" ht="12.75" customHeight="1" x14ac:dyDescent="0.2">
      <c r="A176" s="52"/>
      <c r="B176" s="53"/>
      <c r="C176" s="53"/>
      <c r="D176" s="54"/>
      <c r="E176" s="54"/>
      <c r="F176" s="54"/>
      <c r="G176" s="54"/>
      <c r="H176" s="55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1"/>
      <c r="Z176" s="31"/>
    </row>
    <row r="177" spans="1:26" ht="12.75" customHeight="1" x14ac:dyDescent="0.2">
      <c r="A177" s="52"/>
      <c r="B177" s="53"/>
      <c r="C177" s="53"/>
      <c r="D177" s="54"/>
      <c r="E177" s="54"/>
      <c r="F177" s="54"/>
      <c r="G177" s="54"/>
      <c r="H177" s="55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1"/>
      <c r="Z177" s="31"/>
    </row>
    <row r="178" spans="1:26" ht="12.75" customHeight="1" x14ac:dyDescent="0.2">
      <c r="A178" s="52"/>
      <c r="B178" s="53"/>
      <c r="C178" s="53"/>
      <c r="D178" s="54"/>
      <c r="E178" s="54"/>
      <c r="F178" s="54"/>
      <c r="G178" s="54"/>
      <c r="H178" s="55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1"/>
      <c r="Z178" s="31"/>
    </row>
    <row r="179" spans="1:26" ht="12.75" customHeight="1" x14ac:dyDescent="0.2">
      <c r="A179" s="52"/>
      <c r="B179" s="53"/>
      <c r="C179" s="53"/>
      <c r="D179" s="54"/>
      <c r="E179" s="54"/>
      <c r="F179" s="54"/>
      <c r="G179" s="54"/>
      <c r="H179" s="55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1"/>
      <c r="Z179" s="31"/>
    </row>
    <row r="180" spans="1:26" ht="12.75" customHeight="1" x14ac:dyDescent="0.2">
      <c r="A180" s="52"/>
      <c r="B180" s="53"/>
      <c r="C180" s="53"/>
      <c r="D180" s="54"/>
      <c r="E180" s="54"/>
      <c r="F180" s="54"/>
      <c r="G180" s="54"/>
      <c r="H180" s="55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1"/>
      <c r="Z180" s="31"/>
    </row>
    <row r="181" spans="1:26" ht="12.75" customHeight="1" x14ac:dyDescent="0.2">
      <c r="A181" s="52"/>
      <c r="B181" s="53"/>
      <c r="C181" s="53"/>
      <c r="D181" s="54"/>
      <c r="E181" s="54"/>
      <c r="F181" s="54"/>
      <c r="G181" s="54"/>
      <c r="H181" s="55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1"/>
      <c r="Z181" s="31"/>
    </row>
    <row r="182" spans="1:26" ht="12.75" customHeight="1" x14ac:dyDescent="0.2">
      <c r="A182" s="52"/>
      <c r="B182" s="53"/>
      <c r="C182" s="53"/>
      <c r="D182" s="54"/>
      <c r="E182" s="54"/>
      <c r="F182" s="54"/>
      <c r="G182" s="54"/>
      <c r="H182" s="55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1"/>
      <c r="Z182" s="31"/>
    </row>
    <row r="183" spans="1:26" ht="12.75" customHeight="1" x14ac:dyDescent="0.2">
      <c r="A183" s="52"/>
      <c r="B183" s="53"/>
      <c r="C183" s="53"/>
      <c r="D183" s="54"/>
      <c r="E183" s="54"/>
      <c r="F183" s="54"/>
      <c r="G183" s="54"/>
      <c r="H183" s="55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1"/>
      <c r="Z183" s="31"/>
    </row>
    <row r="184" spans="1:26" ht="12.75" customHeight="1" x14ac:dyDescent="0.2">
      <c r="A184" s="52"/>
      <c r="B184" s="53"/>
      <c r="C184" s="53"/>
      <c r="D184" s="54"/>
      <c r="E184" s="54"/>
      <c r="F184" s="54"/>
      <c r="G184" s="54"/>
      <c r="H184" s="55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1"/>
      <c r="Z184" s="31"/>
    </row>
    <row r="185" spans="1:26" ht="12.75" customHeight="1" x14ac:dyDescent="0.2">
      <c r="A185" s="52"/>
      <c r="B185" s="53"/>
      <c r="C185" s="53"/>
      <c r="D185" s="54"/>
      <c r="E185" s="54"/>
      <c r="F185" s="54"/>
      <c r="G185" s="54"/>
      <c r="H185" s="55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1"/>
      <c r="Z185" s="31"/>
    </row>
    <row r="186" spans="1:26" ht="12.75" customHeight="1" x14ac:dyDescent="0.2">
      <c r="A186" s="52"/>
      <c r="B186" s="53"/>
      <c r="C186" s="53"/>
      <c r="D186" s="54"/>
      <c r="E186" s="54"/>
      <c r="F186" s="54"/>
      <c r="G186" s="54"/>
      <c r="H186" s="55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1"/>
      <c r="Z186" s="31"/>
    </row>
    <row r="187" spans="1:26" ht="12.75" customHeight="1" x14ac:dyDescent="0.2">
      <c r="A187" s="52"/>
      <c r="B187" s="53"/>
      <c r="C187" s="53"/>
      <c r="D187" s="54"/>
      <c r="E187" s="54"/>
      <c r="F187" s="54"/>
      <c r="G187" s="54"/>
      <c r="H187" s="55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1"/>
      <c r="Z187" s="31"/>
    </row>
    <row r="188" spans="1:26" ht="12.75" customHeight="1" x14ac:dyDescent="0.2">
      <c r="A188" s="52"/>
      <c r="B188" s="53"/>
      <c r="C188" s="53"/>
      <c r="D188" s="54"/>
      <c r="E188" s="54"/>
      <c r="F188" s="54"/>
      <c r="G188" s="54"/>
      <c r="H188" s="55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1"/>
      <c r="Z188" s="31"/>
    </row>
    <row r="189" spans="1:26" ht="12.75" customHeight="1" x14ac:dyDescent="0.2">
      <c r="A189" s="52"/>
      <c r="B189" s="53"/>
      <c r="C189" s="53"/>
      <c r="D189" s="54"/>
      <c r="E189" s="54"/>
      <c r="F189" s="54"/>
      <c r="G189" s="54"/>
      <c r="H189" s="55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1"/>
      <c r="Z189" s="31"/>
    </row>
    <row r="190" spans="1:26" ht="12.75" customHeight="1" x14ac:dyDescent="0.2">
      <c r="A190" s="52"/>
      <c r="B190" s="53"/>
      <c r="C190" s="53"/>
      <c r="D190" s="54"/>
      <c r="E190" s="54"/>
      <c r="F190" s="54"/>
      <c r="G190" s="54"/>
      <c r="H190" s="55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1"/>
      <c r="Z190" s="31"/>
    </row>
    <row r="191" spans="1:26" ht="12.75" customHeight="1" x14ac:dyDescent="0.2">
      <c r="A191" s="52"/>
      <c r="B191" s="53"/>
      <c r="C191" s="53"/>
      <c r="D191" s="54"/>
      <c r="E191" s="54"/>
      <c r="F191" s="54"/>
      <c r="G191" s="54"/>
      <c r="H191" s="55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1"/>
      <c r="Z191" s="31"/>
    </row>
    <row r="192" spans="1:26" ht="12.75" customHeight="1" x14ac:dyDescent="0.2">
      <c r="A192" s="52"/>
      <c r="B192" s="53"/>
      <c r="C192" s="53"/>
      <c r="D192" s="54"/>
      <c r="E192" s="54"/>
      <c r="F192" s="54"/>
      <c r="G192" s="54"/>
      <c r="H192" s="55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1"/>
      <c r="Z192" s="31"/>
    </row>
    <row r="193" spans="1:26" ht="12.75" customHeight="1" x14ac:dyDescent="0.2">
      <c r="A193" s="52"/>
      <c r="B193" s="53"/>
      <c r="C193" s="53"/>
      <c r="D193" s="54"/>
      <c r="E193" s="54"/>
      <c r="F193" s="54"/>
      <c r="G193" s="54"/>
      <c r="H193" s="55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1"/>
      <c r="Z193" s="31"/>
    </row>
    <row r="194" spans="1:26" ht="12.75" customHeight="1" x14ac:dyDescent="0.2">
      <c r="A194" s="52"/>
      <c r="B194" s="53"/>
      <c r="C194" s="53"/>
      <c r="D194" s="54"/>
      <c r="E194" s="54"/>
      <c r="F194" s="54"/>
      <c r="G194" s="54"/>
      <c r="H194" s="55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1"/>
      <c r="Z194" s="31"/>
    </row>
    <row r="195" spans="1:26" ht="12.75" customHeight="1" x14ac:dyDescent="0.2">
      <c r="A195" s="52"/>
      <c r="B195" s="53"/>
      <c r="C195" s="53"/>
      <c r="D195" s="54"/>
      <c r="E195" s="54"/>
      <c r="F195" s="54"/>
      <c r="G195" s="54"/>
      <c r="H195" s="55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1"/>
      <c r="Z195" s="31"/>
    </row>
    <row r="196" spans="1:26" ht="12.75" customHeight="1" x14ac:dyDescent="0.2">
      <c r="A196" s="52"/>
      <c r="B196" s="53"/>
      <c r="C196" s="53"/>
      <c r="D196" s="54"/>
      <c r="E196" s="54"/>
      <c r="F196" s="54"/>
      <c r="G196" s="54"/>
      <c r="H196" s="55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1"/>
      <c r="Z196" s="31"/>
    </row>
    <row r="197" spans="1:26" ht="12.75" customHeight="1" x14ac:dyDescent="0.2">
      <c r="A197" s="52"/>
      <c r="B197" s="53"/>
      <c r="C197" s="53"/>
      <c r="D197" s="54"/>
      <c r="E197" s="54"/>
      <c r="F197" s="54"/>
      <c r="G197" s="54"/>
      <c r="H197" s="55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1"/>
      <c r="Z197" s="31"/>
    </row>
    <row r="198" spans="1:26" ht="12.75" customHeight="1" x14ac:dyDescent="0.2">
      <c r="A198" s="52"/>
      <c r="B198" s="53"/>
      <c r="C198" s="53"/>
      <c r="D198" s="54"/>
      <c r="E198" s="54"/>
      <c r="F198" s="54"/>
      <c r="G198" s="54"/>
      <c r="H198" s="55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1"/>
      <c r="Z198" s="31"/>
    </row>
    <row r="199" spans="1:26" ht="12.75" customHeight="1" x14ac:dyDescent="0.2">
      <c r="A199" s="52"/>
      <c r="B199" s="53"/>
      <c r="C199" s="53"/>
      <c r="D199" s="54"/>
      <c r="E199" s="54"/>
      <c r="F199" s="54"/>
      <c r="G199" s="54"/>
      <c r="H199" s="55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1"/>
      <c r="Z199" s="31"/>
    </row>
    <row r="200" spans="1:26" ht="12.75" customHeight="1" x14ac:dyDescent="0.2">
      <c r="A200" s="52"/>
      <c r="B200" s="53"/>
      <c r="C200" s="53"/>
      <c r="D200" s="54"/>
      <c r="E200" s="54"/>
      <c r="F200" s="54"/>
      <c r="G200" s="54"/>
      <c r="H200" s="55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1"/>
      <c r="Z200" s="31"/>
    </row>
    <row r="201" spans="1:26" ht="12.75" customHeight="1" x14ac:dyDescent="0.2">
      <c r="A201" s="52"/>
      <c r="B201" s="53"/>
      <c r="C201" s="53"/>
      <c r="D201" s="54"/>
      <c r="E201" s="54"/>
      <c r="F201" s="54"/>
      <c r="G201" s="54"/>
      <c r="H201" s="55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1"/>
      <c r="Z201" s="31"/>
    </row>
    <row r="202" spans="1:26" ht="12.75" customHeight="1" x14ac:dyDescent="0.2">
      <c r="A202" s="52"/>
      <c r="B202" s="53"/>
      <c r="C202" s="53"/>
      <c r="D202" s="54"/>
      <c r="E202" s="54"/>
      <c r="F202" s="54"/>
      <c r="G202" s="54"/>
      <c r="H202" s="55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1"/>
      <c r="Z202" s="31"/>
    </row>
    <row r="203" spans="1:26" ht="12.75" customHeight="1" x14ac:dyDescent="0.2">
      <c r="A203" s="52"/>
      <c r="B203" s="53"/>
      <c r="C203" s="53"/>
      <c r="D203" s="54"/>
      <c r="E203" s="54"/>
      <c r="F203" s="54"/>
      <c r="G203" s="54"/>
      <c r="H203" s="55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1"/>
      <c r="Z203" s="31"/>
    </row>
    <row r="204" spans="1:26" ht="12.75" customHeight="1" x14ac:dyDescent="0.2">
      <c r="A204" s="52"/>
      <c r="B204" s="53"/>
      <c r="C204" s="53"/>
      <c r="D204" s="54"/>
      <c r="E204" s="54"/>
      <c r="F204" s="54"/>
      <c r="G204" s="54"/>
      <c r="H204" s="55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1"/>
      <c r="Z204" s="31"/>
    </row>
    <row r="205" spans="1:26" ht="12.75" customHeight="1" x14ac:dyDescent="0.2">
      <c r="A205" s="52"/>
      <c r="B205" s="53"/>
      <c r="C205" s="53"/>
      <c r="D205" s="54"/>
      <c r="E205" s="54"/>
      <c r="F205" s="54"/>
      <c r="G205" s="54"/>
      <c r="H205" s="55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1"/>
      <c r="Z205" s="31"/>
    </row>
    <row r="206" spans="1:26" ht="12.75" customHeight="1" x14ac:dyDescent="0.2">
      <c r="A206" s="52"/>
      <c r="B206" s="53"/>
      <c r="C206" s="53"/>
      <c r="D206" s="54"/>
      <c r="E206" s="54"/>
      <c r="F206" s="54"/>
      <c r="G206" s="54"/>
      <c r="H206" s="55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1"/>
      <c r="Z206" s="31"/>
    </row>
    <row r="207" spans="1:26" ht="12.75" customHeight="1" x14ac:dyDescent="0.2">
      <c r="A207" s="52"/>
      <c r="B207" s="53"/>
      <c r="C207" s="53"/>
      <c r="D207" s="54"/>
      <c r="E207" s="54"/>
      <c r="F207" s="54"/>
      <c r="G207" s="54"/>
      <c r="H207" s="55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1"/>
      <c r="Z207" s="31"/>
    </row>
    <row r="208" spans="1:26" ht="12.75" customHeight="1" x14ac:dyDescent="0.2">
      <c r="A208" s="52"/>
      <c r="B208" s="53"/>
      <c r="C208" s="53"/>
      <c r="D208" s="54"/>
      <c r="E208" s="54"/>
      <c r="F208" s="54"/>
      <c r="G208" s="54"/>
      <c r="H208" s="55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1"/>
      <c r="Z208" s="31"/>
    </row>
    <row r="209" spans="1:26" ht="12.75" customHeight="1" x14ac:dyDescent="0.2">
      <c r="A209" s="52"/>
      <c r="B209" s="53"/>
      <c r="C209" s="53"/>
      <c r="D209" s="54"/>
      <c r="E209" s="54"/>
      <c r="F209" s="54"/>
      <c r="G209" s="54"/>
      <c r="H209" s="55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1"/>
      <c r="Z209" s="31"/>
    </row>
    <row r="210" spans="1:26" ht="12.75" customHeight="1" x14ac:dyDescent="0.2">
      <c r="A210" s="52"/>
      <c r="B210" s="53"/>
      <c r="C210" s="53"/>
      <c r="D210" s="54"/>
      <c r="E210" s="54"/>
      <c r="F210" s="54"/>
      <c r="G210" s="54"/>
      <c r="H210" s="55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1"/>
      <c r="Z210" s="31"/>
    </row>
    <row r="211" spans="1:26" ht="12.75" customHeight="1" x14ac:dyDescent="0.2">
      <c r="A211" s="52"/>
      <c r="B211" s="53"/>
      <c r="C211" s="53"/>
      <c r="D211" s="54"/>
      <c r="E211" s="54"/>
      <c r="F211" s="54"/>
      <c r="G211" s="54"/>
      <c r="H211" s="55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1"/>
      <c r="Z211" s="31"/>
    </row>
    <row r="212" spans="1:26" ht="12.75" customHeight="1" x14ac:dyDescent="0.2">
      <c r="A212" s="52"/>
      <c r="B212" s="53"/>
      <c r="C212" s="53"/>
      <c r="D212" s="54"/>
      <c r="E212" s="54"/>
      <c r="F212" s="54"/>
      <c r="G212" s="54"/>
      <c r="H212" s="55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1"/>
      <c r="Z212" s="31"/>
    </row>
    <row r="213" spans="1:26" ht="12.75" customHeight="1" x14ac:dyDescent="0.2">
      <c r="A213" s="52"/>
      <c r="B213" s="53"/>
      <c r="C213" s="53"/>
      <c r="D213" s="54"/>
      <c r="E213" s="54"/>
      <c r="F213" s="54"/>
      <c r="G213" s="54"/>
      <c r="H213" s="55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1"/>
      <c r="Z213" s="31"/>
    </row>
    <row r="214" spans="1:26" ht="12.75" customHeight="1" x14ac:dyDescent="0.2">
      <c r="A214" s="52"/>
      <c r="B214" s="53"/>
      <c r="C214" s="53"/>
      <c r="D214" s="54"/>
      <c r="E214" s="54"/>
      <c r="F214" s="54"/>
      <c r="G214" s="54"/>
      <c r="H214" s="55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1"/>
      <c r="Z214" s="31"/>
    </row>
    <row r="215" spans="1:26" ht="12.75" customHeight="1" x14ac:dyDescent="0.2">
      <c r="A215" s="52"/>
      <c r="B215" s="53"/>
      <c r="C215" s="53"/>
      <c r="D215" s="54"/>
      <c r="E215" s="54"/>
      <c r="F215" s="54"/>
      <c r="G215" s="54"/>
      <c r="H215" s="55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1"/>
      <c r="Z215" s="31"/>
    </row>
    <row r="216" spans="1:26" ht="12.75" customHeight="1" x14ac:dyDescent="0.2">
      <c r="A216" s="52"/>
      <c r="B216" s="53"/>
      <c r="C216" s="53"/>
      <c r="D216" s="54"/>
      <c r="E216" s="54"/>
      <c r="F216" s="54"/>
      <c r="G216" s="54"/>
      <c r="H216" s="55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1"/>
      <c r="Z216" s="31"/>
    </row>
    <row r="217" spans="1:26" ht="12.75" customHeight="1" x14ac:dyDescent="0.2">
      <c r="A217" s="52"/>
      <c r="B217" s="53"/>
      <c r="C217" s="53"/>
      <c r="D217" s="54"/>
      <c r="E217" s="54"/>
      <c r="F217" s="54"/>
      <c r="G217" s="54"/>
      <c r="H217" s="55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1"/>
      <c r="Z217" s="31"/>
    </row>
    <row r="218" spans="1:26" ht="12.75" customHeight="1" x14ac:dyDescent="0.2">
      <c r="A218" s="52"/>
      <c r="B218" s="53"/>
      <c r="C218" s="53"/>
      <c r="D218" s="54"/>
      <c r="E218" s="54"/>
      <c r="F218" s="54"/>
      <c r="G218" s="54"/>
      <c r="H218" s="55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1"/>
      <c r="Z218" s="31"/>
    </row>
    <row r="219" spans="1:26" ht="12.75" customHeight="1" x14ac:dyDescent="0.2">
      <c r="A219" s="52"/>
      <c r="B219" s="53"/>
      <c r="C219" s="53"/>
      <c r="D219" s="54"/>
      <c r="E219" s="54"/>
      <c r="F219" s="54"/>
      <c r="G219" s="54"/>
      <c r="H219" s="55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1"/>
      <c r="Z219" s="31"/>
    </row>
    <row r="220" spans="1:26" ht="12.75" customHeight="1" x14ac:dyDescent="0.2">
      <c r="A220" s="52"/>
      <c r="B220" s="53"/>
      <c r="C220" s="53"/>
      <c r="D220" s="54"/>
      <c r="E220" s="54"/>
      <c r="F220" s="54"/>
      <c r="G220" s="54"/>
      <c r="H220" s="55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1"/>
      <c r="Z220" s="31"/>
    </row>
    <row r="221" spans="1:26" ht="12.75" customHeight="1" x14ac:dyDescent="0.2">
      <c r="A221" s="52"/>
      <c r="B221" s="53"/>
      <c r="C221" s="53"/>
      <c r="D221" s="54"/>
      <c r="E221" s="54"/>
      <c r="F221" s="54"/>
      <c r="G221" s="54"/>
      <c r="H221" s="55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1"/>
      <c r="Z221" s="31"/>
    </row>
    <row r="222" spans="1:26" ht="12.75" customHeight="1" x14ac:dyDescent="0.2">
      <c r="A222" s="52"/>
      <c r="B222" s="53"/>
      <c r="C222" s="53"/>
      <c r="D222" s="54"/>
      <c r="E222" s="54"/>
      <c r="F222" s="54"/>
      <c r="G222" s="54"/>
      <c r="H222" s="55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1"/>
      <c r="Z222" s="31"/>
    </row>
    <row r="223" spans="1:26" ht="12.75" customHeight="1" x14ac:dyDescent="0.2">
      <c r="A223" s="52"/>
      <c r="B223" s="53"/>
      <c r="C223" s="53"/>
      <c r="D223" s="54"/>
      <c r="E223" s="54"/>
      <c r="F223" s="54"/>
      <c r="G223" s="54"/>
      <c r="H223" s="55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1"/>
      <c r="Z223" s="31"/>
    </row>
    <row r="224" spans="1:26" ht="12.75" customHeight="1" x14ac:dyDescent="0.2">
      <c r="A224" s="52"/>
      <c r="B224" s="53"/>
      <c r="C224" s="53"/>
      <c r="D224" s="54"/>
      <c r="E224" s="54"/>
      <c r="F224" s="54"/>
      <c r="G224" s="54"/>
      <c r="H224" s="55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1"/>
      <c r="Z224" s="31"/>
    </row>
    <row r="225" spans="1:26" ht="12.75" customHeight="1" x14ac:dyDescent="0.2">
      <c r="A225" s="52"/>
      <c r="B225" s="53"/>
      <c r="C225" s="53"/>
      <c r="D225" s="54"/>
      <c r="E225" s="54"/>
      <c r="F225" s="54"/>
      <c r="G225" s="54"/>
      <c r="H225" s="55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1"/>
      <c r="Z225" s="31"/>
    </row>
    <row r="226" spans="1:26" ht="12.75" customHeight="1" x14ac:dyDescent="0.2">
      <c r="A226" s="52"/>
      <c r="B226" s="53"/>
      <c r="C226" s="53"/>
      <c r="D226" s="54"/>
      <c r="E226" s="54"/>
      <c r="F226" s="54"/>
      <c r="G226" s="54"/>
      <c r="H226" s="55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1"/>
      <c r="Z226" s="31"/>
    </row>
    <row r="227" spans="1:26" ht="12.75" customHeight="1" x14ac:dyDescent="0.2">
      <c r="A227" s="52"/>
      <c r="B227" s="53"/>
      <c r="C227" s="53"/>
      <c r="D227" s="54"/>
      <c r="E227" s="54"/>
      <c r="F227" s="54"/>
      <c r="G227" s="54"/>
      <c r="H227" s="55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1"/>
      <c r="Z227" s="31"/>
    </row>
    <row r="228" spans="1:26" ht="12.75" customHeight="1" x14ac:dyDescent="0.2">
      <c r="A228" s="31"/>
      <c r="B228" s="56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ht="12.75" customHeight="1" x14ac:dyDescent="0.2">
      <c r="A229" s="31"/>
      <c r="B229" s="56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ht="12.75" customHeight="1" x14ac:dyDescent="0.2">
      <c r="A230" s="31"/>
      <c r="B230" s="56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ht="12.75" customHeight="1" x14ac:dyDescent="0.2">
      <c r="A231" s="31"/>
      <c r="B231" s="56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ht="12.75" customHeight="1" x14ac:dyDescent="0.2">
      <c r="A232" s="31"/>
      <c r="B232" s="56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ht="12.75" customHeight="1" x14ac:dyDescent="0.2">
      <c r="A233" s="31"/>
      <c r="B233" s="56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ht="12.75" customHeight="1" x14ac:dyDescent="0.2">
      <c r="A234" s="31"/>
      <c r="B234" s="56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ht="12.75" customHeight="1" x14ac:dyDescent="0.2">
      <c r="A235" s="31"/>
      <c r="B235" s="56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ht="12.75" customHeight="1" x14ac:dyDescent="0.2">
      <c r="A236" s="31"/>
      <c r="B236" s="56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ht="12.75" customHeight="1" x14ac:dyDescent="0.2">
      <c r="A237" s="31"/>
      <c r="B237" s="56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ht="12.75" customHeight="1" x14ac:dyDescent="0.2">
      <c r="A238" s="31"/>
      <c r="B238" s="56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ht="12.75" customHeight="1" x14ac:dyDescent="0.2">
      <c r="A239" s="31"/>
      <c r="B239" s="56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ht="12.75" customHeight="1" x14ac:dyDescent="0.2">
      <c r="A240" s="31"/>
      <c r="B240" s="56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ht="12.75" customHeight="1" x14ac:dyDescent="0.2">
      <c r="A241" s="31"/>
      <c r="B241" s="56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ht="12.75" customHeight="1" x14ac:dyDescent="0.2">
      <c r="A242" s="31"/>
      <c r="B242" s="56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ht="12.75" customHeight="1" x14ac:dyDescent="0.2">
      <c r="A243" s="31"/>
      <c r="B243" s="56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ht="12.75" customHeight="1" x14ac:dyDescent="0.2">
      <c r="A244" s="31"/>
      <c r="B244" s="56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ht="12.75" customHeight="1" x14ac:dyDescent="0.2">
      <c r="A245" s="31"/>
      <c r="B245" s="56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ht="12.75" customHeight="1" x14ac:dyDescent="0.2">
      <c r="A246" s="31"/>
      <c r="B246" s="56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ht="12.75" customHeight="1" x14ac:dyDescent="0.2">
      <c r="A247" s="31"/>
      <c r="B247" s="56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ht="12.75" customHeight="1" x14ac:dyDescent="0.2">
      <c r="A248" s="31"/>
      <c r="B248" s="56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ht="12.75" customHeight="1" x14ac:dyDescent="0.2">
      <c r="A249" s="31"/>
      <c r="B249" s="56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ht="12.75" customHeight="1" x14ac:dyDescent="0.2">
      <c r="A250" s="31"/>
      <c r="B250" s="56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ht="12.75" customHeight="1" x14ac:dyDescent="0.2">
      <c r="A251" s="31"/>
      <c r="B251" s="56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ht="12.75" customHeight="1" x14ac:dyDescent="0.2">
      <c r="A252" s="31"/>
      <c r="B252" s="56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ht="12.75" customHeight="1" x14ac:dyDescent="0.2">
      <c r="A253" s="31"/>
      <c r="B253" s="56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ht="12.75" customHeight="1" x14ac:dyDescent="0.2">
      <c r="A254" s="31"/>
      <c r="B254" s="56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ht="12.75" customHeight="1" x14ac:dyDescent="0.2">
      <c r="A255" s="31"/>
      <c r="B255" s="56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ht="12.75" customHeight="1" x14ac:dyDescent="0.2">
      <c r="A256" s="31"/>
      <c r="B256" s="56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ht="12.75" customHeight="1" x14ac:dyDescent="0.2">
      <c r="A257" s="31"/>
      <c r="B257" s="56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ht="12.75" customHeight="1" x14ac:dyDescent="0.2">
      <c r="A258" s="31"/>
      <c r="B258" s="56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ht="12.75" customHeight="1" x14ac:dyDescent="0.2">
      <c r="A259" s="31"/>
      <c r="B259" s="56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ht="12.75" customHeight="1" x14ac:dyDescent="0.2">
      <c r="A260" s="31"/>
      <c r="B260" s="56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ht="12.75" customHeight="1" x14ac:dyDescent="0.2">
      <c r="A261" s="31"/>
      <c r="B261" s="56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ht="12.75" customHeight="1" x14ac:dyDescent="0.2">
      <c r="A262" s="31"/>
      <c r="B262" s="56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ht="12.75" customHeight="1" x14ac:dyDescent="0.2">
      <c r="A263" s="31"/>
      <c r="B263" s="56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ht="12.75" customHeight="1" x14ac:dyDescent="0.2">
      <c r="A264" s="31"/>
      <c r="B264" s="56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ht="12.75" customHeight="1" x14ac:dyDescent="0.2">
      <c r="A265" s="31"/>
      <c r="B265" s="56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ht="12.75" customHeight="1" x14ac:dyDescent="0.2">
      <c r="A266" s="31"/>
      <c r="B266" s="56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ht="12.75" customHeight="1" x14ac:dyDescent="0.2">
      <c r="A267" s="31"/>
      <c r="B267" s="56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ht="12.75" customHeight="1" x14ac:dyDescent="0.2">
      <c r="A268" s="31"/>
      <c r="B268" s="56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ht="12.75" customHeight="1" x14ac:dyDescent="0.2">
      <c r="A269" s="31"/>
      <c r="B269" s="56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ht="12.75" customHeight="1" x14ac:dyDescent="0.2">
      <c r="A270" s="31"/>
      <c r="B270" s="56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ht="12.75" customHeight="1" x14ac:dyDescent="0.2">
      <c r="A271" s="31"/>
      <c r="B271" s="56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ht="12.75" customHeight="1" x14ac:dyDescent="0.2">
      <c r="A272" s="31"/>
      <c r="B272" s="56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ht="12.75" customHeight="1" x14ac:dyDescent="0.2">
      <c r="A273" s="31"/>
      <c r="B273" s="56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ht="12.75" customHeight="1" x14ac:dyDescent="0.2">
      <c r="A274" s="31"/>
      <c r="B274" s="56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ht="12.75" customHeight="1" x14ac:dyDescent="0.2">
      <c r="A275" s="31"/>
      <c r="B275" s="56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spans="1:26" ht="12.75" customHeight="1" x14ac:dyDescent="0.2">
      <c r="A276" s="31"/>
      <c r="B276" s="56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spans="1:26" ht="12.75" customHeight="1" x14ac:dyDescent="0.2">
      <c r="A277" s="31"/>
      <c r="B277" s="56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spans="1:26" ht="12.75" customHeight="1" x14ac:dyDescent="0.2">
      <c r="A278" s="31"/>
      <c r="B278" s="56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spans="1:26" ht="12.75" customHeight="1" x14ac:dyDescent="0.2">
      <c r="A279" s="31"/>
      <c r="B279" s="56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spans="1:26" ht="12.75" customHeight="1" x14ac:dyDescent="0.2">
      <c r="A280" s="31"/>
      <c r="B280" s="56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spans="1:26" ht="12.75" customHeight="1" x14ac:dyDescent="0.2">
      <c r="A281" s="31"/>
      <c r="B281" s="56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spans="1:26" ht="12.75" customHeight="1" x14ac:dyDescent="0.2">
      <c r="A282" s="31"/>
      <c r="B282" s="56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spans="1:26" ht="12.75" customHeight="1" x14ac:dyDescent="0.2">
      <c r="A283" s="31"/>
      <c r="B283" s="56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spans="1:26" ht="12.75" customHeight="1" x14ac:dyDescent="0.2">
      <c r="A284" s="31"/>
      <c r="B284" s="56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spans="1:26" ht="12.75" customHeight="1" x14ac:dyDescent="0.2">
      <c r="A285" s="31"/>
      <c r="B285" s="56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spans="1:26" ht="12.75" customHeight="1" x14ac:dyDescent="0.2">
      <c r="A286" s="31"/>
      <c r="B286" s="56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spans="1:26" ht="12.75" customHeight="1" x14ac:dyDescent="0.2">
      <c r="A287" s="31"/>
      <c r="B287" s="56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spans="1:26" ht="12.75" customHeight="1" x14ac:dyDescent="0.2">
      <c r="A288" s="31"/>
      <c r="B288" s="56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spans="1:26" ht="12.75" customHeight="1" x14ac:dyDescent="0.2">
      <c r="A289" s="31"/>
      <c r="B289" s="56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spans="1:26" ht="12.75" customHeight="1" x14ac:dyDescent="0.2">
      <c r="A290" s="31"/>
      <c r="B290" s="56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spans="1:26" ht="12.75" customHeight="1" x14ac:dyDescent="0.2">
      <c r="A291" s="31"/>
      <c r="B291" s="56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spans="1:26" ht="12.75" customHeight="1" x14ac:dyDescent="0.2">
      <c r="A292" s="31"/>
      <c r="B292" s="56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spans="1:26" ht="12.75" customHeight="1" x14ac:dyDescent="0.2">
      <c r="A293" s="31"/>
      <c r="B293" s="56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spans="1:26" ht="12.75" customHeight="1" x14ac:dyDescent="0.2">
      <c r="A294" s="31"/>
      <c r="B294" s="56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spans="1:26" ht="12.75" customHeight="1" x14ac:dyDescent="0.2">
      <c r="A295" s="31"/>
      <c r="B295" s="56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spans="1:26" ht="12.75" customHeight="1" x14ac:dyDescent="0.2">
      <c r="A296" s="31"/>
      <c r="B296" s="56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spans="1:26" ht="12.75" customHeight="1" x14ac:dyDescent="0.2">
      <c r="A297" s="31"/>
      <c r="B297" s="56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spans="1:26" ht="12.75" customHeight="1" x14ac:dyDescent="0.2">
      <c r="A298" s="31"/>
      <c r="B298" s="56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spans="1:26" ht="12.75" customHeight="1" x14ac:dyDescent="0.2">
      <c r="A299" s="31"/>
      <c r="B299" s="56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spans="1:26" ht="12.75" customHeight="1" x14ac:dyDescent="0.2">
      <c r="A300" s="31"/>
      <c r="B300" s="56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spans="1:26" ht="12.75" customHeight="1" x14ac:dyDescent="0.2">
      <c r="A301" s="31"/>
      <c r="B301" s="56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spans="1:26" ht="12.75" customHeight="1" x14ac:dyDescent="0.2">
      <c r="A302" s="31"/>
      <c r="B302" s="56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spans="1:26" ht="12.75" customHeight="1" x14ac:dyDescent="0.2">
      <c r="A303" s="31"/>
      <c r="B303" s="56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spans="1:26" ht="12.75" customHeight="1" x14ac:dyDescent="0.2">
      <c r="A304" s="31"/>
      <c r="B304" s="56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spans="1:26" ht="12.75" customHeight="1" x14ac:dyDescent="0.2">
      <c r="A305" s="31"/>
      <c r="B305" s="56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spans="1:26" ht="12.75" customHeight="1" x14ac:dyDescent="0.2">
      <c r="A306" s="31"/>
      <c r="B306" s="56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spans="1:26" ht="12.75" customHeight="1" x14ac:dyDescent="0.2">
      <c r="A307" s="31"/>
      <c r="B307" s="56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spans="1:26" ht="12.75" customHeight="1" x14ac:dyDescent="0.2">
      <c r="A308" s="31"/>
      <c r="B308" s="56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spans="1:26" ht="12.75" customHeight="1" x14ac:dyDescent="0.2">
      <c r="A309" s="31"/>
      <c r="B309" s="56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spans="1:26" ht="12.75" customHeight="1" x14ac:dyDescent="0.2">
      <c r="A310" s="31"/>
      <c r="B310" s="56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spans="1:26" ht="12.75" customHeight="1" x14ac:dyDescent="0.2">
      <c r="A311" s="31"/>
      <c r="B311" s="56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spans="1:26" ht="12.75" customHeight="1" x14ac:dyDescent="0.2">
      <c r="A312" s="31"/>
      <c r="B312" s="56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spans="1:26" ht="12.75" customHeight="1" x14ac:dyDescent="0.2">
      <c r="A313" s="31"/>
      <c r="B313" s="56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spans="1:26" ht="12.75" customHeight="1" x14ac:dyDescent="0.2">
      <c r="A314" s="31"/>
      <c r="B314" s="56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spans="1:26" ht="12.75" customHeight="1" x14ac:dyDescent="0.2">
      <c r="A315" s="31"/>
      <c r="B315" s="56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spans="1:26" ht="12.75" customHeight="1" x14ac:dyDescent="0.2">
      <c r="A316" s="31"/>
      <c r="B316" s="56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spans="1:26" ht="12.75" customHeight="1" x14ac:dyDescent="0.2">
      <c r="A317" s="31"/>
      <c r="B317" s="56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spans="1:26" ht="12.75" customHeight="1" x14ac:dyDescent="0.2">
      <c r="A318" s="31"/>
      <c r="B318" s="56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spans="1:26" ht="12.75" customHeight="1" x14ac:dyDescent="0.2">
      <c r="A319" s="31"/>
      <c r="B319" s="56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spans="1:26" ht="12.75" customHeight="1" x14ac:dyDescent="0.2">
      <c r="A320" s="31"/>
      <c r="B320" s="56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spans="1:26" ht="12.75" customHeight="1" x14ac:dyDescent="0.2">
      <c r="A321" s="31"/>
      <c r="B321" s="56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spans="1:26" ht="12.75" customHeight="1" x14ac:dyDescent="0.2">
      <c r="A322" s="31"/>
      <c r="B322" s="56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spans="1:26" ht="12.75" customHeight="1" x14ac:dyDescent="0.2">
      <c r="A323" s="31"/>
      <c r="B323" s="56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spans="1:26" ht="12.75" customHeight="1" x14ac:dyDescent="0.2">
      <c r="A324" s="31"/>
      <c r="B324" s="56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spans="1:26" ht="12.75" customHeight="1" x14ac:dyDescent="0.2">
      <c r="A325" s="31"/>
      <c r="B325" s="56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spans="1:26" ht="12.75" customHeight="1" x14ac:dyDescent="0.2">
      <c r="A326" s="31"/>
      <c r="B326" s="56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spans="1:26" ht="12.75" customHeight="1" x14ac:dyDescent="0.2">
      <c r="A327" s="31"/>
      <c r="B327" s="56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spans="1:26" ht="12.75" customHeight="1" x14ac:dyDescent="0.2">
      <c r="A328" s="31"/>
      <c r="B328" s="56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spans="1:26" ht="12.75" customHeight="1" x14ac:dyDescent="0.2">
      <c r="A329" s="31"/>
      <c r="B329" s="56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spans="1:26" ht="12.75" customHeight="1" x14ac:dyDescent="0.2">
      <c r="A330" s="31"/>
      <c r="B330" s="56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spans="1:26" ht="12.75" customHeight="1" x14ac:dyDescent="0.2">
      <c r="A331" s="31"/>
      <c r="B331" s="56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spans="1:26" ht="12.75" customHeight="1" x14ac:dyDescent="0.2">
      <c r="A332" s="31"/>
      <c r="B332" s="56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spans="1:26" ht="12.75" customHeight="1" x14ac:dyDescent="0.2">
      <c r="A333" s="31"/>
      <c r="B333" s="56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spans="1:26" ht="12.75" customHeight="1" x14ac:dyDescent="0.2">
      <c r="A334" s="31"/>
      <c r="B334" s="56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spans="1:26" ht="12.75" customHeight="1" x14ac:dyDescent="0.2">
      <c r="A335" s="31"/>
      <c r="B335" s="56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spans="1:26" ht="12.75" customHeight="1" x14ac:dyDescent="0.2">
      <c r="A336" s="31"/>
      <c r="B336" s="56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spans="1:26" ht="12.75" customHeight="1" x14ac:dyDescent="0.2">
      <c r="A337" s="31"/>
      <c r="B337" s="56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spans="1:26" ht="12.75" customHeight="1" x14ac:dyDescent="0.2">
      <c r="A338" s="31"/>
      <c r="B338" s="56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spans="1:26" ht="12.75" customHeight="1" x14ac:dyDescent="0.2">
      <c r="A339" s="31"/>
      <c r="B339" s="56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spans="1:26" ht="12.75" customHeight="1" x14ac:dyDescent="0.2">
      <c r="A340" s="31"/>
      <c r="B340" s="56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spans="1:26" ht="12.75" customHeight="1" x14ac:dyDescent="0.2">
      <c r="A341" s="31"/>
      <c r="B341" s="56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spans="1:26" ht="12.75" customHeight="1" x14ac:dyDescent="0.2">
      <c r="A342" s="31"/>
      <c r="B342" s="56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spans="1:26" ht="12.75" customHeight="1" x14ac:dyDescent="0.2">
      <c r="A343" s="31"/>
      <c r="B343" s="56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spans="1:26" ht="12.75" customHeight="1" x14ac:dyDescent="0.2">
      <c r="A344" s="31"/>
      <c r="B344" s="56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</row>
    <row r="345" spans="1:26" ht="12.75" customHeight="1" x14ac:dyDescent="0.2">
      <c r="A345" s="31"/>
      <c r="B345" s="56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</row>
    <row r="346" spans="1:26" ht="12.75" customHeight="1" x14ac:dyDescent="0.2">
      <c r="A346" s="31"/>
      <c r="B346" s="56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</row>
    <row r="347" spans="1:26" ht="12.75" customHeight="1" x14ac:dyDescent="0.2">
      <c r="A347" s="31"/>
      <c r="B347" s="56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</row>
    <row r="348" spans="1:26" ht="12.75" customHeight="1" x14ac:dyDescent="0.2">
      <c r="A348" s="31"/>
      <c r="B348" s="56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</row>
    <row r="349" spans="1:26" ht="12.75" customHeight="1" x14ac:dyDescent="0.2">
      <c r="A349" s="31"/>
      <c r="B349" s="56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</row>
    <row r="350" spans="1:26" ht="12.75" customHeight="1" x14ac:dyDescent="0.2">
      <c r="A350" s="31"/>
      <c r="B350" s="56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</row>
    <row r="351" spans="1:26" ht="12.75" customHeight="1" x14ac:dyDescent="0.2">
      <c r="A351" s="31"/>
      <c r="B351" s="56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spans="1:26" ht="12.75" customHeight="1" x14ac:dyDescent="0.2">
      <c r="A352" s="31"/>
      <c r="B352" s="56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spans="1:26" ht="12.75" customHeight="1" x14ac:dyDescent="0.2">
      <c r="A353" s="31"/>
      <c r="B353" s="56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spans="1:26" ht="12.75" customHeight="1" x14ac:dyDescent="0.2">
      <c r="A354" s="31"/>
      <c r="B354" s="56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spans="1:26" ht="12.75" customHeight="1" x14ac:dyDescent="0.2">
      <c r="A355" s="31"/>
      <c r="B355" s="56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spans="1:26" ht="12.75" customHeight="1" x14ac:dyDescent="0.2">
      <c r="A356" s="31"/>
      <c r="B356" s="56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spans="1:26" ht="12.75" customHeight="1" x14ac:dyDescent="0.2">
      <c r="A357" s="31"/>
      <c r="B357" s="56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spans="1:26" ht="12.75" customHeight="1" x14ac:dyDescent="0.2">
      <c r="A358" s="31"/>
      <c r="B358" s="56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spans="1:26" ht="12.75" customHeight="1" x14ac:dyDescent="0.2">
      <c r="A359" s="31"/>
      <c r="B359" s="56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spans="1:26" ht="12.75" customHeight="1" x14ac:dyDescent="0.2">
      <c r="A360" s="31"/>
      <c r="B360" s="56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spans="1:26" ht="12.75" customHeight="1" x14ac:dyDescent="0.2">
      <c r="A361" s="31"/>
      <c r="B361" s="56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spans="1:26" ht="12.75" customHeight="1" x14ac:dyDescent="0.2">
      <c r="A362" s="31"/>
      <c r="B362" s="56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spans="1:26" ht="12.75" customHeight="1" x14ac:dyDescent="0.2">
      <c r="A363" s="31"/>
      <c r="B363" s="56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spans="1:26" ht="12.75" customHeight="1" x14ac:dyDescent="0.2">
      <c r="A364" s="31"/>
      <c r="B364" s="56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spans="1:26" ht="12.75" customHeight="1" x14ac:dyDescent="0.2">
      <c r="A365" s="31"/>
      <c r="B365" s="56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spans="1:26" ht="12.75" customHeight="1" x14ac:dyDescent="0.2">
      <c r="A366" s="31"/>
      <c r="B366" s="56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spans="1:26" ht="12.75" customHeight="1" x14ac:dyDescent="0.2">
      <c r="A367" s="31"/>
      <c r="B367" s="56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spans="1:26" ht="12.75" customHeight="1" x14ac:dyDescent="0.2">
      <c r="A368" s="31"/>
      <c r="B368" s="56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spans="1:26" ht="12.75" customHeight="1" x14ac:dyDescent="0.2">
      <c r="A369" s="31"/>
      <c r="B369" s="56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spans="1:26" ht="12.75" customHeight="1" x14ac:dyDescent="0.2">
      <c r="A370" s="31"/>
      <c r="B370" s="56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spans="1:26" ht="12.75" customHeight="1" x14ac:dyDescent="0.2">
      <c r="A371" s="31"/>
      <c r="B371" s="56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spans="1:26" ht="12.75" customHeight="1" x14ac:dyDescent="0.2">
      <c r="A372" s="31"/>
      <c r="B372" s="56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spans="1:26" ht="12.75" customHeight="1" x14ac:dyDescent="0.2">
      <c r="A373" s="31"/>
      <c r="B373" s="56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spans="1:26" ht="12.75" customHeight="1" x14ac:dyDescent="0.2">
      <c r="A374" s="31"/>
      <c r="B374" s="56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spans="1:26" ht="12.75" customHeight="1" x14ac:dyDescent="0.2">
      <c r="A375" s="31"/>
      <c r="B375" s="56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spans="1:26" ht="12.75" customHeight="1" x14ac:dyDescent="0.2">
      <c r="A376" s="31"/>
      <c r="B376" s="56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spans="1:26" ht="12.75" customHeight="1" x14ac:dyDescent="0.2">
      <c r="A377" s="31"/>
      <c r="B377" s="56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spans="1:26" ht="12.75" customHeight="1" x14ac:dyDescent="0.2">
      <c r="A378" s="31"/>
      <c r="B378" s="56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spans="1:26" ht="12.75" customHeight="1" x14ac:dyDescent="0.2">
      <c r="A379" s="31"/>
      <c r="B379" s="56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spans="1:26" ht="12.75" customHeight="1" x14ac:dyDescent="0.2">
      <c r="A380" s="31"/>
      <c r="B380" s="56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spans="1:26" ht="12.75" customHeight="1" x14ac:dyDescent="0.2">
      <c r="A381" s="31"/>
      <c r="B381" s="56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spans="1:26" ht="12.75" customHeight="1" x14ac:dyDescent="0.2">
      <c r="A382" s="31"/>
      <c r="B382" s="56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spans="1:26" ht="12.75" customHeight="1" x14ac:dyDescent="0.2">
      <c r="A383" s="31"/>
      <c r="B383" s="56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spans="1:26" ht="12.75" customHeight="1" x14ac:dyDescent="0.2">
      <c r="A384" s="31"/>
      <c r="B384" s="56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spans="1:26" ht="12.75" customHeight="1" x14ac:dyDescent="0.2">
      <c r="A385" s="31"/>
      <c r="B385" s="56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spans="1:26" ht="12.75" customHeight="1" x14ac:dyDescent="0.2">
      <c r="A386" s="31"/>
      <c r="B386" s="56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spans="1:26" ht="12.75" customHeight="1" x14ac:dyDescent="0.2">
      <c r="A387" s="31"/>
      <c r="B387" s="56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spans="1:26" ht="12.75" customHeight="1" x14ac:dyDescent="0.2">
      <c r="A388" s="31"/>
      <c r="B388" s="56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spans="1:26" ht="12.75" customHeight="1" x14ac:dyDescent="0.2">
      <c r="A389" s="31"/>
      <c r="B389" s="56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spans="1:26" ht="12.75" customHeight="1" x14ac:dyDescent="0.2">
      <c r="A390" s="31"/>
      <c r="B390" s="56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spans="1:26" ht="12.75" customHeight="1" x14ac:dyDescent="0.2">
      <c r="A391" s="31"/>
      <c r="B391" s="56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spans="1:26" ht="12.75" customHeight="1" x14ac:dyDescent="0.2">
      <c r="A392" s="31"/>
      <c r="B392" s="56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spans="1:26" ht="12.75" customHeight="1" x14ac:dyDescent="0.2">
      <c r="A393" s="31"/>
      <c r="B393" s="56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spans="1:26" ht="12.75" customHeight="1" x14ac:dyDescent="0.2">
      <c r="A394" s="31"/>
      <c r="B394" s="56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spans="1:26" ht="12.75" customHeight="1" x14ac:dyDescent="0.2">
      <c r="A395" s="31"/>
      <c r="B395" s="56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spans="1:26" ht="12.75" customHeight="1" x14ac:dyDescent="0.2">
      <c r="A396" s="31"/>
      <c r="B396" s="56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ht="12.75" customHeight="1" x14ac:dyDescent="0.2">
      <c r="A397" s="31"/>
      <c r="B397" s="56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ht="12.75" customHeight="1" x14ac:dyDescent="0.2">
      <c r="A398" s="31"/>
      <c r="B398" s="56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ht="12.75" customHeight="1" x14ac:dyDescent="0.2">
      <c r="A399" s="31"/>
      <c r="B399" s="56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ht="12.75" customHeight="1" x14ac:dyDescent="0.2">
      <c r="A400" s="31"/>
      <c r="B400" s="56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ht="12.75" customHeight="1" x14ac:dyDescent="0.2">
      <c r="A401" s="31"/>
      <c r="B401" s="56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ht="12.75" customHeight="1" x14ac:dyDescent="0.2">
      <c r="A402" s="31"/>
      <c r="B402" s="56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ht="12.75" customHeight="1" x14ac:dyDescent="0.2">
      <c r="A403" s="31"/>
      <c r="B403" s="56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ht="12.75" customHeight="1" x14ac:dyDescent="0.2">
      <c r="A404" s="31"/>
      <c r="B404" s="56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ht="12.75" customHeight="1" x14ac:dyDescent="0.2">
      <c r="A405" s="31"/>
      <c r="B405" s="56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ht="12.75" customHeight="1" x14ac:dyDescent="0.2">
      <c r="A406" s="31"/>
      <c r="B406" s="56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ht="12.75" customHeight="1" x14ac:dyDescent="0.2">
      <c r="A407" s="31"/>
      <c r="B407" s="56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ht="12.75" customHeight="1" x14ac:dyDescent="0.2">
      <c r="A408" s="31"/>
      <c r="B408" s="56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spans="1:26" ht="12.75" customHeight="1" x14ac:dyDescent="0.2">
      <c r="A409" s="31"/>
      <c r="B409" s="56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spans="1:26" ht="12.75" customHeight="1" x14ac:dyDescent="0.2">
      <c r="A410" s="31"/>
      <c r="B410" s="56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spans="1:26" ht="12.75" customHeight="1" x14ac:dyDescent="0.2">
      <c r="A411" s="31"/>
      <c r="B411" s="56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spans="1:26" ht="12.75" customHeight="1" x14ac:dyDescent="0.2">
      <c r="A412" s="31"/>
      <c r="B412" s="56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</row>
    <row r="413" spans="1:26" ht="12.75" customHeight="1" x14ac:dyDescent="0.2">
      <c r="A413" s="31"/>
      <c r="B413" s="56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</row>
    <row r="414" spans="1:26" ht="12.75" customHeight="1" x14ac:dyDescent="0.2">
      <c r="A414" s="31"/>
      <c r="B414" s="56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</row>
    <row r="415" spans="1:26" ht="12.75" customHeight="1" x14ac:dyDescent="0.2">
      <c r="A415" s="31"/>
      <c r="B415" s="56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</row>
    <row r="416" spans="1:26" ht="12.75" customHeight="1" x14ac:dyDescent="0.2">
      <c r="A416" s="31"/>
      <c r="B416" s="56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</row>
    <row r="417" spans="1:26" ht="12.75" customHeight="1" x14ac:dyDescent="0.2">
      <c r="A417" s="31"/>
      <c r="B417" s="56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</row>
    <row r="418" spans="1:26" ht="12.75" customHeight="1" x14ac:dyDescent="0.2">
      <c r="A418" s="31"/>
      <c r="B418" s="56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</row>
    <row r="419" spans="1:26" ht="12.75" customHeight="1" x14ac:dyDescent="0.2">
      <c r="A419" s="31"/>
      <c r="B419" s="56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</row>
    <row r="420" spans="1:26" ht="12.75" customHeight="1" x14ac:dyDescent="0.2">
      <c r="A420" s="31"/>
      <c r="B420" s="56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</row>
    <row r="421" spans="1:26" ht="12.75" customHeight="1" x14ac:dyDescent="0.2">
      <c r="A421" s="31"/>
      <c r="B421" s="56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</row>
    <row r="422" spans="1:26" ht="12.75" customHeight="1" x14ac:dyDescent="0.2">
      <c r="A422" s="31"/>
      <c r="B422" s="56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</row>
    <row r="423" spans="1:26" ht="12.75" customHeight="1" x14ac:dyDescent="0.2">
      <c r="A423" s="31"/>
      <c r="B423" s="56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</row>
    <row r="424" spans="1:26" ht="12.75" customHeight="1" x14ac:dyDescent="0.2">
      <c r="A424" s="31"/>
      <c r="B424" s="56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</row>
    <row r="425" spans="1:26" ht="12.75" customHeight="1" x14ac:dyDescent="0.2">
      <c r="A425" s="31"/>
      <c r="B425" s="56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</row>
    <row r="426" spans="1:26" ht="12.75" customHeight="1" x14ac:dyDescent="0.2">
      <c r="A426" s="31"/>
      <c r="B426" s="56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</row>
    <row r="427" spans="1:26" ht="12.75" customHeight="1" x14ac:dyDescent="0.2">
      <c r="A427" s="31"/>
      <c r="B427" s="56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</row>
    <row r="428" spans="1:26" ht="12.75" customHeight="1" x14ac:dyDescent="0.2">
      <c r="A428" s="31"/>
      <c r="B428" s="56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</row>
    <row r="429" spans="1:26" ht="12.75" customHeight="1" x14ac:dyDescent="0.2">
      <c r="A429" s="31"/>
      <c r="B429" s="56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</row>
    <row r="430" spans="1:26" ht="12.75" customHeight="1" x14ac:dyDescent="0.2">
      <c r="A430" s="31"/>
      <c r="B430" s="56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</row>
    <row r="431" spans="1:26" ht="12.75" customHeight="1" x14ac:dyDescent="0.2">
      <c r="A431" s="31"/>
      <c r="B431" s="56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</row>
    <row r="432" spans="1:26" ht="12.75" customHeight="1" x14ac:dyDescent="0.2">
      <c r="A432" s="31"/>
      <c r="B432" s="56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</row>
    <row r="433" spans="1:26" ht="12.75" customHeight="1" x14ac:dyDescent="0.2">
      <c r="A433" s="31"/>
      <c r="B433" s="56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</row>
    <row r="434" spans="1:26" ht="12.75" customHeight="1" x14ac:dyDescent="0.2">
      <c r="A434" s="31"/>
      <c r="B434" s="56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</row>
    <row r="435" spans="1:26" ht="12.75" customHeight="1" x14ac:dyDescent="0.2">
      <c r="A435" s="31"/>
      <c r="B435" s="56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</row>
    <row r="436" spans="1:26" ht="12.75" customHeight="1" x14ac:dyDescent="0.2">
      <c r="A436" s="31"/>
      <c r="B436" s="56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</row>
    <row r="437" spans="1:26" ht="12.75" customHeight="1" x14ac:dyDescent="0.2">
      <c r="A437" s="31"/>
      <c r="B437" s="56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</row>
    <row r="438" spans="1:26" ht="12.75" customHeight="1" x14ac:dyDescent="0.2">
      <c r="A438" s="31"/>
      <c r="B438" s="56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</row>
    <row r="439" spans="1:26" ht="12.75" customHeight="1" x14ac:dyDescent="0.2">
      <c r="A439" s="31"/>
      <c r="B439" s="56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</row>
    <row r="440" spans="1:26" ht="12.75" customHeight="1" x14ac:dyDescent="0.2">
      <c r="A440" s="31"/>
      <c r="B440" s="56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</row>
    <row r="441" spans="1:26" ht="12.75" customHeight="1" x14ac:dyDescent="0.2">
      <c r="A441" s="31"/>
      <c r="B441" s="56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</row>
    <row r="442" spans="1:26" ht="12.75" customHeight="1" x14ac:dyDescent="0.2">
      <c r="A442" s="31"/>
      <c r="B442" s="56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</row>
    <row r="443" spans="1:26" ht="12.75" customHeight="1" x14ac:dyDescent="0.2">
      <c r="A443" s="31"/>
      <c r="B443" s="56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</row>
    <row r="444" spans="1:26" ht="12.75" customHeight="1" x14ac:dyDescent="0.2">
      <c r="A444" s="31"/>
      <c r="B444" s="56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</row>
    <row r="445" spans="1:26" ht="12.75" customHeight="1" x14ac:dyDescent="0.2">
      <c r="A445" s="31"/>
      <c r="B445" s="56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</row>
    <row r="446" spans="1:26" ht="12.75" customHeight="1" x14ac:dyDescent="0.2">
      <c r="A446" s="31"/>
      <c r="B446" s="56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</row>
    <row r="447" spans="1:26" ht="12.75" customHeight="1" x14ac:dyDescent="0.2">
      <c r="A447" s="31"/>
      <c r="B447" s="56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</row>
    <row r="448" spans="1:26" ht="12.75" customHeight="1" x14ac:dyDescent="0.2">
      <c r="A448" s="31"/>
      <c r="B448" s="56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</row>
    <row r="449" spans="1:26" ht="12.75" customHeight="1" x14ac:dyDescent="0.2">
      <c r="A449" s="31"/>
      <c r="B449" s="56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</row>
    <row r="450" spans="1:26" ht="12.75" customHeight="1" x14ac:dyDescent="0.2">
      <c r="A450" s="31"/>
      <c r="B450" s="56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</row>
    <row r="451" spans="1:26" ht="12.75" customHeight="1" x14ac:dyDescent="0.2">
      <c r="A451" s="31"/>
      <c r="B451" s="56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</row>
    <row r="452" spans="1:26" ht="12.75" customHeight="1" x14ac:dyDescent="0.2">
      <c r="A452" s="31"/>
      <c r="B452" s="56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</row>
    <row r="453" spans="1:26" ht="12.75" customHeight="1" x14ac:dyDescent="0.2">
      <c r="A453" s="31"/>
      <c r="B453" s="56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</row>
    <row r="454" spans="1:26" ht="12.75" customHeight="1" x14ac:dyDescent="0.2">
      <c r="A454" s="31"/>
      <c r="B454" s="56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</row>
    <row r="455" spans="1:26" ht="12.75" customHeight="1" x14ac:dyDescent="0.2">
      <c r="A455" s="31"/>
      <c r="B455" s="56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</row>
    <row r="456" spans="1:26" ht="12.75" customHeight="1" x14ac:dyDescent="0.2">
      <c r="A456" s="31"/>
      <c r="B456" s="56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</row>
    <row r="457" spans="1:26" ht="12.75" customHeight="1" x14ac:dyDescent="0.2">
      <c r="A457" s="31"/>
      <c r="B457" s="56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</row>
    <row r="458" spans="1:26" ht="12.75" customHeight="1" x14ac:dyDescent="0.2">
      <c r="A458" s="31"/>
      <c r="B458" s="56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</row>
    <row r="459" spans="1:26" ht="12.75" customHeight="1" x14ac:dyDescent="0.2">
      <c r="A459" s="31"/>
      <c r="B459" s="56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</row>
    <row r="460" spans="1:26" ht="12.75" customHeight="1" x14ac:dyDescent="0.2">
      <c r="A460" s="31"/>
      <c r="B460" s="56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</row>
    <row r="461" spans="1:26" ht="12.75" customHeight="1" x14ac:dyDescent="0.2">
      <c r="A461" s="31"/>
      <c r="B461" s="56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</row>
    <row r="462" spans="1:26" ht="12.75" customHeight="1" x14ac:dyDescent="0.2">
      <c r="A462" s="31"/>
      <c r="B462" s="56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</row>
    <row r="463" spans="1:26" ht="12.75" customHeight="1" x14ac:dyDescent="0.2">
      <c r="A463" s="31"/>
      <c r="B463" s="56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</row>
    <row r="464" spans="1:26" ht="12.75" customHeight="1" x14ac:dyDescent="0.2">
      <c r="A464" s="31"/>
      <c r="B464" s="56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</row>
    <row r="465" spans="1:26" ht="12.75" customHeight="1" x14ac:dyDescent="0.2">
      <c r="A465" s="31"/>
      <c r="B465" s="56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</row>
    <row r="466" spans="1:26" ht="12.75" customHeight="1" x14ac:dyDescent="0.2">
      <c r="A466" s="31"/>
      <c r="B466" s="56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</row>
    <row r="467" spans="1:26" ht="12.75" customHeight="1" x14ac:dyDescent="0.2">
      <c r="A467" s="31"/>
      <c r="B467" s="56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</row>
    <row r="468" spans="1:26" ht="12.75" customHeight="1" x14ac:dyDescent="0.2">
      <c r="A468" s="31"/>
      <c r="B468" s="56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</row>
    <row r="469" spans="1:26" ht="12.75" customHeight="1" x14ac:dyDescent="0.2">
      <c r="A469" s="31"/>
      <c r="B469" s="56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</row>
    <row r="470" spans="1:26" ht="12.75" customHeight="1" x14ac:dyDescent="0.2">
      <c r="A470" s="31"/>
      <c r="B470" s="56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</row>
    <row r="471" spans="1:26" ht="12.75" customHeight="1" x14ac:dyDescent="0.2">
      <c r="A471" s="31"/>
      <c r="B471" s="56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</row>
    <row r="472" spans="1:26" ht="12.75" customHeight="1" x14ac:dyDescent="0.2">
      <c r="A472" s="31"/>
      <c r="B472" s="56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</row>
    <row r="473" spans="1:26" ht="12.75" customHeight="1" x14ac:dyDescent="0.2">
      <c r="A473" s="31"/>
      <c r="B473" s="56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</row>
    <row r="474" spans="1:26" ht="12.75" customHeight="1" x14ac:dyDescent="0.2">
      <c r="A474" s="31"/>
      <c r="B474" s="56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</row>
    <row r="475" spans="1:26" ht="12.75" customHeight="1" x14ac:dyDescent="0.2">
      <c r="A475" s="31"/>
      <c r="B475" s="56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</row>
    <row r="476" spans="1:26" ht="12.75" customHeight="1" x14ac:dyDescent="0.2">
      <c r="A476" s="31"/>
      <c r="B476" s="56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</row>
    <row r="477" spans="1:26" ht="12.75" customHeight="1" x14ac:dyDescent="0.2">
      <c r="A477" s="31"/>
      <c r="B477" s="56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</row>
    <row r="478" spans="1:26" ht="12.75" customHeight="1" x14ac:dyDescent="0.2">
      <c r="A478" s="31"/>
      <c r="B478" s="56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</row>
    <row r="479" spans="1:26" ht="12.75" customHeight="1" x14ac:dyDescent="0.2">
      <c r="A479" s="31"/>
      <c r="B479" s="56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</row>
    <row r="480" spans="1:26" ht="12.75" customHeight="1" x14ac:dyDescent="0.2">
      <c r="A480" s="31"/>
      <c r="B480" s="56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</row>
    <row r="481" spans="1:26" ht="12.75" customHeight="1" x14ac:dyDescent="0.2">
      <c r="A481" s="31"/>
      <c r="B481" s="56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</row>
    <row r="482" spans="1:26" ht="12.75" customHeight="1" x14ac:dyDescent="0.2">
      <c r="A482" s="31"/>
      <c r="B482" s="56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</row>
    <row r="483" spans="1:26" ht="12.75" customHeight="1" x14ac:dyDescent="0.2">
      <c r="A483" s="31"/>
      <c r="B483" s="56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</row>
    <row r="484" spans="1:26" ht="12.75" customHeight="1" x14ac:dyDescent="0.2">
      <c r="A484" s="31"/>
      <c r="B484" s="56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</row>
    <row r="485" spans="1:26" ht="12.75" customHeight="1" x14ac:dyDescent="0.2">
      <c r="A485" s="31"/>
      <c r="B485" s="56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</row>
    <row r="486" spans="1:26" ht="12.75" customHeight="1" x14ac:dyDescent="0.2">
      <c r="A486" s="31"/>
      <c r="B486" s="56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</row>
    <row r="487" spans="1:26" ht="12.75" customHeight="1" x14ac:dyDescent="0.2">
      <c r="A487" s="31"/>
      <c r="B487" s="56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</row>
    <row r="488" spans="1:26" ht="12.75" customHeight="1" x14ac:dyDescent="0.2">
      <c r="A488" s="31"/>
      <c r="B488" s="56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</row>
    <row r="489" spans="1:26" ht="12.75" customHeight="1" x14ac:dyDescent="0.2">
      <c r="A489" s="31"/>
      <c r="B489" s="56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</row>
    <row r="490" spans="1:26" ht="12.75" customHeight="1" x14ac:dyDescent="0.2">
      <c r="A490" s="31"/>
      <c r="B490" s="56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</row>
    <row r="491" spans="1:26" ht="12.75" customHeight="1" x14ac:dyDescent="0.2">
      <c r="A491" s="31"/>
      <c r="B491" s="56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</row>
    <row r="492" spans="1:26" ht="12.75" customHeight="1" x14ac:dyDescent="0.2">
      <c r="A492" s="31"/>
      <c r="B492" s="56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</row>
    <row r="493" spans="1:26" ht="12.75" customHeight="1" x14ac:dyDescent="0.2">
      <c r="A493" s="31"/>
      <c r="B493" s="56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</row>
    <row r="494" spans="1:26" ht="12.75" customHeight="1" x14ac:dyDescent="0.2">
      <c r="A494" s="31"/>
      <c r="B494" s="56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</row>
    <row r="495" spans="1:26" ht="12.75" customHeight="1" x14ac:dyDescent="0.2">
      <c r="A495" s="31"/>
      <c r="B495" s="56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</row>
    <row r="496" spans="1:26" ht="12.75" customHeight="1" x14ac:dyDescent="0.2">
      <c r="A496" s="31"/>
      <c r="B496" s="56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</row>
    <row r="497" spans="1:26" ht="12.75" customHeight="1" x14ac:dyDescent="0.2">
      <c r="A497" s="31"/>
      <c r="B497" s="56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</row>
    <row r="498" spans="1:26" ht="12.75" customHeight="1" x14ac:dyDescent="0.2">
      <c r="A498" s="31"/>
      <c r="B498" s="56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</row>
    <row r="499" spans="1:26" ht="12.75" customHeight="1" x14ac:dyDescent="0.2">
      <c r="A499" s="31"/>
      <c r="B499" s="56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</row>
    <row r="500" spans="1:26" ht="12.75" customHeight="1" x14ac:dyDescent="0.2">
      <c r="A500" s="31"/>
      <c r="B500" s="56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</row>
    <row r="501" spans="1:26" ht="12.75" customHeight="1" x14ac:dyDescent="0.2">
      <c r="A501" s="31"/>
      <c r="B501" s="56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</row>
    <row r="502" spans="1:26" ht="12.75" customHeight="1" x14ac:dyDescent="0.2">
      <c r="A502" s="31"/>
      <c r="B502" s="56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</row>
    <row r="503" spans="1:26" ht="12.75" customHeight="1" x14ac:dyDescent="0.2">
      <c r="A503" s="31"/>
      <c r="B503" s="56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</row>
    <row r="504" spans="1:26" ht="12.75" customHeight="1" x14ac:dyDescent="0.2">
      <c r="A504" s="31"/>
      <c r="B504" s="56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</row>
    <row r="505" spans="1:26" ht="12.75" customHeight="1" x14ac:dyDescent="0.2">
      <c r="A505" s="31"/>
      <c r="B505" s="56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</row>
    <row r="506" spans="1:26" ht="12.75" customHeight="1" x14ac:dyDescent="0.2">
      <c r="A506" s="31"/>
      <c r="B506" s="56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</row>
    <row r="507" spans="1:26" ht="12.75" customHeight="1" x14ac:dyDescent="0.2">
      <c r="A507" s="31"/>
      <c r="B507" s="56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</row>
    <row r="508" spans="1:26" ht="12.75" customHeight="1" x14ac:dyDescent="0.2">
      <c r="A508" s="31"/>
      <c r="B508" s="56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</row>
    <row r="509" spans="1:26" ht="12.75" customHeight="1" x14ac:dyDescent="0.2">
      <c r="A509" s="31"/>
      <c r="B509" s="56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</row>
    <row r="510" spans="1:26" ht="12.75" customHeight="1" x14ac:dyDescent="0.2">
      <c r="A510" s="31"/>
      <c r="B510" s="56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</row>
    <row r="511" spans="1:26" ht="12.75" customHeight="1" x14ac:dyDescent="0.2">
      <c r="A511" s="31"/>
      <c r="B511" s="56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</row>
    <row r="512" spans="1:26" ht="12.75" customHeight="1" x14ac:dyDescent="0.2">
      <c r="A512" s="31"/>
      <c r="B512" s="56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</row>
    <row r="513" spans="1:26" ht="12.75" customHeight="1" x14ac:dyDescent="0.2">
      <c r="A513" s="31"/>
      <c r="B513" s="56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</row>
    <row r="514" spans="1:26" ht="12.75" customHeight="1" x14ac:dyDescent="0.2">
      <c r="A514" s="31"/>
      <c r="B514" s="56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</row>
    <row r="515" spans="1:26" ht="12.75" customHeight="1" x14ac:dyDescent="0.2">
      <c r="A515" s="31"/>
      <c r="B515" s="56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</row>
    <row r="516" spans="1:26" ht="12.75" customHeight="1" x14ac:dyDescent="0.2">
      <c r="A516" s="31"/>
      <c r="B516" s="56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</row>
    <row r="517" spans="1:26" ht="12.75" customHeight="1" x14ac:dyDescent="0.2">
      <c r="A517" s="31"/>
      <c r="B517" s="56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</row>
    <row r="518" spans="1:26" ht="12.75" customHeight="1" x14ac:dyDescent="0.2">
      <c r="A518" s="31"/>
      <c r="B518" s="56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</row>
    <row r="519" spans="1:26" ht="12.75" customHeight="1" x14ac:dyDescent="0.2">
      <c r="A519" s="31"/>
      <c r="B519" s="56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</row>
    <row r="520" spans="1:26" ht="12.75" customHeight="1" x14ac:dyDescent="0.2">
      <c r="A520" s="31"/>
      <c r="B520" s="56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</row>
    <row r="521" spans="1:26" ht="12.75" customHeight="1" x14ac:dyDescent="0.2">
      <c r="A521" s="31"/>
      <c r="B521" s="56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</row>
    <row r="522" spans="1:26" ht="12.75" customHeight="1" x14ac:dyDescent="0.2">
      <c r="A522" s="31"/>
      <c r="B522" s="56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</row>
    <row r="523" spans="1:26" ht="12.75" customHeight="1" x14ac:dyDescent="0.2">
      <c r="A523" s="31"/>
      <c r="B523" s="56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</row>
    <row r="524" spans="1:26" ht="12.75" customHeight="1" x14ac:dyDescent="0.2">
      <c r="A524" s="31"/>
      <c r="B524" s="56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</row>
    <row r="525" spans="1:26" ht="12.75" customHeight="1" x14ac:dyDescent="0.2">
      <c r="A525" s="31"/>
      <c r="B525" s="56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</row>
    <row r="526" spans="1:26" ht="12.75" customHeight="1" x14ac:dyDescent="0.2">
      <c r="A526" s="31"/>
      <c r="B526" s="56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</row>
    <row r="527" spans="1:26" ht="12.75" customHeight="1" x14ac:dyDescent="0.2">
      <c r="A527" s="31"/>
      <c r="B527" s="56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</row>
    <row r="528" spans="1:26" ht="12.75" customHeight="1" x14ac:dyDescent="0.2">
      <c r="A528" s="31"/>
      <c r="B528" s="56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</row>
    <row r="529" spans="1:26" ht="12.75" customHeight="1" x14ac:dyDescent="0.2">
      <c r="A529" s="31"/>
      <c r="B529" s="56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</row>
    <row r="530" spans="1:26" ht="12.75" customHeight="1" x14ac:dyDescent="0.2">
      <c r="A530" s="31"/>
      <c r="B530" s="56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</row>
    <row r="531" spans="1:26" ht="12.75" customHeight="1" x14ac:dyDescent="0.2">
      <c r="A531" s="31"/>
      <c r="B531" s="56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</row>
    <row r="532" spans="1:26" ht="12.75" customHeight="1" x14ac:dyDescent="0.2">
      <c r="A532" s="31"/>
      <c r="B532" s="56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</row>
    <row r="533" spans="1:26" ht="12.75" customHeight="1" x14ac:dyDescent="0.2">
      <c r="A533" s="31"/>
      <c r="B533" s="56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</row>
    <row r="534" spans="1:26" ht="12.75" customHeight="1" x14ac:dyDescent="0.2">
      <c r="A534" s="31"/>
      <c r="B534" s="56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</row>
    <row r="535" spans="1:26" ht="12.75" customHeight="1" x14ac:dyDescent="0.2">
      <c r="A535" s="31"/>
      <c r="B535" s="56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</row>
    <row r="536" spans="1:26" ht="12.75" customHeight="1" x14ac:dyDescent="0.2">
      <c r="A536" s="31"/>
      <c r="B536" s="56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</row>
    <row r="537" spans="1:26" ht="12.75" customHeight="1" x14ac:dyDescent="0.2">
      <c r="A537" s="31"/>
      <c r="B537" s="56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</row>
    <row r="538" spans="1:26" ht="12.75" customHeight="1" x14ac:dyDescent="0.2">
      <c r="A538" s="31"/>
      <c r="B538" s="56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</row>
    <row r="539" spans="1:26" ht="12.75" customHeight="1" x14ac:dyDescent="0.2">
      <c r="A539" s="31"/>
      <c r="B539" s="56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</row>
    <row r="540" spans="1:26" ht="12.75" customHeight="1" x14ac:dyDescent="0.2">
      <c r="A540" s="31"/>
      <c r="B540" s="56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</row>
    <row r="541" spans="1:26" ht="12.75" customHeight="1" x14ac:dyDescent="0.2">
      <c r="A541" s="31"/>
      <c r="B541" s="56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</row>
    <row r="542" spans="1:26" ht="12.75" customHeight="1" x14ac:dyDescent="0.2">
      <c r="A542" s="31"/>
      <c r="B542" s="56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</row>
    <row r="543" spans="1:26" ht="12.75" customHeight="1" x14ac:dyDescent="0.2">
      <c r="A543" s="31"/>
      <c r="B543" s="56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</row>
    <row r="544" spans="1:26" ht="12.75" customHeight="1" x14ac:dyDescent="0.2">
      <c r="A544" s="31"/>
      <c r="B544" s="56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</row>
    <row r="545" spans="1:26" ht="12.75" customHeight="1" x14ac:dyDescent="0.2">
      <c r="A545" s="31"/>
      <c r="B545" s="56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</row>
    <row r="546" spans="1:26" ht="12.75" customHeight="1" x14ac:dyDescent="0.2">
      <c r="A546" s="31"/>
      <c r="B546" s="56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</row>
    <row r="547" spans="1:26" ht="12.75" customHeight="1" x14ac:dyDescent="0.2">
      <c r="A547" s="31"/>
      <c r="B547" s="56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</row>
    <row r="548" spans="1:26" ht="12.75" customHeight="1" x14ac:dyDescent="0.2">
      <c r="A548" s="31"/>
      <c r="B548" s="56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</row>
    <row r="549" spans="1:26" ht="12.75" customHeight="1" x14ac:dyDescent="0.2">
      <c r="A549" s="31"/>
      <c r="B549" s="56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</row>
    <row r="550" spans="1:26" ht="12.75" customHeight="1" x14ac:dyDescent="0.2">
      <c r="A550" s="31"/>
      <c r="B550" s="56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</row>
    <row r="551" spans="1:26" ht="12.75" customHeight="1" x14ac:dyDescent="0.2">
      <c r="A551" s="31"/>
      <c r="B551" s="56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</row>
    <row r="552" spans="1:26" ht="12.75" customHeight="1" x14ac:dyDescent="0.2">
      <c r="A552" s="31"/>
      <c r="B552" s="56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</row>
    <row r="553" spans="1:26" ht="12.75" customHeight="1" x14ac:dyDescent="0.2">
      <c r="A553" s="31"/>
      <c r="B553" s="56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</row>
    <row r="554" spans="1:26" ht="12.75" customHeight="1" x14ac:dyDescent="0.2">
      <c r="A554" s="31"/>
      <c r="B554" s="56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</row>
    <row r="555" spans="1:26" ht="12.75" customHeight="1" x14ac:dyDescent="0.2">
      <c r="A555" s="31"/>
      <c r="B555" s="56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</row>
    <row r="556" spans="1:26" ht="12.75" customHeight="1" x14ac:dyDescent="0.2">
      <c r="A556" s="31"/>
      <c r="B556" s="56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</row>
    <row r="557" spans="1:26" ht="12.75" customHeight="1" x14ac:dyDescent="0.2">
      <c r="A557" s="31"/>
      <c r="B557" s="56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</row>
    <row r="558" spans="1:26" ht="12.75" customHeight="1" x14ac:dyDescent="0.2">
      <c r="A558" s="31"/>
      <c r="B558" s="56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</row>
    <row r="559" spans="1:26" ht="12.75" customHeight="1" x14ac:dyDescent="0.2">
      <c r="A559" s="31"/>
      <c r="B559" s="56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</row>
    <row r="560" spans="1:26" ht="12.75" customHeight="1" x14ac:dyDescent="0.2">
      <c r="A560" s="31"/>
      <c r="B560" s="56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</row>
    <row r="561" spans="1:26" ht="12.75" customHeight="1" x14ac:dyDescent="0.2">
      <c r="A561" s="31"/>
      <c r="B561" s="56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</row>
    <row r="562" spans="1:26" ht="12.75" customHeight="1" x14ac:dyDescent="0.2">
      <c r="A562" s="31"/>
      <c r="B562" s="56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</row>
    <row r="563" spans="1:26" ht="12.75" customHeight="1" x14ac:dyDescent="0.2">
      <c r="A563" s="31"/>
      <c r="B563" s="56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</row>
    <row r="564" spans="1:26" ht="12.75" customHeight="1" x14ac:dyDescent="0.2">
      <c r="A564" s="31"/>
      <c r="B564" s="56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</row>
    <row r="565" spans="1:26" ht="12.75" customHeight="1" x14ac:dyDescent="0.2">
      <c r="A565" s="31"/>
      <c r="B565" s="56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</row>
    <row r="566" spans="1:26" ht="12.75" customHeight="1" x14ac:dyDescent="0.2">
      <c r="A566" s="31"/>
      <c r="B566" s="56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</row>
    <row r="567" spans="1:26" ht="12.75" customHeight="1" x14ac:dyDescent="0.2">
      <c r="A567" s="31"/>
      <c r="B567" s="56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</row>
    <row r="568" spans="1:26" ht="12.75" customHeight="1" x14ac:dyDescent="0.2">
      <c r="A568" s="31"/>
      <c r="B568" s="56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</row>
    <row r="569" spans="1:26" ht="12.75" customHeight="1" x14ac:dyDescent="0.2">
      <c r="A569" s="31"/>
      <c r="B569" s="56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</row>
    <row r="570" spans="1:26" ht="12.75" customHeight="1" x14ac:dyDescent="0.2">
      <c r="A570" s="31"/>
      <c r="B570" s="56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</row>
    <row r="571" spans="1:26" ht="12.75" customHeight="1" x14ac:dyDescent="0.2">
      <c r="A571" s="31"/>
      <c r="B571" s="56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</row>
    <row r="572" spans="1:26" ht="12.75" customHeight="1" x14ac:dyDescent="0.2">
      <c r="A572" s="31"/>
      <c r="B572" s="56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</row>
    <row r="573" spans="1:26" ht="12.75" customHeight="1" x14ac:dyDescent="0.2">
      <c r="A573" s="31"/>
      <c r="B573" s="56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</row>
    <row r="574" spans="1:26" ht="12.75" customHeight="1" x14ac:dyDescent="0.2">
      <c r="A574" s="31"/>
      <c r="B574" s="56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</row>
    <row r="575" spans="1:26" ht="12.75" customHeight="1" x14ac:dyDescent="0.2">
      <c r="A575" s="31"/>
      <c r="B575" s="56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</row>
    <row r="576" spans="1:26" ht="12.75" customHeight="1" x14ac:dyDescent="0.2">
      <c r="A576" s="31"/>
      <c r="B576" s="56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</row>
    <row r="577" spans="1:26" ht="12.75" customHeight="1" x14ac:dyDescent="0.2">
      <c r="A577" s="31"/>
      <c r="B577" s="56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</row>
    <row r="578" spans="1:26" ht="12.75" customHeight="1" x14ac:dyDescent="0.2">
      <c r="A578" s="31"/>
      <c r="B578" s="56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</row>
    <row r="579" spans="1:26" ht="12.75" customHeight="1" x14ac:dyDescent="0.2">
      <c r="A579" s="31"/>
      <c r="B579" s="56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</row>
    <row r="580" spans="1:26" ht="12.75" customHeight="1" x14ac:dyDescent="0.2">
      <c r="A580" s="31"/>
      <c r="B580" s="56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</row>
    <row r="581" spans="1:26" ht="12.75" customHeight="1" x14ac:dyDescent="0.2">
      <c r="A581" s="31"/>
      <c r="B581" s="56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</row>
    <row r="582" spans="1:26" ht="12.75" customHeight="1" x14ac:dyDescent="0.2">
      <c r="A582" s="31"/>
      <c r="B582" s="56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</row>
    <row r="583" spans="1:26" ht="12.75" customHeight="1" x14ac:dyDescent="0.2">
      <c r="A583" s="31"/>
      <c r="B583" s="56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</row>
    <row r="584" spans="1:26" ht="12.75" customHeight="1" x14ac:dyDescent="0.2">
      <c r="A584" s="31"/>
      <c r="B584" s="56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</row>
    <row r="585" spans="1:26" ht="12.75" customHeight="1" x14ac:dyDescent="0.2">
      <c r="A585" s="31"/>
      <c r="B585" s="56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</row>
    <row r="586" spans="1:26" ht="12.75" customHeight="1" x14ac:dyDescent="0.2">
      <c r="A586" s="31"/>
      <c r="B586" s="56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</row>
    <row r="587" spans="1:26" ht="12.75" customHeight="1" x14ac:dyDescent="0.2">
      <c r="A587" s="31"/>
      <c r="B587" s="56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</row>
    <row r="588" spans="1:26" ht="12.75" customHeight="1" x14ac:dyDescent="0.2">
      <c r="A588" s="31"/>
      <c r="B588" s="56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</row>
    <row r="589" spans="1:26" ht="12.75" customHeight="1" x14ac:dyDescent="0.2">
      <c r="A589" s="31"/>
      <c r="B589" s="56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</row>
    <row r="590" spans="1:26" ht="12.75" customHeight="1" x14ac:dyDescent="0.2">
      <c r="A590" s="31"/>
      <c r="B590" s="56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</row>
    <row r="591" spans="1:26" ht="12.75" customHeight="1" x14ac:dyDescent="0.2">
      <c r="A591" s="31"/>
      <c r="B591" s="56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</row>
    <row r="592" spans="1:26" ht="12.75" customHeight="1" x14ac:dyDescent="0.2">
      <c r="A592" s="31"/>
      <c r="B592" s="56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</row>
    <row r="593" spans="1:26" ht="12.75" customHeight="1" x14ac:dyDescent="0.2">
      <c r="A593" s="31"/>
      <c r="B593" s="56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</row>
    <row r="594" spans="1:26" ht="12.75" customHeight="1" x14ac:dyDescent="0.2">
      <c r="A594" s="31"/>
      <c r="B594" s="56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</row>
    <row r="595" spans="1:26" ht="12.75" customHeight="1" x14ac:dyDescent="0.2">
      <c r="A595" s="31"/>
      <c r="B595" s="56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</row>
    <row r="596" spans="1:26" ht="12.75" customHeight="1" x14ac:dyDescent="0.2">
      <c r="A596" s="31"/>
      <c r="B596" s="56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</row>
    <row r="597" spans="1:26" ht="12.75" customHeight="1" x14ac:dyDescent="0.2">
      <c r="A597" s="31"/>
      <c r="B597" s="56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</row>
    <row r="598" spans="1:26" ht="12.75" customHeight="1" x14ac:dyDescent="0.2">
      <c r="A598" s="31"/>
      <c r="B598" s="56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</row>
    <row r="599" spans="1:26" ht="12.75" customHeight="1" x14ac:dyDescent="0.2">
      <c r="A599" s="31"/>
      <c r="B599" s="56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</row>
    <row r="600" spans="1:26" ht="12.75" customHeight="1" x14ac:dyDescent="0.2">
      <c r="A600" s="31"/>
      <c r="B600" s="56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</row>
    <row r="601" spans="1:26" ht="12.75" customHeight="1" x14ac:dyDescent="0.2">
      <c r="A601" s="31"/>
      <c r="B601" s="56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</row>
    <row r="602" spans="1:26" ht="12.75" customHeight="1" x14ac:dyDescent="0.2">
      <c r="A602" s="31"/>
      <c r="B602" s="56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</row>
    <row r="603" spans="1:26" ht="12.75" customHeight="1" x14ac:dyDescent="0.2">
      <c r="A603" s="31"/>
      <c r="B603" s="56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</row>
    <row r="604" spans="1:26" ht="12.75" customHeight="1" x14ac:dyDescent="0.2">
      <c r="A604" s="31"/>
      <c r="B604" s="56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</row>
    <row r="605" spans="1:26" ht="12.75" customHeight="1" x14ac:dyDescent="0.2">
      <c r="A605" s="31"/>
      <c r="B605" s="56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</row>
    <row r="606" spans="1:26" ht="12.75" customHeight="1" x14ac:dyDescent="0.2">
      <c r="A606" s="31"/>
      <c r="B606" s="56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</row>
    <row r="607" spans="1:26" ht="12.75" customHeight="1" x14ac:dyDescent="0.2">
      <c r="A607" s="31"/>
      <c r="B607" s="56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</row>
    <row r="608" spans="1:26" ht="12.75" customHeight="1" x14ac:dyDescent="0.2">
      <c r="A608" s="31"/>
      <c r="B608" s="56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</row>
    <row r="609" spans="1:26" ht="12.75" customHeight="1" x14ac:dyDescent="0.2">
      <c r="A609" s="31"/>
      <c r="B609" s="56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</row>
    <row r="610" spans="1:26" ht="12.75" customHeight="1" x14ac:dyDescent="0.2">
      <c r="A610" s="31"/>
      <c r="B610" s="56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</row>
    <row r="611" spans="1:26" ht="12.75" customHeight="1" x14ac:dyDescent="0.2">
      <c r="A611" s="31"/>
      <c r="B611" s="56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</row>
    <row r="612" spans="1:26" ht="12.75" customHeight="1" x14ac:dyDescent="0.2">
      <c r="A612" s="31"/>
      <c r="B612" s="56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</row>
    <row r="613" spans="1:26" ht="12.75" customHeight="1" x14ac:dyDescent="0.2">
      <c r="A613" s="31"/>
      <c r="B613" s="56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</row>
    <row r="614" spans="1:26" ht="12.75" customHeight="1" x14ac:dyDescent="0.2">
      <c r="A614" s="31"/>
      <c r="B614" s="56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</row>
    <row r="615" spans="1:26" ht="12.75" customHeight="1" x14ac:dyDescent="0.2">
      <c r="A615" s="31"/>
      <c r="B615" s="56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</row>
    <row r="616" spans="1:26" ht="12.75" customHeight="1" x14ac:dyDescent="0.2">
      <c r="A616" s="31"/>
      <c r="B616" s="56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</row>
    <row r="617" spans="1:26" ht="12.75" customHeight="1" x14ac:dyDescent="0.2">
      <c r="A617" s="31"/>
      <c r="B617" s="56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</row>
    <row r="618" spans="1:26" ht="12.75" customHeight="1" x14ac:dyDescent="0.2">
      <c r="A618" s="31"/>
      <c r="B618" s="56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</row>
    <row r="619" spans="1:26" ht="12.75" customHeight="1" x14ac:dyDescent="0.2">
      <c r="A619" s="31"/>
      <c r="B619" s="56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</row>
    <row r="620" spans="1:26" ht="12.75" customHeight="1" x14ac:dyDescent="0.2">
      <c r="A620" s="31"/>
      <c r="B620" s="56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</row>
    <row r="621" spans="1:26" ht="12.75" customHeight="1" x14ac:dyDescent="0.2">
      <c r="A621" s="31"/>
      <c r="B621" s="56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</row>
    <row r="622" spans="1:26" ht="12.75" customHeight="1" x14ac:dyDescent="0.2">
      <c r="A622" s="31"/>
      <c r="B622" s="56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</row>
    <row r="623" spans="1:26" ht="12.75" customHeight="1" x14ac:dyDescent="0.2">
      <c r="A623" s="31"/>
      <c r="B623" s="56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</row>
    <row r="624" spans="1:26" ht="12.75" customHeight="1" x14ac:dyDescent="0.2">
      <c r="A624" s="31"/>
      <c r="B624" s="56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</row>
    <row r="625" spans="1:26" ht="12.75" customHeight="1" x14ac:dyDescent="0.2">
      <c r="A625" s="31"/>
      <c r="B625" s="56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</row>
    <row r="626" spans="1:26" ht="12.75" customHeight="1" x14ac:dyDescent="0.2">
      <c r="A626" s="31"/>
      <c r="B626" s="56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</row>
    <row r="627" spans="1:26" ht="12.75" customHeight="1" x14ac:dyDescent="0.2">
      <c r="A627" s="31"/>
      <c r="B627" s="56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</row>
    <row r="628" spans="1:26" ht="12.75" customHeight="1" x14ac:dyDescent="0.2">
      <c r="A628" s="31"/>
      <c r="B628" s="56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</row>
    <row r="629" spans="1:26" ht="12.75" customHeight="1" x14ac:dyDescent="0.2">
      <c r="A629" s="31"/>
      <c r="B629" s="56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</row>
    <row r="630" spans="1:26" ht="12.75" customHeight="1" x14ac:dyDescent="0.2">
      <c r="A630" s="31"/>
      <c r="B630" s="56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</row>
    <row r="631" spans="1:26" ht="12.75" customHeight="1" x14ac:dyDescent="0.2">
      <c r="A631" s="31"/>
      <c r="B631" s="56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</row>
    <row r="632" spans="1:26" ht="12.75" customHeight="1" x14ac:dyDescent="0.2">
      <c r="A632" s="31"/>
      <c r="B632" s="56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</row>
    <row r="633" spans="1:26" ht="12.75" customHeight="1" x14ac:dyDescent="0.2">
      <c r="A633" s="31"/>
      <c r="B633" s="56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</row>
    <row r="634" spans="1:26" ht="12.75" customHeight="1" x14ac:dyDescent="0.2">
      <c r="A634" s="31"/>
      <c r="B634" s="56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</row>
    <row r="635" spans="1:26" ht="12.75" customHeight="1" x14ac:dyDescent="0.2">
      <c r="A635" s="31"/>
      <c r="B635" s="56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</row>
    <row r="636" spans="1:26" ht="12.75" customHeight="1" x14ac:dyDescent="0.2">
      <c r="A636" s="31"/>
      <c r="B636" s="56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</row>
    <row r="637" spans="1:26" ht="12.75" customHeight="1" x14ac:dyDescent="0.2">
      <c r="A637" s="31"/>
      <c r="B637" s="56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</row>
    <row r="638" spans="1:26" ht="12.75" customHeight="1" x14ac:dyDescent="0.2">
      <c r="A638" s="31"/>
      <c r="B638" s="56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</row>
    <row r="639" spans="1:26" ht="12.75" customHeight="1" x14ac:dyDescent="0.2">
      <c r="A639" s="31"/>
      <c r="B639" s="56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</row>
    <row r="640" spans="1:26" ht="12.75" customHeight="1" x14ac:dyDescent="0.2">
      <c r="A640" s="31"/>
      <c r="B640" s="56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</row>
    <row r="641" spans="1:26" ht="12.75" customHeight="1" x14ac:dyDescent="0.2">
      <c r="A641" s="31"/>
      <c r="B641" s="56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</row>
    <row r="642" spans="1:26" ht="12.75" customHeight="1" x14ac:dyDescent="0.2">
      <c r="A642" s="31"/>
      <c r="B642" s="56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</row>
    <row r="643" spans="1:26" ht="12.75" customHeight="1" x14ac:dyDescent="0.2">
      <c r="A643" s="31"/>
      <c r="B643" s="56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</row>
    <row r="644" spans="1:26" ht="12.75" customHeight="1" x14ac:dyDescent="0.2">
      <c r="A644" s="31"/>
      <c r="B644" s="56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</row>
    <row r="645" spans="1:26" ht="12.75" customHeight="1" x14ac:dyDescent="0.2">
      <c r="A645" s="31"/>
      <c r="B645" s="56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</row>
    <row r="646" spans="1:26" ht="12.75" customHeight="1" x14ac:dyDescent="0.2">
      <c r="A646" s="31"/>
      <c r="B646" s="56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</row>
    <row r="647" spans="1:26" ht="12.75" customHeight="1" x14ac:dyDescent="0.2">
      <c r="A647" s="31"/>
      <c r="B647" s="56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</row>
    <row r="648" spans="1:26" ht="12.75" customHeight="1" x14ac:dyDescent="0.2">
      <c r="A648" s="31"/>
      <c r="B648" s="56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</row>
    <row r="649" spans="1:26" ht="12.75" customHeight="1" x14ac:dyDescent="0.2">
      <c r="A649" s="31"/>
      <c r="B649" s="56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</row>
    <row r="650" spans="1:26" ht="12.75" customHeight="1" x14ac:dyDescent="0.2">
      <c r="A650" s="31"/>
      <c r="B650" s="56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</row>
    <row r="651" spans="1:26" ht="12.75" customHeight="1" x14ac:dyDescent="0.2">
      <c r="A651" s="31"/>
      <c r="B651" s="56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</row>
    <row r="652" spans="1:26" ht="12.75" customHeight="1" x14ac:dyDescent="0.2">
      <c r="A652" s="31"/>
      <c r="B652" s="56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</row>
    <row r="653" spans="1:26" ht="12.75" customHeight="1" x14ac:dyDescent="0.2">
      <c r="A653" s="31"/>
      <c r="B653" s="56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</row>
    <row r="654" spans="1:26" ht="12.75" customHeight="1" x14ac:dyDescent="0.2">
      <c r="A654" s="31"/>
      <c r="B654" s="56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</row>
    <row r="655" spans="1:26" ht="12.75" customHeight="1" x14ac:dyDescent="0.2">
      <c r="A655" s="31"/>
      <c r="B655" s="56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</row>
    <row r="656" spans="1:26" ht="12.75" customHeight="1" x14ac:dyDescent="0.2">
      <c r="A656" s="31"/>
      <c r="B656" s="56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</row>
    <row r="657" spans="1:26" ht="12.75" customHeight="1" x14ac:dyDescent="0.2">
      <c r="A657" s="31"/>
      <c r="B657" s="56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</row>
    <row r="658" spans="1:26" ht="12.75" customHeight="1" x14ac:dyDescent="0.2">
      <c r="A658" s="31"/>
      <c r="B658" s="56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</row>
    <row r="659" spans="1:26" ht="12.75" customHeight="1" x14ac:dyDescent="0.2">
      <c r="A659" s="31"/>
      <c r="B659" s="56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</row>
    <row r="660" spans="1:26" ht="12.75" customHeight="1" x14ac:dyDescent="0.2">
      <c r="A660" s="31"/>
      <c r="B660" s="56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</row>
    <row r="661" spans="1:26" ht="12.75" customHeight="1" x14ac:dyDescent="0.2">
      <c r="A661" s="31"/>
      <c r="B661" s="56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</row>
    <row r="662" spans="1:26" ht="12.75" customHeight="1" x14ac:dyDescent="0.2">
      <c r="A662" s="31"/>
      <c r="B662" s="56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</row>
    <row r="663" spans="1:26" ht="12.75" customHeight="1" x14ac:dyDescent="0.2">
      <c r="A663" s="31"/>
      <c r="B663" s="56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</row>
    <row r="664" spans="1:26" ht="12.75" customHeight="1" x14ac:dyDescent="0.2">
      <c r="A664" s="31"/>
      <c r="B664" s="56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</row>
    <row r="665" spans="1:26" ht="12.75" customHeight="1" x14ac:dyDescent="0.2">
      <c r="A665" s="31"/>
      <c r="B665" s="56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</row>
    <row r="666" spans="1:26" ht="12.75" customHeight="1" x14ac:dyDescent="0.2">
      <c r="A666" s="31"/>
      <c r="B666" s="56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</row>
    <row r="667" spans="1:26" ht="12.75" customHeight="1" x14ac:dyDescent="0.2">
      <c r="A667" s="31"/>
      <c r="B667" s="56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</row>
    <row r="668" spans="1:26" ht="12.75" customHeight="1" x14ac:dyDescent="0.2">
      <c r="A668" s="31"/>
      <c r="B668" s="56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</row>
    <row r="669" spans="1:26" ht="12.75" customHeight="1" x14ac:dyDescent="0.2">
      <c r="A669" s="31"/>
      <c r="B669" s="56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</row>
    <row r="670" spans="1:26" ht="12.75" customHeight="1" x14ac:dyDescent="0.2">
      <c r="A670" s="31"/>
      <c r="B670" s="56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</row>
    <row r="671" spans="1:26" ht="12.75" customHeight="1" x14ac:dyDescent="0.2">
      <c r="A671" s="31"/>
      <c r="B671" s="56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</row>
    <row r="672" spans="1:26" ht="12.75" customHeight="1" x14ac:dyDescent="0.2">
      <c r="A672" s="31"/>
      <c r="B672" s="56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</row>
    <row r="673" spans="1:26" ht="12.75" customHeight="1" x14ac:dyDescent="0.2">
      <c r="A673" s="31"/>
      <c r="B673" s="56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</row>
    <row r="674" spans="1:26" ht="12.75" customHeight="1" x14ac:dyDescent="0.2">
      <c r="A674" s="31"/>
      <c r="B674" s="56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</row>
    <row r="675" spans="1:26" ht="12.75" customHeight="1" x14ac:dyDescent="0.2">
      <c r="A675" s="31"/>
      <c r="B675" s="56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</row>
    <row r="676" spans="1:26" ht="12.75" customHeight="1" x14ac:dyDescent="0.2">
      <c r="A676" s="31"/>
      <c r="B676" s="56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</row>
    <row r="677" spans="1:26" ht="12.75" customHeight="1" x14ac:dyDescent="0.2">
      <c r="A677" s="31"/>
      <c r="B677" s="56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</row>
    <row r="678" spans="1:26" ht="12.75" customHeight="1" x14ac:dyDescent="0.2">
      <c r="A678" s="31"/>
      <c r="B678" s="56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</row>
    <row r="679" spans="1:26" ht="12.75" customHeight="1" x14ac:dyDescent="0.2">
      <c r="A679" s="31"/>
      <c r="B679" s="56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</row>
    <row r="680" spans="1:26" ht="12.75" customHeight="1" x14ac:dyDescent="0.2">
      <c r="A680" s="31"/>
      <c r="B680" s="56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</row>
    <row r="681" spans="1:26" ht="12.75" customHeight="1" x14ac:dyDescent="0.2">
      <c r="A681" s="31"/>
      <c r="B681" s="56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</row>
    <row r="682" spans="1:26" ht="12.75" customHeight="1" x14ac:dyDescent="0.2">
      <c r="A682" s="31"/>
      <c r="B682" s="56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</row>
    <row r="683" spans="1:26" ht="12.75" customHeight="1" x14ac:dyDescent="0.2">
      <c r="A683" s="31"/>
      <c r="B683" s="56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</row>
    <row r="684" spans="1:26" ht="12.75" customHeight="1" x14ac:dyDescent="0.2">
      <c r="A684" s="31"/>
      <c r="B684" s="56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</row>
    <row r="685" spans="1:26" ht="12.75" customHeight="1" x14ac:dyDescent="0.2">
      <c r="A685" s="31"/>
      <c r="B685" s="56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</row>
    <row r="686" spans="1:26" ht="12.75" customHeight="1" x14ac:dyDescent="0.2">
      <c r="A686" s="31"/>
      <c r="B686" s="56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</row>
    <row r="687" spans="1:26" ht="12.75" customHeight="1" x14ac:dyDescent="0.2">
      <c r="A687" s="31"/>
      <c r="B687" s="56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</row>
    <row r="688" spans="1:26" ht="12.75" customHeight="1" x14ac:dyDescent="0.2">
      <c r="A688" s="31"/>
      <c r="B688" s="56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</row>
    <row r="689" spans="1:26" ht="12.75" customHeight="1" x14ac:dyDescent="0.2">
      <c r="A689" s="31"/>
      <c r="B689" s="56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</row>
    <row r="690" spans="1:26" ht="12.75" customHeight="1" x14ac:dyDescent="0.2">
      <c r="A690" s="31"/>
      <c r="B690" s="56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</row>
    <row r="691" spans="1:26" ht="12.75" customHeight="1" x14ac:dyDescent="0.2">
      <c r="A691" s="31"/>
      <c r="B691" s="56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</row>
    <row r="692" spans="1:26" ht="12.75" customHeight="1" x14ac:dyDescent="0.2">
      <c r="A692" s="31"/>
      <c r="B692" s="56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</row>
    <row r="693" spans="1:26" ht="12.75" customHeight="1" x14ac:dyDescent="0.2">
      <c r="A693" s="31"/>
      <c r="B693" s="56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</row>
    <row r="694" spans="1:26" ht="12.75" customHeight="1" x14ac:dyDescent="0.2">
      <c r="A694" s="31"/>
      <c r="B694" s="56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</row>
    <row r="695" spans="1:26" ht="12.75" customHeight="1" x14ac:dyDescent="0.2">
      <c r="A695" s="31"/>
      <c r="B695" s="56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</row>
    <row r="696" spans="1:26" ht="12.75" customHeight="1" x14ac:dyDescent="0.2">
      <c r="A696" s="31"/>
      <c r="B696" s="56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</row>
    <row r="697" spans="1:26" ht="12.75" customHeight="1" x14ac:dyDescent="0.2">
      <c r="A697" s="31"/>
      <c r="B697" s="56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</row>
    <row r="698" spans="1:26" ht="12.75" customHeight="1" x14ac:dyDescent="0.2">
      <c r="A698" s="31"/>
      <c r="B698" s="56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</row>
    <row r="699" spans="1:26" ht="12.75" customHeight="1" x14ac:dyDescent="0.2">
      <c r="A699" s="31"/>
      <c r="B699" s="56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</row>
    <row r="700" spans="1:26" ht="12.75" customHeight="1" x14ac:dyDescent="0.2">
      <c r="A700" s="31"/>
      <c r="B700" s="56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</row>
    <row r="701" spans="1:26" ht="12.75" customHeight="1" x14ac:dyDescent="0.2">
      <c r="A701" s="31"/>
      <c r="B701" s="56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</row>
    <row r="702" spans="1:26" ht="12.75" customHeight="1" x14ac:dyDescent="0.2">
      <c r="A702" s="31"/>
      <c r="B702" s="56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</row>
    <row r="703" spans="1:26" ht="12.75" customHeight="1" x14ac:dyDescent="0.2">
      <c r="A703" s="31"/>
      <c r="B703" s="56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</row>
    <row r="704" spans="1:26" ht="12.75" customHeight="1" x14ac:dyDescent="0.2">
      <c r="A704" s="31"/>
      <c r="B704" s="56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</row>
    <row r="705" spans="1:26" ht="12.75" customHeight="1" x14ac:dyDescent="0.2">
      <c r="A705" s="31"/>
      <c r="B705" s="56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</row>
    <row r="706" spans="1:26" ht="12.75" customHeight="1" x14ac:dyDescent="0.2">
      <c r="A706" s="31"/>
      <c r="B706" s="56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</row>
    <row r="707" spans="1:26" ht="12.75" customHeight="1" x14ac:dyDescent="0.2">
      <c r="A707" s="31"/>
      <c r="B707" s="56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</row>
    <row r="708" spans="1:26" ht="12.75" customHeight="1" x14ac:dyDescent="0.2">
      <c r="A708" s="31"/>
      <c r="B708" s="56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</row>
    <row r="709" spans="1:26" ht="12.75" customHeight="1" x14ac:dyDescent="0.2">
      <c r="A709" s="31"/>
      <c r="B709" s="56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</row>
    <row r="710" spans="1:26" ht="12.75" customHeight="1" x14ac:dyDescent="0.2">
      <c r="A710" s="31"/>
      <c r="B710" s="56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</row>
    <row r="711" spans="1:26" ht="12.75" customHeight="1" x14ac:dyDescent="0.2">
      <c r="A711" s="31"/>
      <c r="B711" s="56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</row>
    <row r="712" spans="1:26" ht="12.75" customHeight="1" x14ac:dyDescent="0.2">
      <c r="A712" s="31"/>
      <c r="B712" s="56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</row>
    <row r="713" spans="1:26" ht="12.75" customHeight="1" x14ac:dyDescent="0.2">
      <c r="A713" s="31"/>
      <c r="B713" s="56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</row>
    <row r="714" spans="1:26" ht="12.75" customHeight="1" x14ac:dyDescent="0.2">
      <c r="A714" s="31"/>
      <c r="B714" s="56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</row>
    <row r="715" spans="1:26" ht="12.75" customHeight="1" x14ac:dyDescent="0.2">
      <c r="A715" s="31"/>
      <c r="B715" s="56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</row>
    <row r="716" spans="1:26" ht="12.75" customHeight="1" x14ac:dyDescent="0.2">
      <c r="A716" s="31"/>
      <c r="B716" s="56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</row>
    <row r="717" spans="1:26" ht="12.75" customHeight="1" x14ac:dyDescent="0.2">
      <c r="A717" s="31"/>
      <c r="B717" s="56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</row>
    <row r="718" spans="1:26" ht="12.75" customHeight="1" x14ac:dyDescent="0.2">
      <c r="A718" s="31"/>
      <c r="B718" s="56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</row>
    <row r="719" spans="1:26" ht="12.75" customHeight="1" x14ac:dyDescent="0.2">
      <c r="A719" s="31"/>
      <c r="B719" s="56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</row>
    <row r="720" spans="1:26" ht="12.75" customHeight="1" x14ac:dyDescent="0.2">
      <c r="A720" s="31"/>
      <c r="B720" s="56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</row>
    <row r="721" spans="1:26" ht="12.75" customHeight="1" x14ac:dyDescent="0.2">
      <c r="A721" s="31"/>
      <c r="B721" s="56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</row>
    <row r="722" spans="1:26" ht="12.75" customHeight="1" x14ac:dyDescent="0.2">
      <c r="A722" s="31"/>
      <c r="B722" s="56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</row>
    <row r="723" spans="1:26" ht="12.75" customHeight="1" x14ac:dyDescent="0.2">
      <c r="A723" s="31"/>
      <c r="B723" s="56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</row>
    <row r="724" spans="1:26" ht="12.75" customHeight="1" x14ac:dyDescent="0.2">
      <c r="A724" s="31"/>
      <c r="B724" s="56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</row>
    <row r="725" spans="1:26" ht="12.75" customHeight="1" x14ac:dyDescent="0.2">
      <c r="A725" s="31"/>
      <c r="B725" s="56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</row>
    <row r="726" spans="1:26" ht="12.75" customHeight="1" x14ac:dyDescent="0.2">
      <c r="A726" s="31"/>
      <c r="B726" s="56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</row>
    <row r="727" spans="1:26" ht="12.75" customHeight="1" x14ac:dyDescent="0.2">
      <c r="A727" s="31"/>
      <c r="B727" s="56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</row>
    <row r="728" spans="1:26" ht="12.75" customHeight="1" x14ac:dyDescent="0.2">
      <c r="A728" s="31"/>
      <c r="B728" s="56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</row>
    <row r="729" spans="1:26" ht="12.75" customHeight="1" x14ac:dyDescent="0.2">
      <c r="A729" s="31"/>
      <c r="B729" s="56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</row>
    <row r="730" spans="1:26" ht="12.75" customHeight="1" x14ac:dyDescent="0.2">
      <c r="A730" s="31"/>
      <c r="B730" s="56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</row>
    <row r="731" spans="1:26" ht="12.75" customHeight="1" x14ac:dyDescent="0.2">
      <c r="A731" s="31"/>
      <c r="B731" s="56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</row>
    <row r="732" spans="1:26" ht="12.75" customHeight="1" x14ac:dyDescent="0.2">
      <c r="A732" s="31"/>
      <c r="B732" s="56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</row>
    <row r="733" spans="1:26" ht="12.75" customHeight="1" x14ac:dyDescent="0.2">
      <c r="A733" s="31"/>
      <c r="B733" s="56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</row>
    <row r="734" spans="1:26" ht="12.75" customHeight="1" x14ac:dyDescent="0.2">
      <c r="A734" s="31"/>
      <c r="B734" s="56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</row>
    <row r="735" spans="1:26" ht="12.75" customHeight="1" x14ac:dyDescent="0.2">
      <c r="A735" s="31"/>
      <c r="B735" s="56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</row>
    <row r="736" spans="1:26" ht="12.75" customHeight="1" x14ac:dyDescent="0.2">
      <c r="A736" s="31"/>
      <c r="B736" s="56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</row>
    <row r="737" spans="1:26" ht="12.75" customHeight="1" x14ac:dyDescent="0.2">
      <c r="A737" s="31"/>
      <c r="B737" s="56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</row>
    <row r="738" spans="1:26" ht="12.75" customHeight="1" x14ac:dyDescent="0.2">
      <c r="A738" s="31"/>
      <c r="B738" s="56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</row>
    <row r="739" spans="1:26" ht="12.75" customHeight="1" x14ac:dyDescent="0.2">
      <c r="A739" s="31"/>
      <c r="B739" s="56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</row>
    <row r="740" spans="1:26" ht="12.75" customHeight="1" x14ac:dyDescent="0.2">
      <c r="A740" s="31"/>
      <c r="B740" s="56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</row>
    <row r="741" spans="1:26" ht="12.75" customHeight="1" x14ac:dyDescent="0.2">
      <c r="A741" s="31"/>
      <c r="B741" s="56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</row>
    <row r="742" spans="1:26" ht="12.75" customHeight="1" x14ac:dyDescent="0.2">
      <c r="A742" s="31"/>
      <c r="B742" s="56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</row>
    <row r="743" spans="1:26" ht="12.75" customHeight="1" x14ac:dyDescent="0.2">
      <c r="A743" s="31"/>
      <c r="B743" s="56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</row>
    <row r="744" spans="1:26" ht="12.75" customHeight="1" x14ac:dyDescent="0.2">
      <c r="A744" s="31"/>
      <c r="B744" s="56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</row>
    <row r="745" spans="1:26" ht="12.75" customHeight="1" x14ac:dyDescent="0.2">
      <c r="A745" s="31"/>
      <c r="B745" s="56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</row>
    <row r="746" spans="1:26" ht="12.75" customHeight="1" x14ac:dyDescent="0.2">
      <c r="A746" s="31"/>
      <c r="B746" s="56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</row>
    <row r="747" spans="1:26" ht="12.75" customHeight="1" x14ac:dyDescent="0.2">
      <c r="A747" s="31"/>
      <c r="B747" s="56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</row>
    <row r="748" spans="1:26" ht="12.75" customHeight="1" x14ac:dyDescent="0.2">
      <c r="A748" s="31"/>
      <c r="B748" s="56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</row>
    <row r="749" spans="1:26" ht="12.75" customHeight="1" x14ac:dyDescent="0.2">
      <c r="A749" s="31"/>
      <c r="B749" s="56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</row>
    <row r="750" spans="1:26" ht="12.75" customHeight="1" x14ac:dyDescent="0.2">
      <c r="A750" s="31"/>
      <c r="B750" s="56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</row>
    <row r="751" spans="1:26" ht="12.75" customHeight="1" x14ac:dyDescent="0.2">
      <c r="A751" s="31"/>
      <c r="B751" s="56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</row>
    <row r="752" spans="1:26" ht="12.75" customHeight="1" x14ac:dyDescent="0.2">
      <c r="A752" s="31"/>
      <c r="B752" s="56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</row>
    <row r="753" spans="1:26" ht="12.75" customHeight="1" x14ac:dyDescent="0.2">
      <c r="A753" s="31"/>
      <c r="B753" s="56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</row>
    <row r="754" spans="1:26" ht="12.75" customHeight="1" x14ac:dyDescent="0.2">
      <c r="A754" s="31"/>
      <c r="B754" s="56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</row>
    <row r="755" spans="1:26" ht="12.75" customHeight="1" x14ac:dyDescent="0.2">
      <c r="A755" s="31"/>
      <c r="B755" s="56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</row>
    <row r="756" spans="1:26" ht="12.75" customHeight="1" x14ac:dyDescent="0.2">
      <c r="A756" s="31"/>
      <c r="B756" s="56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</row>
    <row r="757" spans="1:26" ht="12.75" customHeight="1" x14ac:dyDescent="0.2">
      <c r="A757" s="31"/>
      <c r="B757" s="56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</row>
    <row r="758" spans="1:26" ht="12.75" customHeight="1" x14ac:dyDescent="0.2">
      <c r="A758" s="31"/>
      <c r="B758" s="56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</row>
    <row r="759" spans="1:26" ht="12.75" customHeight="1" x14ac:dyDescent="0.2">
      <c r="A759" s="31"/>
      <c r="B759" s="56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</row>
    <row r="760" spans="1:26" ht="12.75" customHeight="1" x14ac:dyDescent="0.2">
      <c r="A760" s="31"/>
      <c r="B760" s="56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</row>
    <row r="761" spans="1:26" ht="12.75" customHeight="1" x14ac:dyDescent="0.2">
      <c r="A761" s="31"/>
      <c r="B761" s="56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</row>
    <row r="762" spans="1:26" ht="12.75" customHeight="1" x14ac:dyDescent="0.2">
      <c r="A762" s="31"/>
      <c r="B762" s="56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</row>
    <row r="763" spans="1:26" ht="12.75" customHeight="1" x14ac:dyDescent="0.2">
      <c r="A763" s="31"/>
      <c r="B763" s="56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</row>
    <row r="764" spans="1:26" ht="12.75" customHeight="1" x14ac:dyDescent="0.2">
      <c r="A764" s="31"/>
      <c r="B764" s="56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</row>
    <row r="765" spans="1:26" ht="12.75" customHeight="1" x14ac:dyDescent="0.2">
      <c r="A765" s="31"/>
      <c r="B765" s="56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</row>
    <row r="766" spans="1:26" ht="12.75" customHeight="1" x14ac:dyDescent="0.2">
      <c r="A766" s="31"/>
      <c r="B766" s="56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</row>
    <row r="767" spans="1:26" ht="12.75" customHeight="1" x14ac:dyDescent="0.2">
      <c r="A767" s="31"/>
      <c r="B767" s="56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</row>
    <row r="768" spans="1:26" ht="12.75" customHeight="1" x14ac:dyDescent="0.2">
      <c r="A768" s="31"/>
      <c r="B768" s="56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</row>
    <row r="769" spans="1:26" ht="12.75" customHeight="1" x14ac:dyDescent="0.2">
      <c r="A769" s="31"/>
      <c r="B769" s="56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</row>
    <row r="770" spans="1:26" ht="12.75" customHeight="1" x14ac:dyDescent="0.2">
      <c r="A770" s="31"/>
      <c r="B770" s="56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</row>
    <row r="771" spans="1:26" ht="12.75" customHeight="1" x14ac:dyDescent="0.2">
      <c r="A771" s="31"/>
      <c r="B771" s="56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</row>
    <row r="772" spans="1:26" ht="12.75" customHeight="1" x14ac:dyDescent="0.2">
      <c r="A772" s="31"/>
      <c r="B772" s="56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</row>
    <row r="773" spans="1:26" ht="12.75" customHeight="1" x14ac:dyDescent="0.2">
      <c r="A773" s="31"/>
      <c r="B773" s="56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</row>
    <row r="774" spans="1:26" ht="12.75" customHeight="1" x14ac:dyDescent="0.2">
      <c r="A774" s="31"/>
      <c r="B774" s="56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</row>
    <row r="775" spans="1:26" ht="12.75" customHeight="1" x14ac:dyDescent="0.2">
      <c r="A775" s="31"/>
      <c r="B775" s="56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</row>
    <row r="776" spans="1:26" ht="12.75" customHeight="1" x14ac:dyDescent="0.2">
      <c r="A776" s="31"/>
      <c r="B776" s="56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</row>
    <row r="777" spans="1:26" ht="12.75" customHeight="1" x14ac:dyDescent="0.2">
      <c r="A777" s="31"/>
      <c r="B777" s="56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</row>
    <row r="778" spans="1:26" ht="12.75" customHeight="1" x14ac:dyDescent="0.2">
      <c r="A778" s="31"/>
      <c r="B778" s="56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</row>
    <row r="779" spans="1:26" ht="12.75" customHeight="1" x14ac:dyDescent="0.2">
      <c r="A779" s="31"/>
      <c r="B779" s="56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</row>
    <row r="780" spans="1:26" ht="12.75" customHeight="1" x14ac:dyDescent="0.2">
      <c r="A780" s="31"/>
      <c r="B780" s="56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</row>
    <row r="781" spans="1:26" ht="12.75" customHeight="1" x14ac:dyDescent="0.2">
      <c r="A781" s="31"/>
      <c r="B781" s="56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</row>
    <row r="782" spans="1:26" ht="12.75" customHeight="1" x14ac:dyDescent="0.2">
      <c r="A782" s="31"/>
      <c r="B782" s="56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</row>
    <row r="783" spans="1:26" ht="12.75" customHeight="1" x14ac:dyDescent="0.2">
      <c r="A783" s="31"/>
      <c r="B783" s="56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</row>
    <row r="784" spans="1:26" ht="12.75" customHeight="1" x14ac:dyDescent="0.2">
      <c r="A784" s="31"/>
      <c r="B784" s="56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</row>
    <row r="785" spans="1:26" ht="12.75" customHeight="1" x14ac:dyDescent="0.2">
      <c r="A785" s="31"/>
      <c r="B785" s="56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</row>
    <row r="786" spans="1:26" ht="12.75" customHeight="1" x14ac:dyDescent="0.2">
      <c r="A786" s="31"/>
      <c r="B786" s="56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</row>
    <row r="787" spans="1:26" ht="12.75" customHeight="1" x14ac:dyDescent="0.2">
      <c r="A787" s="31"/>
      <c r="B787" s="56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</row>
    <row r="788" spans="1:26" ht="12.75" customHeight="1" x14ac:dyDescent="0.2">
      <c r="A788" s="31"/>
      <c r="B788" s="56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</row>
    <row r="789" spans="1:26" ht="12.75" customHeight="1" x14ac:dyDescent="0.2">
      <c r="A789" s="31"/>
      <c r="B789" s="56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</row>
    <row r="790" spans="1:26" ht="12.75" customHeight="1" x14ac:dyDescent="0.2">
      <c r="A790" s="31"/>
      <c r="B790" s="56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</row>
    <row r="791" spans="1:26" ht="12.75" customHeight="1" x14ac:dyDescent="0.2">
      <c r="A791" s="31"/>
      <c r="B791" s="56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</row>
    <row r="792" spans="1:26" ht="12.75" customHeight="1" x14ac:dyDescent="0.2">
      <c r="A792" s="31"/>
      <c r="B792" s="56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</row>
    <row r="793" spans="1:26" ht="12.75" customHeight="1" x14ac:dyDescent="0.2">
      <c r="A793" s="31"/>
      <c r="B793" s="56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</row>
    <row r="794" spans="1:26" ht="12.75" customHeight="1" x14ac:dyDescent="0.2">
      <c r="A794" s="31"/>
      <c r="B794" s="56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</row>
    <row r="795" spans="1:26" ht="12.75" customHeight="1" x14ac:dyDescent="0.2">
      <c r="A795" s="31"/>
      <c r="B795" s="56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</row>
    <row r="796" spans="1:26" ht="12.75" customHeight="1" x14ac:dyDescent="0.2">
      <c r="A796" s="31"/>
      <c r="B796" s="56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</row>
    <row r="797" spans="1:26" ht="12.75" customHeight="1" x14ac:dyDescent="0.2">
      <c r="A797" s="31"/>
      <c r="B797" s="56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</row>
    <row r="798" spans="1:26" ht="12.75" customHeight="1" x14ac:dyDescent="0.2">
      <c r="A798" s="31"/>
      <c r="B798" s="56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</row>
    <row r="799" spans="1:26" ht="12.75" customHeight="1" x14ac:dyDescent="0.2">
      <c r="A799" s="31"/>
      <c r="B799" s="56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</row>
    <row r="800" spans="1:26" ht="12.75" customHeight="1" x14ac:dyDescent="0.2">
      <c r="A800" s="31"/>
      <c r="B800" s="56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</row>
    <row r="801" spans="1:26" ht="12.75" customHeight="1" x14ac:dyDescent="0.2">
      <c r="A801" s="31"/>
      <c r="B801" s="56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</row>
    <row r="802" spans="1:26" ht="12.75" customHeight="1" x14ac:dyDescent="0.2">
      <c r="A802" s="31"/>
      <c r="B802" s="56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</row>
    <row r="803" spans="1:26" ht="12.75" customHeight="1" x14ac:dyDescent="0.2">
      <c r="A803" s="31"/>
      <c r="B803" s="56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</row>
    <row r="804" spans="1:26" ht="12.75" customHeight="1" x14ac:dyDescent="0.2">
      <c r="A804" s="31"/>
      <c r="B804" s="56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</row>
    <row r="805" spans="1:26" ht="12.75" customHeight="1" x14ac:dyDescent="0.2">
      <c r="A805" s="31"/>
      <c r="B805" s="56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</row>
    <row r="806" spans="1:26" ht="12.75" customHeight="1" x14ac:dyDescent="0.2">
      <c r="A806" s="31"/>
      <c r="B806" s="56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</row>
    <row r="807" spans="1:26" ht="12.75" customHeight="1" x14ac:dyDescent="0.2">
      <c r="A807" s="31"/>
      <c r="B807" s="56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</row>
    <row r="808" spans="1:26" ht="12.75" customHeight="1" x14ac:dyDescent="0.2">
      <c r="A808" s="31"/>
      <c r="B808" s="56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</row>
    <row r="809" spans="1:26" ht="12.75" customHeight="1" x14ac:dyDescent="0.2">
      <c r="A809" s="31"/>
      <c r="B809" s="56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</row>
    <row r="810" spans="1:26" ht="12.75" customHeight="1" x14ac:dyDescent="0.2">
      <c r="A810" s="31"/>
      <c r="B810" s="56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</row>
    <row r="811" spans="1:26" ht="12.75" customHeight="1" x14ac:dyDescent="0.2">
      <c r="A811" s="31"/>
      <c r="B811" s="56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</row>
    <row r="812" spans="1:26" ht="12.75" customHeight="1" x14ac:dyDescent="0.2">
      <c r="A812" s="31"/>
      <c r="B812" s="56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</row>
    <row r="813" spans="1:26" ht="12.75" customHeight="1" x14ac:dyDescent="0.2">
      <c r="A813" s="31"/>
      <c r="B813" s="56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</row>
    <row r="814" spans="1:26" ht="12.75" customHeight="1" x14ac:dyDescent="0.2">
      <c r="A814" s="31"/>
      <c r="B814" s="56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</row>
    <row r="815" spans="1:26" ht="12.75" customHeight="1" x14ac:dyDescent="0.2">
      <c r="A815" s="31"/>
      <c r="B815" s="56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</row>
    <row r="816" spans="1:26" ht="12.75" customHeight="1" x14ac:dyDescent="0.2">
      <c r="A816" s="31"/>
      <c r="B816" s="56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</row>
    <row r="817" spans="1:26" ht="12.75" customHeight="1" x14ac:dyDescent="0.2">
      <c r="A817" s="31"/>
      <c r="B817" s="56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</row>
    <row r="818" spans="1:26" ht="12.75" customHeight="1" x14ac:dyDescent="0.2">
      <c r="A818" s="31"/>
      <c r="B818" s="56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</row>
    <row r="819" spans="1:26" ht="12.75" customHeight="1" x14ac:dyDescent="0.2">
      <c r="A819" s="31"/>
      <c r="B819" s="56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</row>
    <row r="820" spans="1:26" ht="12.75" customHeight="1" x14ac:dyDescent="0.2">
      <c r="A820" s="31"/>
      <c r="B820" s="56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</row>
    <row r="821" spans="1:26" ht="12.75" customHeight="1" x14ac:dyDescent="0.2">
      <c r="A821" s="31"/>
      <c r="B821" s="56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</row>
    <row r="822" spans="1:26" ht="12.75" customHeight="1" x14ac:dyDescent="0.2">
      <c r="A822" s="31"/>
      <c r="B822" s="56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</row>
    <row r="823" spans="1:26" ht="12.75" customHeight="1" x14ac:dyDescent="0.2">
      <c r="A823" s="31"/>
      <c r="B823" s="56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</row>
    <row r="824" spans="1:26" ht="12.75" customHeight="1" x14ac:dyDescent="0.2">
      <c r="A824" s="31"/>
      <c r="B824" s="56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</row>
    <row r="825" spans="1:26" ht="12.75" customHeight="1" x14ac:dyDescent="0.2">
      <c r="A825" s="31"/>
      <c r="B825" s="56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</row>
    <row r="826" spans="1:26" ht="12.75" customHeight="1" x14ac:dyDescent="0.2">
      <c r="A826" s="31"/>
      <c r="B826" s="56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</row>
    <row r="827" spans="1:26" ht="12.75" customHeight="1" x14ac:dyDescent="0.2">
      <c r="A827" s="31"/>
      <c r="B827" s="56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</row>
    <row r="828" spans="1:26" ht="12.75" customHeight="1" x14ac:dyDescent="0.2">
      <c r="A828" s="31"/>
      <c r="B828" s="56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</row>
    <row r="829" spans="1:26" ht="12.75" customHeight="1" x14ac:dyDescent="0.2">
      <c r="A829" s="31"/>
      <c r="B829" s="56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</row>
    <row r="830" spans="1:26" ht="12.75" customHeight="1" x14ac:dyDescent="0.2">
      <c r="A830" s="31"/>
      <c r="B830" s="56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</row>
    <row r="831" spans="1:26" ht="12.75" customHeight="1" x14ac:dyDescent="0.2">
      <c r="A831" s="31"/>
      <c r="B831" s="56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</row>
    <row r="832" spans="1:26" ht="12.75" customHeight="1" x14ac:dyDescent="0.2">
      <c r="A832" s="31"/>
      <c r="B832" s="56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</row>
    <row r="833" spans="1:26" ht="12.75" customHeight="1" x14ac:dyDescent="0.2">
      <c r="A833" s="31"/>
      <c r="B833" s="56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</row>
    <row r="834" spans="1:26" ht="12.75" customHeight="1" x14ac:dyDescent="0.2">
      <c r="A834" s="31"/>
      <c r="B834" s="56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</row>
    <row r="835" spans="1:26" ht="12.75" customHeight="1" x14ac:dyDescent="0.2">
      <c r="A835" s="31"/>
      <c r="B835" s="56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</row>
    <row r="836" spans="1:26" ht="12.75" customHeight="1" x14ac:dyDescent="0.2">
      <c r="A836" s="31"/>
      <c r="B836" s="56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</row>
    <row r="837" spans="1:26" ht="12.75" customHeight="1" x14ac:dyDescent="0.2">
      <c r="A837" s="31"/>
      <c r="B837" s="56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</row>
    <row r="838" spans="1:26" ht="12.75" customHeight="1" x14ac:dyDescent="0.2">
      <c r="A838" s="31"/>
      <c r="B838" s="56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</row>
    <row r="839" spans="1:26" ht="12.75" customHeight="1" x14ac:dyDescent="0.2">
      <c r="A839" s="31"/>
      <c r="B839" s="56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</row>
    <row r="840" spans="1:26" ht="12.75" customHeight="1" x14ac:dyDescent="0.2">
      <c r="A840" s="31"/>
      <c r="B840" s="56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</row>
    <row r="841" spans="1:26" ht="12.75" customHeight="1" x14ac:dyDescent="0.2">
      <c r="A841" s="31"/>
      <c r="B841" s="56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</row>
    <row r="842" spans="1:26" ht="12.75" customHeight="1" x14ac:dyDescent="0.2">
      <c r="A842" s="31"/>
      <c r="B842" s="56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</row>
    <row r="843" spans="1:26" ht="12.75" customHeight="1" x14ac:dyDescent="0.2">
      <c r="A843" s="31"/>
      <c r="B843" s="56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</row>
    <row r="844" spans="1:26" ht="12.75" customHeight="1" x14ac:dyDescent="0.2">
      <c r="A844" s="31"/>
      <c r="B844" s="56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</row>
    <row r="845" spans="1:26" ht="12.75" customHeight="1" x14ac:dyDescent="0.2">
      <c r="A845" s="31"/>
      <c r="B845" s="56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</row>
    <row r="846" spans="1:26" ht="12.75" customHeight="1" x14ac:dyDescent="0.2">
      <c r="A846" s="31"/>
      <c r="B846" s="56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</row>
    <row r="847" spans="1:26" ht="12.75" customHeight="1" x14ac:dyDescent="0.2">
      <c r="A847" s="31"/>
      <c r="B847" s="56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</row>
    <row r="848" spans="1:26" ht="12.75" customHeight="1" x14ac:dyDescent="0.2">
      <c r="A848" s="31"/>
      <c r="B848" s="56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</row>
    <row r="849" spans="1:26" ht="12.75" customHeight="1" x14ac:dyDescent="0.2">
      <c r="A849" s="31"/>
      <c r="B849" s="56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</row>
    <row r="850" spans="1:26" ht="12.75" customHeight="1" x14ac:dyDescent="0.2">
      <c r="A850" s="31"/>
      <c r="B850" s="56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</row>
    <row r="851" spans="1:26" ht="12.75" customHeight="1" x14ac:dyDescent="0.2">
      <c r="A851" s="31"/>
      <c r="B851" s="56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</row>
    <row r="852" spans="1:26" ht="12.75" customHeight="1" x14ac:dyDescent="0.2">
      <c r="A852" s="31"/>
      <c r="B852" s="56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</row>
    <row r="853" spans="1:26" ht="12.75" customHeight="1" x14ac:dyDescent="0.2">
      <c r="A853" s="31"/>
      <c r="B853" s="56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</row>
    <row r="854" spans="1:26" ht="12.75" customHeight="1" x14ac:dyDescent="0.2">
      <c r="A854" s="31"/>
      <c r="B854" s="56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</row>
    <row r="855" spans="1:26" ht="12.75" customHeight="1" x14ac:dyDescent="0.2">
      <c r="A855" s="31"/>
      <c r="B855" s="56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</row>
    <row r="856" spans="1:26" ht="12.75" customHeight="1" x14ac:dyDescent="0.2">
      <c r="A856" s="31"/>
      <c r="B856" s="56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</row>
    <row r="857" spans="1:26" ht="12.75" customHeight="1" x14ac:dyDescent="0.2">
      <c r="A857" s="31"/>
      <c r="B857" s="56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</row>
    <row r="858" spans="1:26" ht="12.75" customHeight="1" x14ac:dyDescent="0.2">
      <c r="A858" s="31"/>
      <c r="B858" s="56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</row>
    <row r="859" spans="1:26" ht="12.75" customHeight="1" x14ac:dyDescent="0.2">
      <c r="A859" s="31"/>
      <c r="B859" s="56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</row>
    <row r="860" spans="1:26" ht="12.75" customHeight="1" x14ac:dyDescent="0.2">
      <c r="A860" s="31"/>
      <c r="B860" s="56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</row>
    <row r="861" spans="1:26" ht="12.75" customHeight="1" x14ac:dyDescent="0.2">
      <c r="A861" s="31"/>
      <c r="B861" s="56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</row>
    <row r="862" spans="1:26" ht="12.75" customHeight="1" x14ac:dyDescent="0.2">
      <c r="A862" s="31"/>
      <c r="B862" s="56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</row>
    <row r="863" spans="1:26" ht="12.75" customHeight="1" x14ac:dyDescent="0.2">
      <c r="A863" s="31"/>
      <c r="B863" s="56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</row>
    <row r="864" spans="1:26" ht="12.75" customHeight="1" x14ac:dyDescent="0.2">
      <c r="A864" s="31"/>
      <c r="B864" s="56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</row>
    <row r="865" spans="1:26" ht="12.75" customHeight="1" x14ac:dyDescent="0.2">
      <c r="A865" s="31"/>
      <c r="B865" s="56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</row>
    <row r="866" spans="1:26" ht="12.75" customHeight="1" x14ac:dyDescent="0.2">
      <c r="A866" s="31"/>
      <c r="B866" s="56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</row>
    <row r="867" spans="1:26" ht="12.75" customHeight="1" x14ac:dyDescent="0.2">
      <c r="A867" s="31"/>
      <c r="B867" s="56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</row>
    <row r="868" spans="1:26" ht="12.75" customHeight="1" x14ac:dyDescent="0.2">
      <c r="A868" s="31"/>
      <c r="B868" s="56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</row>
    <row r="869" spans="1:26" ht="12.75" customHeight="1" x14ac:dyDescent="0.2">
      <c r="A869" s="31"/>
      <c r="B869" s="56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</row>
    <row r="870" spans="1:26" ht="12.75" customHeight="1" x14ac:dyDescent="0.2">
      <c r="A870" s="31"/>
      <c r="B870" s="56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</row>
    <row r="871" spans="1:26" ht="12.75" customHeight="1" x14ac:dyDescent="0.2">
      <c r="A871" s="31"/>
      <c r="B871" s="56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</row>
    <row r="872" spans="1:26" ht="12.75" customHeight="1" x14ac:dyDescent="0.2">
      <c r="A872" s="31"/>
      <c r="B872" s="56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</row>
    <row r="873" spans="1:26" ht="12.75" customHeight="1" x14ac:dyDescent="0.2">
      <c r="A873" s="31"/>
      <c r="B873" s="56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</row>
    <row r="874" spans="1:26" ht="12.75" customHeight="1" x14ac:dyDescent="0.2">
      <c r="A874" s="31"/>
      <c r="B874" s="56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</row>
    <row r="875" spans="1:26" ht="12.75" customHeight="1" x14ac:dyDescent="0.2">
      <c r="A875" s="31"/>
      <c r="B875" s="56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</row>
    <row r="876" spans="1:26" ht="12.75" customHeight="1" x14ac:dyDescent="0.2">
      <c r="A876" s="31"/>
      <c r="B876" s="56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</row>
    <row r="877" spans="1:26" ht="12.75" customHeight="1" x14ac:dyDescent="0.2">
      <c r="A877" s="31"/>
      <c r="B877" s="56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</row>
    <row r="878" spans="1:26" ht="12.75" customHeight="1" x14ac:dyDescent="0.2">
      <c r="A878" s="31"/>
      <c r="B878" s="56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</row>
    <row r="879" spans="1:26" ht="12.75" customHeight="1" x14ac:dyDescent="0.2">
      <c r="A879" s="31"/>
      <c r="B879" s="56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</row>
    <row r="880" spans="1:26" ht="12.75" customHeight="1" x14ac:dyDescent="0.2">
      <c r="A880" s="31"/>
      <c r="B880" s="56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</row>
    <row r="881" spans="1:26" ht="12.75" customHeight="1" x14ac:dyDescent="0.2">
      <c r="A881" s="31"/>
      <c r="B881" s="56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</row>
    <row r="882" spans="1:26" ht="12.75" customHeight="1" x14ac:dyDescent="0.2">
      <c r="A882" s="31"/>
      <c r="B882" s="56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</row>
    <row r="883" spans="1:26" ht="12.75" customHeight="1" x14ac:dyDescent="0.2">
      <c r="A883" s="31"/>
      <c r="B883" s="56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</row>
    <row r="884" spans="1:26" ht="12.75" customHeight="1" x14ac:dyDescent="0.2">
      <c r="A884" s="31"/>
      <c r="B884" s="56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</row>
    <row r="885" spans="1:26" ht="12.75" customHeight="1" x14ac:dyDescent="0.2">
      <c r="A885" s="31"/>
      <c r="B885" s="56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</row>
    <row r="886" spans="1:26" ht="12.75" customHeight="1" x14ac:dyDescent="0.2">
      <c r="A886" s="31"/>
      <c r="B886" s="56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</row>
    <row r="887" spans="1:26" ht="12.75" customHeight="1" x14ac:dyDescent="0.2">
      <c r="A887" s="31"/>
      <c r="B887" s="56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</row>
    <row r="888" spans="1:26" ht="12.75" customHeight="1" x14ac:dyDescent="0.2">
      <c r="A888" s="31"/>
      <c r="B888" s="56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</row>
    <row r="889" spans="1:26" ht="12.75" customHeight="1" x14ac:dyDescent="0.2">
      <c r="A889" s="31"/>
      <c r="B889" s="56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</row>
    <row r="890" spans="1:26" ht="12.75" customHeight="1" x14ac:dyDescent="0.2">
      <c r="A890" s="31"/>
      <c r="B890" s="56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</row>
    <row r="891" spans="1:26" ht="12.75" customHeight="1" x14ac:dyDescent="0.2">
      <c r="A891" s="31"/>
      <c r="B891" s="56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</row>
    <row r="892" spans="1:26" ht="12.75" customHeight="1" x14ac:dyDescent="0.2">
      <c r="A892" s="31"/>
      <c r="B892" s="56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</row>
    <row r="893" spans="1:26" ht="12.75" customHeight="1" x14ac:dyDescent="0.2">
      <c r="A893" s="31"/>
      <c r="B893" s="56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</row>
    <row r="894" spans="1:26" ht="12.75" customHeight="1" x14ac:dyDescent="0.2">
      <c r="A894" s="31"/>
      <c r="B894" s="56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</row>
    <row r="895" spans="1:26" ht="12.75" customHeight="1" x14ac:dyDescent="0.2">
      <c r="A895" s="31"/>
      <c r="B895" s="56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</row>
    <row r="896" spans="1:26" ht="12.75" customHeight="1" x14ac:dyDescent="0.2">
      <c r="A896" s="31"/>
      <c r="B896" s="56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</row>
    <row r="897" spans="1:26" ht="12.75" customHeight="1" x14ac:dyDescent="0.2">
      <c r="A897" s="31"/>
      <c r="B897" s="56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</row>
    <row r="898" spans="1:26" ht="12.75" customHeight="1" x14ac:dyDescent="0.2">
      <c r="A898" s="31"/>
      <c r="B898" s="56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</row>
    <row r="899" spans="1:26" ht="12.75" customHeight="1" x14ac:dyDescent="0.2">
      <c r="A899" s="31"/>
      <c r="B899" s="56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</row>
    <row r="900" spans="1:26" ht="12.75" customHeight="1" x14ac:dyDescent="0.2">
      <c r="A900" s="31"/>
      <c r="B900" s="56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</row>
    <row r="901" spans="1:26" ht="12.75" customHeight="1" x14ac:dyDescent="0.2">
      <c r="A901" s="31"/>
      <c r="B901" s="56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</row>
    <row r="902" spans="1:26" ht="12.75" customHeight="1" x14ac:dyDescent="0.2">
      <c r="A902" s="31"/>
      <c r="B902" s="56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</row>
    <row r="903" spans="1:26" ht="12.75" customHeight="1" x14ac:dyDescent="0.2">
      <c r="A903" s="31"/>
      <c r="B903" s="56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</row>
    <row r="904" spans="1:26" ht="12.75" customHeight="1" x14ac:dyDescent="0.2">
      <c r="A904" s="31"/>
      <c r="B904" s="56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</row>
    <row r="905" spans="1:26" ht="12.75" customHeight="1" x14ac:dyDescent="0.2">
      <c r="A905" s="31"/>
      <c r="B905" s="56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</row>
    <row r="906" spans="1:26" ht="12.75" customHeight="1" x14ac:dyDescent="0.2">
      <c r="A906" s="31"/>
      <c r="B906" s="56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</row>
    <row r="907" spans="1:26" ht="12.75" customHeight="1" x14ac:dyDescent="0.2">
      <c r="A907" s="31"/>
      <c r="B907" s="56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</row>
    <row r="908" spans="1:26" ht="12.75" customHeight="1" x14ac:dyDescent="0.2">
      <c r="A908" s="31"/>
      <c r="B908" s="56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</row>
    <row r="909" spans="1:26" ht="12.75" customHeight="1" x14ac:dyDescent="0.2">
      <c r="A909" s="31"/>
      <c r="B909" s="56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</row>
    <row r="910" spans="1:26" ht="12.75" customHeight="1" x14ac:dyDescent="0.2">
      <c r="A910" s="31"/>
      <c r="B910" s="56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</row>
    <row r="911" spans="1:26" ht="12.75" customHeight="1" x14ac:dyDescent="0.2">
      <c r="A911" s="31"/>
      <c r="B911" s="56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</row>
    <row r="912" spans="1:26" ht="12.75" customHeight="1" x14ac:dyDescent="0.2">
      <c r="A912" s="31"/>
      <c r="B912" s="56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</row>
    <row r="913" spans="1:26" ht="12.75" customHeight="1" x14ac:dyDescent="0.2">
      <c r="A913" s="31"/>
      <c r="B913" s="56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</row>
    <row r="914" spans="1:26" ht="12.75" customHeight="1" x14ac:dyDescent="0.2">
      <c r="A914" s="31"/>
      <c r="B914" s="56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</row>
    <row r="915" spans="1:26" ht="12.75" customHeight="1" x14ac:dyDescent="0.2">
      <c r="A915" s="31"/>
      <c r="B915" s="56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</row>
    <row r="916" spans="1:26" ht="12.75" customHeight="1" x14ac:dyDescent="0.2">
      <c r="A916" s="31"/>
      <c r="B916" s="56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</row>
    <row r="917" spans="1:26" ht="12.75" customHeight="1" x14ac:dyDescent="0.2">
      <c r="A917" s="31"/>
      <c r="B917" s="56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</row>
    <row r="918" spans="1:26" ht="12.75" customHeight="1" x14ac:dyDescent="0.2">
      <c r="A918" s="31"/>
      <c r="B918" s="56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</row>
    <row r="919" spans="1:26" ht="12.75" customHeight="1" x14ac:dyDescent="0.2">
      <c r="A919" s="31"/>
      <c r="B919" s="56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</row>
    <row r="920" spans="1:26" ht="12.75" customHeight="1" x14ac:dyDescent="0.2">
      <c r="A920" s="31"/>
      <c r="B920" s="56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</row>
    <row r="921" spans="1:26" ht="12.75" customHeight="1" x14ac:dyDescent="0.2">
      <c r="A921" s="31"/>
      <c r="B921" s="56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</row>
    <row r="922" spans="1:26" ht="12.75" customHeight="1" x14ac:dyDescent="0.2">
      <c r="A922" s="31"/>
      <c r="B922" s="56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</row>
    <row r="923" spans="1:26" ht="12.75" customHeight="1" x14ac:dyDescent="0.2">
      <c r="A923" s="31"/>
      <c r="B923" s="56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</row>
    <row r="924" spans="1:26" ht="12.75" customHeight="1" x14ac:dyDescent="0.2">
      <c r="A924" s="31"/>
      <c r="B924" s="56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</row>
    <row r="925" spans="1:26" ht="12.75" customHeight="1" x14ac:dyDescent="0.2">
      <c r="A925" s="31"/>
      <c r="B925" s="56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</row>
    <row r="926" spans="1:26" ht="12.75" customHeight="1" x14ac:dyDescent="0.2">
      <c r="A926" s="31"/>
      <c r="B926" s="56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</row>
    <row r="927" spans="1:26" ht="12.75" customHeight="1" x14ac:dyDescent="0.2">
      <c r="A927" s="31"/>
      <c r="B927" s="56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</row>
    <row r="928" spans="1:26" ht="12.75" customHeight="1" x14ac:dyDescent="0.2">
      <c r="A928" s="31"/>
      <c r="B928" s="56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</row>
    <row r="929" spans="1:26" ht="12.75" customHeight="1" x14ac:dyDescent="0.2">
      <c r="A929" s="31"/>
      <c r="B929" s="56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</row>
    <row r="930" spans="1:26" ht="12.75" customHeight="1" x14ac:dyDescent="0.2">
      <c r="A930" s="31"/>
      <c r="B930" s="56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</row>
    <row r="931" spans="1:26" ht="12.75" customHeight="1" x14ac:dyDescent="0.2">
      <c r="A931" s="31"/>
      <c r="B931" s="56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</row>
    <row r="932" spans="1:26" ht="12.75" customHeight="1" x14ac:dyDescent="0.2">
      <c r="A932" s="31"/>
      <c r="B932" s="56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</row>
    <row r="933" spans="1:26" ht="12.75" customHeight="1" x14ac:dyDescent="0.2">
      <c r="A933" s="31"/>
      <c r="B933" s="56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</row>
    <row r="934" spans="1:26" ht="12.75" customHeight="1" x14ac:dyDescent="0.2">
      <c r="A934" s="31"/>
      <c r="B934" s="56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</row>
    <row r="935" spans="1:26" ht="12.75" customHeight="1" x14ac:dyDescent="0.2">
      <c r="A935" s="31"/>
      <c r="B935" s="56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</row>
    <row r="936" spans="1:26" ht="12.75" customHeight="1" x14ac:dyDescent="0.2">
      <c r="A936" s="31"/>
      <c r="B936" s="56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</row>
    <row r="937" spans="1:26" ht="12.75" customHeight="1" x14ac:dyDescent="0.2">
      <c r="A937" s="31"/>
      <c r="B937" s="56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</row>
    <row r="938" spans="1:26" ht="12.75" customHeight="1" x14ac:dyDescent="0.2">
      <c r="A938" s="31"/>
      <c r="B938" s="56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</row>
    <row r="939" spans="1:26" ht="12.75" customHeight="1" x14ac:dyDescent="0.2">
      <c r="A939" s="31"/>
      <c r="B939" s="56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</row>
    <row r="940" spans="1:26" ht="12.75" customHeight="1" x14ac:dyDescent="0.2">
      <c r="A940" s="31"/>
      <c r="B940" s="56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</row>
    <row r="941" spans="1:26" ht="12.75" customHeight="1" x14ac:dyDescent="0.2">
      <c r="A941" s="31"/>
      <c r="B941" s="56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</row>
    <row r="942" spans="1:26" ht="12.75" customHeight="1" x14ac:dyDescent="0.2">
      <c r="A942" s="31"/>
      <c r="B942" s="56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</row>
    <row r="943" spans="1:26" ht="12.75" customHeight="1" x14ac:dyDescent="0.2">
      <c r="A943" s="31"/>
      <c r="B943" s="56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</row>
    <row r="944" spans="1:26" ht="12.75" customHeight="1" x14ac:dyDescent="0.2">
      <c r="A944" s="31"/>
      <c r="B944" s="56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</row>
    <row r="945" spans="1:26" ht="12.75" customHeight="1" x14ac:dyDescent="0.2">
      <c r="A945" s="31"/>
      <c r="B945" s="56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</row>
    <row r="946" spans="1:26" ht="12.75" customHeight="1" x14ac:dyDescent="0.2">
      <c r="A946" s="31"/>
      <c r="B946" s="56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</row>
    <row r="947" spans="1:26" ht="12.75" customHeight="1" x14ac:dyDescent="0.2">
      <c r="A947" s="31"/>
      <c r="B947" s="56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</row>
    <row r="948" spans="1:26" ht="12.75" customHeight="1" x14ac:dyDescent="0.2">
      <c r="A948" s="31"/>
      <c r="B948" s="56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</row>
    <row r="949" spans="1:26" ht="12.75" customHeight="1" x14ac:dyDescent="0.2">
      <c r="A949" s="31"/>
      <c r="B949" s="56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</row>
    <row r="950" spans="1:26" ht="12.75" customHeight="1" x14ac:dyDescent="0.2">
      <c r="A950" s="31"/>
      <c r="B950" s="56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</row>
    <row r="951" spans="1:26" ht="12.75" customHeight="1" x14ac:dyDescent="0.2">
      <c r="A951" s="31"/>
      <c r="B951" s="56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</row>
    <row r="952" spans="1:26" ht="12.75" customHeight="1" x14ac:dyDescent="0.2">
      <c r="A952" s="31"/>
      <c r="B952" s="56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</row>
    <row r="953" spans="1:26" ht="12.75" customHeight="1" x14ac:dyDescent="0.2">
      <c r="A953" s="31"/>
      <c r="B953" s="56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</row>
    <row r="954" spans="1:26" ht="12.75" customHeight="1" x14ac:dyDescent="0.2">
      <c r="A954" s="31"/>
      <c r="B954" s="56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</row>
    <row r="955" spans="1:26" ht="12.75" customHeight="1" x14ac:dyDescent="0.2">
      <c r="A955" s="31"/>
      <c r="B955" s="56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</row>
    <row r="956" spans="1:26" ht="12.75" customHeight="1" x14ac:dyDescent="0.2">
      <c r="A956" s="31"/>
      <c r="B956" s="56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</row>
    <row r="957" spans="1:26" ht="12.75" customHeight="1" x14ac:dyDescent="0.2">
      <c r="A957" s="31"/>
      <c r="B957" s="56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</row>
    <row r="958" spans="1:26" ht="12.75" customHeight="1" x14ac:dyDescent="0.2">
      <c r="A958" s="31"/>
      <c r="B958" s="56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</row>
    <row r="959" spans="1:26" ht="12.75" customHeight="1" x14ac:dyDescent="0.2">
      <c r="A959" s="31"/>
      <c r="B959" s="56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</row>
    <row r="960" spans="1:26" ht="12.75" customHeight="1" x14ac:dyDescent="0.2">
      <c r="A960" s="31"/>
      <c r="B960" s="56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</row>
    <row r="961" spans="1:26" ht="12.75" customHeight="1" x14ac:dyDescent="0.2">
      <c r="A961" s="31"/>
      <c r="B961" s="56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</row>
    <row r="962" spans="1:26" ht="12.75" customHeight="1" x14ac:dyDescent="0.2">
      <c r="A962" s="31"/>
      <c r="B962" s="56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</row>
    <row r="963" spans="1:26" ht="12.75" customHeight="1" x14ac:dyDescent="0.2">
      <c r="A963" s="31"/>
      <c r="B963" s="56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</row>
    <row r="964" spans="1:26" ht="12.75" customHeight="1" x14ac:dyDescent="0.2">
      <c r="A964" s="31"/>
      <c r="B964" s="56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</row>
    <row r="965" spans="1:26" ht="12.75" customHeight="1" x14ac:dyDescent="0.2">
      <c r="A965" s="31"/>
      <c r="B965" s="56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</row>
    <row r="966" spans="1:26" ht="12.75" customHeight="1" x14ac:dyDescent="0.2">
      <c r="A966" s="31"/>
      <c r="B966" s="56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</row>
    <row r="967" spans="1:26" ht="12.75" customHeight="1" x14ac:dyDescent="0.2">
      <c r="A967" s="31"/>
      <c r="B967" s="56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</row>
    <row r="968" spans="1:26" ht="12.75" customHeight="1" x14ac:dyDescent="0.2">
      <c r="A968" s="31"/>
      <c r="B968" s="56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</row>
    <row r="969" spans="1:26" ht="12.75" customHeight="1" x14ac:dyDescent="0.2">
      <c r="A969" s="31"/>
      <c r="B969" s="56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</row>
    <row r="970" spans="1:26" ht="12.75" customHeight="1" x14ac:dyDescent="0.2">
      <c r="A970" s="31"/>
      <c r="B970" s="56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</row>
    <row r="971" spans="1:26" ht="12.75" customHeight="1" x14ac:dyDescent="0.2">
      <c r="A971" s="31"/>
      <c r="B971" s="56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</row>
    <row r="972" spans="1:26" ht="12.75" customHeight="1" x14ac:dyDescent="0.2">
      <c r="A972" s="31"/>
      <c r="B972" s="56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</row>
    <row r="973" spans="1:26" ht="12.75" customHeight="1" x14ac:dyDescent="0.2">
      <c r="A973" s="31"/>
      <c r="B973" s="56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</row>
    <row r="974" spans="1:26" ht="12.75" customHeight="1" x14ac:dyDescent="0.2">
      <c r="A974" s="31"/>
      <c r="B974" s="56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</row>
    <row r="975" spans="1:26" ht="12.75" customHeight="1" x14ac:dyDescent="0.2">
      <c r="A975" s="31"/>
      <c r="B975" s="56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</row>
    <row r="976" spans="1:26" ht="12.75" customHeight="1" x14ac:dyDescent="0.2">
      <c r="A976" s="31"/>
      <c r="B976" s="56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</row>
    <row r="977" spans="1:26" ht="12.75" customHeight="1" x14ac:dyDescent="0.2">
      <c r="A977" s="31"/>
      <c r="B977" s="56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</row>
    <row r="978" spans="1:26" ht="12.75" customHeight="1" x14ac:dyDescent="0.2">
      <c r="A978" s="31"/>
      <c r="B978" s="56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</row>
    <row r="979" spans="1:26" ht="12.75" customHeight="1" x14ac:dyDescent="0.2">
      <c r="A979" s="31"/>
      <c r="B979" s="56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</row>
    <row r="980" spans="1:26" ht="12.75" customHeight="1" x14ac:dyDescent="0.2">
      <c r="A980" s="31"/>
      <c r="B980" s="56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</row>
    <row r="981" spans="1:26" ht="12.75" customHeight="1" x14ac:dyDescent="0.2">
      <c r="A981" s="31"/>
      <c r="B981" s="56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</row>
    <row r="982" spans="1:26" ht="12.75" customHeight="1" x14ac:dyDescent="0.2">
      <c r="A982" s="31"/>
      <c r="B982" s="56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</row>
    <row r="983" spans="1:26" ht="12.75" customHeight="1" x14ac:dyDescent="0.2">
      <c r="A983" s="31"/>
      <c r="B983" s="56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</row>
    <row r="984" spans="1:26" ht="12.75" customHeight="1" x14ac:dyDescent="0.2">
      <c r="A984" s="31"/>
      <c r="B984" s="56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</row>
    <row r="985" spans="1:26" ht="12.75" customHeight="1" x14ac:dyDescent="0.2">
      <c r="A985" s="31"/>
      <c r="B985" s="56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</row>
    <row r="986" spans="1:26" ht="12.75" customHeight="1" x14ac:dyDescent="0.2">
      <c r="A986" s="31"/>
      <c r="B986" s="56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</row>
    <row r="987" spans="1:26" ht="12.75" customHeight="1" x14ac:dyDescent="0.2">
      <c r="A987" s="31"/>
      <c r="B987" s="56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</row>
    <row r="988" spans="1:26" ht="12.75" customHeight="1" x14ac:dyDescent="0.2">
      <c r="A988" s="31"/>
      <c r="B988" s="56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</row>
    <row r="989" spans="1:26" ht="12.75" customHeight="1" x14ac:dyDescent="0.2">
      <c r="A989" s="31"/>
      <c r="B989" s="56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</row>
    <row r="990" spans="1:26" ht="12.75" customHeight="1" x14ac:dyDescent="0.2">
      <c r="A990" s="31"/>
      <c r="B990" s="56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</row>
    <row r="991" spans="1:26" ht="12.75" customHeight="1" x14ac:dyDescent="0.2">
      <c r="A991" s="31"/>
      <c r="B991" s="56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</row>
    <row r="992" spans="1:26" ht="12.75" customHeight="1" x14ac:dyDescent="0.2">
      <c r="A992" s="31"/>
      <c r="B992" s="56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</row>
    <row r="993" spans="1:26" ht="12.75" customHeight="1" x14ac:dyDescent="0.2">
      <c r="A993" s="31"/>
      <c r="B993" s="56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</row>
    <row r="994" spans="1:26" ht="12.75" customHeight="1" x14ac:dyDescent="0.2">
      <c r="A994" s="31"/>
      <c r="B994" s="56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</row>
    <row r="995" spans="1:26" ht="12.75" customHeight="1" x14ac:dyDescent="0.2">
      <c r="A995" s="31"/>
      <c r="B995" s="56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</row>
    <row r="996" spans="1:26" ht="12.75" customHeight="1" x14ac:dyDescent="0.2">
      <c r="A996" s="31"/>
      <c r="B996" s="56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</row>
    <row r="997" spans="1:26" ht="12.75" customHeight="1" x14ac:dyDescent="0.2">
      <c r="A997" s="31"/>
      <c r="B997" s="56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</row>
    <row r="998" spans="1:26" ht="12.75" customHeight="1" x14ac:dyDescent="0.2">
      <c r="A998" s="31"/>
      <c r="B998" s="56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</row>
    <row r="999" spans="1:26" ht="12.75" customHeight="1" x14ac:dyDescent="0.2">
      <c r="A999" s="31"/>
      <c r="B999" s="56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</row>
    <row r="1000" spans="1:26" ht="12.75" customHeight="1" x14ac:dyDescent="0.2">
      <c r="A1000" s="31"/>
      <c r="B1000" s="56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</row>
  </sheetData>
  <mergeCells count="9">
    <mergeCell ref="A26:H26"/>
    <mergeCell ref="A27:H27"/>
    <mergeCell ref="A11:H11"/>
    <mergeCell ref="G13:G17"/>
    <mergeCell ref="H13:H17"/>
    <mergeCell ref="B17:C17"/>
    <mergeCell ref="B18:C18"/>
    <mergeCell ref="A21:H21"/>
    <mergeCell ref="A25:H25"/>
  </mergeCells>
  <conditionalFormatting sqref="A12:A2000">
    <cfRule type="cellIs" dxfId="8" priority="13" operator="equal">
      <formula>"ITEM"</formula>
    </cfRule>
    <cfRule type="duplicateValues" dxfId="7" priority="14"/>
  </conditionalFormatting>
  <printOptions horizontalCentered="1"/>
  <pageMargins left="0.51181102362204722" right="0.51181102362204722" top="0.78740157480314965" bottom="0.78740157480314965" header="0" footer="0"/>
  <pageSetup paperSize="9" scale="6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005"/>
  <sheetViews>
    <sheetView view="pageBreakPreview" zoomScale="77" zoomScaleNormal="70" zoomScaleSheetLayoutView="77" workbookViewId="0">
      <selection activeCell="I19" sqref="I19"/>
    </sheetView>
  </sheetViews>
  <sheetFormatPr defaultColWidth="12.625" defaultRowHeight="15" customHeight="1" x14ac:dyDescent="0.2"/>
  <cols>
    <col min="1" max="1" width="20.75" customWidth="1"/>
    <col min="2" max="2" width="66.75" customWidth="1"/>
    <col min="3" max="3" width="38.875" customWidth="1"/>
    <col min="4" max="4" width="23.75" customWidth="1"/>
    <col min="5" max="5" width="30.25" customWidth="1"/>
    <col min="6" max="6" width="14.625" customWidth="1"/>
    <col min="7" max="15" width="8.625" customWidth="1"/>
  </cols>
  <sheetData>
    <row r="1" spans="1:15" ht="22.5" customHeight="1" x14ac:dyDescent="0.2">
      <c r="A1" s="57"/>
      <c r="B1" s="58"/>
      <c r="C1" s="59"/>
      <c r="D1" s="59"/>
      <c r="E1" s="59"/>
      <c r="F1" s="59"/>
      <c r="G1" s="60"/>
      <c r="H1" s="60"/>
      <c r="I1" s="60"/>
      <c r="J1" s="60"/>
      <c r="K1" s="60"/>
      <c r="L1" s="60"/>
      <c r="M1" s="60"/>
      <c r="N1" s="60"/>
      <c r="O1" s="60"/>
    </row>
    <row r="2" spans="1:15" ht="19.5" customHeight="1" x14ac:dyDescent="0.2">
      <c r="A2" s="57"/>
      <c r="B2" s="58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  <c r="O2" s="60"/>
    </row>
    <row r="3" spans="1:15" ht="19.5" customHeight="1" x14ac:dyDescent="0.2">
      <c r="A3" s="57"/>
      <c r="B3" s="58"/>
      <c r="C3" s="59"/>
      <c r="D3" s="59"/>
      <c r="E3" s="59"/>
      <c r="F3" s="59"/>
      <c r="G3" s="60"/>
      <c r="H3" s="60"/>
      <c r="I3" s="60"/>
      <c r="J3" s="60"/>
      <c r="K3" s="60"/>
      <c r="L3" s="60"/>
      <c r="M3" s="60"/>
      <c r="N3" s="60"/>
      <c r="O3" s="60"/>
    </row>
    <row r="4" spans="1:15" x14ac:dyDescent="0.2">
      <c r="A4" s="57"/>
      <c r="B4" s="58"/>
      <c r="C4" s="59"/>
      <c r="D4" s="59"/>
      <c r="E4" s="59"/>
      <c r="F4" s="59"/>
      <c r="G4" s="60"/>
      <c r="H4" s="60"/>
      <c r="I4" s="60"/>
      <c r="J4" s="60"/>
      <c r="K4" s="60"/>
      <c r="L4" s="60"/>
      <c r="M4" s="60"/>
      <c r="N4" s="60"/>
      <c r="O4" s="60"/>
    </row>
    <row r="5" spans="1:15" ht="15.75" x14ac:dyDescent="0.2">
      <c r="A5" s="3" t="str">
        <f>Orçamentária!A6</f>
        <v>Cliente:</v>
      </c>
      <c r="B5" s="114" t="str">
        <f>Orçamentária!B6</f>
        <v>Marcos José Klein</v>
      </c>
      <c r="C5" s="61"/>
      <c r="D5" s="59"/>
      <c r="E5" s="7" t="str">
        <f>Orçamentária!L6</f>
        <v>Data:</v>
      </c>
      <c r="F5" s="149">
        <f>Orçamentária!M6</f>
        <v>46111</v>
      </c>
      <c r="G5" s="60"/>
      <c r="H5" s="60"/>
      <c r="I5" s="60"/>
      <c r="J5" s="60"/>
      <c r="K5" s="60"/>
      <c r="L5" s="60"/>
      <c r="M5" s="60"/>
      <c r="N5" s="60"/>
      <c r="O5" s="60"/>
    </row>
    <row r="6" spans="1:15" ht="15.75" x14ac:dyDescent="0.2">
      <c r="A6" s="3" t="str">
        <f>Orçamentária!A7</f>
        <v>Obra:</v>
      </c>
      <c r="B6" s="114" t="str">
        <f>Orçamentária!B7</f>
        <v>Projetos viários da Via de acesso para a Marginal da Rod. Plinio Arlindo Nês - Fase 01</v>
      </c>
      <c r="C6" s="61"/>
      <c r="D6" s="59"/>
      <c r="E6" s="7" t="str">
        <f>Orçamentária!L7</f>
        <v>Revisão:</v>
      </c>
      <c r="F6" s="146" t="str">
        <f>Orçamentária!M7</f>
        <v>R01</v>
      </c>
      <c r="G6" s="60"/>
      <c r="H6" s="60"/>
      <c r="I6" s="60"/>
      <c r="J6" s="60"/>
      <c r="K6" s="60"/>
      <c r="L6" s="60"/>
      <c r="M6" s="60"/>
      <c r="N6" s="60"/>
      <c r="O6" s="60"/>
    </row>
    <row r="7" spans="1:15" ht="15.75" x14ac:dyDescent="0.2">
      <c r="A7" s="3" t="str">
        <f>Orçamentária!A8</f>
        <v>Município:</v>
      </c>
      <c r="B7" s="114" t="str">
        <f>Orçamentária!B8</f>
        <v>Chapecó/SC</v>
      </c>
      <c r="C7" s="61"/>
      <c r="D7" s="59"/>
      <c r="E7" s="7" t="str">
        <f>Orçamentária!L8</f>
        <v>BDI:</v>
      </c>
      <c r="F7" s="140">
        <f>Orçamentária!M8</f>
        <v>0.22</v>
      </c>
      <c r="G7" s="60"/>
      <c r="H7" s="60"/>
      <c r="I7" s="60"/>
      <c r="J7" s="60"/>
      <c r="K7" s="60"/>
      <c r="L7" s="60"/>
      <c r="M7" s="60"/>
      <c r="N7" s="60"/>
      <c r="O7" s="60"/>
    </row>
    <row r="8" spans="1:15" ht="15.75" x14ac:dyDescent="0.2">
      <c r="A8" s="3" t="str">
        <f>Orçamentária!A9</f>
        <v>Comprimento:</v>
      </c>
      <c r="B8" s="148" t="str">
        <f>Orçamentária!B9</f>
        <v>581,89 m</v>
      </c>
      <c r="C8" s="61"/>
      <c r="D8" s="59"/>
      <c r="E8" s="7" t="str">
        <f>IF(Orçamentária!P12="Não"," ",Orçamentária!L9)</f>
        <v>BDI diferenciado:</v>
      </c>
      <c r="F8" s="140">
        <f>IF(Orçamentária!P12="Não"," ",Orçamentária!M9)</f>
        <v>0.15</v>
      </c>
      <c r="G8" s="60"/>
      <c r="H8" s="60"/>
      <c r="I8" s="60"/>
      <c r="J8" s="60"/>
      <c r="K8" s="60"/>
      <c r="L8" s="60"/>
      <c r="M8" s="60"/>
      <c r="N8" s="60"/>
      <c r="O8" s="60"/>
    </row>
    <row r="9" spans="1:15" ht="15.75" x14ac:dyDescent="0.2">
      <c r="A9" s="3"/>
      <c r="B9" s="148"/>
      <c r="C9" s="61"/>
      <c r="D9" s="59"/>
      <c r="E9" s="7"/>
      <c r="F9" s="140"/>
      <c r="G9" s="60"/>
      <c r="H9" s="60"/>
      <c r="I9" s="60"/>
      <c r="J9" s="60"/>
      <c r="K9" s="60"/>
      <c r="L9" s="60"/>
      <c r="M9" s="60"/>
      <c r="N9" s="60"/>
      <c r="O9" s="60"/>
    </row>
    <row r="10" spans="1:15" ht="15.75" x14ac:dyDescent="0.2">
      <c r="A10" s="235"/>
      <c r="B10" s="193"/>
      <c r="C10" s="193"/>
      <c r="D10" s="22"/>
      <c r="E10" s="22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ht="15" customHeight="1" x14ac:dyDescent="0.2">
      <c r="A11" s="236" t="s">
        <v>127</v>
      </c>
      <c r="B11" s="193"/>
      <c r="C11" s="193"/>
      <c r="D11" s="193"/>
      <c r="E11" s="193"/>
      <c r="F11" s="193"/>
      <c r="G11" s="8"/>
      <c r="H11" s="8"/>
      <c r="I11" s="8"/>
      <c r="J11" s="8"/>
      <c r="K11" s="8"/>
      <c r="L11" s="8"/>
      <c r="M11" s="8"/>
      <c r="N11" s="8"/>
      <c r="O11" s="8"/>
    </row>
    <row r="12" spans="1:15" x14ac:dyDescent="0.2">
      <c r="A12" s="121"/>
      <c r="B12" s="122"/>
      <c r="C12" s="122"/>
      <c r="D12" s="122">
        <v>1</v>
      </c>
      <c r="E12" s="122">
        <v>1</v>
      </c>
      <c r="F12" s="122">
        <v>1</v>
      </c>
      <c r="G12" s="8"/>
      <c r="H12" s="8"/>
      <c r="I12" s="8"/>
      <c r="J12" s="8"/>
      <c r="K12" s="8"/>
      <c r="L12" s="8"/>
      <c r="M12" s="8"/>
      <c r="N12" s="8"/>
      <c r="O12" s="8"/>
    </row>
    <row r="13" spans="1:15" ht="15.75" x14ac:dyDescent="0.2">
      <c r="A13" s="165" t="s">
        <v>0</v>
      </c>
      <c r="B13" s="165" t="s">
        <v>1</v>
      </c>
      <c r="C13" s="166" t="s">
        <v>26</v>
      </c>
      <c r="D13" s="166" t="s">
        <v>145</v>
      </c>
      <c r="E13" s="166" t="s">
        <v>146</v>
      </c>
      <c r="F13" s="166" t="s">
        <v>147</v>
      </c>
      <c r="G13" s="8"/>
      <c r="H13" s="8"/>
      <c r="I13" s="8"/>
      <c r="J13" s="8"/>
      <c r="K13" s="8"/>
      <c r="L13" s="8"/>
      <c r="M13" s="8"/>
      <c r="N13" s="8"/>
      <c r="O13" s="8"/>
    </row>
    <row r="14" spans="1:15" ht="32.25" thickBot="1" x14ac:dyDescent="0.25">
      <c r="A14" s="171" t="s">
        <v>158</v>
      </c>
      <c r="B14" s="171" t="s">
        <v>165</v>
      </c>
      <c r="C14" s="172" t="s">
        <v>448</v>
      </c>
      <c r="D14" s="173" t="s">
        <v>449</v>
      </c>
      <c r="E14" s="173" t="s">
        <v>449</v>
      </c>
      <c r="F14" s="173" t="s">
        <v>450</v>
      </c>
      <c r="G14" s="8"/>
      <c r="H14" s="8"/>
      <c r="I14" s="8"/>
      <c r="J14" s="8"/>
      <c r="K14" s="8"/>
      <c r="L14" s="8"/>
      <c r="M14" s="8"/>
      <c r="N14" s="8"/>
      <c r="O14" s="8"/>
    </row>
    <row r="15" spans="1:15" ht="33" thickTop="1" thickBot="1" x14ac:dyDescent="0.25">
      <c r="A15" s="171" t="s">
        <v>159</v>
      </c>
      <c r="B15" s="171" t="s">
        <v>166</v>
      </c>
      <c r="C15" s="172" t="s">
        <v>350</v>
      </c>
      <c r="D15" s="173" t="s">
        <v>351</v>
      </c>
      <c r="E15" s="173" t="s">
        <v>352</v>
      </c>
      <c r="F15" s="173" t="s">
        <v>352</v>
      </c>
      <c r="G15" s="8"/>
      <c r="H15" s="8"/>
      <c r="I15" s="8"/>
      <c r="J15" s="8"/>
      <c r="K15" s="8"/>
      <c r="L15" s="8"/>
      <c r="M15" s="8"/>
      <c r="N15" s="8"/>
      <c r="O15" s="8"/>
    </row>
    <row r="16" spans="1:15" ht="33" thickTop="1" thickBot="1" x14ac:dyDescent="0.25">
      <c r="A16" s="171" t="s">
        <v>160</v>
      </c>
      <c r="B16" s="171" t="s">
        <v>167</v>
      </c>
      <c r="C16" s="172" t="s">
        <v>451</v>
      </c>
      <c r="D16" s="173" t="s">
        <v>452</v>
      </c>
      <c r="E16" s="173" t="s">
        <v>453</v>
      </c>
      <c r="F16" s="173" t="s">
        <v>453</v>
      </c>
      <c r="G16" s="8"/>
      <c r="H16" s="8"/>
      <c r="I16" s="8"/>
      <c r="J16" s="8"/>
      <c r="K16" s="8"/>
      <c r="L16" s="8"/>
      <c r="M16" s="8"/>
      <c r="N16" s="8"/>
      <c r="O16" s="8"/>
    </row>
    <row r="17" spans="1:15" ht="33" thickTop="1" thickBot="1" x14ac:dyDescent="0.25">
      <c r="A17" s="171" t="s">
        <v>161</v>
      </c>
      <c r="B17" s="171" t="s">
        <v>168</v>
      </c>
      <c r="C17" s="172" t="s">
        <v>454</v>
      </c>
      <c r="D17" s="173" t="s">
        <v>455</v>
      </c>
      <c r="E17" s="173" t="s">
        <v>456</v>
      </c>
      <c r="F17" s="172" t="s">
        <v>27</v>
      </c>
      <c r="G17" s="8"/>
      <c r="H17" s="8"/>
      <c r="I17" s="8"/>
      <c r="J17" s="8"/>
      <c r="K17" s="8"/>
      <c r="L17" s="8"/>
      <c r="M17" s="8"/>
      <c r="N17" s="8"/>
      <c r="O17" s="8"/>
    </row>
    <row r="18" spans="1:15" ht="33" thickTop="1" thickBot="1" x14ac:dyDescent="0.25">
      <c r="A18" s="171" t="s">
        <v>162</v>
      </c>
      <c r="B18" s="171" t="s">
        <v>169</v>
      </c>
      <c r="C18" s="172" t="s">
        <v>457</v>
      </c>
      <c r="D18" s="173" t="s">
        <v>458</v>
      </c>
      <c r="E18" s="173" t="s">
        <v>459</v>
      </c>
      <c r="F18" s="172" t="s">
        <v>27</v>
      </c>
      <c r="G18" s="8"/>
      <c r="H18" s="8"/>
      <c r="I18" s="8"/>
      <c r="J18" s="8"/>
      <c r="K18" s="8"/>
      <c r="L18" s="8"/>
      <c r="M18" s="8"/>
      <c r="N18" s="8"/>
      <c r="O18" s="8"/>
    </row>
    <row r="19" spans="1:15" ht="33" thickTop="1" thickBot="1" x14ac:dyDescent="0.25">
      <c r="A19" s="171" t="s">
        <v>163</v>
      </c>
      <c r="B19" s="171" t="s">
        <v>170</v>
      </c>
      <c r="C19" s="172" t="s">
        <v>460</v>
      </c>
      <c r="D19" s="172" t="s">
        <v>27</v>
      </c>
      <c r="E19" s="173" t="s">
        <v>461</v>
      </c>
      <c r="F19" s="173" t="s">
        <v>461</v>
      </c>
      <c r="G19" s="8"/>
      <c r="H19" s="8"/>
      <c r="I19" s="8"/>
      <c r="J19" s="8"/>
      <c r="K19" s="8"/>
      <c r="L19" s="8"/>
      <c r="M19" s="8"/>
      <c r="N19" s="8"/>
      <c r="O19" s="8"/>
    </row>
    <row r="20" spans="1:15" ht="33" thickTop="1" thickBot="1" x14ac:dyDescent="0.25">
      <c r="A20" s="171" t="s">
        <v>164</v>
      </c>
      <c r="B20" s="171" t="s">
        <v>171</v>
      </c>
      <c r="C20" s="172" t="s">
        <v>462</v>
      </c>
      <c r="D20" s="172" t="s">
        <v>27</v>
      </c>
      <c r="E20" s="172" t="s">
        <v>27</v>
      </c>
      <c r="F20" s="173" t="s">
        <v>462</v>
      </c>
      <c r="G20" s="8"/>
      <c r="H20" s="8"/>
      <c r="I20" s="8"/>
      <c r="J20" s="8"/>
      <c r="K20" s="8"/>
      <c r="L20" s="8"/>
      <c r="M20" s="8"/>
      <c r="N20" s="8"/>
      <c r="O20" s="8"/>
    </row>
    <row r="21" spans="1:15" ht="16.5" thickTop="1" x14ac:dyDescent="0.2">
      <c r="A21" s="237" t="s">
        <v>28</v>
      </c>
      <c r="B21" s="237"/>
      <c r="C21" s="169"/>
      <c r="D21" s="170" t="s">
        <v>463</v>
      </c>
      <c r="E21" s="170" t="s">
        <v>464</v>
      </c>
      <c r="F21" s="170" t="s">
        <v>465</v>
      </c>
      <c r="G21" s="8"/>
      <c r="H21" s="8"/>
      <c r="I21" s="8"/>
      <c r="J21" s="8"/>
      <c r="K21" s="8"/>
      <c r="L21" s="8"/>
      <c r="M21" s="8"/>
      <c r="N21" s="8"/>
      <c r="O21" s="8"/>
    </row>
    <row r="22" spans="1:15" ht="15.75" x14ac:dyDescent="0.2">
      <c r="A22" s="237" t="s">
        <v>29</v>
      </c>
      <c r="B22" s="237"/>
      <c r="C22" s="169"/>
      <c r="D22" s="170" t="s">
        <v>466</v>
      </c>
      <c r="E22" s="170" t="s">
        <v>467</v>
      </c>
      <c r="F22" s="170" t="s">
        <v>468</v>
      </c>
      <c r="G22" s="8"/>
      <c r="H22" s="8"/>
      <c r="I22" s="8"/>
      <c r="J22" s="8"/>
      <c r="K22" s="8"/>
      <c r="L22" s="8"/>
      <c r="M22" s="8"/>
      <c r="N22" s="8"/>
      <c r="O22" s="8"/>
    </row>
    <row r="23" spans="1:15" ht="15.75" customHeight="1" x14ac:dyDescent="0.2">
      <c r="A23" s="237" t="s">
        <v>30</v>
      </c>
      <c r="B23" s="237"/>
      <c r="C23" s="169"/>
      <c r="D23" s="170" t="s">
        <v>463</v>
      </c>
      <c r="E23" s="170" t="s">
        <v>469</v>
      </c>
      <c r="F23" s="170" t="s">
        <v>353</v>
      </c>
      <c r="G23" s="8"/>
      <c r="H23" s="8"/>
      <c r="I23" s="8"/>
      <c r="J23" s="8"/>
      <c r="K23" s="8"/>
      <c r="L23" s="8"/>
      <c r="M23" s="8"/>
      <c r="N23" s="8"/>
      <c r="O23" s="8"/>
    </row>
    <row r="24" spans="1:15" ht="15.75" customHeight="1" x14ac:dyDescent="0.2">
      <c r="A24" s="237" t="s">
        <v>31</v>
      </c>
      <c r="B24" s="237"/>
      <c r="C24" s="169"/>
      <c r="D24" s="170" t="s">
        <v>466</v>
      </c>
      <c r="E24" s="170" t="s">
        <v>470</v>
      </c>
      <c r="F24" s="170" t="s">
        <v>447</v>
      </c>
      <c r="G24" s="8"/>
      <c r="H24" s="8"/>
      <c r="I24" s="8"/>
      <c r="J24" s="8"/>
      <c r="K24" s="8"/>
      <c r="L24" s="8"/>
      <c r="M24" s="8"/>
      <c r="N24" s="8"/>
      <c r="O24" s="8"/>
    </row>
    <row r="25" spans="1:15" ht="15.75" x14ac:dyDescent="0.2">
      <c r="A25" s="239"/>
      <c r="B25" s="193"/>
      <c r="C25" s="193"/>
      <c r="D25" s="193"/>
      <c r="E25" s="193"/>
      <c r="F25" s="193"/>
      <c r="G25" s="8"/>
      <c r="H25" s="8"/>
      <c r="I25" s="8"/>
      <c r="J25" s="8"/>
      <c r="K25" s="8"/>
      <c r="L25" s="8"/>
      <c r="M25" s="8"/>
      <c r="N25" s="8"/>
      <c r="O25" s="8"/>
    </row>
    <row r="26" spans="1:15" ht="15" customHeight="1" x14ac:dyDescent="0.2">
      <c r="A26" s="198">
        <f>Orçamentária!A92</f>
        <v>46111</v>
      </c>
      <c r="B26" s="198"/>
      <c r="C26" s="198"/>
      <c r="D26" s="198"/>
      <c r="E26" s="198"/>
      <c r="F26" s="198"/>
      <c r="G26" s="8"/>
      <c r="H26" s="8"/>
      <c r="I26" s="8"/>
      <c r="J26" s="8"/>
      <c r="K26" s="8"/>
      <c r="L26" s="8"/>
      <c r="M26" s="8"/>
      <c r="N26" s="8"/>
      <c r="O26" s="8"/>
    </row>
    <row r="27" spans="1:15" ht="15.75" customHeight="1" x14ac:dyDescent="0.2">
      <c r="A27" s="192"/>
      <c r="B27" s="193"/>
      <c r="C27" s="193"/>
      <c r="D27" s="193"/>
      <c r="E27" s="193"/>
      <c r="F27" s="193"/>
      <c r="G27" s="8"/>
      <c r="H27" s="8"/>
      <c r="I27" s="8"/>
      <c r="J27" s="8"/>
      <c r="K27" s="8"/>
      <c r="L27" s="8"/>
      <c r="M27" s="8"/>
      <c r="N27" s="8"/>
      <c r="O27" s="8"/>
    </row>
    <row r="28" spans="1:15" ht="105" customHeight="1" x14ac:dyDescent="0.2">
      <c r="A28" s="192"/>
      <c r="B28" s="193"/>
      <c r="C28" s="193"/>
      <c r="D28" s="193"/>
      <c r="E28" s="193"/>
      <c r="F28" s="193"/>
      <c r="G28" s="8"/>
      <c r="H28" s="8"/>
      <c r="I28" s="8"/>
      <c r="J28" s="8"/>
      <c r="K28" s="8"/>
      <c r="L28" s="8"/>
      <c r="M28" s="8"/>
      <c r="N28" s="8"/>
      <c r="O28" s="8"/>
    </row>
    <row r="29" spans="1:15" ht="15.75" customHeight="1" x14ac:dyDescent="0.2">
      <c r="A29" s="192"/>
      <c r="B29" s="193"/>
      <c r="C29" s="193"/>
      <c r="D29" s="193"/>
      <c r="E29" s="193"/>
      <c r="F29" s="193"/>
      <c r="G29" s="8"/>
      <c r="H29" s="8"/>
      <c r="I29" s="8"/>
      <c r="J29" s="8"/>
      <c r="K29" s="8"/>
      <c r="L29" s="8"/>
      <c r="M29" s="8"/>
      <c r="N29" s="8"/>
      <c r="O29" s="8"/>
    </row>
    <row r="30" spans="1:15" ht="15.75" customHeight="1" x14ac:dyDescent="0.2">
      <c r="A30" s="192" t="str">
        <f>Orçamentária!A96</f>
        <v>_________________________</v>
      </c>
      <c r="B30" s="193"/>
      <c r="C30" s="193"/>
      <c r="D30" s="193"/>
      <c r="E30" s="193"/>
      <c r="F30" s="193"/>
      <c r="G30" s="8"/>
      <c r="H30" s="8"/>
      <c r="I30" s="8"/>
      <c r="J30" s="8"/>
      <c r="K30" s="8"/>
      <c r="L30" s="8"/>
      <c r="M30" s="8"/>
      <c r="N30" s="8"/>
      <c r="O30" s="8"/>
    </row>
    <row r="31" spans="1:15" ht="15.75" customHeight="1" x14ac:dyDescent="0.2">
      <c r="A31" s="192" t="str">
        <f>Orçamentária!A97</f>
        <v>Eng° Tayná Caroline Schregele</v>
      </c>
      <c r="B31" s="193"/>
      <c r="C31" s="193"/>
      <c r="D31" s="193"/>
      <c r="E31" s="193"/>
      <c r="F31" s="193"/>
      <c r="G31" s="8"/>
      <c r="H31" s="8"/>
      <c r="I31" s="8"/>
      <c r="J31" s="8"/>
      <c r="K31" s="8"/>
      <c r="L31" s="8"/>
      <c r="M31" s="8"/>
      <c r="N31" s="8"/>
      <c r="O31" s="8"/>
    </row>
    <row r="32" spans="1:15" ht="15" customHeight="1" x14ac:dyDescent="0.2">
      <c r="A32" s="192" t="str">
        <f>Orçamentária!A98</f>
        <v>CREA-SC 165937-8</v>
      </c>
      <c r="B32" s="193"/>
      <c r="C32" s="193"/>
      <c r="D32" s="193"/>
      <c r="E32" s="193"/>
      <c r="F32" s="193"/>
      <c r="G32" s="8"/>
      <c r="H32" s="8"/>
      <c r="I32" s="8"/>
      <c r="J32" s="8"/>
      <c r="K32" s="8"/>
      <c r="L32" s="8"/>
      <c r="M32" s="8"/>
      <c r="N32" s="8"/>
      <c r="O32" s="8"/>
    </row>
    <row r="33" spans="1:15" ht="15.75" customHeight="1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15.75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5" s="124" customFormat="1" ht="15.75" hidden="1" customHeight="1" x14ac:dyDescent="0.2">
      <c r="A35" s="238" t="s">
        <v>104</v>
      </c>
      <c r="B35" s="110" t="s">
        <v>92</v>
      </c>
      <c r="C35" s="112">
        <f>Resumo!D24</f>
        <v>3279277.21</v>
      </c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</row>
    <row r="36" spans="1:15" s="124" customFormat="1" ht="15.75" hidden="1" customHeight="1" x14ac:dyDescent="0.2">
      <c r="A36" s="238"/>
      <c r="B36" s="110" t="s">
        <v>93</v>
      </c>
      <c r="C36" s="108" t="str">
        <f>IF((SUM(D22:XFD22))/C35=1,"SIM","NÃO")</f>
        <v>NÃO</v>
      </c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</row>
    <row r="37" spans="1:15" ht="15.75" customHeight="1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ht="15.7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5" ht="15.7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spans="1:15" ht="15.75" customHeight="1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spans="1:15" ht="15.75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spans="1:15" ht="15.75" customHeight="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1:15" ht="15.75" customHeight="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1:15" ht="15.75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5" ht="15.75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ht="15.75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15.75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ht="15.75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ht="15.75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ht="15.75" customHeight="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ht="15.7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ht="15.75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ht="15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.75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ht="15.75" customHeight="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ht="15.75" customHeight="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ht="15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ht="15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ht="15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ht="15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ht="15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ht="15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ht="15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ht="15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ht="15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5" ht="15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5" ht="15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5" ht="15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5" ht="15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5" ht="15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5" ht="15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ht="15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ht="15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ht="15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ht="15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5" ht="15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15" ht="15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1:15" ht="15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spans="1:15" ht="15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spans="1:15" ht="15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spans="1:15" ht="15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spans="1:15" ht="15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ht="15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spans="1:15" ht="15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spans="1:15" ht="15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spans="1:15" ht="15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1:15" ht="15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spans="1:15" ht="15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spans="1:15" ht="15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spans="1:15" ht="15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spans="1:15" ht="15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spans="1:15" ht="15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spans="1:15" ht="15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spans="1:15" ht="15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spans="1:15" ht="15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spans="1:15" ht="15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spans="1:15" ht="15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spans="1:15" ht="15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spans="1:15" ht="15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spans="1:15" ht="15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1:15" ht="15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spans="1:15" ht="15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spans="1:15" ht="15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spans="1:15" ht="15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spans="1:15" ht="15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spans="1:15" ht="15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spans="1:15" ht="15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spans="1:15" ht="15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spans="1:15" ht="15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spans="1:15" ht="15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spans="1:15" ht="15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spans="1:15" ht="15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spans="1:15" ht="15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spans="1:15" ht="15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spans="1:15" ht="15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spans="1:15" ht="15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spans="1:15" ht="15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spans="1:15" ht="15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1:15" ht="15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spans="1:15" ht="15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spans="1:15" ht="15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15" ht="15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spans="1:15" ht="15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spans="1:15" ht="15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spans="1:15" ht="15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spans="1:15" ht="15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spans="1:15" ht="15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spans="1:15" ht="15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spans="1:15" ht="15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spans="1:15" ht="15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spans="1:15" ht="15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spans="1:15" ht="15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spans="1:15" ht="15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spans="1:15" ht="15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spans="1:15" ht="15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spans="1:15" ht="15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1:15" ht="15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spans="1:15" ht="15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spans="1:15" ht="15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spans="1:15" ht="15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spans="1:15" ht="15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spans="1:15" ht="15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spans="1:15" ht="15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spans="1:15" ht="15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spans="1:15" ht="15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spans="1:15" ht="15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spans="1:15" ht="15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spans="1:15" ht="15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spans="1:15" ht="15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spans="1:15" ht="15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spans="1:15" ht="15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spans="1:15" ht="15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spans="1:15" ht="15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spans="1:15" ht="15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15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spans="1:15" ht="15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spans="1:15" ht="15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spans="1:15" ht="15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spans="1:15" ht="15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spans="1:15" ht="15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spans="1:15" ht="15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spans="1:15" ht="15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spans="1:15" ht="15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spans="1:15" ht="15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spans="1:15" ht="15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spans="1:15" ht="15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spans="1:15" ht="15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spans="1:15" ht="15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spans="1:15" ht="15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spans="1:15" ht="15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spans="1:15" ht="15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spans="1:15" ht="15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15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spans="1:15" ht="15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spans="1:15" ht="15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spans="1:15" ht="15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spans="1:15" ht="15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spans="1:15" ht="15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spans="1:15" ht="15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spans="1:15" ht="15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spans="1:15" ht="15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spans="1:15" ht="15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spans="1:15" ht="15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spans="1:15" ht="15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spans="1:15" ht="15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spans="1:15" ht="15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spans="1:15" ht="15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spans="1:15" ht="15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spans="1:15" ht="15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spans="1:15" ht="15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spans="1:15" ht="15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spans="1:15" ht="15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spans="1:15" ht="15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spans="1:15" ht="15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spans="1:15" ht="15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spans="1:15" ht="15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spans="1:15" ht="15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spans="1:15" ht="15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spans="1:15" ht="15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spans="1:15" ht="15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  <row r="201" spans="1:15" ht="15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</row>
    <row r="202" spans="1:15" ht="15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</row>
    <row r="203" spans="1:15" ht="15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</row>
    <row r="204" spans="1:15" ht="15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</row>
    <row r="205" spans="1:15" ht="15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</row>
    <row r="206" spans="1:15" ht="15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</row>
    <row r="207" spans="1:15" ht="15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</row>
    <row r="208" spans="1:15" ht="15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</row>
    <row r="209" spans="1:15" ht="15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</row>
    <row r="210" spans="1:15" ht="15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</row>
    <row r="211" spans="1:15" ht="15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</row>
    <row r="212" spans="1:15" ht="15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</row>
    <row r="213" spans="1:15" ht="15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</row>
    <row r="214" spans="1:15" ht="15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</row>
    <row r="215" spans="1:15" ht="15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</row>
    <row r="216" spans="1:15" ht="15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</row>
    <row r="217" spans="1:15" ht="15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</row>
    <row r="218" spans="1:15" ht="15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</row>
    <row r="219" spans="1:15" ht="15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</row>
    <row r="220" spans="1:15" ht="15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</row>
    <row r="221" spans="1:15" ht="15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</row>
    <row r="222" spans="1:15" ht="15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</row>
    <row r="223" spans="1:15" ht="15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</row>
    <row r="224" spans="1:15" ht="15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</row>
    <row r="225" spans="1:15" ht="15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</row>
    <row r="226" spans="1:15" ht="15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</row>
    <row r="227" spans="1:15" ht="15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</row>
    <row r="228" spans="1:15" ht="15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</row>
    <row r="229" spans="1:15" ht="15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</row>
    <row r="230" spans="1:15" ht="15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</row>
    <row r="231" spans="1:15" ht="15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</row>
    <row r="232" spans="1:15" ht="15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</row>
    <row r="233" spans="1:15" ht="15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</row>
    <row r="234" spans="1:15" ht="15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</row>
    <row r="235" spans="1:15" ht="15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</row>
    <row r="236" spans="1:15" ht="15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</row>
    <row r="237" spans="1:15" ht="15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</row>
    <row r="238" spans="1:15" ht="15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</row>
    <row r="239" spans="1:15" ht="15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</row>
    <row r="240" spans="1:15" ht="15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</row>
    <row r="241" spans="1:15" ht="15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</row>
    <row r="242" spans="1:15" ht="15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</row>
    <row r="243" spans="1:15" ht="15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</row>
    <row r="244" spans="1:15" ht="15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</row>
    <row r="245" spans="1:15" ht="15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</row>
    <row r="246" spans="1:15" ht="15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</row>
    <row r="247" spans="1:15" ht="15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</row>
    <row r="248" spans="1:15" ht="15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</row>
    <row r="249" spans="1:15" ht="15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</row>
    <row r="250" spans="1:15" ht="15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</row>
    <row r="251" spans="1:15" ht="15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</row>
    <row r="252" spans="1:15" ht="15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</row>
    <row r="253" spans="1:15" ht="15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</row>
    <row r="254" spans="1:15" ht="15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</row>
    <row r="255" spans="1:15" ht="15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</row>
    <row r="256" spans="1:15" ht="15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</row>
    <row r="257" spans="1:15" ht="15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</row>
    <row r="258" spans="1:15" ht="15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</row>
    <row r="259" spans="1:15" ht="15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</row>
    <row r="260" spans="1:15" ht="15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</row>
    <row r="261" spans="1:15" ht="15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</row>
    <row r="262" spans="1:15" ht="15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</row>
    <row r="263" spans="1:15" ht="15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</row>
    <row r="264" spans="1:15" ht="15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</row>
    <row r="265" spans="1:15" ht="15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</row>
    <row r="266" spans="1:15" ht="15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</row>
    <row r="267" spans="1:15" ht="15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</row>
    <row r="268" spans="1:15" ht="15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</row>
    <row r="269" spans="1:15" ht="15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</row>
    <row r="270" spans="1:15" ht="15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</row>
    <row r="271" spans="1:15" ht="15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</row>
    <row r="272" spans="1:15" ht="15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</row>
    <row r="273" spans="1:15" ht="15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</row>
    <row r="274" spans="1:15" ht="15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</row>
    <row r="275" spans="1:15" ht="15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</row>
    <row r="276" spans="1:15" ht="15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</row>
    <row r="277" spans="1:15" ht="15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</row>
    <row r="278" spans="1:15" ht="15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</row>
    <row r="279" spans="1:15" ht="15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</row>
    <row r="280" spans="1:15" ht="15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</row>
    <row r="281" spans="1:15" ht="15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</row>
    <row r="282" spans="1:15" ht="15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</row>
    <row r="283" spans="1:15" ht="15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</row>
    <row r="284" spans="1:15" ht="15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</row>
    <row r="285" spans="1:15" ht="15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</row>
    <row r="286" spans="1:15" ht="15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</row>
    <row r="287" spans="1:15" ht="15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</row>
    <row r="288" spans="1:15" ht="15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</row>
    <row r="289" spans="1:15" ht="15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</row>
    <row r="290" spans="1:15" ht="15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</row>
    <row r="291" spans="1:15" ht="15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</row>
    <row r="292" spans="1:15" ht="15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</row>
    <row r="293" spans="1:15" ht="15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</row>
    <row r="294" spans="1:15" ht="15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</row>
    <row r="295" spans="1:15" ht="15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</row>
    <row r="296" spans="1:15" ht="15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</row>
    <row r="297" spans="1:15" ht="15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</row>
    <row r="298" spans="1:15" ht="15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</row>
    <row r="299" spans="1:15" ht="15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</row>
    <row r="300" spans="1:15" ht="15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</row>
    <row r="301" spans="1:15" ht="15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</row>
    <row r="302" spans="1:15" ht="15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</row>
    <row r="303" spans="1:15" ht="15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</row>
    <row r="304" spans="1:15" ht="15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</row>
    <row r="305" spans="1:15" ht="15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</row>
    <row r="306" spans="1:15" ht="15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</row>
    <row r="307" spans="1:15" ht="15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</row>
    <row r="308" spans="1:15" ht="15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</row>
    <row r="309" spans="1:15" ht="15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</row>
    <row r="310" spans="1:15" ht="15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</row>
    <row r="311" spans="1:15" ht="15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</row>
    <row r="312" spans="1:15" ht="15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</row>
    <row r="313" spans="1:15" ht="15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</row>
    <row r="314" spans="1:15" ht="15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</row>
    <row r="315" spans="1:15" ht="15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</row>
    <row r="316" spans="1:15" ht="15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</row>
    <row r="317" spans="1:15" ht="15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</row>
    <row r="318" spans="1:15" ht="15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</row>
    <row r="319" spans="1:15" ht="15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</row>
    <row r="320" spans="1:15" ht="15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</row>
    <row r="321" spans="1:15" ht="15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</row>
    <row r="322" spans="1:15" ht="15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</row>
    <row r="323" spans="1:15" ht="15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</row>
    <row r="324" spans="1:15" ht="15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</row>
    <row r="325" spans="1:15" ht="15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</row>
    <row r="326" spans="1:15" ht="15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</row>
    <row r="327" spans="1:15" ht="15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</row>
    <row r="328" spans="1:15" ht="15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</row>
    <row r="329" spans="1:15" ht="15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</row>
    <row r="330" spans="1:15" ht="15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</row>
    <row r="331" spans="1:15" ht="15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</row>
    <row r="332" spans="1:15" ht="15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</row>
    <row r="333" spans="1:15" ht="15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</row>
    <row r="334" spans="1:15" ht="15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</row>
    <row r="335" spans="1:15" ht="15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</row>
    <row r="336" spans="1:15" ht="15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</row>
    <row r="337" spans="1:15" ht="15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</row>
    <row r="338" spans="1:15" ht="15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</row>
    <row r="339" spans="1:15" ht="15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</row>
    <row r="340" spans="1:15" ht="15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</row>
    <row r="341" spans="1:15" ht="15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</row>
    <row r="342" spans="1:15" ht="15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</row>
    <row r="343" spans="1:15" ht="15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</row>
    <row r="344" spans="1:15" ht="15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</row>
    <row r="345" spans="1:15" ht="15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</row>
    <row r="346" spans="1:15" ht="15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</row>
    <row r="347" spans="1:15" ht="15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</row>
    <row r="348" spans="1:15" ht="15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</row>
    <row r="349" spans="1:15" ht="15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</row>
    <row r="350" spans="1:15" ht="15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</row>
    <row r="351" spans="1:15" ht="15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</row>
    <row r="352" spans="1:15" ht="15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</row>
    <row r="353" spans="1:15" ht="15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</row>
    <row r="354" spans="1:15" ht="15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</row>
    <row r="355" spans="1:15" ht="15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</row>
    <row r="356" spans="1:15" ht="15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</row>
    <row r="357" spans="1:15" ht="15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</row>
    <row r="358" spans="1:15" ht="15.7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</row>
    <row r="359" spans="1:15" ht="15.7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</row>
    <row r="360" spans="1:15" ht="15.7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</row>
    <row r="361" spans="1:15" ht="15.7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</row>
    <row r="362" spans="1:15" ht="15.7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</row>
    <row r="363" spans="1:15" ht="15.7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</row>
    <row r="364" spans="1:15" ht="15.7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</row>
    <row r="365" spans="1:15" ht="15.7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</row>
    <row r="366" spans="1:15" ht="15.7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</row>
    <row r="367" spans="1:15" ht="15.7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</row>
    <row r="368" spans="1:15" ht="15.7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</row>
    <row r="369" spans="1:15" ht="15.7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</row>
    <row r="370" spans="1:15" ht="15.7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</row>
    <row r="371" spans="1:15" ht="15.7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</row>
    <row r="372" spans="1:15" ht="15.7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</row>
    <row r="373" spans="1:15" ht="15.7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</row>
    <row r="374" spans="1:15" ht="15.7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</row>
    <row r="375" spans="1:15" ht="15.7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</row>
    <row r="376" spans="1:15" ht="15.7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</row>
    <row r="377" spans="1:15" ht="15.7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</row>
    <row r="378" spans="1:15" ht="15.7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</row>
    <row r="379" spans="1:15" ht="15.7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</row>
    <row r="380" spans="1:15" ht="15.7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</row>
    <row r="381" spans="1:15" ht="15.7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</row>
    <row r="382" spans="1:15" ht="15.7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</row>
    <row r="383" spans="1:15" ht="15.7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</row>
    <row r="384" spans="1:15" ht="15.7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</row>
    <row r="385" spans="1:15" ht="15.7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</row>
    <row r="386" spans="1:15" ht="15.7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</row>
    <row r="387" spans="1:15" ht="15.7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</row>
    <row r="388" spans="1:15" ht="15.7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</row>
    <row r="389" spans="1:15" ht="15.7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</row>
    <row r="390" spans="1:15" ht="15.7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</row>
    <row r="391" spans="1:15" ht="15.7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</row>
    <row r="392" spans="1:15" ht="15.7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</row>
    <row r="393" spans="1:15" ht="15.7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</row>
    <row r="394" spans="1:15" ht="15.7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</row>
    <row r="395" spans="1:15" ht="15.7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</row>
    <row r="396" spans="1:15" ht="15.7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</row>
    <row r="397" spans="1:15" ht="15.7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</row>
    <row r="398" spans="1:15" ht="15.7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</row>
    <row r="399" spans="1:15" ht="15.7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</row>
    <row r="400" spans="1:15" ht="15.7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</row>
    <row r="401" spans="1:15" ht="15.7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</row>
    <row r="402" spans="1:15" ht="15.7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</row>
    <row r="403" spans="1:15" ht="15.7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</row>
    <row r="404" spans="1:15" ht="15.7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</row>
    <row r="405" spans="1:15" ht="15.7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</row>
    <row r="406" spans="1:15" ht="15.7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</row>
    <row r="407" spans="1:15" ht="15.7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</row>
    <row r="408" spans="1:15" ht="15.7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</row>
    <row r="409" spans="1:15" ht="15.7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</row>
    <row r="410" spans="1:15" ht="15.7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</row>
    <row r="411" spans="1:15" ht="15.7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</row>
    <row r="412" spans="1:15" ht="15.7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</row>
    <row r="413" spans="1:15" ht="15.7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</row>
    <row r="414" spans="1:15" ht="15.7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</row>
    <row r="415" spans="1:15" ht="15.7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</row>
    <row r="416" spans="1:15" ht="15.7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</row>
    <row r="417" spans="1:15" ht="15.7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</row>
    <row r="418" spans="1:15" ht="15.7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</row>
    <row r="419" spans="1:15" ht="15.7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</row>
    <row r="420" spans="1:15" ht="15.7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</row>
    <row r="421" spans="1:15" ht="15.7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</row>
    <row r="422" spans="1:15" ht="15.7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</row>
    <row r="423" spans="1:15" ht="15.7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</row>
    <row r="424" spans="1:15" ht="15.7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</row>
    <row r="425" spans="1:15" ht="15.7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</row>
    <row r="426" spans="1:15" ht="15.7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</row>
    <row r="427" spans="1:15" ht="15.7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</row>
    <row r="428" spans="1:15" ht="15.7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</row>
    <row r="429" spans="1:15" ht="15.7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</row>
    <row r="430" spans="1:15" ht="15.7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</row>
    <row r="431" spans="1:15" ht="15.7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</row>
    <row r="432" spans="1:15" ht="15.7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</row>
    <row r="433" spans="1:15" ht="15.7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</row>
    <row r="434" spans="1:15" ht="15.7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</row>
    <row r="435" spans="1:15" ht="15.7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</row>
    <row r="436" spans="1:15" ht="15.7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</row>
    <row r="437" spans="1:15" ht="15.7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</row>
    <row r="438" spans="1:15" ht="15.7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</row>
    <row r="439" spans="1:15" ht="15.7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</row>
    <row r="440" spans="1:15" ht="15.7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</row>
    <row r="441" spans="1:15" ht="15.7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</row>
    <row r="442" spans="1:15" ht="15.7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</row>
    <row r="443" spans="1:15" ht="15.7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</row>
    <row r="444" spans="1:15" ht="15.7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</row>
    <row r="445" spans="1:15" ht="15.7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</row>
    <row r="446" spans="1:15" ht="15.7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</row>
    <row r="447" spans="1:15" ht="15.7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</row>
    <row r="448" spans="1:15" ht="15.7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</row>
    <row r="449" spans="1:15" ht="15.7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</row>
    <row r="450" spans="1:15" ht="15.7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</row>
    <row r="451" spans="1:15" ht="15.7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</row>
    <row r="452" spans="1:15" ht="15.7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</row>
    <row r="453" spans="1:15" ht="15.7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</row>
    <row r="454" spans="1:15" ht="15.7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</row>
    <row r="455" spans="1:15" ht="15.7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</row>
    <row r="456" spans="1:15" ht="15.7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</row>
    <row r="457" spans="1:15" ht="15.7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</row>
    <row r="458" spans="1:15" ht="15.7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</row>
    <row r="459" spans="1:15" ht="15.7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</row>
    <row r="460" spans="1:15" ht="15.7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</row>
    <row r="461" spans="1:15" ht="15.7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</row>
    <row r="462" spans="1:15" ht="15.7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</row>
    <row r="463" spans="1:15" ht="15.7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</row>
    <row r="464" spans="1:15" ht="15.7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</row>
    <row r="465" spans="1:15" ht="15.7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</row>
    <row r="466" spans="1:15" ht="15.7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</row>
    <row r="467" spans="1:15" ht="15.7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</row>
    <row r="468" spans="1:15" ht="15.7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</row>
    <row r="469" spans="1:15" ht="15.7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</row>
    <row r="470" spans="1:15" ht="15.7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</row>
    <row r="471" spans="1:15" ht="15.7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</row>
    <row r="472" spans="1:15" ht="15.7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</row>
    <row r="473" spans="1:15" ht="15.7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</row>
    <row r="474" spans="1:15" ht="15.7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</row>
    <row r="475" spans="1:15" ht="15.7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</row>
    <row r="476" spans="1:15" ht="15.7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</row>
    <row r="477" spans="1:15" ht="15.7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</row>
    <row r="478" spans="1:15" ht="15.7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</row>
    <row r="479" spans="1:15" ht="15.7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</row>
    <row r="480" spans="1:15" ht="15.7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</row>
    <row r="481" spans="1:15" ht="15.7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</row>
    <row r="482" spans="1:15" ht="15.7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</row>
    <row r="483" spans="1:15" ht="15.7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</row>
    <row r="484" spans="1:15" ht="15.7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</row>
    <row r="485" spans="1:15" ht="15.7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</row>
    <row r="486" spans="1:15" ht="15.7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</row>
    <row r="487" spans="1:15" ht="15.7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</row>
    <row r="488" spans="1:15" ht="15.7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</row>
    <row r="489" spans="1:15" ht="15.7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</row>
    <row r="490" spans="1:15" ht="15.7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</row>
    <row r="491" spans="1:15" ht="15.7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</row>
    <row r="492" spans="1:15" ht="15.7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</row>
    <row r="493" spans="1:15" ht="15.7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</row>
    <row r="494" spans="1:15" ht="15.7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</row>
    <row r="495" spans="1:15" ht="15.7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</row>
    <row r="496" spans="1:15" ht="15.7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</row>
    <row r="497" spans="1:15" ht="15.7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</row>
    <row r="498" spans="1:15" ht="15.7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</row>
    <row r="499" spans="1:15" ht="15.7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</row>
    <row r="500" spans="1:15" ht="15.7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</row>
    <row r="501" spans="1:15" ht="15.7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</row>
    <row r="502" spans="1:15" ht="15.7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</row>
    <row r="503" spans="1:15" ht="15.7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</row>
    <row r="504" spans="1:15" ht="15.7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</row>
    <row r="505" spans="1:15" ht="15.7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</row>
    <row r="506" spans="1:15" ht="15.7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</row>
    <row r="507" spans="1:15" ht="15.7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</row>
    <row r="508" spans="1:15" ht="15.7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</row>
    <row r="509" spans="1:15" ht="15.7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</row>
    <row r="510" spans="1:15" ht="15.7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</row>
    <row r="511" spans="1:15" ht="15.7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</row>
    <row r="512" spans="1:15" ht="15.7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</row>
    <row r="513" spans="1:15" ht="15.7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</row>
    <row r="514" spans="1:15" ht="15.7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</row>
    <row r="515" spans="1:15" ht="15.7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</row>
    <row r="516" spans="1:15" ht="15.7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</row>
    <row r="517" spans="1:15" ht="15.7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</row>
    <row r="518" spans="1:15" ht="15.7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</row>
    <row r="519" spans="1:15" ht="15.7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</row>
    <row r="520" spans="1:15" ht="15.7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</row>
    <row r="521" spans="1:15" ht="15.7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</row>
    <row r="522" spans="1:15" ht="15.7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</row>
    <row r="523" spans="1:15" ht="15.7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</row>
    <row r="524" spans="1:15" ht="15.7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</row>
    <row r="525" spans="1:15" ht="15.7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</row>
    <row r="526" spans="1:15" ht="15.7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</row>
    <row r="527" spans="1:15" ht="15.7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</row>
    <row r="528" spans="1:15" ht="15.7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</row>
    <row r="529" spans="1:15" ht="15.7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</row>
    <row r="530" spans="1:15" ht="15.7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</row>
    <row r="531" spans="1:15" ht="15.7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</row>
    <row r="532" spans="1:15" ht="15.7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</row>
    <row r="533" spans="1:15" ht="15.7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</row>
    <row r="534" spans="1:15" ht="15.7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</row>
    <row r="535" spans="1:15" ht="15.7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</row>
    <row r="536" spans="1:15" ht="15.7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</row>
    <row r="537" spans="1:15" ht="15.7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</row>
    <row r="538" spans="1:15" ht="15.7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</row>
    <row r="539" spans="1:15" ht="15.7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</row>
    <row r="540" spans="1:15" ht="15.7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</row>
    <row r="541" spans="1:15" ht="15.7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</row>
    <row r="542" spans="1:15" ht="15.7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</row>
    <row r="543" spans="1:15" ht="15.7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</row>
    <row r="544" spans="1:15" ht="15.7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</row>
    <row r="545" spans="1:15" ht="15.7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</row>
    <row r="546" spans="1:15" ht="15.7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</row>
    <row r="547" spans="1:15" ht="15.7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</row>
    <row r="548" spans="1:15" ht="15.7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</row>
    <row r="549" spans="1:15" ht="15.7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</row>
    <row r="550" spans="1:15" ht="15.7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</row>
    <row r="551" spans="1:15" ht="15.7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</row>
    <row r="552" spans="1:15" ht="15.7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</row>
    <row r="553" spans="1:15" ht="15.7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</row>
    <row r="554" spans="1:15" ht="15.7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</row>
    <row r="555" spans="1:15" ht="15.7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</row>
    <row r="556" spans="1:15" ht="15.7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</row>
    <row r="557" spans="1:15" ht="15.7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</row>
    <row r="558" spans="1:15" ht="15.7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</row>
    <row r="559" spans="1:15" ht="15.7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</row>
    <row r="560" spans="1:15" ht="15.7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</row>
    <row r="561" spans="1:15" ht="15.7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</row>
    <row r="562" spans="1:15" ht="15.7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</row>
    <row r="563" spans="1:15" ht="15.7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</row>
    <row r="564" spans="1:15" ht="15.7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</row>
    <row r="565" spans="1:15" ht="15.7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</row>
    <row r="566" spans="1:15" ht="15.7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</row>
    <row r="567" spans="1:15" ht="15.7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</row>
    <row r="568" spans="1:15" ht="15.7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</row>
    <row r="569" spans="1:15" ht="15.7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</row>
    <row r="570" spans="1:15" ht="15.7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</row>
    <row r="571" spans="1:15" ht="15.7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</row>
    <row r="572" spans="1:15" ht="15.7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</row>
    <row r="573" spans="1:15" ht="15.7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</row>
    <row r="574" spans="1:15" ht="15.7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</row>
    <row r="575" spans="1:15" ht="15.7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</row>
    <row r="576" spans="1:15" ht="15.7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</row>
    <row r="577" spans="1:15" ht="15.7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</row>
    <row r="578" spans="1:15" ht="15.7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</row>
    <row r="579" spans="1:15" ht="15.7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</row>
    <row r="580" spans="1:15" ht="15.7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</row>
    <row r="581" spans="1:15" ht="15.7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</row>
    <row r="582" spans="1:15" ht="15.7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</row>
    <row r="583" spans="1:15" ht="15.7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</row>
    <row r="584" spans="1:15" ht="15.7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</row>
    <row r="585" spans="1:15" ht="15.7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</row>
    <row r="586" spans="1:15" ht="15.7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</row>
    <row r="587" spans="1:15" ht="15.7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</row>
    <row r="588" spans="1:15" ht="15.7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</row>
    <row r="589" spans="1:15" ht="15.7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</row>
    <row r="590" spans="1:15" ht="15.7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</row>
    <row r="591" spans="1:15" ht="15.7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</row>
    <row r="592" spans="1:15" ht="15.7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</row>
    <row r="593" spans="1:15" ht="15.7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</row>
    <row r="594" spans="1:15" ht="15.7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</row>
    <row r="595" spans="1:15" ht="15.7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</row>
    <row r="596" spans="1:15" ht="15.7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</row>
    <row r="597" spans="1:15" ht="15.7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</row>
    <row r="598" spans="1:15" ht="15.7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</row>
    <row r="599" spans="1:15" ht="15.7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</row>
    <row r="600" spans="1:15" ht="15.7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</row>
    <row r="601" spans="1:15" ht="15.7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</row>
    <row r="602" spans="1:15" ht="15.7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</row>
    <row r="603" spans="1:15" ht="15.7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</row>
    <row r="604" spans="1:15" ht="15.7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</row>
    <row r="605" spans="1:15" ht="15.7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</row>
    <row r="606" spans="1:15" ht="15.7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</row>
    <row r="607" spans="1:15" ht="15.7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</row>
    <row r="608" spans="1:15" ht="15.7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</row>
    <row r="609" spans="1:15" ht="15.7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</row>
    <row r="610" spans="1:15" ht="15.7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</row>
    <row r="611" spans="1:15" ht="15.7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</row>
    <row r="612" spans="1:15" ht="15.7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</row>
    <row r="613" spans="1:15" ht="15.7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</row>
    <row r="614" spans="1:15" ht="15.7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</row>
    <row r="615" spans="1:15" ht="15.7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</row>
    <row r="616" spans="1:15" ht="15.7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</row>
    <row r="617" spans="1:15" ht="15.7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</row>
    <row r="618" spans="1:15" ht="15.7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</row>
    <row r="619" spans="1:15" ht="15.7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</row>
    <row r="620" spans="1:15" ht="15.7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</row>
    <row r="621" spans="1:15" ht="15.7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</row>
    <row r="622" spans="1:15" ht="15.7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</row>
    <row r="623" spans="1:15" ht="15.7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</row>
    <row r="624" spans="1:15" ht="15.7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</row>
    <row r="625" spans="1:15" ht="15.7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</row>
    <row r="626" spans="1:15" ht="15.7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</row>
    <row r="627" spans="1:15" ht="15.7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</row>
    <row r="628" spans="1:15" ht="15.7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</row>
    <row r="629" spans="1:15" ht="15.7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</row>
    <row r="630" spans="1:15" ht="15.7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</row>
    <row r="631" spans="1:15" ht="15.7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</row>
    <row r="632" spans="1:15" ht="15.7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</row>
    <row r="633" spans="1:15" ht="15.7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</row>
    <row r="634" spans="1:15" ht="15.7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</row>
    <row r="635" spans="1:15" ht="15.7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</row>
    <row r="636" spans="1:15" ht="15.7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</row>
    <row r="637" spans="1:15" ht="15.7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</row>
    <row r="638" spans="1:15" ht="15.7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</row>
    <row r="639" spans="1:15" ht="15.7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</row>
    <row r="640" spans="1:15" ht="15.7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</row>
    <row r="641" spans="1:15" ht="15.7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</row>
    <row r="642" spans="1:15" ht="15.7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</row>
    <row r="643" spans="1:15" ht="15.7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</row>
    <row r="644" spans="1:15" ht="15.7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</row>
    <row r="645" spans="1:15" ht="15.7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</row>
    <row r="646" spans="1:15" ht="15.7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</row>
    <row r="647" spans="1:15" ht="15.7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</row>
    <row r="648" spans="1:15" ht="15.7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</row>
    <row r="649" spans="1:15" ht="15.7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</row>
    <row r="650" spans="1:15" ht="15.7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</row>
    <row r="651" spans="1:15" ht="15.7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</row>
    <row r="652" spans="1:15" ht="15.7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</row>
    <row r="653" spans="1:15" ht="15.7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</row>
    <row r="654" spans="1:15" ht="15.7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</row>
    <row r="655" spans="1:15" ht="15.7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</row>
    <row r="656" spans="1:15" ht="15.7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</row>
    <row r="657" spans="1:15" ht="15.7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</row>
    <row r="658" spans="1:15" ht="15.7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</row>
    <row r="659" spans="1:15" ht="15.7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</row>
    <row r="660" spans="1:15" ht="15.7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</row>
    <row r="661" spans="1:15" ht="15.7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</row>
    <row r="662" spans="1:15" ht="15.7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</row>
    <row r="663" spans="1:15" ht="15.7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</row>
    <row r="664" spans="1:15" ht="15.7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</row>
    <row r="665" spans="1:15" ht="15.7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</row>
    <row r="666" spans="1:15" ht="15.7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</row>
    <row r="667" spans="1:15" ht="15.7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</row>
    <row r="668" spans="1:15" ht="15.7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</row>
    <row r="669" spans="1:15" ht="15.7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</row>
    <row r="670" spans="1:15" ht="15.7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</row>
    <row r="671" spans="1:15" ht="15.7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</row>
    <row r="672" spans="1:15" ht="15.7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</row>
    <row r="673" spans="1:15" ht="15.7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</row>
    <row r="674" spans="1:15" ht="15.7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</row>
    <row r="675" spans="1:15" ht="15.7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</row>
    <row r="676" spans="1:15" ht="15.7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</row>
    <row r="677" spans="1:15" ht="15.7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</row>
    <row r="678" spans="1:15" ht="15.7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</row>
    <row r="679" spans="1:15" ht="15.7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</row>
    <row r="680" spans="1:15" ht="15.7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</row>
    <row r="681" spans="1:15" ht="15.7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</row>
    <row r="682" spans="1:15" ht="15.7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</row>
    <row r="683" spans="1:15" ht="15.7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</row>
    <row r="684" spans="1:15" ht="15.7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</row>
    <row r="685" spans="1:15" ht="15.7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</row>
    <row r="686" spans="1:15" ht="15.7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</row>
    <row r="687" spans="1:15" ht="15.7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</row>
    <row r="688" spans="1:15" ht="15.7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</row>
    <row r="689" spans="1:15" ht="15.7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</row>
    <row r="690" spans="1:15" ht="15.7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</row>
    <row r="691" spans="1:15" ht="15.7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</row>
    <row r="692" spans="1:15" ht="15.7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</row>
    <row r="693" spans="1:15" ht="15.7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</row>
    <row r="694" spans="1:15" ht="15.7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</row>
    <row r="695" spans="1:15" ht="15.7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</row>
    <row r="696" spans="1:15" ht="15.7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</row>
    <row r="697" spans="1:15" ht="15.7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</row>
    <row r="698" spans="1:15" ht="15.7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</row>
    <row r="699" spans="1:15" ht="15.7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</row>
    <row r="700" spans="1:15" ht="15.7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</row>
    <row r="701" spans="1:15" ht="15.7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</row>
    <row r="702" spans="1:15" ht="15.7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</row>
    <row r="703" spans="1:15" ht="15.7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</row>
    <row r="704" spans="1:15" ht="15.7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</row>
    <row r="705" spans="1:15" ht="15.7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</row>
    <row r="706" spans="1:15" ht="15.7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</row>
    <row r="707" spans="1:15" ht="15.7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</row>
    <row r="708" spans="1:15" ht="15.7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</row>
    <row r="709" spans="1:15" ht="15.7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</row>
    <row r="710" spans="1:15" ht="15.7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</row>
    <row r="711" spans="1:15" ht="15.7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</row>
    <row r="712" spans="1:15" ht="15.7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</row>
    <row r="713" spans="1:15" ht="15.7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</row>
    <row r="714" spans="1:15" ht="15.7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</row>
    <row r="715" spans="1:15" ht="15.7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</row>
    <row r="716" spans="1:15" ht="15.7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</row>
    <row r="717" spans="1:15" ht="15.7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</row>
    <row r="718" spans="1:15" ht="15.7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</row>
    <row r="719" spans="1:15" ht="15.7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</row>
    <row r="720" spans="1:15" ht="15.7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</row>
    <row r="721" spans="1:15" ht="15.7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</row>
    <row r="722" spans="1:15" ht="15.7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</row>
    <row r="723" spans="1:15" ht="15.7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</row>
    <row r="724" spans="1:15" ht="15.7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</row>
    <row r="725" spans="1:15" ht="15.7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</row>
    <row r="726" spans="1:15" ht="15.7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</row>
    <row r="727" spans="1:15" ht="15.7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</row>
    <row r="728" spans="1:15" ht="15.7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</row>
    <row r="729" spans="1:15" ht="15.7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</row>
    <row r="730" spans="1:15" ht="15.7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</row>
    <row r="731" spans="1:15" ht="15.7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</row>
    <row r="732" spans="1:15" ht="15.7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</row>
    <row r="733" spans="1:15" ht="15.7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</row>
    <row r="734" spans="1:15" ht="15.7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</row>
    <row r="735" spans="1:15" ht="15.7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</row>
    <row r="736" spans="1:15" ht="15.7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</row>
    <row r="737" spans="1:15" ht="15.7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</row>
    <row r="738" spans="1:15" ht="15.7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</row>
    <row r="739" spans="1:15" ht="15.7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</row>
    <row r="740" spans="1:15" ht="15.7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</row>
    <row r="741" spans="1:15" ht="15.7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</row>
    <row r="742" spans="1:15" ht="15.7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</row>
    <row r="743" spans="1:15" ht="15.7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</row>
    <row r="744" spans="1:15" ht="15.7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</row>
    <row r="745" spans="1:15" ht="15.7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</row>
    <row r="746" spans="1:15" ht="15.7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</row>
    <row r="747" spans="1:15" ht="15.7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</row>
    <row r="748" spans="1:15" ht="15.7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</row>
    <row r="749" spans="1:15" ht="15.7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</row>
    <row r="750" spans="1:15" ht="15.7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</row>
    <row r="751" spans="1:15" ht="15.7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</row>
    <row r="752" spans="1:15" ht="15.7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</row>
    <row r="753" spans="1:15" ht="15.7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</row>
    <row r="754" spans="1:15" ht="15.7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</row>
    <row r="755" spans="1:15" ht="15.7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</row>
    <row r="756" spans="1:15" ht="15.7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</row>
    <row r="757" spans="1:15" ht="15.7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</row>
    <row r="758" spans="1:15" ht="15.7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</row>
    <row r="759" spans="1:15" ht="15.7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</row>
    <row r="760" spans="1:15" ht="15.7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</row>
    <row r="761" spans="1:15" ht="15.7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</row>
    <row r="762" spans="1:15" ht="15.7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</row>
    <row r="763" spans="1:15" ht="15.7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</row>
    <row r="764" spans="1:15" ht="15.7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</row>
    <row r="765" spans="1:15" ht="15.7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</row>
    <row r="766" spans="1:15" ht="15.7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</row>
    <row r="767" spans="1:15" ht="15.7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</row>
    <row r="768" spans="1:15" ht="15.7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</row>
    <row r="769" spans="1:15" ht="15.7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</row>
    <row r="770" spans="1:15" ht="15.7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</row>
    <row r="771" spans="1:15" ht="15.7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</row>
    <row r="772" spans="1:15" ht="15.7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</row>
    <row r="773" spans="1:15" ht="15.7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</row>
    <row r="774" spans="1:15" ht="15.7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</row>
    <row r="775" spans="1:15" ht="15.7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</row>
    <row r="776" spans="1:15" ht="15.7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</row>
    <row r="777" spans="1:15" ht="15.7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</row>
    <row r="778" spans="1:15" ht="15.7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</row>
    <row r="779" spans="1:15" ht="15.7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</row>
    <row r="780" spans="1:15" ht="15.7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</row>
    <row r="781" spans="1:15" ht="15.7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</row>
    <row r="782" spans="1:15" ht="15.7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</row>
    <row r="783" spans="1:15" ht="15.7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</row>
    <row r="784" spans="1:15" ht="15.7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</row>
    <row r="785" spans="1:15" ht="15.7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</row>
    <row r="786" spans="1:15" ht="15.7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</row>
    <row r="787" spans="1:15" ht="15.7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</row>
    <row r="788" spans="1:15" ht="15.7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</row>
    <row r="789" spans="1:15" ht="15.7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</row>
    <row r="790" spans="1:15" ht="15.7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</row>
    <row r="791" spans="1:15" ht="15.7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</row>
    <row r="792" spans="1:15" ht="15.7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</row>
    <row r="793" spans="1:15" ht="15.7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</row>
    <row r="794" spans="1:15" ht="15.7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</row>
    <row r="795" spans="1:15" ht="15.7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</row>
    <row r="796" spans="1:15" ht="15.7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</row>
    <row r="797" spans="1:15" ht="15.7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</row>
    <row r="798" spans="1:15" ht="15.7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</row>
    <row r="799" spans="1:15" ht="15.7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</row>
    <row r="800" spans="1:15" ht="15.7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</row>
    <row r="801" spans="1:15" ht="15.7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</row>
    <row r="802" spans="1:15" ht="15.7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</row>
    <row r="803" spans="1:15" ht="15.7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</row>
    <row r="804" spans="1:15" ht="15.7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</row>
    <row r="805" spans="1:15" ht="15.7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</row>
    <row r="806" spans="1:15" ht="15.7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</row>
    <row r="807" spans="1:15" ht="15.7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</row>
    <row r="808" spans="1:15" ht="15.7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</row>
    <row r="809" spans="1:15" ht="15.7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</row>
    <row r="810" spans="1:15" ht="15.7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</row>
    <row r="811" spans="1:15" ht="15.7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</row>
    <row r="812" spans="1:15" ht="15.7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</row>
    <row r="813" spans="1:15" ht="15.7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</row>
    <row r="814" spans="1:15" ht="15.7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</row>
    <row r="815" spans="1:15" ht="15.7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</row>
    <row r="816" spans="1:15" ht="15.7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</row>
    <row r="817" spans="1:15" ht="15.7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</row>
    <row r="818" spans="1:15" ht="15.7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</row>
    <row r="819" spans="1:15" ht="15.7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</row>
    <row r="820" spans="1:15" ht="15.7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</row>
    <row r="821" spans="1:15" ht="15.7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</row>
    <row r="822" spans="1:15" ht="15.7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</row>
    <row r="823" spans="1:15" ht="15.7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</row>
    <row r="824" spans="1:15" ht="15.7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</row>
    <row r="825" spans="1:15" ht="15.7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</row>
    <row r="826" spans="1:15" ht="15.7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</row>
    <row r="827" spans="1:15" ht="15.7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</row>
    <row r="828" spans="1:15" ht="15.7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</row>
    <row r="829" spans="1:15" ht="15.7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</row>
    <row r="830" spans="1:15" ht="15.7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</row>
    <row r="831" spans="1:15" ht="15.7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</row>
    <row r="832" spans="1:15" ht="15.7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</row>
    <row r="833" spans="1:15" ht="15.7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</row>
    <row r="834" spans="1:15" ht="15.7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</row>
    <row r="835" spans="1:15" ht="15.7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</row>
    <row r="836" spans="1:15" ht="15.7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</row>
    <row r="837" spans="1:15" ht="15.7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</row>
    <row r="838" spans="1:15" ht="15.7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</row>
    <row r="839" spans="1:15" ht="15.7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</row>
    <row r="840" spans="1:15" ht="15.7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</row>
    <row r="841" spans="1:15" ht="15.7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</row>
    <row r="842" spans="1:15" ht="15.7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</row>
    <row r="843" spans="1:15" ht="15.7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</row>
    <row r="844" spans="1:15" ht="15.7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</row>
    <row r="845" spans="1:15" ht="15.7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</row>
    <row r="846" spans="1:15" ht="15.7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</row>
    <row r="847" spans="1:15" ht="15.7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</row>
    <row r="848" spans="1:15" ht="15.7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</row>
    <row r="849" spans="1:15" ht="15.7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</row>
    <row r="850" spans="1:15" ht="15.7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</row>
    <row r="851" spans="1:15" ht="15.7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</row>
    <row r="852" spans="1:15" ht="15.7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</row>
    <row r="853" spans="1:15" ht="15.7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</row>
    <row r="854" spans="1:15" ht="15.7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</row>
    <row r="855" spans="1:15" ht="15.7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</row>
    <row r="856" spans="1:15" ht="15.7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</row>
    <row r="857" spans="1:15" ht="15.7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</row>
    <row r="858" spans="1:15" ht="15.7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</row>
    <row r="859" spans="1:15" ht="15.7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</row>
    <row r="860" spans="1:15" ht="15.7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</row>
    <row r="861" spans="1:15" ht="15.7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</row>
    <row r="862" spans="1:15" ht="15.7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</row>
    <row r="863" spans="1:15" ht="15.7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</row>
    <row r="864" spans="1:15" ht="15.7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</row>
    <row r="865" spans="1:15" ht="15.7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</row>
    <row r="866" spans="1:15" ht="15.7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</row>
    <row r="867" spans="1:15" ht="15.7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</row>
    <row r="868" spans="1:15" ht="15.7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</row>
    <row r="869" spans="1:15" ht="15.7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</row>
    <row r="870" spans="1:15" ht="15.7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</row>
    <row r="871" spans="1:15" ht="15.7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</row>
    <row r="872" spans="1:15" ht="15.7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</row>
    <row r="873" spans="1:15" ht="15.7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</row>
    <row r="874" spans="1:15" ht="15.7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</row>
    <row r="875" spans="1:15" ht="15.7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</row>
    <row r="876" spans="1:15" ht="15.7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</row>
    <row r="877" spans="1:15" ht="15.7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</row>
    <row r="878" spans="1:15" ht="15.7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</row>
    <row r="879" spans="1:15" ht="15.7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</row>
    <row r="880" spans="1:15" ht="15.7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</row>
    <row r="881" spans="1:15" ht="15.7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</row>
    <row r="882" spans="1:15" ht="15.7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</row>
    <row r="883" spans="1:15" ht="15.7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</row>
    <row r="884" spans="1:15" ht="15.7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</row>
    <row r="885" spans="1:15" ht="15.7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</row>
    <row r="886" spans="1:15" ht="15.7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</row>
    <row r="887" spans="1:15" ht="15.7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</row>
    <row r="888" spans="1:15" ht="15.7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</row>
    <row r="889" spans="1:15" ht="15.7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</row>
    <row r="890" spans="1:15" ht="15.7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</row>
    <row r="891" spans="1:15" ht="15.7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</row>
    <row r="892" spans="1:15" ht="15.7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</row>
    <row r="893" spans="1:15" ht="15.7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</row>
    <row r="894" spans="1:15" ht="15.7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</row>
    <row r="895" spans="1:15" ht="15.7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</row>
    <row r="896" spans="1:15" ht="15.7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</row>
    <row r="897" spans="1:15" ht="15.7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</row>
    <row r="898" spans="1:15" ht="15.7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</row>
    <row r="899" spans="1:15" ht="15.7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</row>
    <row r="900" spans="1:15" ht="15.7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</row>
    <row r="901" spans="1:15" ht="15.7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</row>
    <row r="902" spans="1:15" ht="15.7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</row>
    <row r="903" spans="1:15" ht="15.7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</row>
    <row r="904" spans="1:15" ht="15.7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</row>
    <row r="905" spans="1:15" ht="15.7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</row>
    <row r="906" spans="1:15" ht="15.7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</row>
    <row r="907" spans="1:15" ht="15.7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</row>
    <row r="908" spans="1:15" ht="15.7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</row>
    <row r="909" spans="1:15" ht="15.7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</row>
    <row r="910" spans="1:15" ht="15.7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</row>
    <row r="911" spans="1:15" ht="15.7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</row>
    <row r="912" spans="1:15" ht="15.7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</row>
    <row r="913" spans="1:15" ht="15.7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</row>
    <row r="914" spans="1:15" ht="15.7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</row>
    <row r="915" spans="1:15" ht="15.7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</row>
    <row r="916" spans="1:15" ht="15.7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</row>
    <row r="917" spans="1:15" ht="15.7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</row>
    <row r="918" spans="1:15" ht="15.7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</row>
    <row r="919" spans="1:15" ht="15.7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</row>
    <row r="920" spans="1:15" ht="15.7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</row>
    <row r="921" spans="1:15" ht="15.7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</row>
    <row r="922" spans="1:15" ht="15.7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</row>
    <row r="923" spans="1:15" ht="15.7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</row>
    <row r="924" spans="1:15" ht="15.7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</row>
    <row r="925" spans="1:15" ht="15.7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</row>
    <row r="926" spans="1:15" ht="15.7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</row>
    <row r="927" spans="1:15" ht="15.7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</row>
    <row r="928" spans="1:15" ht="15.7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</row>
    <row r="929" spans="1:15" ht="15.7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</row>
    <row r="930" spans="1:15" ht="15.7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</row>
    <row r="931" spans="1:15" ht="15.7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</row>
    <row r="932" spans="1:15" ht="15.7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</row>
    <row r="933" spans="1:15" ht="15.7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</row>
    <row r="934" spans="1:15" ht="15.7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</row>
    <row r="935" spans="1:15" ht="15.7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</row>
    <row r="936" spans="1:15" ht="15.7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</row>
    <row r="937" spans="1:15" ht="15.7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</row>
    <row r="938" spans="1:15" ht="15.7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</row>
    <row r="939" spans="1:15" ht="15.7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</row>
    <row r="940" spans="1:15" ht="15.7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</row>
    <row r="941" spans="1:15" ht="15.7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</row>
    <row r="942" spans="1:15" ht="15.7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</row>
    <row r="943" spans="1:15" ht="15.7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</row>
    <row r="944" spans="1:15" ht="15.7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</row>
    <row r="945" spans="1:15" ht="15.7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</row>
    <row r="946" spans="1:15" ht="15.7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</row>
    <row r="947" spans="1:15" ht="15.7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</row>
    <row r="948" spans="1:15" ht="15.7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</row>
    <row r="949" spans="1:15" ht="15.7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</row>
    <row r="950" spans="1:15" ht="15.7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</row>
    <row r="951" spans="1:15" ht="15.7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</row>
    <row r="952" spans="1:15" ht="15.7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</row>
    <row r="953" spans="1:15" ht="15.7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</row>
    <row r="954" spans="1:15" ht="15.7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</row>
    <row r="955" spans="1:15" ht="15.7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</row>
    <row r="956" spans="1:15" ht="15.7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</row>
    <row r="957" spans="1:15" ht="15.7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</row>
    <row r="958" spans="1:15" ht="15.7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</row>
    <row r="959" spans="1:15" ht="15.7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</row>
    <row r="960" spans="1:15" ht="15.7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</row>
    <row r="961" spans="1:15" ht="15.7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</row>
    <row r="962" spans="1:15" ht="15.7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</row>
    <row r="963" spans="1:15" ht="15.7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</row>
    <row r="964" spans="1:15" ht="15.7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</row>
    <row r="965" spans="1:15" ht="15.7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</row>
    <row r="966" spans="1:15" ht="15.7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</row>
    <row r="967" spans="1:15" ht="15.7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</row>
    <row r="968" spans="1:15" ht="15.7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</row>
    <row r="969" spans="1:15" ht="15.7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</row>
    <row r="970" spans="1:15" ht="15.7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</row>
    <row r="971" spans="1:15" ht="15.7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</row>
    <row r="972" spans="1:15" ht="15.7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</row>
    <row r="973" spans="1:15" ht="15.7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</row>
    <row r="974" spans="1:15" ht="15.7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</row>
    <row r="975" spans="1:15" ht="15.7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</row>
    <row r="976" spans="1:15" ht="15.7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</row>
    <row r="977" spans="1:15" ht="15.7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</row>
    <row r="978" spans="1:15" ht="15.7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</row>
    <row r="979" spans="1:15" ht="15.7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</row>
    <row r="980" spans="1:15" ht="15.7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</row>
    <row r="981" spans="1:15" ht="15.7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</row>
    <row r="982" spans="1:15" ht="15.7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</row>
    <row r="983" spans="1:15" ht="15.7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</row>
    <row r="984" spans="1:15" ht="15.7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</row>
    <row r="985" spans="1:15" ht="15.7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</row>
    <row r="986" spans="1:15" ht="15.7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</row>
    <row r="987" spans="1:15" ht="15.7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</row>
    <row r="988" spans="1:15" ht="15.7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</row>
    <row r="989" spans="1:15" ht="15.7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</row>
    <row r="990" spans="1:15" ht="15.7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</row>
    <row r="991" spans="1:15" ht="15.7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</row>
    <row r="992" spans="1:15" ht="15.7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</row>
    <row r="993" spans="1:15" ht="15.7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</row>
    <row r="994" spans="1:15" ht="15.75" customHeight="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</row>
    <row r="995" spans="1:15" ht="15.75" customHeight="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</row>
    <row r="996" spans="1:15" ht="15.75" customHeight="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</row>
    <row r="997" spans="1:15" ht="15.75" customHeight="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</row>
    <row r="998" spans="1:15" ht="15.75" customHeight="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</row>
    <row r="999" spans="1:15" ht="15.75" customHeight="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</row>
    <row r="1000" spans="1:15" ht="15.75" customHeight="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</row>
    <row r="1001" spans="1:15" ht="15.75" customHeight="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</row>
    <row r="1002" spans="1:15" ht="15.75" customHeight="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</row>
    <row r="1003" spans="1:15" ht="15.75" customHeight="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</row>
    <row r="1004" spans="1:15" ht="15.75" customHeight="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</row>
    <row r="1005" spans="1:15" ht="15.75" customHeight="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</row>
  </sheetData>
  <mergeCells count="15">
    <mergeCell ref="A10:C10"/>
    <mergeCell ref="A11:F11"/>
    <mergeCell ref="A21:B21"/>
    <mergeCell ref="A22:B22"/>
    <mergeCell ref="A35:A36"/>
    <mergeCell ref="A23:B23"/>
    <mergeCell ref="A24:B24"/>
    <mergeCell ref="A31:F31"/>
    <mergeCell ref="A32:F32"/>
    <mergeCell ref="A25:F25"/>
    <mergeCell ref="A27:F27"/>
    <mergeCell ref="A28:F28"/>
    <mergeCell ref="A29:F29"/>
    <mergeCell ref="A30:F30"/>
    <mergeCell ref="A26:F26"/>
  </mergeCells>
  <conditionalFormatting sqref="C36">
    <cfRule type="cellIs" dxfId="6" priority="1" operator="equal">
      <formula>"NÃO"</formula>
    </cfRule>
    <cfRule type="cellIs" dxfId="5" priority="2" operator="equal">
      <formula>"SIM"</formula>
    </cfRule>
  </conditionalFormatting>
  <pageMargins left="0.23622047244094491" right="0.23622047244094491" top="0.74803149606299213" bottom="0.74803149606299213" header="0" footer="0"/>
  <pageSetup paperSize="9" scale="67" fitToHeight="0" orientation="landscape" r:id="rId1"/>
  <headerFooter>
    <oddHeader>&amp;L &amp;C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1058"/>
  <sheetViews>
    <sheetView view="pageBreakPreview" zoomScale="77" zoomScaleNormal="55" zoomScaleSheetLayoutView="77" workbookViewId="0">
      <selection activeCell="C15" sqref="C15"/>
    </sheetView>
  </sheetViews>
  <sheetFormatPr defaultColWidth="12.625" defaultRowHeight="14.25" x14ac:dyDescent="0.2"/>
  <cols>
    <col min="1" max="1" width="15.75" customWidth="1"/>
    <col min="2" max="2" width="13.375" customWidth="1"/>
    <col min="3" max="3" width="132.375" customWidth="1"/>
    <col min="4" max="4" width="11.25" customWidth="1"/>
    <col min="5" max="5" width="12.625" customWidth="1"/>
    <col min="6" max="7" width="14.625" customWidth="1"/>
    <col min="8" max="8" width="12.875" customWidth="1"/>
    <col min="9" max="9" width="14.625" customWidth="1"/>
    <col min="10" max="10" width="22.875" customWidth="1"/>
    <col min="11" max="11" width="8.625" customWidth="1"/>
    <col min="12" max="12" width="32.625" style="124" hidden="1" customWidth="1"/>
    <col min="13" max="15" width="8.625" style="124" hidden="1" customWidth="1"/>
    <col min="16" max="16" width="18" style="124" hidden="1" customWidth="1"/>
    <col min="17" max="20" width="8.625" customWidth="1"/>
  </cols>
  <sheetData>
    <row r="1" spans="1:20" ht="15" x14ac:dyDescent="0.2">
      <c r="A1" s="57"/>
      <c r="B1" s="58"/>
      <c r="C1" s="59"/>
      <c r="D1" s="59"/>
      <c r="E1" s="59"/>
      <c r="F1" s="59"/>
      <c r="G1" s="59"/>
      <c r="H1" s="59"/>
      <c r="I1" s="59"/>
      <c r="J1" s="59"/>
      <c r="K1" s="60"/>
      <c r="L1" s="202" t="s">
        <v>100</v>
      </c>
      <c r="M1" s="202"/>
      <c r="N1" s="202"/>
      <c r="O1" s="202"/>
      <c r="P1" s="202"/>
      <c r="Q1" s="60"/>
      <c r="R1" s="60"/>
      <c r="S1" s="60"/>
      <c r="T1" s="60"/>
    </row>
    <row r="2" spans="1:20" ht="15" x14ac:dyDescent="0.2">
      <c r="A2" s="57"/>
      <c r="B2" s="58"/>
      <c r="C2" s="59"/>
      <c r="D2" s="59"/>
      <c r="E2" s="59"/>
      <c r="F2" s="59"/>
      <c r="G2" s="59"/>
      <c r="H2" s="59"/>
      <c r="I2" s="59"/>
      <c r="J2" s="59"/>
      <c r="K2" s="60"/>
      <c r="L2" s="202"/>
      <c r="M2" s="202"/>
      <c r="N2" s="202"/>
      <c r="O2" s="202"/>
      <c r="P2" s="202"/>
      <c r="Q2" s="60"/>
      <c r="R2" s="60"/>
      <c r="S2" s="60"/>
      <c r="T2" s="60"/>
    </row>
    <row r="3" spans="1:20" ht="15" x14ac:dyDescent="0.2">
      <c r="A3" s="57"/>
      <c r="B3" s="58"/>
      <c r="C3" s="59"/>
      <c r="D3" s="59"/>
      <c r="E3" s="59"/>
      <c r="F3" s="59"/>
      <c r="G3" s="59"/>
      <c r="H3" s="59"/>
      <c r="I3" s="59"/>
      <c r="J3" s="59"/>
      <c r="K3" s="60"/>
      <c r="L3" s="240" t="s">
        <v>99</v>
      </c>
      <c r="M3" s="241"/>
      <c r="N3" s="241"/>
      <c r="O3" s="241"/>
      <c r="P3" s="242"/>
      <c r="Q3" s="60"/>
      <c r="R3" s="60"/>
      <c r="S3" s="60"/>
      <c r="T3" s="60"/>
    </row>
    <row r="4" spans="1:20" ht="40.5" customHeight="1" x14ac:dyDescent="0.2">
      <c r="A4" s="57"/>
      <c r="B4" s="58"/>
      <c r="C4" s="59"/>
      <c r="D4" s="59"/>
      <c r="E4" s="59"/>
      <c r="F4" s="59"/>
      <c r="G4" s="59"/>
      <c r="H4" s="59"/>
      <c r="I4" s="59"/>
      <c r="J4" s="59"/>
      <c r="K4" s="60"/>
      <c r="L4" s="243"/>
      <c r="M4" s="244"/>
      <c r="N4" s="244"/>
      <c r="O4" s="244"/>
      <c r="P4" s="245"/>
      <c r="Q4" s="60"/>
      <c r="R4" s="60"/>
      <c r="S4" s="60"/>
      <c r="T4" s="60"/>
    </row>
    <row r="5" spans="1:20" ht="15.75" x14ac:dyDescent="0.2">
      <c r="A5" s="3" t="str">
        <f>Orçamentária!A6</f>
        <v>Cliente:</v>
      </c>
      <c r="B5" s="114" t="str">
        <f>Orçamentária!B6</f>
        <v>Marcos José Klein</v>
      </c>
      <c r="C5" s="61"/>
      <c r="D5" s="61"/>
      <c r="E5" s="59"/>
      <c r="F5" s="59"/>
      <c r="G5" s="59"/>
      <c r="H5" s="59"/>
      <c r="I5" s="7" t="str">
        <f>Orçamentária!L6</f>
        <v>Data:</v>
      </c>
      <c r="J5" s="149">
        <f>Orçamentária!M6</f>
        <v>46111</v>
      </c>
      <c r="K5" s="60"/>
      <c r="L5" s="120" t="str">
        <f>IF(K5&gt;95,"C",IF(K5&gt;80,"B","A"))</f>
        <v>A</v>
      </c>
      <c r="M5" s="246" t="s">
        <v>101</v>
      </c>
      <c r="N5" s="247"/>
      <c r="O5" s="247"/>
      <c r="P5" s="248"/>
      <c r="Q5" s="60"/>
      <c r="R5" s="60"/>
      <c r="S5" s="60"/>
      <c r="T5" s="60"/>
    </row>
    <row r="6" spans="1:20" ht="15.75" x14ac:dyDescent="0.2">
      <c r="A6" s="3" t="str">
        <f>Orçamentária!A7</f>
        <v>Obra:</v>
      </c>
      <c r="B6" s="114" t="str">
        <f>Orçamentária!B7</f>
        <v>Projetos viários da Via de acesso para a Marginal da Rod. Plinio Arlindo Nês - Fase 01</v>
      </c>
      <c r="C6" s="61"/>
      <c r="D6" s="61"/>
      <c r="E6" s="59"/>
      <c r="F6" s="59"/>
      <c r="G6" s="59"/>
      <c r="H6" s="59"/>
      <c r="I6" s="7" t="str">
        <f>Orçamentária!L7</f>
        <v>Revisão:</v>
      </c>
      <c r="J6" s="146" t="str">
        <f>Orçamentária!M7</f>
        <v>R01</v>
      </c>
      <c r="K6" s="60"/>
      <c r="L6" s="243" t="s">
        <v>132</v>
      </c>
      <c r="M6" s="244"/>
      <c r="N6" s="244"/>
      <c r="O6" s="244"/>
      <c r="P6" s="245"/>
      <c r="Q6" s="60"/>
      <c r="R6" s="60"/>
      <c r="S6" s="60"/>
      <c r="T6" s="60"/>
    </row>
    <row r="7" spans="1:20" ht="15.75" x14ac:dyDescent="0.2">
      <c r="A7" s="3" t="str">
        <f>Orçamentária!A8</f>
        <v>Município:</v>
      </c>
      <c r="B7" s="114" t="str">
        <f>Orçamentária!B8</f>
        <v>Chapecó/SC</v>
      </c>
      <c r="C7" s="61"/>
      <c r="D7" s="61"/>
      <c r="E7" s="59"/>
      <c r="F7" s="59"/>
      <c r="G7" s="59"/>
      <c r="H7" s="59"/>
      <c r="I7" s="7" t="str">
        <f>Orçamentária!L8</f>
        <v>BDI:</v>
      </c>
      <c r="J7" s="140">
        <f>Orçamentária!M8</f>
        <v>0.22</v>
      </c>
      <c r="K7" s="60"/>
      <c r="L7" s="249"/>
      <c r="M7" s="250"/>
      <c r="N7" s="250"/>
      <c r="O7" s="250"/>
      <c r="P7" s="251"/>
      <c r="Q7" s="60"/>
      <c r="R7" s="60"/>
      <c r="S7" s="60"/>
      <c r="T7" s="60"/>
    </row>
    <row r="8" spans="1:20" ht="15.75" x14ac:dyDescent="0.2">
      <c r="A8" s="3" t="str">
        <f>Orçamentária!A9</f>
        <v>Comprimento:</v>
      </c>
      <c r="B8" s="148" t="str">
        <f>Orçamentária!B9</f>
        <v>581,89 m</v>
      </c>
      <c r="C8" s="61"/>
      <c r="D8" s="61"/>
      <c r="E8" s="59"/>
      <c r="F8" s="59"/>
      <c r="G8" s="59"/>
      <c r="H8" s="59"/>
      <c r="I8" s="7" t="str">
        <f>IF(Orçamentária!P12="Não"," ",Orçamentária!L9)</f>
        <v>BDI diferenciado:</v>
      </c>
      <c r="J8" s="140">
        <f>IF(Orçamentária!P12="Não"," ",Orçamentária!M9)</f>
        <v>0.15</v>
      </c>
      <c r="K8" s="60"/>
      <c r="L8" s="123"/>
      <c r="M8" s="126"/>
      <c r="N8" s="126"/>
      <c r="O8" s="126"/>
      <c r="P8" s="126"/>
      <c r="Q8" s="60"/>
      <c r="R8" s="60"/>
      <c r="S8" s="60"/>
      <c r="T8" s="60"/>
    </row>
    <row r="9" spans="1:20" ht="15.75" x14ac:dyDescent="0.2">
      <c r="A9" s="148"/>
      <c r="B9" s="148"/>
      <c r="C9" s="61"/>
      <c r="D9" s="61"/>
      <c r="E9" s="61"/>
      <c r="F9" s="61"/>
      <c r="G9" s="59"/>
      <c r="H9" s="1"/>
      <c r="I9" s="7"/>
      <c r="J9" s="140"/>
      <c r="K9" s="60"/>
      <c r="L9" s="123"/>
      <c r="M9" s="126"/>
      <c r="N9" s="126"/>
      <c r="O9" s="126"/>
      <c r="P9" s="126"/>
      <c r="Q9" s="60"/>
      <c r="R9" s="60"/>
      <c r="S9" s="60"/>
      <c r="T9" s="60"/>
    </row>
    <row r="10" spans="1:20" ht="15.75" x14ac:dyDescent="0.2">
      <c r="A10" s="235"/>
      <c r="B10" s="193"/>
      <c r="C10" s="193"/>
      <c r="D10" s="193"/>
      <c r="E10" s="193"/>
      <c r="F10" s="194"/>
      <c r="G10" s="22"/>
      <c r="H10" s="22"/>
      <c r="I10" s="22"/>
      <c r="J10" s="22"/>
      <c r="K10" s="8"/>
      <c r="L10" s="123"/>
      <c r="M10" s="126"/>
      <c r="N10" s="126"/>
      <c r="O10" s="126"/>
      <c r="P10" s="126"/>
      <c r="Q10" s="8"/>
      <c r="R10" s="8"/>
      <c r="S10" s="8"/>
      <c r="T10" s="8"/>
    </row>
    <row r="11" spans="1:20" ht="15" x14ac:dyDescent="0.2">
      <c r="A11" s="236" t="s">
        <v>128</v>
      </c>
      <c r="B11" s="193"/>
      <c r="C11" s="193"/>
      <c r="D11" s="193"/>
      <c r="E11" s="193"/>
      <c r="F11" s="193"/>
      <c r="G11" s="193"/>
      <c r="H11" s="193"/>
      <c r="I11" s="193"/>
      <c r="J11" s="194"/>
      <c r="K11" s="8"/>
      <c r="L11" s="123"/>
      <c r="M11" s="123"/>
      <c r="N11" s="123"/>
      <c r="O11" s="123"/>
      <c r="P11" s="123"/>
      <c r="Q11" s="8"/>
      <c r="R11" s="8"/>
      <c r="S11" s="8"/>
      <c r="T11" s="8"/>
    </row>
    <row r="12" spans="1:20" ht="15.75" x14ac:dyDescent="0.2">
      <c r="A12" s="235"/>
      <c r="B12" s="193"/>
      <c r="C12" s="193"/>
      <c r="D12" s="193"/>
      <c r="E12" s="193"/>
      <c r="F12" s="193"/>
      <c r="G12" s="193"/>
      <c r="H12" s="193"/>
      <c r="I12" s="194"/>
      <c r="J12" s="59"/>
      <c r="K12" s="8"/>
      <c r="L12" s="123"/>
      <c r="M12" s="123"/>
      <c r="N12" s="123"/>
      <c r="O12" s="123"/>
      <c r="P12" s="123"/>
      <c r="Q12" s="8"/>
      <c r="R12" s="8"/>
      <c r="S12" s="8"/>
      <c r="T12" s="8"/>
    </row>
    <row r="13" spans="1:20" ht="47.25" x14ac:dyDescent="0.2">
      <c r="A13" s="27" t="s">
        <v>7</v>
      </c>
      <c r="B13" s="27" t="s">
        <v>8</v>
      </c>
      <c r="C13" s="27" t="s">
        <v>1</v>
      </c>
      <c r="D13" s="27" t="s">
        <v>9</v>
      </c>
      <c r="E13" s="27" t="s">
        <v>10</v>
      </c>
      <c r="F13" s="27" t="s">
        <v>32</v>
      </c>
      <c r="G13" s="27" t="s">
        <v>2</v>
      </c>
      <c r="H13" s="27" t="s">
        <v>3</v>
      </c>
      <c r="I13" s="27" t="s">
        <v>33</v>
      </c>
      <c r="J13" s="27" t="s">
        <v>34</v>
      </c>
      <c r="K13" s="8"/>
      <c r="L13" s="123"/>
      <c r="M13" s="123"/>
      <c r="N13" s="123"/>
      <c r="O13" s="123"/>
      <c r="P13" s="123"/>
      <c r="Q13" s="8"/>
      <c r="R13" s="8"/>
      <c r="S13" s="8"/>
      <c r="T13" s="8"/>
    </row>
    <row r="14" spans="1:20" ht="15" x14ac:dyDescent="0.2">
      <c r="A14" s="116" t="s">
        <v>321</v>
      </c>
      <c r="B14" s="117" t="s">
        <v>179</v>
      </c>
      <c r="C14" s="117" t="s">
        <v>322</v>
      </c>
      <c r="D14" s="118" t="s">
        <v>304</v>
      </c>
      <c r="E14" s="116" t="s">
        <v>471</v>
      </c>
      <c r="F14" s="116" t="s">
        <v>354</v>
      </c>
      <c r="G14" s="116" t="s">
        <v>472</v>
      </c>
      <c r="H14" s="116" t="s">
        <v>473</v>
      </c>
      <c r="I14" s="116" t="s">
        <v>473</v>
      </c>
      <c r="J14" s="65" t="s">
        <v>37</v>
      </c>
      <c r="K14" s="8"/>
      <c r="L14" s="127"/>
      <c r="M14" s="127"/>
      <c r="N14" s="127"/>
      <c r="O14" s="127"/>
      <c r="P14" s="127"/>
      <c r="Q14" s="8"/>
      <c r="R14" s="8"/>
      <c r="S14" s="8"/>
      <c r="T14" s="8"/>
    </row>
    <row r="15" spans="1:20" ht="15" x14ac:dyDescent="0.2">
      <c r="A15" s="116" t="s">
        <v>289</v>
      </c>
      <c r="B15" s="117" t="s">
        <v>192</v>
      </c>
      <c r="C15" s="117" t="s">
        <v>290</v>
      </c>
      <c r="D15" s="118" t="s">
        <v>152</v>
      </c>
      <c r="E15" s="116" t="s">
        <v>474</v>
      </c>
      <c r="F15" s="116" t="s">
        <v>357</v>
      </c>
      <c r="G15" s="116" t="s">
        <v>475</v>
      </c>
      <c r="H15" s="116" t="s">
        <v>476</v>
      </c>
      <c r="I15" s="116" t="s">
        <v>477</v>
      </c>
      <c r="J15" s="65" t="s">
        <v>37</v>
      </c>
      <c r="K15" s="8"/>
      <c r="L15" s="127"/>
      <c r="M15" s="127"/>
      <c r="N15" s="127"/>
      <c r="O15" s="127"/>
      <c r="P15" s="127"/>
      <c r="Q15" s="8"/>
      <c r="R15" s="8"/>
      <c r="S15" s="8"/>
      <c r="T15" s="8"/>
    </row>
    <row r="16" spans="1:20" ht="15" x14ac:dyDescent="0.2">
      <c r="A16" s="116" t="s">
        <v>318</v>
      </c>
      <c r="B16" s="117" t="s">
        <v>192</v>
      </c>
      <c r="C16" s="117" t="s">
        <v>319</v>
      </c>
      <c r="D16" s="118" t="s">
        <v>304</v>
      </c>
      <c r="E16" s="116" t="s">
        <v>478</v>
      </c>
      <c r="F16" s="116" t="s">
        <v>355</v>
      </c>
      <c r="G16" s="116" t="s">
        <v>479</v>
      </c>
      <c r="H16" s="116" t="s">
        <v>480</v>
      </c>
      <c r="I16" s="116" t="s">
        <v>481</v>
      </c>
      <c r="J16" s="65" t="s">
        <v>37</v>
      </c>
      <c r="K16" s="8"/>
      <c r="L16" s="127"/>
      <c r="M16" s="127"/>
      <c r="N16" s="127"/>
      <c r="O16" s="127"/>
      <c r="P16" s="127"/>
      <c r="Q16" s="8"/>
      <c r="R16" s="8"/>
      <c r="S16" s="8"/>
      <c r="T16" s="8"/>
    </row>
    <row r="17" spans="1:20" ht="15" x14ac:dyDescent="0.2">
      <c r="A17" s="116" t="s">
        <v>292</v>
      </c>
      <c r="B17" s="117" t="s">
        <v>192</v>
      </c>
      <c r="C17" s="117" t="s">
        <v>293</v>
      </c>
      <c r="D17" s="118" t="s">
        <v>152</v>
      </c>
      <c r="E17" s="116" t="s">
        <v>482</v>
      </c>
      <c r="F17" s="116" t="s">
        <v>356</v>
      </c>
      <c r="G17" s="116" t="s">
        <v>483</v>
      </c>
      <c r="H17" s="116" t="s">
        <v>484</v>
      </c>
      <c r="I17" s="116" t="s">
        <v>485</v>
      </c>
      <c r="J17" s="65" t="s">
        <v>37</v>
      </c>
      <c r="K17" s="8"/>
      <c r="L17" s="127"/>
      <c r="M17" s="127"/>
      <c r="N17" s="127"/>
      <c r="O17" s="127"/>
      <c r="P17" s="127"/>
      <c r="Q17" s="8"/>
      <c r="R17" s="8"/>
      <c r="S17" s="8"/>
      <c r="T17" s="8"/>
    </row>
    <row r="18" spans="1:20" ht="30" x14ac:dyDescent="0.2">
      <c r="A18" s="116" t="s">
        <v>254</v>
      </c>
      <c r="B18" s="117" t="s">
        <v>173</v>
      </c>
      <c r="C18" s="117" t="s">
        <v>255</v>
      </c>
      <c r="D18" s="118" t="s">
        <v>153</v>
      </c>
      <c r="E18" s="116" t="s">
        <v>358</v>
      </c>
      <c r="F18" s="116" t="s">
        <v>486</v>
      </c>
      <c r="G18" s="116" t="s">
        <v>487</v>
      </c>
      <c r="H18" s="116" t="s">
        <v>488</v>
      </c>
      <c r="I18" s="116" t="s">
        <v>489</v>
      </c>
      <c r="J18" s="65" t="s">
        <v>37</v>
      </c>
      <c r="K18" s="8"/>
      <c r="L18" s="127"/>
      <c r="M18" s="127"/>
      <c r="N18" s="127"/>
      <c r="O18" s="127"/>
      <c r="P18" s="127"/>
      <c r="Q18" s="8"/>
      <c r="R18" s="8"/>
      <c r="S18" s="8"/>
      <c r="T18" s="8"/>
    </row>
    <row r="19" spans="1:20" ht="30" x14ac:dyDescent="0.2">
      <c r="A19" s="116" t="s">
        <v>251</v>
      </c>
      <c r="B19" s="117" t="s">
        <v>173</v>
      </c>
      <c r="C19" s="117" t="s">
        <v>252</v>
      </c>
      <c r="D19" s="118" t="s">
        <v>153</v>
      </c>
      <c r="E19" s="116" t="s">
        <v>490</v>
      </c>
      <c r="F19" s="116" t="s">
        <v>491</v>
      </c>
      <c r="G19" s="116" t="s">
        <v>492</v>
      </c>
      <c r="H19" s="116" t="s">
        <v>493</v>
      </c>
      <c r="I19" s="116" t="s">
        <v>494</v>
      </c>
      <c r="J19" s="65" t="s">
        <v>37</v>
      </c>
      <c r="K19" s="8"/>
      <c r="L19" s="127"/>
      <c r="M19" s="127"/>
      <c r="N19" s="127"/>
      <c r="O19" s="127"/>
      <c r="P19" s="127"/>
      <c r="Q19" s="8"/>
      <c r="R19" s="8"/>
      <c r="S19" s="8"/>
      <c r="T19" s="8"/>
    </row>
    <row r="20" spans="1:20" ht="15" x14ac:dyDescent="0.2">
      <c r="A20" s="116" t="s">
        <v>206</v>
      </c>
      <c r="B20" s="117" t="s">
        <v>192</v>
      </c>
      <c r="C20" s="117" t="s">
        <v>207</v>
      </c>
      <c r="D20" s="118" t="s">
        <v>153</v>
      </c>
      <c r="E20" s="116" t="s">
        <v>359</v>
      </c>
      <c r="F20" s="116" t="s">
        <v>360</v>
      </c>
      <c r="G20" s="116" t="s">
        <v>361</v>
      </c>
      <c r="H20" s="116" t="s">
        <v>495</v>
      </c>
      <c r="I20" s="116" t="s">
        <v>496</v>
      </c>
      <c r="J20" s="65" t="s">
        <v>37</v>
      </c>
      <c r="K20" s="8"/>
      <c r="L20" s="127"/>
      <c r="M20" s="127"/>
      <c r="N20" s="127"/>
      <c r="O20" s="127"/>
      <c r="P20" s="127"/>
      <c r="Q20" s="8"/>
      <c r="R20" s="8"/>
      <c r="S20" s="8"/>
      <c r="T20" s="8"/>
    </row>
    <row r="21" spans="1:20" ht="30" x14ac:dyDescent="0.2">
      <c r="A21" s="116" t="s">
        <v>260</v>
      </c>
      <c r="B21" s="117" t="s">
        <v>173</v>
      </c>
      <c r="C21" s="117" t="s">
        <v>261</v>
      </c>
      <c r="D21" s="118" t="s">
        <v>153</v>
      </c>
      <c r="E21" s="116" t="s">
        <v>364</v>
      </c>
      <c r="F21" s="116" t="s">
        <v>497</v>
      </c>
      <c r="G21" s="116" t="s">
        <v>498</v>
      </c>
      <c r="H21" s="116" t="s">
        <v>499</v>
      </c>
      <c r="I21" s="116" t="s">
        <v>500</v>
      </c>
      <c r="J21" s="65" t="s">
        <v>37</v>
      </c>
      <c r="K21" s="8"/>
      <c r="L21" s="127"/>
      <c r="M21" s="127"/>
      <c r="N21" s="127"/>
      <c r="O21" s="127"/>
      <c r="P21" s="127"/>
      <c r="Q21" s="8"/>
      <c r="R21" s="8"/>
      <c r="S21" s="8"/>
      <c r="T21" s="8"/>
    </row>
    <row r="22" spans="1:20" ht="30" x14ac:dyDescent="0.2">
      <c r="A22" s="116" t="s">
        <v>195</v>
      </c>
      <c r="B22" s="117" t="s">
        <v>192</v>
      </c>
      <c r="C22" s="117" t="s">
        <v>196</v>
      </c>
      <c r="D22" s="118" t="s">
        <v>152</v>
      </c>
      <c r="E22" s="116" t="s">
        <v>501</v>
      </c>
      <c r="F22" s="116" t="s">
        <v>363</v>
      </c>
      <c r="G22" s="116" t="s">
        <v>502</v>
      </c>
      <c r="H22" s="116" t="s">
        <v>499</v>
      </c>
      <c r="I22" s="116" t="s">
        <v>503</v>
      </c>
      <c r="J22" s="65" t="s">
        <v>37</v>
      </c>
      <c r="K22" s="8"/>
      <c r="L22" s="127"/>
      <c r="M22" s="127"/>
      <c r="N22" s="127"/>
      <c r="O22" s="127"/>
      <c r="P22" s="127"/>
      <c r="Q22" s="8"/>
      <c r="R22" s="8"/>
      <c r="S22" s="8"/>
      <c r="T22" s="8"/>
    </row>
    <row r="23" spans="1:20" ht="15" x14ac:dyDescent="0.2">
      <c r="A23" s="116" t="s">
        <v>302</v>
      </c>
      <c r="B23" s="117" t="s">
        <v>179</v>
      </c>
      <c r="C23" s="117" t="s">
        <v>303</v>
      </c>
      <c r="D23" s="118" t="s">
        <v>304</v>
      </c>
      <c r="E23" s="116" t="s">
        <v>504</v>
      </c>
      <c r="F23" s="116" t="s">
        <v>362</v>
      </c>
      <c r="G23" s="116" t="s">
        <v>505</v>
      </c>
      <c r="H23" s="116" t="s">
        <v>506</v>
      </c>
      <c r="I23" s="116" t="s">
        <v>507</v>
      </c>
      <c r="J23" s="65" t="s">
        <v>37</v>
      </c>
      <c r="K23" s="8"/>
      <c r="L23" s="127"/>
      <c r="M23" s="127"/>
      <c r="N23" s="127"/>
      <c r="O23" s="127"/>
      <c r="P23" s="127"/>
      <c r="Q23" s="8"/>
      <c r="R23" s="8"/>
      <c r="S23" s="8"/>
      <c r="T23" s="8"/>
    </row>
    <row r="24" spans="1:20" ht="30" x14ac:dyDescent="0.2">
      <c r="A24" s="116" t="s">
        <v>257</v>
      </c>
      <c r="B24" s="117" t="s">
        <v>173</v>
      </c>
      <c r="C24" s="117" t="s">
        <v>258</v>
      </c>
      <c r="D24" s="118" t="s">
        <v>153</v>
      </c>
      <c r="E24" s="116" t="s">
        <v>367</v>
      </c>
      <c r="F24" s="116" t="s">
        <v>508</v>
      </c>
      <c r="G24" s="116" t="s">
        <v>509</v>
      </c>
      <c r="H24" s="116" t="s">
        <v>366</v>
      </c>
      <c r="I24" s="116" t="s">
        <v>510</v>
      </c>
      <c r="J24" s="65" t="s">
        <v>37</v>
      </c>
      <c r="K24" s="8"/>
      <c r="L24" s="127"/>
      <c r="M24" s="127"/>
      <c r="N24" s="127"/>
      <c r="O24" s="127"/>
      <c r="P24" s="127"/>
      <c r="Q24" s="8"/>
      <c r="R24" s="8"/>
      <c r="S24" s="8"/>
      <c r="T24" s="8"/>
    </row>
    <row r="25" spans="1:20" ht="30" x14ac:dyDescent="0.2">
      <c r="A25" s="116" t="s">
        <v>273</v>
      </c>
      <c r="B25" s="117" t="s">
        <v>173</v>
      </c>
      <c r="C25" s="117" t="s">
        <v>274</v>
      </c>
      <c r="D25" s="118" t="s">
        <v>151</v>
      </c>
      <c r="E25" s="116" t="s">
        <v>511</v>
      </c>
      <c r="F25" s="116" t="s">
        <v>512</v>
      </c>
      <c r="G25" s="116" t="s">
        <v>513</v>
      </c>
      <c r="H25" s="116" t="s">
        <v>514</v>
      </c>
      <c r="I25" s="116" t="s">
        <v>515</v>
      </c>
      <c r="J25" s="65" t="s">
        <v>37</v>
      </c>
      <c r="K25" s="8"/>
      <c r="L25" s="127"/>
      <c r="M25" s="127"/>
      <c r="N25" s="127"/>
      <c r="O25" s="127"/>
      <c r="P25" s="127"/>
      <c r="Q25" s="8"/>
      <c r="R25" s="8"/>
      <c r="S25" s="8"/>
      <c r="T25" s="8"/>
    </row>
    <row r="26" spans="1:20" ht="15" x14ac:dyDescent="0.2">
      <c r="A26" s="116" t="s">
        <v>201</v>
      </c>
      <c r="B26" s="117" t="s">
        <v>192</v>
      </c>
      <c r="C26" s="117" t="s">
        <v>202</v>
      </c>
      <c r="D26" s="118" t="s">
        <v>152</v>
      </c>
      <c r="E26" s="116" t="s">
        <v>516</v>
      </c>
      <c r="F26" s="116" t="s">
        <v>371</v>
      </c>
      <c r="G26" s="116" t="s">
        <v>517</v>
      </c>
      <c r="H26" s="116" t="s">
        <v>518</v>
      </c>
      <c r="I26" s="116" t="s">
        <v>519</v>
      </c>
      <c r="J26" s="65" t="s">
        <v>37</v>
      </c>
      <c r="K26" s="8"/>
      <c r="L26" s="127"/>
      <c r="M26" s="127"/>
      <c r="N26" s="127"/>
      <c r="O26" s="127"/>
      <c r="P26" s="127"/>
      <c r="Q26" s="8"/>
      <c r="R26" s="8"/>
      <c r="S26" s="8"/>
      <c r="T26" s="8"/>
    </row>
    <row r="27" spans="1:20" ht="15" x14ac:dyDescent="0.2">
      <c r="A27" s="116" t="s">
        <v>295</v>
      </c>
      <c r="B27" s="117" t="s">
        <v>192</v>
      </c>
      <c r="C27" s="117" t="s">
        <v>296</v>
      </c>
      <c r="D27" s="118" t="s">
        <v>297</v>
      </c>
      <c r="E27" s="116" t="s">
        <v>520</v>
      </c>
      <c r="F27" s="116" t="s">
        <v>369</v>
      </c>
      <c r="G27" s="116" t="s">
        <v>521</v>
      </c>
      <c r="H27" s="116" t="s">
        <v>522</v>
      </c>
      <c r="I27" s="116" t="s">
        <v>523</v>
      </c>
      <c r="J27" s="67" t="s">
        <v>38</v>
      </c>
      <c r="K27" s="8"/>
      <c r="L27" s="127"/>
      <c r="M27" s="127"/>
      <c r="N27" s="127"/>
      <c r="O27" s="127"/>
      <c r="P27" s="127"/>
      <c r="Q27" s="8"/>
      <c r="R27" s="8"/>
      <c r="S27" s="8"/>
      <c r="T27" s="8"/>
    </row>
    <row r="28" spans="1:20" ht="15" x14ac:dyDescent="0.2">
      <c r="A28" s="116" t="s">
        <v>209</v>
      </c>
      <c r="B28" s="117" t="s">
        <v>192</v>
      </c>
      <c r="C28" s="117" t="s">
        <v>210</v>
      </c>
      <c r="D28" s="118" t="s">
        <v>211</v>
      </c>
      <c r="E28" s="116" t="s">
        <v>372</v>
      </c>
      <c r="F28" s="116" t="s">
        <v>373</v>
      </c>
      <c r="G28" s="116" t="s">
        <v>374</v>
      </c>
      <c r="H28" s="116" t="s">
        <v>370</v>
      </c>
      <c r="I28" s="116" t="s">
        <v>524</v>
      </c>
      <c r="J28" s="67" t="s">
        <v>38</v>
      </c>
      <c r="K28" s="8"/>
      <c r="L28" s="127"/>
      <c r="M28" s="127"/>
      <c r="N28" s="127"/>
      <c r="O28" s="127"/>
      <c r="P28" s="127"/>
      <c r="Q28" s="8"/>
      <c r="R28" s="8"/>
      <c r="S28" s="8"/>
      <c r="T28" s="8"/>
    </row>
    <row r="29" spans="1:20" ht="15" x14ac:dyDescent="0.2">
      <c r="A29" s="116" t="s">
        <v>324</v>
      </c>
      <c r="B29" s="117" t="s">
        <v>179</v>
      </c>
      <c r="C29" s="117" t="s">
        <v>325</v>
      </c>
      <c r="D29" s="118" t="s">
        <v>304</v>
      </c>
      <c r="E29" s="116" t="s">
        <v>471</v>
      </c>
      <c r="F29" s="116" t="s">
        <v>368</v>
      </c>
      <c r="G29" s="116" t="s">
        <v>525</v>
      </c>
      <c r="H29" s="116" t="s">
        <v>526</v>
      </c>
      <c r="I29" s="116" t="s">
        <v>527</v>
      </c>
      <c r="J29" s="67" t="s">
        <v>38</v>
      </c>
      <c r="K29" s="8"/>
      <c r="L29" s="127"/>
      <c r="M29" s="127"/>
      <c r="N29" s="127"/>
      <c r="O29" s="127"/>
      <c r="P29" s="127"/>
      <c r="Q29" s="8"/>
      <c r="R29" s="8"/>
      <c r="S29" s="8"/>
      <c r="T29" s="8"/>
    </row>
    <row r="30" spans="1:20" ht="30" x14ac:dyDescent="0.2">
      <c r="A30" s="116" t="s">
        <v>286</v>
      </c>
      <c r="B30" s="117" t="s">
        <v>173</v>
      </c>
      <c r="C30" s="117" t="s">
        <v>287</v>
      </c>
      <c r="D30" s="118" t="s">
        <v>151</v>
      </c>
      <c r="E30" s="116" t="s">
        <v>528</v>
      </c>
      <c r="F30" s="116" t="s">
        <v>529</v>
      </c>
      <c r="G30" s="116" t="s">
        <v>530</v>
      </c>
      <c r="H30" s="116" t="s">
        <v>531</v>
      </c>
      <c r="I30" s="116" t="s">
        <v>532</v>
      </c>
      <c r="J30" s="67" t="s">
        <v>38</v>
      </c>
      <c r="K30" s="8"/>
      <c r="L30" s="127"/>
      <c r="M30" s="127"/>
      <c r="N30" s="127"/>
      <c r="O30" s="127"/>
      <c r="P30" s="127"/>
      <c r="Q30" s="8"/>
      <c r="R30" s="8"/>
      <c r="S30" s="8"/>
      <c r="T30" s="8"/>
    </row>
    <row r="31" spans="1:20" ht="30" x14ac:dyDescent="0.2">
      <c r="A31" s="116" t="s">
        <v>282</v>
      </c>
      <c r="B31" s="117" t="s">
        <v>173</v>
      </c>
      <c r="C31" s="117" t="s">
        <v>283</v>
      </c>
      <c r="D31" s="118" t="s">
        <v>152</v>
      </c>
      <c r="E31" s="116" t="s">
        <v>375</v>
      </c>
      <c r="F31" s="116" t="s">
        <v>533</v>
      </c>
      <c r="G31" s="116" t="s">
        <v>534</v>
      </c>
      <c r="H31" s="116" t="s">
        <v>535</v>
      </c>
      <c r="I31" s="116" t="s">
        <v>536</v>
      </c>
      <c r="J31" s="67" t="s">
        <v>38</v>
      </c>
      <c r="K31" s="8"/>
      <c r="L31" s="127"/>
      <c r="M31" s="127"/>
      <c r="N31" s="127"/>
      <c r="O31" s="127"/>
      <c r="P31" s="127"/>
      <c r="Q31" s="8"/>
      <c r="R31" s="8"/>
      <c r="S31" s="8"/>
      <c r="T31" s="8"/>
    </row>
    <row r="32" spans="1:20" ht="45" x14ac:dyDescent="0.2">
      <c r="A32" s="116" t="s">
        <v>279</v>
      </c>
      <c r="B32" s="117" t="s">
        <v>173</v>
      </c>
      <c r="C32" s="117" t="s">
        <v>280</v>
      </c>
      <c r="D32" s="118" t="s">
        <v>152</v>
      </c>
      <c r="E32" s="116" t="s">
        <v>537</v>
      </c>
      <c r="F32" s="116" t="s">
        <v>538</v>
      </c>
      <c r="G32" s="116" t="s">
        <v>539</v>
      </c>
      <c r="H32" s="116" t="s">
        <v>540</v>
      </c>
      <c r="I32" s="116" t="s">
        <v>541</v>
      </c>
      <c r="J32" s="67" t="s">
        <v>38</v>
      </c>
      <c r="K32" s="8"/>
      <c r="L32" s="127"/>
      <c r="M32" s="127"/>
      <c r="N32" s="127"/>
      <c r="O32" s="127"/>
      <c r="P32" s="127"/>
      <c r="Q32" s="8"/>
      <c r="R32" s="8"/>
      <c r="S32" s="8"/>
      <c r="T32" s="8"/>
    </row>
    <row r="33" spans="1:20" ht="15" x14ac:dyDescent="0.2">
      <c r="A33" s="116" t="s">
        <v>219</v>
      </c>
      <c r="B33" s="117" t="s">
        <v>192</v>
      </c>
      <c r="C33" s="117" t="s">
        <v>220</v>
      </c>
      <c r="D33" s="118" t="s">
        <v>211</v>
      </c>
      <c r="E33" s="116" t="s">
        <v>377</v>
      </c>
      <c r="F33" s="116" t="s">
        <v>378</v>
      </c>
      <c r="G33" s="116" t="s">
        <v>379</v>
      </c>
      <c r="H33" s="116" t="s">
        <v>540</v>
      </c>
      <c r="I33" s="116" t="s">
        <v>542</v>
      </c>
      <c r="J33" s="67" t="s">
        <v>38</v>
      </c>
      <c r="K33" s="8"/>
      <c r="L33" s="127"/>
      <c r="M33" s="127"/>
      <c r="N33" s="127"/>
      <c r="O33" s="127"/>
      <c r="P33" s="127"/>
      <c r="Q33" s="8"/>
      <c r="R33" s="8"/>
      <c r="S33" s="8"/>
      <c r="T33" s="8"/>
    </row>
    <row r="34" spans="1:20" ht="15" x14ac:dyDescent="0.2">
      <c r="A34" s="116" t="s">
        <v>240</v>
      </c>
      <c r="B34" s="117" t="s">
        <v>192</v>
      </c>
      <c r="C34" s="117" t="s">
        <v>241</v>
      </c>
      <c r="D34" s="118" t="s">
        <v>211</v>
      </c>
      <c r="E34" s="116" t="s">
        <v>380</v>
      </c>
      <c r="F34" s="116" t="s">
        <v>381</v>
      </c>
      <c r="G34" s="116" t="s">
        <v>382</v>
      </c>
      <c r="H34" s="116" t="s">
        <v>543</v>
      </c>
      <c r="I34" s="116" t="s">
        <v>544</v>
      </c>
      <c r="J34" s="67" t="s">
        <v>38</v>
      </c>
      <c r="K34" s="8"/>
      <c r="L34" s="127"/>
      <c r="M34" s="127"/>
      <c r="N34" s="127"/>
      <c r="O34" s="127"/>
      <c r="P34" s="127"/>
      <c r="Q34" s="8"/>
      <c r="R34" s="8"/>
      <c r="S34" s="8"/>
      <c r="T34" s="8"/>
    </row>
    <row r="35" spans="1:20" ht="45" x14ac:dyDescent="0.2">
      <c r="A35" s="116" t="s">
        <v>276</v>
      </c>
      <c r="B35" s="117" t="s">
        <v>173</v>
      </c>
      <c r="C35" s="117" t="s">
        <v>277</v>
      </c>
      <c r="D35" s="118" t="s">
        <v>152</v>
      </c>
      <c r="E35" s="116" t="s">
        <v>545</v>
      </c>
      <c r="F35" s="116" t="s">
        <v>546</v>
      </c>
      <c r="G35" s="116" t="s">
        <v>547</v>
      </c>
      <c r="H35" s="116" t="s">
        <v>548</v>
      </c>
      <c r="I35" s="116" t="s">
        <v>549</v>
      </c>
      <c r="J35" s="67" t="s">
        <v>38</v>
      </c>
      <c r="K35" s="8"/>
      <c r="L35" s="127"/>
      <c r="M35" s="127"/>
      <c r="N35" s="127"/>
      <c r="O35" s="127"/>
      <c r="P35" s="127"/>
      <c r="Q35" s="8"/>
      <c r="R35" s="8"/>
      <c r="S35" s="8"/>
      <c r="T35" s="8"/>
    </row>
    <row r="36" spans="1:20" ht="15" x14ac:dyDescent="0.2">
      <c r="A36" s="116" t="s">
        <v>265</v>
      </c>
      <c r="B36" s="117" t="s">
        <v>192</v>
      </c>
      <c r="C36" s="117" t="s">
        <v>266</v>
      </c>
      <c r="D36" s="118" t="s">
        <v>153</v>
      </c>
      <c r="E36" s="116" t="s">
        <v>384</v>
      </c>
      <c r="F36" s="116" t="s">
        <v>385</v>
      </c>
      <c r="G36" s="116" t="s">
        <v>386</v>
      </c>
      <c r="H36" s="116" t="s">
        <v>550</v>
      </c>
      <c r="I36" s="116" t="s">
        <v>551</v>
      </c>
      <c r="J36" s="67" t="s">
        <v>38</v>
      </c>
      <c r="K36" s="8"/>
      <c r="L36" s="127"/>
      <c r="M36" s="127"/>
      <c r="N36" s="127"/>
      <c r="O36" s="127"/>
      <c r="P36" s="127"/>
      <c r="Q36" s="8"/>
      <c r="R36" s="8"/>
      <c r="S36" s="8"/>
      <c r="T36" s="8"/>
    </row>
    <row r="37" spans="1:20" ht="15" x14ac:dyDescent="0.2">
      <c r="A37" s="116" t="s">
        <v>312</v>
      </c>
      <c r="B37" s="117" t="s">
        <v>179</v>
      </c>
      <c r="C37" s="117" t="s">
        <v>313</v>
      </c>
      <c r="D37" s="118" t="s">
        <v>304</v>
      </c>
      <c r="E37" s="116" t="s">
        <v>552</v>
      </c>
      <c r="F37" s="116" t="s">
        <v>376</v>
      </c>
      <c r="G37" s="116" t="s">
        <v>553</v>
      </c>
      <c r="H37" s="116" t="s">
        <v>554</v>
      </c>
      <c r="I37" s="116" t="s">
        <v>555</v>
      </c>
      <c r="J37" s="67" t="s">
        <v>38</v>
      </c>
      <c r="K37" s="8"/>
      <c r="L37" s="127"/>
      <c r="M37" s="127"/>
      <c r="N37" s="127"/>
      <c r="O37" s="127"/>
      <c r="P37" s="127"/>
      <c r="Q37" s="8"/>
      <c r="R37" s="8"/>
      <c r="S37" s="8"/>
      <c r="T37" s="8"/>
    </row>
    <row r="38" spans="1:20" ht="15" x14ac:dyDescent="0.2">
      <c r="A38" s="116" t="s">
        <v>231</v>
      </c>
      <c r="B38" s="117" t="s">
        <v>192</v>
      </c>
      <c r="C38" s="117" t="s">
        <v>232</v>
      </c>
      <c r="D38" s="118" t="s">
        <v>211</v>
      </c>
      <c r="E38" s="116" t="s">
        <v>389</v>
      </c>
      <c r="F38" s="116" t="s">
        <v>388</v>
      </c>
      <c r="G38" s="116" t="s">
        <v>556</v>
      </c>
      <c r="H38" s="116" t="s">
        <v>557</v>
      </c>
      <c r="I38" s="116" t="s">
        <v>558</v>
      </c>
      <c r="J38" s="67" t="s">
        <v>38</v>
      </c>
      <c r="K38" s="8"/>
      <c r="L38" s="127"/>
      <c r="M38" s="127"/>
      <c r="N38" s="127"/>
      <c r="O38" s="127"/>
      <c r="P38" s="127"/>
      <c r="Q38" s="8"/>
      <c r="R38" s="8"/>
      <c r="S38" s="8"/>
      <c r="T38" s="8"/>
    </row>
    <row r="39" spans="1:20" ht="15" x14ac:dyDescent="0.2">
      <c r="A39" s="116" t="s">
        <v>175</v>
      </c>
      <c r="B39" s="117" t="s">
        <v>173</v>
      </c>
      <c r="C39" s="117" t="s">
        <v>176</v>
      </c>
      <c r="D39" s="118" t="s">
        <v>174</v>
      </c>
      <c r="E39" s="116" t="s">
        <v>365</v>
      </c>
      <c r="F39" s="116" t="s">
        <v>559</v>
      </c>
      <c r="G39" s="116" t="s">
        <v>560</v>
      </c>
      <c r="H39" s="116" t="s">
        <v>387</v>
      </c>
      <c r="I39" s="116" t="s">
        <v>561</v>
      </c>
      <c r="J39" s="67" t="s">
        <v>38</v>
      </c>
      <c r="K39" s="8"/>
      <c r="L39" s="127"/>
      <c r="M39" s="127"/>
      <c r="N39" s="127"/>
      <c r="O39" s="127"/>
      <c r="P39" s="127"/>
      <c r="Q39" s="8"/>
      <c r="R39" s="8"/>
      <c r="S39" s="8"/>
      <c r="T39" s="8"/>
    </row>
    <row r="40" spans="1:20" ht="15" x14ac:dyDescent="0.2">
      <c r="A40" s="116" t="s">
        <v>234</v>
      </c>
      <c r="B40" s="117" t="s">
        <v>192</v>
      </c>
      <c r="C40" s="117" t="s">
        <v>235</v>
      </c>
      <c r="D40" s="118" t="s">
        <v>211</v>
      </c>
      <c r="E40" s="116" t="s">
        <v>394</v>
      </c>
      <c r="F40" s="116" t="s">
        <v>390</v>
      </c>
      <c r="G40" s="116" t="s">
        <v>562</v>
      </c>
      <c r="H40" s="116" t="s">
        <v>563</v>
      </c>
      <c r="I40" s="116" t="s">
        <v>564</v>
      </c>
      <c r="J40" s="67" t="s">
        <v>38</v>
      </c>
      <c r="K40" s="8"/>
      <c r="L40" s="127"/>
      <c r="M40" s="127"/>
      <c r="N40" s="127"/>
      <c r="O40" s="127"/>
      <c r="P40" s="127"/>
      <c r="Q40" s="8"/>
      <c r="R40" s="8"/>
      <c r="S40" s="8"/>
      <c r="T40" s="8"/>
    </row>
    <row r="41" spans="1:20" ht="15" x14ac:dyDescent="0.2">
      <c r="A41" s="116" t="s">
        <v>178</v>
      </c>
      <c r="B41" s="117" t="s">
        <v>179</v>
      </c>
      <c r="C41" s="117" t="s">
        <v>166</v>
      </c>
      <c r="D41" s="118" t="s">
        <v>180</v>
      </c>
      <c r="E41" s="116" t="s">
        <v>391</v>
      </c>
      <c r="F41" s="116" t="s">
        <v>392</v>
      </c>
      <c r="G41" s="116" t="s">
        <v>392</v>
      </c>
      <c r="H41" s="116" t="s">
        <v>565</v>
      </c>
      <c r="I41" s="116" t="s">
        <v>566</v>
      </c>
      <c r="J41" s="68" t="s">
        <v>39</v>
      </c>
      <c r="K41" s="8"/>
      <c r="L41" s="127"/>
      <c r="M41" s="127"/>
      <c r="N41" s="127"/>
      <c r="O41" s="127"/>
      <c r="P41" s="127"/>
      <c r="Q41" s="8"/>
      <c r="R41" s="8"/>
      <c r="S41" s="8"/>
      <c r="T41" s="8"/>
    </row>
    <row r="42" spans="1:20" ht="15" x14ac:dyDescent="0.2">
      <c r="A42" s="116" t="s">
        <v>198</v>
      </c>
      <c r="B42" s="117" t="s">
        <v>192</v>
      </c>
      <c r="C42" s="117" t="s">
        <v>199</v>
      </c>
      <c r="D42" s="118" t="s">
        <v>152</v>
      </c>
      <c r="E42" s="116" t="s">
        <v>567</v>
      </c>
      <c r="F42" s="116" t="s">
        <v>397</v>
      </c>
      <c r="G42" s="116" t="s">
        <v>568</v>
      </c>
      <c r="H42" s="116" t="s">
        <v>569</v>
      </c>
      <c r="I42" s="116" t="s">
        <v>570</v>
      </c>
      <c r="J42" s="68" t="s">
        <v>39</v>
      </c>
      <c r="K42" s="8"/>
      <c r="L42" s="127"/>
      <c r="M42" s="127"/>
      <c r="N42" s="127"/>
      <c r="O42" s="127"/>
      <c r="P42" s="127"/>
      <c r="Q42" s="8"/>
      <c r="R42" s="8"/>
      <c r="S42" s="8"/>
      <c r="T42" s="8"/>
    </row>
    <row r="43" spans="1:20" ht="15" x14ac:dyDescent="0.2">
      <c r="A43" s="116" t="s">
        <v>222</v>
      </c>
      <c r="B43" s="117" t="s">
        <v>192</v>
      </c>
      <c r="C43" s="117" t="s">
        <v>223</v>
      </c>
      <c r="D43" s="118" t="s">
        <v>211</v>
      </c>
      <c r="E43" s="116" t="s">
        <v>394</v>
      </c>
      <c r="F43" s="116" t="s">
        <v>395</v>
      </c>
      <c r="G43" s="116" t="s">
        <v>396</v>
      </c>
      <c r="H43" s="116" t="s">
        <v>571</v>
      </c>
      <c r="I43" s="116" t="s">
        <v>572</v>
      </c>
      <c r="J43" s="68" t="s">
        <v>39</v>
      </c>
      <c r="K43" s="8"/>
      <c r="L43" s="127"/>
      <c r="M43" s="127"/>
      <c r="N43" s="127"/>
      <c r="O43" s="127"/>
      <c r="P43" s="127"/>
      <c r="Q43" s="8"/>
      <c r="R43" s="8"/>
      <c r="S43" s="8"/>
      <c r="T43" s="8"/>
    </row>
    <row r="44" spans="1:20" ht="15" x14ac:dyDescent="0.2">
      <c r="A44" s="116" t="s">
        <v>191</v>
      </c>
      <c r="B44" s="117" t="s">
        <v>192</v>
      </c>
      <c r="C44" s="117" t="s">
        <v>193</v>
      </c>
      <c r="D44" s="118" t="s">
        <v>151</v>
      </c>
      <c r="E44" s="116" t="s">
        <v>501</v>
      </c>
      <c r="F44" s="116" t="s">
        <v>383</v>
      </c>
      <c r="G44" s="116" t="s">
        <v>573</v>
      </c>
      <c r="H44" s="116" t="s">
        <v>574</v>
      </c>
      <c r="I44" s="116" t="s">
        <v>575</v>
      </c>
      <c r="J44" s="68" t="s">
        <v>39</v>
      </c>
      <c r="K44" s="8"/>
      <c r="L44" s="127"/>
      <c r="M44" s="127"/>
      <c r="N44" s="127"/>
      <c r="O44" s="127"/>
      <c r="P44" s="127"/>
      <c r="Q44" s="8"/>
      <c r="R44" s="8"/>
      <c r="S44" s="8"/>
      <c r="T44" s="8"/>
    </row>
    <row r="45" spans="1:20" ht="15" x14ac:dyDescent="0.2">
      <c r="A45" s="116" t="s">
        <v>243</v>
      </c>
      <c r="B45" s="117" t="s">
        <v>192</v>
      </c>
      <c r="C45" s="117" t="s">
        <v>244</v>
      </c>
      <c r="D45" s="118" t="s">
        <v>211</v>
      </c>
      <c r="E45" s="116" t="s">
        <v>372</v>
      </c>
      <c r="F45" s="116" t="s">
        <v>400</v>
      </c>
      <c r="G45" s="116" t="s">
        <v>401</v>
      </c>
      <c r="H45" s="116" t="s">
        <v>576</v>
      </c>
      <c r="I45" s="116" t="s">
        <v>577</v>
      </c>
      <c r="J45" s="68" t="s">
        <v>39</v>
      </c>
      <c r="K45" s="8"/>
      <c r="L45" s="127"/>
      <c r="M45" s="127"/>
      <c r="N45" s="127"/>
      <c r="O45" s="127"/>
      <c r="P45" s="127"/>
      <c r="Q45" s="8"/>
      <c r="R45" s="8"/>
      <c r="S45" s="8"/>
      <c r="T45" s="8"/>
    </row>
    <row r="46" spans="1:20" ht="15" x14ac:dyDescent="0.2">
      <c r="A46" s="116" t="s">
        <v>434</v>
      </c>
      <c r="B46" s="117" t="s">
        <v>192</v>
      </c>
      <c r="C46" s="117" t="s">
        <v>435</v>
      </c>
      <c r="D46" s="118" t="s">
        <v>211</v>
      </c>
      <c r="E46" s="116" t="s">
        <v>365</v>
      </c>
      <c r="F46" s="116" t="s">
        <v>578</v>
      </c>
      <c r="G46" s="116" t="s">
        <v>579</v>
      </c>
      <c r="H46" s="116" t="s">
        <v>393</v>
      </c>
      <c r="I46" s="116" t="s">
        <v>580</v>
      </c>
      <c r="J46" s="68" t="s">
        <v>39</v>
      </c>
      <c r="K46" s="8"/>
      <c r="L46" s="127"/>
      <c r="M46" s="127"/>
      <c r="N46" s="127"/>
      <c r="O46" s="127"/>
      <c r="P46" s="127"/>
      <c r="Q46" s="8"/>
      <c r="R46" s="8"/>
      <c r="S46" s="8"/>
      <c r="T46" s="8"/>
    </row>
    <row r="47" spans="1:20" ht="15" x14ac:dyDescent="0.2">
      <c r="A47" s="116" t="s">
        <v>225</v>
      </c>
      <c r="B47" s="117" t="s">
        <v>192</v>
      </c>
      <c r="C47" s="117" t="s">
        <v>226</v>
      </c>
      <c r="D47" s="118" t="s">
        <v>211</v>
      </c>
      <c r="E47" s="116" t="s">
        <v>581</v>
      </c>
      <c r="F47" s="116" t="s">
        <v>399</v>
      </c>
      <c r="G47" s="116" t="s">
        <v>582</v>
      </c>
      <c r="H47" s="116" t="s">
        <v>583</v>
      </c>
      <c r="I47" s="116" t="s">
        <v>584</v>
      </c>
      <c r="J47" s="68" t="s">
        <v>39</v>
      </c>
      <c r="K47" s="8"/>
      <c r="L47" s="127"/>
      <c r="M47" s="127"/>
      <c r="N47" s="127"/>
      <c r="O47" s="127"/>
      <c r="P47" s="127"/>
      <c r="Q47" s="8"/>
      <c r="R47" s="8"/>
      <c r="S47" s="8"/>
      <c r="T47" s="8"/>
    </row>
    <row r="48" spans="1:20" ht="15" x14ac:dyDescent="0.2">
      <c r="A48" s="116" t="s">
        <v>216</v>
      </c>
      <c r="B48" s="117" t="s">
        <v>192</v>
      </c>
      <c r="C48" s="117" t="s">
        <v>217</v>
      </c>
      <c r="D48" s="118" t="s">
        <v>211</v>
      </c>
      <c r="E48" s="116" t="s">
        <v>372</v>
      </c>
      <c r="F48" s="116" t="s">
        <v>404</v>
      </c>
      <c r="G48" s="116" t="s">
        <v>405</v>
      </c>
      <c r="H48" s="116" t="s">
        <v>585</v>
      </c>
      <c r="I48" s="116" t="s">
        <v>586</v>
      </c>
      <c r="J48" s="68" t="s">
        <v>39</v>
      </c>
      <c r="K48" s="8"/>
      <c r="L48" s="127"/>
      <c r="M48" s="127"/>
      <c r="N48" s="127"/>
      <c r="O48" s="127"/>
      <c r="P48" s="127"/>
      <c r="Q48" s="8"/>
      <c r="R48" s="8"/>
      <c r="S48" s="8"/>
      <c r="T48" s="8"/>
    </row>
    <row r="49" spans="1:20" ht="15" x14ac:dyDescent="0.2">
      <c r="A49" s="116" t="s">
        <v>299</v>
      </c>
      <c r="B49" s="117" t="s">
        <v>192</v>
      </c>
      <c r="C49" s="117" t="s">
        <v>300</v>
      </c>
      <c r="D49" s="118" t="s">
        <v>151</v>
      </c>
      <c r="E49" s="116" t="s">
        <v>587</v>
      </c>
      <c r="F49" s="116" t="s">
        <v>403</v>
      </c>
      <c r="G49" s="116" t="s">
        <v>588</v>
      </c>
      <c r="H49" s="116" t="s">
        <v>589</v>
      </c>
      <c r="I49" s="116" t="s">
        <v>590</v>
      </c>
      <c r="J49" s="68" t="s">
        <v>39</v>
      </c>
      <c r="K49" s="8"/>
      <c r="L49" s="127"/>
      <c r="M49" s="127"/>
      <c r="N49" s="127"/>
      <c r="O49" s="127"/>
      <c r="P49" s="127"/>
      <c r="Q49" s="8"/>
      <c r="R49" s="8"/>
      <c r="S49" s="8"/>
      <c r="T49" s="8"/>
    </row>
    <row r="50" spans="1:20" ht="15" x14ac:dyDescent="0.2">
      <c r="A50" s="116" t="s">
        <v>329</v>
      </c>
      <c r="B50" s="117" t="s">
        <v>192</v>
      </c>
      <c r="C50" s="117" t="s">
        <v>330</v>
      </c>
      <c r="D50" s="118" t="s">
        <v>151</v>
      </c>
      <c r="E50" s="116" t="s">
        <v>591</v>
      </c>
      <c r="F50" s="116" t="s">
        <v>409</v>
      </c>
      <c r="G50" s="116" t="s">
        <v>592</v>
      </c>
      <c r="H50" s="116" t="s">
        <v>593</v>
      </c>
      <c r="I50" s="116" t="s">
        <v>594</v>
      </c>
      <c r="J50" s="68" t="s">
        <v>39</v>
      </c>
      <c r="K50" s="8"/>
      <c r="L50" s="127"/>
      <c r="M50" s="127"/>
      <c r="N50" s="127"/>
      <c r="O50" s="127"/>
      <c r="P50" s="127"/>
      <c r="Q50" s="8"/>
      <c r="R50" s="8"/>
      <c r="S50" s="8"/>
      <c r="T50" s="8"/>
    </row>
    <row r="51" spans="1:20" ht="15" x14ac:dyDescent="0.2">
      <c r="A51" s="116" t="s">
        <v>228</v>
      </c>
      <c r="B51" s="117" t="s">
        <v>192</v>
      </c>
      <c r="C51" s="117" t="s">
        <v>229</v>
      </c>
      <c r="D51" s="118" t="s">
        <v>211</v>
      </c>
      <c r="E51" s="116" t="s">
        <v>372</v>
      </c>
      <c r="F51" s="116" t="s">
        <v>421</v>
      </c>
      <c r="G51" s="116" t="s">
        <v>595</v>
      </c>
      <c r="H51" s="116" t="s">
        <v>406</v>
      </c>
      <c r="I51" s="116" t="s">
        <v>596</v>
      </c>
      <c r="J51" s="68" t="s">
        <v>39</v>
      </c>
      <c r="K51" s="8"/>
      <c r="L51" s="127"/>
      <c r="M51" s="127"/>
      <c r="N51" s="127"/>
      <c r="O51" s="127"/>
      <c r="P51" s="127"/>
      <c r="Q51" s="8"/>
      <c r="R51" s="8"/>
      <c r="S51" s="8"/>
      <c r="T51" s="8"/>
    </row>
    <row r="52" spans="1:20" ht="30" x14ac:dyDescent="0.2">
      <c r="A52" s="116" t="s">
        <v>336</v>
      </c>
      <c r="B52" s="117" t="s">
        <v>192</v>
      </c>
      <c r="C52" s="117" t="s">
        <v>337</v>
      </c>
      <c r="D52" s="118" t="s">
        <v>211</v>
      </c>
      <c r="E52" s="116" t="s">
        <v>410</v>
      </c>
      <c r="F52" s="116" t="s">
        <v>411</v>
      </c>
      <c r="G52" s="116" t="s">
        <v>412</v>
      </c>
      <c r="H52" s="116" t="s">
        <v>406</v>
      </c>
      <c r="I52" s="116" t="s">
        <v>597</v>
      </c>
      <c r="J52" s="68" t="s">
        <v>39</v>
      </c>
      <c r="K52" s="8"/>
      <c r="L52" s="127"/>
      <c r="M52" s="127"/>
      <c r="N52" s="127"/>
      <c r="O52" s="127"/>
      <c r="P52" s="127"/>
      <c r="Q52" s="8"/>
      <c r="R52" s="8"/>
      <c r="S52" s="8"/>
      <c r="T52" s="8"/>
    </row>
    <row r="53" spans="1:20" ht="30" x14ac:dyDescent="0.2">
      <c r="A53" s="116" t="s">
        <v>248</v>
      </c>
      <c r="B53" s="117" t="s">
        <v>173</v>
      </c>
      <c r="C53" s="117" t="s">
        <v>249</v>
      </c>
      <c r="D53" s="118" t="s">
        <v>153</v>
      </c>
      <c r="E53" s="116" t="s">
        <v>377</v>
      </c>
      <c r="F53" s="116" t="s">
        <v>598</v>
      </c>
      <c r="G53" s="116" t="s">
        <v>599</v>
      </c>
      <c r="H53" s="116" t="s">
        <v>406</v>
      </c>
      <c r="I53" s="116" t="s">
        <v>600</v>
      </c>
      <c r="J53" s="68" t="s">
        <v>39</v>
      </c>
      <c r="K53" s="8"/>
      <c r="L53" s="127"/>
      <c r="M53" s="127"/>
      <c r="N53" s="127"/>
      <c r="O53" s="127"/>
      <c r="P53" s="127"/>
      <c r="Q53" s="8"/>
      <c r="R53" s="8"/>
      <c r="S53" s="8"/>
      <c r="T53" s="8"/>
    </row>
    <row r="54" spans="1:20" ht="15" x14ac:dyDescent="0.2">
      <c r="A54" s="116" t="s">
        <v>306</v>
      </c>
      <c r="B54" s="117" t="s">
        <v>179</v>
      </c>
      <c r="C54" s="117" t="s">
        <v>307</v>
      </c>
      <c r="D54" s="118" t="s">
        <v>304</v>
      </c>
      <c r="E54" s="116" t="s">
        <v>504</v>
      </c>
      <c r="F54" s="116" t="s">
        <v>407</v>
      </c>
      <c r="G54" s="116" t="s">
        <v>601</v>
      </c>
      <c r="H54" s="116" t="s">
        <v>602</v>
      </c>
      <c r="I54" s="116" t="s">
        <v>603</v>
      </c>
      <c r="J54" s="68" t="s">
        <v>39</v>
      </c>
      <c r="K54" s="8"/>
      <c r="L54" s="127"/>
      <c r="M54" s="127"/>
      <c r="N54" s="127"/>
      <c r="O54" s="127"/>
      <c r="P54" s="127"/>
      <c r="Q54" s="8"/>
      <c r="R54" s="8"/>
      <c r="S54" s="8"/>
      <c r="T54" s="8"/>
    </row>
    <row r="55" spans="1:20" ht="15" x14ac:dyDescent="0.2">
      <c r="A55" s="116" t="s">
        <v>331</v>
      </c>
      <c r="B55" s="117" t="s">
        <v>192</v>
      </c>
      <c r="C55" s="117" t="s">
        <v>332</v>
      </c>
      <c r="D55" s="118" t="s">
        <v>151</v>
      </c>
      <c r="E55" s="116" t="s">
        <v>604</v>
      </c>
      <c r="F55" s="116" t="s">
        <v>402</v>
      </c>
      <c r="G55" s="116" t="s">
        <v>605</v>
      </c>
      <c r="H55" s="116" t="s">
        <v>408</v>
      </c>
      <c r="I55" s="116" t="s">
        <v>606</v>
      </c>
      <c r="J55" s="68" t="s">
        <v>39</v>
      </c>
      <c r="K55" s="8"/>
      <c r="L55" s="127"/>
      <c r="M55" s="127"/>
      <c r="N55" s="127"/>
      <c r="O55" s="127"/>
      <c r="P55" s="127"/>
      <c r="Q55" s="8"/>
      <c r="R55" s="8"/>
      <c r="S55" s="8"/>
      <c r="T55" s="8"/>
    </row>
    <row r="56" spans="1:20" ht="15" x14ac:dyDescent="0.2">
      <c r="A56" s="116" t="s">
        <v>309</v>
      </c>
      <c r="B56" s="117" t="s">
        <v>192</v>
      </c>
      <c r="C56" s="117" t="s">
        <v>310</v>
      </c>
      <c r="D56" s="118" t="s">
        <v>151</v>
      </c>
      <c r="E56" s="116" t="s">
        <v>607</v>
      </c>
      <c r="F56" s="116" t="s">
        <v>398</v>
      </c>
      <c r="G56" s="116" t="s">
        <v>608</v>
      </c>
      <c r="H56" s="116" t="s">
        <v>408</v>
      </c>
      <c r="I56" s="116" t="s">
        <v>609</v>
      </c>
      <c r="J56" s="68" t="s">
        <v>39</v>
      </c>
      <c r="K56" s="8"/>
      <c r="L56" s="127"/>
      <c r="M56" s="127"/>
      <c r="N56" s="127"/>
      <c r="O56" s="127"/>
      <c r="P56" s="127"/>
      <c r="Q56" s="8"/>
      <c r="R56" s="8"/>
      <c r="S56" s="8"/>
      <c r="T56" s="8"/>
    </row>
    <row r="57" spans="1:20" ht="30" x14ac:dyDescent="0.2">
      <c r="A57" s="116" t="s">
        <v>188</v>
      </c>
      <c r="B57" s="117" t="s">
        <v>173</v>
      </c>
      <c r="C57" s="117" t="s">
        <v>189</v>
      </c>
      <c r="D57" s="118" t="s">
        <v>174</v>
      </c>
      <c r="E57" s="116" t="s">
        <v>365</v>
      </c>
      <c r="F57" s="116" t="s">
        <v>610</v>
      </c>
      <c r="G57" s="116" t="s">
        <v>611</v>
      </c>
      <c r="H57" s="116" t="s">
        <v>408</v>
      </c>
      <c r="I57" s="116" t="s">
        <v>612</v>
      </c>
      <c r="J57" s="68" t="s">
        <v>39</v>
      </c>
      <c r="K57" s="8"/>
      <c r="L57" s="127"/>
      <c r="M57" s="127"/>
      <c r="N57" s="127"/>
      <c r="O57" s="127"/>
      <c r="P57" s="127"/>
      <c r="Q57" s="8"/>
      <c r="R57" s="8"/>
      <c r="S57" s="8"/>
      <c r="T57" s="8"/>
    </row>
    <row r="58" spans="1:20" ht="30" x14ac:dyDescent="0.2">
      <c r="A58" s="116" t="s">
        <v>270</v>
      </c>
      <c r="B58" s="117" t="s">
        <v>192</v>
      </c>
      <c r="C58" s="117" t="s">
        <v>271</v>
      </c>
      <c r="D58" s="118" t="s">
        <v>152</v>
      </c>
      <c r="E58" s="116" t="s">
        <v>613</v>
      </c>
      <c r="F58" s="116" t="s">
        <v>418</v>
      </c>
      <c r="G58" s="116" t="s">
        <v>614</v>
      </c>
      <c r="H58" s="116" t="s">
        <v>615</v>
      </c>
      <c r="I58" s="116" t="s">
        <v>616</v>
      </c>
      <c r="J58" s="68" t="s">
        <v>39</v>
      </c>
      <c r="K58" s="8"/>
      <c r="L58" s="127"/>
      <c r="M58" s="127"/>
      <c r="N58" s="127"/>
      <c r="O58" s="127"/>
      <c r="P58" s="127"/>
      <c r="Q58" s="8"/>
      <c r="R58" s="8"/>
      <c r="S58" s="8"/>
      <c r="T58" s="8"/>
    </row>
    <row r="59" spans="1:20" ht="30" x14ac:dyDescent="0.2">
      <c r="A59" s="116" t="s">
        <v>185</v>
      </c>
      <c r="B59" s="117" t="s">
        <v>173</v>
      </c>
      <c r="C59" s="117" t="s">
        <v>186</v>
      </c>
      <c r="D59" s="118" t="s">
        <v>174</v>
      </c>
      <c r="E59" s="116" t="s">
        <v>365</v>
      </c>
      <c r="F59" s="116" t="s">
        <v>617</v>
      </c>
      <c r="G59" s="116" t="s">
        <v>618</v>
      </c>
      <c r="H59" s="116" t="s">
        <v>414</v>
      </c>
      <c r="I59" s="116" t="s">
        <v>619</v>
      </c>
      <c r="J59" s="68" t="s">
        <v>39</v>
      </c>
      <c r="K59" s="8"/>
      <c r="L59" s="127"/>
      <c r="M59" s="127"/>
      <c r="N59" s="127"/>
      <c r="O59" s="127"/>
      <c r="P59" s="127"/>
      <c r="Q59" s="8"/>
      <c r="R59" s="8"/>
      <c r="S59" s="8"/>
      <c r="T59" s="8"/>
    </row>
    <row r="60" spans="1:20" ht="15" x14ac:dyDescent="0.2">
      <c r="A60" s="116" t="s">
        <v>237</v>
      </c>
      <c r="B60" s="117" t="s">
        <v>192</v>
      </c>
      <c r="C60" s="117" t="s">
        <v>238</v>
      </c>
      <c r="D60" s="118" t="s">
        <v>211</v>
      </c>
      <c r="E60" s="116" t="s">
        <v>391</v>
      </c>
      <c r="F60" s="116" t="s">
        <v>419</v>
      </c>
      <c r="G60" s="116" t="s">
        <v>419</v>
      </c>
      <c r="H60" s="116" t="s">
        <v>416</v>
      </c>
      <c r="I60" s="116" t="s">
        <v>620</v>
      </c>
      <c r="J60" s="68" t="s">
        <v>39</v>
      </c>
      <c r="K60" s="8"/>
      <c r="L60" s="127"/>
      <c r="M60" s="127"/>
      <c r="N60" s="127"/>
      <c r="O60" s="127"/>
      <c r="P60" s="127"/>
      <c r="Q60" s="8"/>
      <c r="R60" s="8"/>
      <c r="S60" s="8"/>
      <c r="T60" s="8"/>
    </row>
    <row r="61" spans="1:20" ht="30" x14ac:dyDescent="0.2">
      <c r="A61" s="116" t="s">
        <v>342</v>
      </c>
      <c r="B61" s="117" t="s">
        <v>192</v>
      </c>
      <c r="C61" s="117" t="s">
        <v>343</v>
      </c>
      <c r="D61" s="118" t="s">
        <v>211</v>
      </c>
      <c r="E61" s="116" t="s">
        <v>581</v>
      </c>
      <c r="F61" s="116" t="s">
        <v>413</v>
      </c>
      <c r="G61" s="116" t="s">
        <v>621</v>
      </c>
      <c r="H61" s="116" t="s">
        <v>416</v>
      </c>
      <c r="I61" s="116" t="s">
        <v>622</v>
      </c>
      <c r="J61" s="68" t="s">
        <v>39</v>
      </c>
      <c r="K61" s="8"/>
      <c r="L61" s="127"/>
      <c r="M61" s="127"/>
      <c r="N61" s="127"/>
      <c r="O61" s="127"/>
      <c r="P61" s="127"/>
      <c r="Q61" s="8"/>
      <c r="R61" s="8"/>
      <c r="S61" s="8"/>
      <c r="T61" s="8"/>
    </row>
    <row r="62" spans="1:20" ht="15" x14ac:dyDescent="0.2">
      <c r="A62" s="116" t="s">
        <v>315</v>
      </c>
      <c r="B62" s="117" t="s">
        <v>179</v>
      </c>
      <c r="C62" s="117" t="s">
        <v>316</v>
      </c>
      <c r="D62" s="118" t="s">
        <v>304</v>
      </c>
      <c r="E62" s="116" t="s">
        <v>552</v>
      </c>
      <c r="F62" s="116" t="s">
        <v>415</v>
      </c>
      <c r="G62" s="116" t="s">
        <v>623</v>
      </c>
      <c r="H62" s="116" t="s">
        <v>417</v>
      </c>
      <c r="I62" s="116" t="s">
        <v>624</v>
      </c>
      <c r="J62" s="68" t="s">
        <v>39</v>
      </c>
      <c r="K62" s="8"/>
      <c r="L62" s="127"/>
      <c r="M62" s="127"/>
      <c r="N62" s="127"/>
      <c r="O62" s="127"/>
      <c r="P62" s="127"/>
      <c r="Q62" s="8"/>
      <c r="R62" s="8"/>
      <c r="S62" s="8"/>
      <c r="T62" s="8"/>
    </row>
    <row r="63" spans="1:20" ht="15" x14ac:dyDescent="0.2">
      <c r="A63" s="116" t="s">
        <v>333</v>
      </c>
      <c r="B63" s="117" t="s">
        <v>192</v>
      </c>
      <c r="C63" s="117" t="s">
        <v>334</v>
      </c>
      <c r="D63" s="118" t="s">
        <v>211</v>
      </c>
      <c r="E63" s="116" t="s">
        <v>625</v>
      </c>
      <c r="F63" s="116" t="s">
        <v>426</v>
      </c>
      <c r="G63" s="116" t="s">
        <v>626</v>
      </c>
      <c r="H63" s="116" t="s">
        <v>417</v>
      </c>
      <c r="I63" s="116" t="s">
        <v>627</v>
      </c>
      <c r="J63" s="68" t="s">
        <v>39</v>
      </c>
      <c r="K63" s="8"/>
      <c r="L63" s="127"/>
      <c r="M63" s="127"/>
      <c r="N63" s="127"/>
      <c r="O63" s="127"/>
      <c r="P63" s="127"/>
      <c r="Q63" s="8"/>
      <c r="R63" s="8"/>
      <c r="S63" s="8"/>
      <c r="T63" s="8"/>
    </row>
    <row r="64" spans="1:20" ht="30" x14ac:dyDescent="0.2">
      <c r="A64" s="116" t="s">
        <v>338</v>
      </c>
      <c r="B64" s="117" t="s">
        <v>192</v>
      </c>
      <c r="C64" s="117" t="s">
        <v>339</v>
      </c>
      <c r="D64" s="118" t="s">
        <v>211</v>
      </c>
      <c r="E64" s="116" t="s">
        <v>410</v>
      </c>
      <c r="F64" s="116" t="s">
        <v>424</v>
      </c>
      <c r="G64" s="116" t="s">
        <v>425</v>
      </c>
      <c r="H64" s="116" t="s">
        <v>420</v>
      </c>
      <c r="I64" s="116" t="s">
        <v>628</v>
      </c>
      <c r="J64" s="68" t="s">
        <v>39</v>
      </c>
      <c r="K64" s="8"/>
      <c r="L64" s="127"/>
      <c r="M64" s="127"/>
      <c r="N64" s="127"/>
      <c r="O64" s="127"/>
      <c r="P64" s="127"/>
      <c r="Q64" s="8"/>
      <c r="R64" s="8"/>
      <c r="S64" s="8"/>
      <c r="T64" s="8"/>
    </row>
    <row r="65" spans="1:20" ht="15" x14ac:dyDescent="0.2">
      <c r="A65" s="116" t="s">
        <v>340</v>
      </c>
      <c r="B65" s="117" t="s">
        <v>192</v>
      </c>
      <c r="C65" s="117" t="s">
        <v>341</v>
      </c>
      <c r="D65" s="118" t="s">
        <v>211</v>
      </c>
      <c r="E65" s="116" t="s">
        <v>581</v>
      </c>
      <c r="F65" s="116" t="s">
        <v>422</v>
      </c>
      <c r="G65" s="116" t="s">
        <v>629</v>
      </c>
      <c r="H65" s="116" t="s">
        <v>423</v>
      </c>
      <c r="I65" s="116" t="s">
        <v>630</v>
      </c>
      <c r="J65" s="68" t="s">
        <v>39</v>
      </c>
      <c r="K65" s="8"/>
      <c r="L65" s="127"/>
      <c r="M65" s="127"/>
      <c r="N65" s="127"/>
      <c r="O65" s="127"/>
      <c r="P65" s="127"/>
      <c r="Q65" s="8"/>
      <c r="R65" s="8"/>
      <c r="S65" s="8"/>
      <c r="T65" s="8"/>
    </row>
    <row r="66" spans="1:20" ht="15" x14ac:dyDescent="0.2">
      <c r="A66" s="116" t="s">
        <v>213</v>
      </c>
      <c r="B66" s="117" t="s">
        <v>192</v>
      </c>
      <c r="C66" s="117" t="s">
        <v>214</v>
      </c>
      <c r="D66" s="118" t="s">
        <v>211</v>
      </c>
      <c r="E66" s="116" t="s">
        <v>391</v>
      </c>
      <c r="F66" s="116" t="s">
        <v>428</v>
      </c>
      <c r="G66" s="116" t="s">
        <v>428</v>
      </c>
      <c r="H66" s="116" t="s">
        <v>427</v>
      </c>
      <c r="I66" s="116" t="s">
        <v>631</v>
      </c>
      <c r="J66" s="68" t="s">
        <v>39</v>
      </c>
      <c r="K66" s="8"/>
      <c r="L66" s="127"/>
      <c r="M66" s="127"/>
      <c r="N66" s="127"/>
      <c r="O66" s="127"/>
      <c r="P66" s="127"/>
      <c r="Q66" s="8"/>
      <c r="R66" s="8"/>
      <c r="S66" s="8"/>
      <c r="T66" s="8"/>
    </row>
    <row r="67" spans="1:20" ht="15" x14ac:dyDescent="0.2">
      <c r="A67" s="116" t="s">
        <v>182</v>
      </c>
      <c r="B67" s="117" t="s">
        <v>173</v>
      </c>
      <c r="C67" s="117" t="s">
        <v>183</v>
      </c>
      <c r="D67" s="118" t="s">
        <v>151</v>
      </c>
      <c r="E67" s="116" t="s">
        <v>372</v>
      </c>
      <c r="F67" s="116" t="s">
        <v>632</v>
      </c>
      <c r="G67" s="116" t="s">
        <v>633</v>
      </c>
      <c r="H67" s="116" t="s">
        <v>429</v>
      </c>
      <c r="I67" s="116" t="s">
        <v>634</v>
      </c>
      <c r="J67" s="68" t="s">
        <v>39</v>
      </c>
      <c r="K67" s="8"/>
      <c r="L67" s="127"/>
      <c r="M67" s="127"/>
      <c r="N67" s="127"/>
      <c r="O67" s="127"/>
      <c r="P67" s="127"/>
      <c r="Q67" s="8"/>
      <c r="R67" s="8"/>
      <c r="S67" s="8"/>
      <c r="T67" s="8"/>
    </row>
    <row r="68" spans="1:20" ht="15" x14ac:dyDescent="0.2">
      <c r="A68" s="116" t="s">
        <v>344</v>
      </c>
      <c r="B68" s="117" t="s">
        <v>192</v>
      </c>
      <c r="C68" s="117" t="s">
        <v>345</v>
      </c>
      <c r="D68" s="118" t="s">
        <v>211</v>
      </c>
      <c r="E68" s="116" t="s">
        <v>391</v>
      </c>
      <c r="F68" s="116" t="s">
        <v>431</v>
      </c>
      <c r="G68" s="116" t="s">
        <v>431</v>
      </c>
      <c r="H68" s="116" t="s">
        <v>635</v>
      </c>
      <c r="I68" s="116" t="s">
        <v>430</v>
      </c>
      <c r="J68" s="68" t="s">
        <v>39</v>
      </c>
      <c r="K68" s="8"/>
      <c r="L68" s="127"/>
      <c r="M68" s="127"/>
      <c r="N68" s="127"/>
      <c r="O68" s="127"/>
      <c r="P68" s="127"/>
      <c r="Q68" s="8"/>
      <c r="R68" s="8"/>
      <c r="S68" s="8"/>
      <c r="T68" s="8"/>
    </row>
    <row r="69" spans="1:20" ht="15.75" x14ac:dyDescent="0.2">
      <c r="A69" s="25"/>
      <c r="B69" s="25"/>
      <c r="C69" s="25"/>
      <c r="D69" s="25"/>
      <c r="E69" s="25"/>
      <c r="F69" s="25"/>
      <c r="G69" s="25"/>
      <c r="H69" s="25"/>
      <c r="I69" s="25"/>
      <c r="J69" s="22"/>
      <c r="K69" s="8"/>
      <c r="L69" s="110" t="s">
        <v>91</v>
      </c>
      <c r="M69" s="123"/>
      <c r="N69" s="123"/>
      <c r="O69" s="123"/>
      <c r="P69" s="123"/>
      <c r="Q69" s="8"/>
      <c r="R69" s="8"/>
      <c r="S69" s="8"/>
      <c r="T69" s="8"/>
    </row>
    <row r="70" spans="1:20" ht="15.75" x14ac:dyDescent="0.2">
      <c r="A70" s="62" t="s">
        <v>35</v>
      </c>
      <c r="B70" s="62" t="s">
        <v>36</v>
      </c>
      <c r="C70" s="63"/>
      <c r="D70" s="24"/>
      <c r="E70" s="64"/>
      <c r="F70" s="252" t="s">
        <v>4</v>
      </c>
      <c r="G70" s="194"/>
      <c r="H70" s="253">
        <f>Orçamentária!L88</f>
        <v>2718520.27</v>
      </c>
      <c r="I70" s="193"/>
      <c r="J70" s="194"/>
      <c r="K70" s="8"/>
      <c r="L70" s="109" t="e">
        <f>H70=#REF!</f>
        <v>#REF!</v>
      </c>
      <c r="M70" s="123"/>
      <c r="N70" s="123"/>
      <c r="O70" s="123"/>
      <c r="P70" s="123"/>
      <c r="Q70" s="8"/>
      <c r="R70" s="8"/>
      <c r="S70" s="8"/>
      <c r="T70" s="8"/>
    </row>
    <row r="71" spans="1:20" ht="15.75" x14ac:dyDescent="0.2">
      <c r="A71" s="65" t="s">
        <v>37</v>
      </c>
      <c r="B71" s="66">
        <v>0.8</v>
      </c>
      <c r="C71" s="63"/>
      <c r="D71" s="24"/>
      <c r="E71" s="64"/>
      <c r="F71" s="252" t="s">
        <v>5</v>
      </c>
      <c r="G71" s="194"/>
      <c r="H71" s="253">
        <f>Orçamentária!L89</f>
        <v>3279277.21</v>
      </c>
      <c r="I71" s="193"/>
      <c r="J71" s="194"/>
      <c r="K71" s="8"/>
      <c r="L71" s="109" t="e">
        <f>H71=#REF!</f>
        <v>#REF!</v>
      </c>
      <c r="M71" s="123"/>
      <c r="N71" s="123"/>
      <c r="O71" s="123"/>
      <c r="P71" s="123"/>
      <c r="Q71" s="8"/>
      <c r="R71" s="8"/>
      <c r="S71" s="8"/>
      <c r="T71" s="8"/>
    </row>
    <row r="72" spans="1:20" ht="15.75" x14ac:dyDescent="0.2">
      <c r="A72" s="67" t="s">
        <v>38</v>
      </c>
      <c r="B72" s="66">
        <v>0.95</v>
      </c>
      <c r="C72" s="63"/>
      <c r="D72" s="24"/>
      <c r="E72" s="64"/>
      <c r="F72" s="252"/>
      <c r="G72" s="194"/>
      <c r="H72" s="253"/>
      <c r="I72" s="193"/>
      <c r="J72" s="194"/>
      <c r="K72" s="8"/>
      <c r="L72" s="123"/>
      <c r="M72" s="123"/>
      <c r="N72" s="123"/>
      <c r="O72" s="123"/>
      <c r="P72" s="123"/>
      <c r="Q72" s="8"/>
      <c r="R72" s="8"/>
      <c r="S72" s="8"/>
      <c r="T72" s="8"/>
    </row>
    <row r="73" spans="1:20" ht="15.75" x14ac:dyDescent="0.2">
      <c r="A73" s="68" t="s">
        <v>39</v>
      </c>
      <c r="B73" s="66">
        <v>1</v>
      </c>
      <c r="C73" s="69"/>
      <c r="D73" s="69"/>
      <c r="E73" s="69"/>
      <c r="F73" s="69"/>
      <c r="G73" s="69"/>
      <c r="H73" s="69"/>
      <c r="I73" s="69"/>
      <c r="J73" s="70"/>
      <c r="K73" s="8"/>
      <c r="L73" s="123"/>
      <c r="M73" s="123"/>
      <c r="N73" s="123"/>
      <c r="O73" s="123"/>
      <c r="P73" s="123"/>
      <c r="Q73" s="8"/>
      <c r="R73" s="8"/>
      <c r="S73" s="8"/>
      <c r="T73" s="8"/>
    </row>
    <row r="74" spans="1:20" ht="15.75" x14ac:dyDescent="0.2">
      <c r="A74" s="198">
        <f>Orçamentária!A92</f>
        <v>46111</v>
      </c>
      <c r="B74" s="199"/>
      <c r="C74" s="199"/>
      <c r="D74" s="199"/>
      <c r="E74" s="199"/>
      <c r="F74" s="199"/>
      <c r="G74" s="199"/>
      <c r="H74" s="199"/>
      <c r="I74" s="199"/>
      <c r="J74" s="199"/>
      <c r="K74" s="8"/>
      <c r="L74" s="123"/>
      <c r="M74" s="123"/>
      <c r="N74" s="123"/>
      <c r="O74" s="123"/>
      <c r="P74" s="123"/>
      <c r="Q74" s="8"/>
      <c r="R74" s="8"/>
      <c r="S74" s="8"/>
      <c r="T74" s="8"/>
    </row>
    <row r="75" spans="1:20" ht="15" x14ac:dyDescent="0.2">
      <c r="A75" s="192"/>
      <c r="B75" s="193"/>
      <c r="C75" s="193"/>
      <c r="D75" s="193"/>
      <c r="E75" s="193"/>
      <c r="F75" s="193"/>
      <c r="G75" s="193"/>
      <c r="H75" s="193"/>
      <c r="I75" s="193"/>
      <c r="J75" s="194"/>
      <c r="K75" s="8"/>
      <c r="L75" s="123"/>
      <c r="M75" s="123"/>
      <c r="N75" s="123"/>
      <c r="O75" s="123"/>
      <c r="P75" s="123"/>
      <c r="Q75" s="8"/>
      <c r="R75" s="8"/>
      <c r="S75" s="8"/>
      <c r="T75" s="8"/>
    </row>
    <row r="76" spans="1:20" ht="15" x14ac:dyDescent="0.2">
      <c r="A76" s="192"/>
      <c r="B76" s="193"/>
      <c r="C76" s="193"/>
      <c r="D76" s="193"/>
      <c r="E76" s="193"/>
      <c r="F76" s="193"/>
      <c r="G76" s="193"/>
      <c r="H76" s="193"/>
      <c r="I76" s="193"/>
      <c r="J76" s="194"/>
      <c r="K76" s="8"/>
      <c r="L76" s="123"/>
      <c r="M76" s="123"/>
      <c r="N76" s="123"/>
      <c r="O76" s="123"/>
      <c r="P76" s="123"/>
      <c r="Q76" s="8"/>
      <c r="R76" s="8"/>
      <c r="S76" s="8"/>
      <c r="T76" s="8"/>
    </row>
    <row r="77" spans="1:20" ht="15" x14ac:dyDescent="0.2">
      <c r="A77" s="192"/>
      <c r="B77" s="193"/>
      <c r="C77" s="193"/>
      <c r="D77" s="193"/>
      <c r="E77" s="193"/>
      <c r="F77" s="193"/>
      <c r="G77" s="193"/>
      <c r="H77" s="193"/>
      <c r="I77" s="193"/>
      <c r="J77" s="194"/>
      <c r="K77" s="8"/>
      <c r="L77" s="123"/>
      <c r="M77" s="123"/>
      <c r="N77" s="123"/>
      <c r="O77" s="123"/>
      <c r="P77" s="123"/>
      <c r="Q77" s="8"/>
      <c r="R77" s="8"/>
      <c r="S77" s="8"/>
      <c r="T77" s="8"/>
    </row>
    <row r="78" spans="1:20" ht="15" x14ac:dyDescent="0.2">
      <c r="A78" s="192"/>
      <c r="B78" s="193"/>
      <c r="C78" s="193"/>
      <c r="D78" s="193"/>
      <c r="E78" s="193"/>
      <c r="F78" s="193"/>
      <c r="G78" s="193"/>
      <c r="H78" s="193"/>
      <c r="I78" s="193"/>
      <c r="J78" s="194"/>
      <c r="K78" s="8"/>
      <c r="L78" s="123"/>
      <c r="M78" s="123"/>
      <c r="N78" s="123"/>
      <c r="O78" s="123"/>
      <c r="P78" s="123"/>
      <c r="Q78" s="8"/>
      <c r="R78" s="8"/>
      <c r="S78" s="8"/>
      <c r="T78" s="8"/>
    </row>
    <row r="79" spans="1:20" ht="15" x14ac:dyDescent="0.2">
      <c r="A79" s="192"/>
      <c r="B79" s="193"/>
      <c r="C79" s="193"/>
      <c r="D79" s="193"/>
      <c r="E79" s="193"/>
      <c r="F79" s="193"/>
      <c r="G79" s="193"/>
      <c r="H79" s="193"/>
      <c r="I79" s="193"/>
      <c r="J79" s="194"/>
      <c r="K79" s="8"/>
      <c r="L79" s="123"/>
      <c r="M79" s="123"/>
      <c r="N79" s="123"/>
      <c r="O79" s="123"/>
      <c r="P79" s="123"/>
      <c r="Q79" s="8"/>
      <c r="R79" s="8"/>
      <c r="S79" s="8"/>
      <c r="T79" s="8"/>
    </row>
    <row r="80" spans="1:20" ht="15" x14ac:dyDescent="0.2">
      <c r="A80" s="192"/>
      <c r="B80" s="193"/>
      <c r="C80" s="193"/>
      <c r="D80" s="193"/>
      <c r="E80" s="193"/>
      <c r="F80" s="193"/>
      <c r="G80" s="193"/>
      <c r="H80" s="193"/>
      <c r="I80" s="193"/>
      <c r="J80" s="194"/>
      <c r="K80" s="8"/>
      <c r="L80" s="123"/>
      <c r="M80" s="123"/>
      <c r="N80" s="123"/>
      <c r="O80" s="123"/>
      <c r="P80" s="123"/>
      <c r="Q80" s="8"/>
      <c r="R80" s="8"/>
      <c r="S80" s="8"/>
      <c r="T80" s="8"/>
    </row>
    <row r="81" spans="1:20" ht="15" x14ac:dyDescent="0.2">
      <c r="A81" s="192" t="str">
        <f>Orçamentária!A96</f>
        <v>_________________________</v>
      </c>
      <c r="B81" s="193"/>
      <c r="C81" s="193"/>
      <c r="D81" s="193"/>
      <c r="E81" s="193"/>
      <c r="F81" s="193"/>
      <c r="G81" s="193"/>
      <c r="H81" s="193"/>
      <c r="I81" s="193"/>
      <c r="J81" s="194"/>
      <c r="K81" s="8"/>
      <c r="L81" s="123"/>
      <c r="M81" s="123"/>
      <c r="N81" s="123"/>
      <c r="O81" s="123"/>
      <c r="P81" s="123"/>
      <c r="Q81" s="8"/>
      <c r="R81" s="8"/>
      <c r="S81" s="8"/>
      <c r="T81" s="8"/>
    </row>
    <row r="82" spans="1:20" ht="15" x14ac:dyDescent="0.2">
      <c r="A82" s="192" t="str">
        <f>Orçamentária!A97</f>
        <v>Eng° Tayná Caroline Schregele</v>
      </c>
      <c r="B82" s="193"/>
      <c r="C82" s="193"/>
      <c r="D82" s="193"/>
      <c r="E82" s="193"/>
      <c r="F82" s="193"/>
      <c r="G82" s="193"/>
      <c r="H82" s="193"/>
      <c r="I82" s="193"/>
      <c r="J82" s="194"/>
      <c r="K82" s="8"/>
      <c r="L82" s="123"/>
      <c r="M82" s="123"/>
      <c r="N82" s="123"/>
      <c r="O82" s="123"/>
      <c r="P82" s="123"/>
      <c r="Q82" s="8"/>
      <c r="R82" s="8"/>
      <c r="S82" s="8"/>
      <c r="T82" s="8"/>
    </row>
    <row r="83" spans="1:20" ht="15" x14ac:dyDescent="0.2">
      <c r="A83" s="192" t="str">
        <f>Orçamentária!A98</f>
        <v>CREA-SC 165937-8</v>
      </c>
      <c r="B83" s="193"/>
      <c r="C83" s="193"/>
      <c r="D83" s="193"/>
      <c r="E83" s="193"/>
      <c r="F83" s="193"/>
      <c r="G83" s="193"/>
      <c r="H83" s="193"/>
      <c r="I83" s="193"/>
      <c r="J83" s="194"/>
      <c r="K83" s="8"/>
      <c r="L83" s="123"/>
      <c r="M83" s="123"/>
      <c r="N83" s="123"/>
      <c r="O83" s="123"/>
      <c r="P83" s="123"/>
      <c r="Q83" s="8"/>
      <c r="R83" s="8"/>
      <c r="S83" s="8"/>
      <c r="T83" s="8"/>
    </row>
    <row r="84" spans="1:20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23"/>
      <c r="M84" s="123"/>
      <c r="N84" s="123"/>
      <c r="O84" s="123"/>
      <c r="P84" s="123"/>
      <c r="Q84" s="8"/>
      <c r="R84" s="8"/>
      <c r="S84" s="8"/>
      <c r="T84" s="8"/>
    </row>
    <row r="85" spans="1:20" ht="15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23"/>
      <c r="M85" s="123"/>
      <c r="N85" s="123"/>
      <c r="O85" s="123"/>
      <c r="P85" s="123"/>
      <c r="Q85" s="8"/>
      <c r="R85" s="8"/>
      <c r="S85" s="8"/>
      <c r="T85" s="8"/>
    </row>
    <row r="86" spans="1:20" ht="15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23"/>
      <c r="M86" s="123"/>
      <c r="N86" s="123"/>
      <c r="O86" s="123"/>
      <c r="P86" s="123"/>
      <c r="Q86" s="8"/>
      <c r="R86" s="8"/>
      <c r="S86" s="8"/>
      <c r="T86" s="8"/>
    </row>
    <row r="87" spans="1:20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23"/>
      <c r="M87" s="123"/>
      <c r="N87" s="123"/>
      <c r="O87" s="123"/>
      <c r="P87" s="123"/>
      <c r="Q87" s="8"/>
      <c r="R87" s="8"/>
      <c r="S87" s="8"/>
      <c r="T87" s="8"/>
    </row>
    <row r="88" spans="1:20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23"/>
      <c r="M88" s="123"/>
      <c r="N88" s="123"/>
      <c r="O88" s="123"/>
      <c r="P88" s="123"/>
      <c r="Q88" s="8"/>
      <c r="R88" s="8"/>
      <c r="S88" s="8"/>
      <c r="T88" s="8"/>
    </row>
    <row r="89" spans="1:20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23"/>
      <c r="M89" s="123"/>
      <c r="N89" s="123"/>
      <c r="O89" s="123"/>
      <c r="P89" s="123"/>
      <c r="Q89" s="8"/>
      <c r="R89" s="8"/>
      <c r="S89" s="8"/>
      <c r="T89" s="8"/>
    </row>
    <row r="90" spans="1:20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23"/>
      <c r="M90" s="123"/>
      <c r="N90" s="123"/>
      <c r="O90" s="123"/>
      <c r="P90" s="123"/>
      <c r="Q90" s="8"/>
      <c r="R90" s="8"/>
      <c r="S90" s="8"/>
      <c r="T90" s="8"/>
    </row>
    <row r="91" spans="1:20" ht="15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23"/>
      <c r="M91" s="123"/>
      <c r="N91" s="123"/>
      <c r="O91" s="123"/>
      <c r="P91" s="123"/>
      <c r="Q91" s="8"/>
      <c r="R91" s="8"/>
      <c r="S91" s="8"/>
      <c r="T91" s="8"/>
    </row>
    <row r="92" spans="1:20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23"/>
      <c r="M92" s="123"/>
      <c r="N92" s="123"/>
      <c r="O92" s="123"/>
      <c r="P92" s="123"/>
      <c r="Q92" s="8"/>
      <c r="R92" s="8"/>
      <c r="S92" s="8"/>
      <c r="T92" s="8"/>
    </row>
    <row r="93" spans="1:20" ht="15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23"/>
      <c r="M93" s="123"/>
      <c r="N93" s="123"/>
      <c r="O93" s="123"/>
      <c r="P93" s="123"/>
      <c r="Q93" s="8"/>
      <c r="R93" s="8"/>
      <c r="S93" s="8"/>
      <c r="T93" s="8"/>
    </row>
    <row r="94" spans="1:20" ht="15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23"/>
      <c r="M94" s="123"/>
      <c r="N94" s="123"/>
      <c r="O94" s="123"/>
      <c r="P94" s="123"/>
      <c r="Q94" s="8"/>
      <c r="R94" s="8"/>
      <c r="S94" s="8"/>
      <c r="T94" s="8"/>
    </row>
    <row r="95" spans="1:20" ht="15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23"/>
      <c r="M95" s="123"/>
      <c r="N95" s="123"/>
      <c r="O95" s="123"/>
      <c r="P95" s="123"/>
      <c r="Q95" s="8"/>
      <c r="R95" s="8"/>
      <c r="S95" s="8"/>
      <c r="T95" s="8"/>
    </row>
    <row r="96" spans="1:20" ht="15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23"/>
      <c r="M96" s="123"/>
      <c r="N96" s="123"/>
      <c r="O96" s="123"/>
      <c r="P96" s="123"/>
      <c r="Q96" s="8"/>
      <c r="R96" s="8"/>
      <c r="S96" s="8"/>
      <c r="T96" s="8"/>
    </row>
    <row r="97" spans="1:20" ht="15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23"/>
      <c r="M97" s="123"/>
      <c r="N97" s="123"/>
      <c r="O97" s="123"/>
      <c r="P97" s="123"/>
      <c r="Q97" s="8"/>
      <c r="R97" s="8"/>
      <c r="S97" s="8"/>
      <c r="T97" s="8"/>
    </row>
    <row r="98" spans="1:20" ht="15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23"/>
      <c r="M98" s="123"/>
      <c r="N98" s="123"/>
      <c r="O98" s="123"/>
      <c r="P98" s="123"/>
      <c r="Q98" s="8"/>
      <c r="R98" s="8"/>
      <c r="S98" s="8"/>
      <c r="T98" s="8"/>
    </row>
    <row r="99" spans="1:2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23"/>
      <c r="M99" s="123"/>
      <c r="N99" s="123"/>
      <c r="O99" s="123"/>
      <c r="P99" s="123"/>
      <c r="Q99" s="8"/>
      <c r="R99" s="8"/>
      <c r="S99" s="8"/>
      <c r="T99" s="8"/>
    </row>
    <row r="100" spans="1:20" ht="15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23"/>
      <c r="M100" s="123"/>
      <c r="N100" s="123"/>
      <c r="O100" s="123"/>
      <c r="P100" s="123"/>
      <c r="Q100" s="8"/>
      <c r="R100" s="8"/>
      <c r="S100" s="8"/>
      <c r="T100" s="8"/>
    </row>
    <row r="101" spans="1:2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23"/>
      <c r="M101" s="123"/>
      <c r="N101" s="123"/>
      <c r="O101" s="123"/>
      <c r="P101" s="123"/>
      <c r="Q101" s="8"/>
      <c r="R101" s="8"/>
      <c r="S101" s="8"/>
      <c r="T101" s="8"/>
    </row>
    <row r="102" spans="1:2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23"/>
      <c r="M102" s="123"/>
      <c r="N102" s="123"/>
      <c r="O102" s="123"/>
      <c r="P102" s="123"/>
      <c r="Q102" s="8"/>
      <c r="R102" s="8"/>
      <c r="S102" s="8"/>
      <c r="T102" s="8"/>
    </row>
    <row r="103" spans="1:2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23"/>
      <c r="M103" s="123"/>
      <c r="N103" s="123"/>
      <c r="O103" s="123"/>
      <c r="P103" s="123"/>
      <c r="Q103" s="8"/>
      <c r="R103" s="8"/>
      <c r="S103" s="8"/>
      <c r="T103" s="8"/>
    </row>
    <row r="104" spans="1:20" ht="15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23"/>
      <c r="M104" s="123"/>
      <c r="N104" s="123"/>
      <c r="O104" s="123"/>
      <c r="P104" s="123"/>
      <c r="Q104" s="8"/>
      <c r="R104" s="8"/>
      <c r="S104" s="8"/>
      <c r="T104" s="8"/>
    </row>
    <row r="105" spans="1:2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23"/>
      <c r="M105" s="123"/>
      <c r="N105" s="123"/>
      <c r="O105" s="123"/>
      <c r="P105" s="123"/>
      <c r="Q105" s="8"/>
      <c r="R105" s="8"/>
      <c r="S105" s="8"/>
      <c r="T105" s="8"/>
    </row>
    <row r="106" spans="1:2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23"/>
      <c r="M106" s="123"/>
      <c r="N106" s="123"/>
      <c r="O106" s="123"/>
      <c r="P106" s="123"/>
      <c r="Q106" s="8"/>
      <c r="R106" s="8"/>
      <c r="S106" s="8"/>
      <c r="T106" s="8"/>
    </row>
    <row r="107" spans="1:20" ht="15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23"/>
      <c r="M107" s="123"/>
      <c r="N107" s="123"/>
      <c r="O107" s="123"/>
      <c r="P107" s="123"/>
      <c r="Q107" s="8"/>
      <c r="R107" s="8"/>
      <c r="S107" s="8"/>
      <c r="T107" s="8"/>
    </row>
    <row r="108" spans="1:20" ht="15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23"/>
      <c r="M108" s="123"/>
      <c r="N108" s="123"/>
      <c r="O108" s="123"/>
      <c r="P108" s="123"/>
      <c r="Q108" s="8"/>
      <c r="R108" s="8"/>
      <c r="S108" s="8"/>
      <c r="T108" s="8"/>
    </row>
    <row r="109" spans="1:2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23"/>
      <c r="M109" s="123"/>
      <c r="N109" s="123"/>
      <c r="O109" s="123"/>
      <c r="P109" s="123"/>
      <c r="Q109" s="8"/>
      <c r="R109" s="8"/>
      <c r="S109" s="8"/>
      <c r="T109" s="8"/>
    </row>
    <row r="110" spans="1:20" ht="15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23"/>
      <c r="M110" s="123"/>
      <c r="N110" s="123"/>
      <c r="O110" s="123"/>
      <c r="P110" s="123"/>
      <c r="Q110" s="8"/>
      <c r="R110" s="8"/>
      <c r="S110" s="8"/>
      <c r="T110" s="8"/>
    </row>
    <row r="111" spans="1:2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23"/>
      <c r="M111" s="123"/>
      <c r="N111" s="123"/>
      <c r="O111" s="123"/>
      <c r="P111" s="123"/>
      <c r="Q111" s="8"/>
      <c r="R111" s="8"/>
      <c r="S111" s="8"/>
      <c r="T111" s="8"/>
    </row>
    <row r="112" spans="1:20" ht="15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23"/>
      <c r="M112" s="123"/>
      <c r="N112" s="123"/>
      <c r="O112" s="123"/>
      <c r="P112" s="123"/>
      <c r="Q112" s="8"/>
      <c r="R112" s="8"/>
      <c r="S112" s="8"/>
      <c r="T112" s="8"/>
    </row>
    <row r="113" spans="1:2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23"/>
      <c r="M113" s="123"/>
      <c r="N113" s="123"/>
      <c r="O113" s="123"/>
      <c r="P113" s="123"/>
      <c r="Q113" s="8"/>
      <c r="R113" s="8"/>
      <c r="S113" s="8"/>
      <c r="T113" s="8"/>
    </row>
    <row r="114" spans="1:20" ht="15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23"/>
      <c r="M114" s="123"/>
      <c r="N114" s="123"/>
      <c r="O114" s="123"/>
      <c r="P114" s="123"/>
      <c r="Q114" s="8"/>
      <c r="R114" s="8"/>
      <c r="S114" s="8"/>
      <c r="T114" s="8"/>
    </row>
    <row r="115" spans="1:20" ht="15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23"/>
      <c r="M115" s="123"/>
      <c r="N115" s="123"/>
      <c r="O115" s="123"/>
      <c r="P115" s="123"/>
      <c r="Q115" s="8"/>
      <c r="R115" s="8"/>
      <c r="S115" s="8"/>
      <c r="T115" s="8"/>
    </row>
    <row r="116" spans="1:2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23"/>
      <c r="M116" s="123"/>
      <c r="N116" s="123"/>
      <c r="O116" s="123"/>
      <c r="P116" s="123"/>
      <c r="Q116" s="8"/>
      <c r="R116" s="8"/>
      <c r="S116" s="8"/>
      <c r="T116" s="8"/>
    </row>
    <row r="117" spans="1:2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23"/>
      <c r="M117" s="123"/>
      <c r="N117" s="123"/>
      <c r="O117" s="123"/>
      <c r="P117" s="123"/>
      <c r="Q117" s="8"/>
      <c r="R117" s="8"/>
      <c r="S117" s="8"/>
      <c r="T117" s="8"/>
    </row>
    <row r="118" spans="1:20" ht="15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23"/>
      <c r="M118" s="123"/>
      <c r="N118" s="123"/>
      <c r="O118" s="123"/>
      <c r="P118" s="123"/>
      <c r="Q118" s="8"/>
      <c r="R118" s="8"/>
      <c r="S118" s="8"/>
      <c r="T118" s="8"/>
    </row>
    <row r="119" spans="1:20" ht="15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23"/>
      <c r="M119" s="123"/>
      <c r="N119" s="123"/>
      <c r="O119" s="123"/>
      <c r="P119" s="123"/>
      <c r="Q119" s="8"/>
      <c r="R119" s="8"/>
      <c r="S119" s="8"/>
      <c r="T119" s="8"/>
    </row>
    <row r="120" spans="1:20" ht="15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23"/>
      <c r="M120" s="123"/>
      <c r="N120" s="123"/>
      <c r="O120" s="123"/>
      <c r="P120" s="123"/>
      <c r="Q120" s="8"/>
      <c r="R120" s="8"/>
      <c r="S120" s="8"/>
      <c r="T120" s="8"/>
    </row>
    <row r="121" spans="1:20" ht="15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23"/>
      <c r="M121" s="123"/>
      <c r="N121" s="123"/>
      <c r="O121" s="123"/>
      <c r="P121" s="123"/>
      <c r="Q121" s="8"/>
      <c r="R121" s="8"/>
      <c r="S121" s="8"/>
      <c r="T121" s="8"/>
    </row>
    <row r="122" spans="1:20" ht="15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23"/>
      <c r="M122" s="123"/>
      <c r="N122" s="123"/>
      <c r="O122" s="123"/>
      <c r="P122" s="123"/>
      <c r="Q122" s="8"/>
      <c r="R122" s="8"/>
      <c r="S122" s="8"/>
      <c r="T122" s="8"/>
    </row>
    <row r="123" spans="1:20" ht="15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23"/>
      <c r="M123" s="123"/>
      <c r="N123" s="123"/>
      <c r="O123" s="123"/>
      <c r="P123" s="123"/>
      <c r="Q123" s="8"/>
      <c r="R123" s="8"/>
      <c r="S123" s="8"/>
      <c r="T123" s="8"/>
    </row>
    <row r="124" spans="1:20" ht="15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23"/>
      <c r="M124" s="123"/>
      <c r="N124" s="123"/>
      <c r="O124" s="123"/>
      <c r="P124" s="123"/>
      <c r="Q124" s="8"/>
      <c r="R124" s="8"/>
      <c r="S124" s="8"/>
      <c r="T124" s="8"/>
    </row>
    <row r="125" spans="1:20" ht="15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23"/>
      <c r="M125" s="123"/>
      <c r="N125" s="123"/>
      <c r="O125" s="123"/>
      <c r="P125" s="123"/>
      <c r="Q125" s="8"/>
      <c r="R125" s="8"/>
      <c r="S125" s="8"/>
      <c r="T125" s="8"/>
    </row>
    <row r="126" spans="1:20" ht="15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23"/>
      <c r="M126" s="123"/>
      <c r="N126" s="123"/>
      <c r="O126" s="123"/>
      <c r="P126" s="123"/>
      <c r="Q126" s="8"/>
      <c r="R126" s="8"/>
      <c r="S126" s="8"/>
      <c r="T126" s="8"/>
    </row>
    <row r="127" spans="1:20" ht="15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23"/>
      <c r="M127" s="123"/>
      <c r="N127" s="123"/>
      <c r="O127" s="123"/>
      <c r="P127" s="123"/>
      <c r="Q127" s="8"/>
      <c r="R127" s="8"/>
      <c r="S127" s="8"/>
      <c r="T127" s="8"/>
    </row>
    <row r="128" spans="1:20" ht="15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23"/>
      <c r="M128" s="123"/>
      <c r="N128" s="123"/>
      <c r="O128" s="123"/>
      <c r="P128" s="123"/>
      <c r="Q128" s="8"/>
      <c r="R128" s="8"/>
      <c r="S128" s="8"/>
      <c r="T128" s="8"/>
    </row>
    <row r="129" spans="1:20" ht="15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23"/>
      <c r="M129" s="123"/>
      <c r="N129" s="123"/>
      <c r="O129" s="123"/>
      <c r="P129" s="123"/>
      <c r="Q129" s="8"/>
      <c r="R129" s="8"/>
      <c r="S129" s="8"/>
      <c r="T129" s="8"/>
    </row>
    <row r="130" spans="1:20" ht="15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23"/>
      <c r="M130" s="123"/>
      <c r="N130" s="123"/>
      <c r="O130" s="123"/>
      <c r="P130" s="123"/>
      <c r="Q130" s="8"/>
      <c r="R130" s="8"/>
      <c r="S130" s="8"/>
      <c r="T130" s="8"/>
    </row>
    <row r="131" spans="1:20" ht="15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23"/>
      <c r="M131" s="123"/>
      <c r="N131" s="123"/>
      <c r="O131" s="123"/>
      <c r="P131" s="123"/>
      <c r="Q131" s="8"/>
      <c r="R131" s="8"/>
      <c r="S131" s="8"/>
      <c r="T131" s="8"/>
    </row>
    <row r="132" spans="1:20" ht="15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23"/>
      <c r="M132" s="123"/>
      <c r="N132" s="123"/>
      <c r="O132" s="123"/>
      <c r="P132" s="123"/>
      <c r="Q132" s="8"/>
      <c r="R132" s="8"/>
      <c r="S132" s="8"/>
      <c r="T132" s="8"/>
    </row>
    <row r="133" spans="1:20" ht="15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23"/>
      <c r="M133" s="123"/>
      <c r="N133" s="123"/>
      <c r="O133" s="123"/>
      <c r="P133" s="123"/>
      <c r="Q133" s="8"/>
      <c r="R133" s="8"/>
      <c r="S133" s="8"/>
      <c r="T133" s="8"/>
    </row>
    <row r="134" spans="1:20" ht="15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23"/>
      <c r="M134" s="123"/>
      <c r="N134" s="123"/>
      <c r="O134" s="123"/>
      <c r="P134" s="123"/>
      <c r="Q134" s="8"/>
      <c r="R134" s="8"/>
      <c r="S134" s="8"/>
      <c r="T134" s="8"/>
    </row>
    <row r="135" spans="1:20" ht="15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23"/>
      <c r="M135" s="123"/>
      <c r="N135" s="123"/>
      <c r="O135" s="123"/>
      <c r="P135" s="123"/>
      <c r="Q135" s="8"/>
      <c r="R135" s="8"/>
      <c r="S135" s="8"/>
      <c r="T135" s="8"/>
    </row>
    <row r="136" spans="1:20" ht="15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23"/>
      <c r="M136" s="123"/>
      <c r="N136" s="123"/>
      <c r="O136" s="123"/>
      <c r="P136" s="123"/>
      <c r="Q136" s="8"/>
      <c r="R136" s="8"/>
      <c r="S136" s="8"/>
      <c r="T136" s="8"/>
    </row>
    <row r="137" spans="1:20" ht="15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23"/>
      <c r="M137" s="123"/>
      <c r="N137" s="123"/>
      <c r="O137" s="123"/>
      <c r="P137" s="123"/>
      <c r="Q137" s="8"/>
      <c r="R137" s="8"/>
      <c r="S137" s="8"/>
      <c r="T137" s="8"/>
    </row>
    <row r="138" spans="1:20" ht="15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23"/>
      <c r="M138" s="123"/>
      <c r="N138" s="123"/>
      <c r="O138" s="123"/>
      <c r="P138" s="123"/>
      <c r="Q138" s="8"/>
      <c r="R138" s="8"/>
      <c r="S138" s="8"/>
      <c r="T138" s="8"/>
    </row>
    <row r="139" spans="1:20" ht="15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23"/>
      <c r="M139" s="123"/>
      <c r="N139" s="123"/>
      <c r="O139" s="123"/>
      <c r="P139" s="123"/>
      <c r="Q139" s="8"/>
      <c r="R139" s="8"/>
      <c r="S139" s="8"/>
      <c r="T139" s="8"/>
    </row>
    <row r="140" spans="1:20" ht="15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23"/>
      <c r="M140" s="123"/>
      <c r="N140" s="123"/>
      <c r="O140" s="123"/>
      <c r="P140" s="123"/>
      <c r="Q140" s="8"/>
      <c r="R140" s="8"/>
      <c r="S140" s="8"/>
      <c r="T140" s="8"/>
    </row>
    <row r="141" spans="1:20" ht="15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23"/>
      <c r="M141" s="123"/>
      <c r="N141" s="123"/>
      <c r="O141" s="123"/>
      <c r="P141" s="123"/>
      <c r="Q141" s="8"/>
      <c r="R141" s="8"/>
      <c r="S141" s="8"/>
      <c r="T141" s="8"/>
    </row>
    <row r="142" spans="1:20" ht="15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23"/>
      <c r="M142" s="123"/>
      <c r="N142" s="123"/>
      <c r="O142" s="123"/>
      <c r="P142" s="123"/>
      <c r="Q142" s="8"/>
      <c r="R142" s="8"/>
      <c r="S142" s="8"/>
      <c r="T142" s="8"/>
    </row>
    <row r="143" spans="1:20" ht="15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23"/>
      <c r="M143" s="123"/>
      <c r="N143" s="123"/>
      <c r="O143" s="123"/>
      <c r="P143" s="123"/>
      <c r="Q143" s="8"/>
      <c r="R143" s="8"/>
      <c r="S143" s="8"/>
      <c r="T143" s="8"/>
    </row>
    <row r="144" spans="1:20" ht="15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23"/>
      <c r="M144" s="123"/>
      <c r="N144" s="123"/>
      <c r="O144" s="123"/>
      <c r="P144" s="123"/>
      <c r="Q144" s="8"/>
      <c r="R144" s="8"/>
      <c r="S144" s="8"/>
      <c r="T144" s="8"/>
    </row>
    <row r="145" spans="1:20" ht="15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23"/>
      <c r="M145" s="123"/>
      <c r="N145" s="123"/>
      <c r="O145" s="123"/>
      <c r="P145" s="123"/>
      <c r="Q145" s="8"/>
      <c r="R145" s="8"/>
      <c r="S145" s="8"/>
      <c r="T145" s="8"/>
    </row>
    <row r="146" spans="1:20" ht="15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23"/>
      <c r="M146" s="123"/>
      <c r="N146" s="123"/>
      <c r="O146" s="123"/>
      <c r="P146" s="123"/>
      <c r="Q146" s="8"/>
      <c r="R146" s="8"/>
      <c r="S146" s="8"/>
      <c r="T146" s="8"/>
    </row>
    <row r="147" spans="1:20" ht="15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23"/>
      <c r="M147" s="123"/>
      <c r="N147" s="123"/>
      <c r="O147" s="123"/>
      <c r="P147" s="123"/>
      <c r="Q147" s="8"/>
      <c r="R147" s="8"/>
      <c r="S147" s="8"/>
      <c r="T147" s="8"/>
    </row>
    <row r="148" spans="1:20" ht="15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23"/>
      <c r="M148" s="123"/>
      <c r="N148" s="123"/>
      <c r="O148" s="123"/>
      <c r="P148" s="123"/>
      <c r="Q148" s="8"/>
      <c r="R148" s="8"/>
      <c r="S148" s="8"/>
      <c r="T148" s="8"/>
    </row>
    <row r="149" spans="1:20" ht="15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23"/>
      <c r="M149" s="123"/>
      <c r="N149" s="123"/>
      <c r="O149" s="123"/>
      <c r="P149" s="123"/>
      <c r="Q149" s="8"/>
      <c r="R149" s="8"/>
      <c r="S149" s="8"/>
      <c r="T149" s="8"/>
    </row>
    <row r="150" spans="1:20" ht="15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23"/>
      <c r="M150" s="123"/>
      <c r="N150" s="123"/>
      <c r="O150" s="123"/>
      <c r="P150" s="123"/>
      <c r="Q150" s="8"/>
      <c r="R150" s="8"/>
      <c r="S150" s="8"/>
      <c r="T150" s="8"/>
    </row>
    <row r="151" spans="1:20" ht="15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23"/>
      <c r="M151" s="123"/>
      <c r="N151" s="123"/>
      <c r="O151" s="123"/>
      <c r="P151" s="123"/>
      <c r="Q151" s="8"/>
      <c r="R151" s="8"/>
      <c r="S151" s="8"/>
      <c r="T151" s="8"/>
    </row>
    <row r="152" spans="1:20" ht="15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23"/>
      <c r="M152" s="123"/>
      <c r="N152" s="123"/>
      <c r="O152" s="123"/>
      <c r="P152" s="123"/>
      <c r="Q152" s="8"/>
      <c r="R152" s="8"/>
      <c r="S152" s="8"/>
      <c r="T152" s="8"/>
    </row>
    <row r="153" spans="1:20" ht="15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23"/>
      <c r="M153" s="123"/>
      <c r="N153" s="123"/>
      <c r="O153" s="123"/>
      <c r="P153" s="123"/>
      <c r="Q153" s="8"/>
      <c r="R153" s="8"/>
      <c r="S153" s="8"/>
      <c r="T153" s="8"/>
    </row>
    <row r="154" spans="1:20" ht="15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23"/>
      <c r="M154" s="123"/>
      <c r="N154" s="123"/>
      <c r="O154" s="123"/>
      <c r="P154" s="123"/>
      <c r="Q154" s="8"/>
      <c r="R154" s="8"/>
      <c r="S154" s="8"/>
      <c r="T154" s="8"/>
    </row>
    <row r="155" spans="1:20" ht="15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23"/>
      <c r="M155" s="123"/>
      <c r="N155" s="123"/>
      <c r="O155" s="123"/>
      <c r="P155" s="123"/>
      <c r="Q155" s="8"/>
      <c r="R155" s="8"/>
      <c r="S155" s="8"/>
      <c r="T155" s="8"/>
    </row>
    <row r="156" spans="1:20" ht="15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23"/>
      <c r="M156" s="123"/>
      <c r="N156" s="123"/>
      <c r="O156" s="123"/>
      <c r="P156" s="123"/>
      <c r="Q156" s="8"/>
      <c r="R156" s="8"/>
      <c r="S156" s="8"/>
      <c r="T156" s="8"/>
    </row>
    <row r="157" spans="1:20" ht="15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23"/>
      <c r="M157" s="123"/>
      <c r="N157" s="123"/>
      <c r="O157" s="123"/>
      <c r="P157" s="123"/>
      <c r="Q157" s="8"/>
      <c r="R157" s="8"/>
      <c r="S157" s="8"/>
      <c r="T157" s="8"/>
    </row>
    <row r="158" spans="1:20" ht="15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23"/>
      <c r="M158" s="123"/>
      <c r="N158" s="123"/>
      <c r="O158" s="123"/>
      <c r="P158" s="123"/>
      <c r="Q158" s="8"/>
      <c r="R158" s="8"/>
      <c r="S158" s="8"/>
      <c r="T158" s="8"/>
    </row>
    <row r="159" spans="1:20" ht="15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23"/>
      <c r="M159" s="123"/>
      <c r="N159" s="123"/>
      <c r="O159" s="123"/>
      <c r="P159" s="123"/>
      <c r="Q159" s="8"/>
      <c r="R159" s="8"/>
      <c r="S159" s="8"/>
      <c r="T159" s="8"/>
    </row>
    <row r="160" spans="1:20" ht="15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23"/>
      <c r="M160" s="123"/>
      <c r="N160" s="123"/>
      <c r="O160" s="123"/>
      <c r="P160" s="123"/>
      <c r="Q160" s="8"/>
      <c r="R160" s="8"/>
      <c r="S160" s="8"/>
      <c r="T160" s="8"/>
    </row>
    <row r="161" spans="1:20" ht="15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23"/>
      <c r="M161" s="123"/>
      <c r="N161" s="123"/>
      <c r="O161" s="123"/>
      <c r="P161" s="123"/>
      <c r="Q161" s="8"/>
      <c r="R161" s="8"/>
      <c r="S161" s="8"/>
      <c r="T161" s="8"/>
    </row>
    <row r="162" spans="1:20" ht="15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23"/>
      <c r="M162" s="123"/>
      <c r="N162" s="123"/>
      <c r="O162" s="123"/>
      <c r="P162" s="123"/>
      <c r="Q162" s="8"/>
      <c r="R162" s="8"/>
      <c r="S162" s="8"/>
      <c r="T162" s="8"/>
    </row>
    <row r="163" spans="1:20" ht="15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23"/>
      <c r="M163" s="123"/>
      <c r="N163" s="123"/>
      <c r="O163" s="123"/>
      <c r="P163" s="123"/>
      <c r="Q163" s="8"/>
      <c r="R163" s="8"/>
      <c r="S163" s="8"/>
      <c r="T163" s="8"/>
    </row>
    <row r="164" spans="1:20" ht="15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23"/>
      <c r="M164" s="123"/>
      <c r="N164" s="123"/>
      <c r="O164" s="123"/>
      <c r="P164" s="123"/>
      <c r="Q164" s="8"/>
      <c r="R164" s="8"/>
      <c r="S164" s="8"/>
      <c r="T164" s="8"/>
    </row>
    <row r="165" spans="1:20" ht="15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23"/>
      <c r="M165" s="123"/>
      <c r="N165" s="123"/>
      <c r="O165" s="123"/>
      <c r="P165" s="123"/>
      <c r="Q165" s="8"/>
      <c r="R165" s="8"/>
      <c r="S165" s="8"/>
      <c r="T165" s="8"/>
    </row>
    <row r="166" spans="1:20" ht="15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23"/>
      <c r="M166" s="123"/>
      <c r="N166" s="123"/>
      <c r="O166" s="123"/>
      <c r="P166" s="123"/>
      <c r="Q166" s="8"/>
      <c r="R166" s="8"/>
      <c r="S166" s="8"/>
      <c r="T166" s="8"/>
    </row>
    <row r="167" spans="1:20" ht="15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23"/>
      <c r="M167" s="123"/>
      <c r="N167" s="123"/>
      <c r="O167" s="123"/>
      <c r="P167" s="123"/>
      <c r="Q167" s="8"/>
      <c r="R167" s="8"/>
      <c r="S167" s="8"/>
      <c r="T167" s="8"/>
    </row>
    <row r="168" spans="1:20" ht="15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23"/>
      <c r="M168" s="123"/>
      <c r="N168" s="123"/>
      <c r="O168" s="123"/>
      <c r="P168" s="123"/>
      <c r="Q168" s="8"/>
      <c r="R168" s="8"/>
      <c r="S168" s="8"/>
      <c r="T168" s="8"/>
    </row>
    <row r="169" spans="1:20" ht="15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23"/>
      <c r="M169" s="123"/>
      <c r="N169" s="123"/>
      <c r="O169" s="123"/>
      <c r="P169" s="123"/>
      <c r="Q169" s="8"/>
      <c r="R169" s="8"/>
      <c r="S169" s="8"/>
      <c r="T169" s="8"/>
    </row>
    <row r="170" spans="1:20" ht="15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23"/>
      <c r="M170" s="123"/>
      <c r="N170" s="123"/>
      <c r="O170" s="123"/>
      <c r="P170" s="123"/>
      <c r="Q170" s="8"/>
      <c r="R170" s="8"/>
      <c r="S170" s="8"/>
      <c r="T170" s="8"/>
    </row>
    <row r="171" spans="1:20" ht="15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23"/>
      <c r="M171" s="123"/>
      <c r="N171" s="123"/>
      <c r="O171" s="123"/>
      <c r="P171" s="123"/>
      <c r="Q171" s="8"/>
      <c r="R171" s="8"/>
      <c r="S171" s="8"/>
      <c r="T171" s="8"/>
    </row>
    <row r="172" spans="1:20" ht="15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23"/>
      <c r="M172" s="123"/>
      <c r="N172" s="123"/>
      <c r="O172" s="123"/>
      <c r="P172" s="123"/>
      <c r="Q172" s="8"/>
      <c r="R172" s="8"/>
      <c r="S172" s="8"/>
      <c r="T172" s="8"/>
    </row>
    <row r="173" spans="1:20" ht="15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23"/>
      <c r="M173" s="123"/>
      <c r="N173" s="123"/>
      <c r="O173" s="123"/>
      <c r="P173" s="123"/>
      <c r="Q173" s="8"/>
      <c r="R173" s="8"/>
      <c r="S173" s="8"/>
      <c r="T173" s="8"/>
    </row>
    <row r="174" spans="1:20" ht="15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23"/>
      <c r="M174" s="123"/>
      <c r="N174" s="123"/>
      <c r="O174" s="123"/>
      <c r="P174" s="123"/>
      <c r="Q174" s="8"/>
      <c r="R174" s="8"/>
      <c r="S174" s="8"/>
      <c r="T174" s="8"/>
    </row>
    <row r="175" spans="1:20" ht="15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23"/>
      <c r="M175" s="123"/>
      <c r="N175" s="123"/>
      <c r="O175" s="123"/>
      <c r="P175" s="123"/>
      <c r="Q175" s="8"/>
      <c r="R175" s="8"/>
      <c r="S175" s="8"/>
      <c r="T175" s="8"/>
    </row>
    <row r="176" spans="1:20" ht="15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23"/>
      <c r="M176" s="123"/>
      <c r="N176" s="123"/>
      <c r="O176" s="123"/>
      <c r="P176" s="123"/>
      <c r="Q176" s="8"/>
      <c r="R176" s="8"/>
      <c r="S176" s="8"/>
      <c r="T176" s="8"/>
    </row>
    <row r="177" spans="1:20" ht="15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23"/>
      <c r="M177" s="123"/>
      <c r="N177" s="123"/>
      <c r="O177" s="123"/>
      <c r="P177" s="123"/>
      <c r="Q177" s="8"/>
      <c r="R177" s="8"/>
      <c r="S177" s="8"/>
      <c r="T177" s="8"/>
    </row>
    <row r="178" spans="1:20" ht="15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23"/>
      <c r="M178" s="123"/>
      <c r="N178" s="123"/>
      <c r="O178" s="123"/>
      <c r="P178" s="123"/>
      <c r="Q178" s="8"/>
      <c r="R178" s="8"/>
      <c r="S178" s="8"/>
      <c r="T178" s="8"/>
    </row>
    <row r="179" spans="1:20" ht="15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23"/>
      <c r="M179" s="123"/>
      <c r="N179" s="123"/>
      <c r="O179" s="123"/>
      <c r="P179" s="123"/>
      <c r="Q179" s="8"/>
      <c r="R179" s="8"/>
      <c r="S179" s="8"/>
      <c r="T179" s="8"/>
    </row>
    <row r="180" spans="1:20" ht="15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23"/>
      <c r="M180" s="123"/>
      <c r="N180" s="123"/>
      <c r="O180" s="123"/>
      <c r="P180" s="123"/>
      <c r="Q180" s="8"/>
      <c r="R180" s="8"/>
      <c r="S180" s="8"/>
      <c r="T180" s="8"/>
    </row>
    <row r="181" spans="1:20" ht="15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23"/>
      <c r="M181" s="123"/>
      <c r="N181" s="123"/>
      <c r="O181" s="123"/>
      <c r="P181" s="123"/>
      <c r="Q181" s="8"/>
      <c r="R181" s="8"/>
      <c r="S181" s="8"/>
      <c r="T181" s="8"/>
    </row>
    <row r="182" spans="1:20" ht="15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23"/>
      <c r="M182" s="123"/>
      <c r="N182" s="123"/>
      <c r="O182" s="123"/>
      <c r="P182" s="123"/>
      <c r="Q182" s="8"/>
      <c r="R182" s="8"/>
      <c r="S182" s="8"/>
      <c r="T182" s="8"/>
    </row>
    <row r="183" spans="1:20" ht="15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23"/>
      <c r="M183" s="123"/>
      <c r="N183" s="123"/>
      <c r="O183" s="123"/>
      <c r="P183" s="123"/>
      <c r="Q183" s="8"/>
      <c r="R183" s="8"/>
      <c r="S183" s="8"/>
      <c r="T183" s="8"/>
    </row>
    <row r="184" spans="1:20" ht="15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23"/>
      <c r="M184" s="123"/>
      <c r="N184" s="123"/>
      <c r="O184" s="123"/>
      <c r="P184" s="123"/>
      <c r="Q184" s="8"/>
      <c r="R184" s="8"/>
      <c r="S184" s="8"/>
      <c r="T184" s="8"/>
    </row>
    <row r="185" spans="1:20" ht="15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23"/>
      <c r="M185" s="123"/>
      <c r="N185" s="123"/>
      <c r="O185" s="123"/>
      <c r="P185" s="123"/>
      <c r="Q185" s="8"/>
      <c r="R185" s="8"/>
      <c r="S185" s="8"/>
      <c r="T185" s="8"/>
    </row>
    <row r="186" spans="1:20" ht="15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23"/>
      <c r="M186" s="123"/>
      <c r="N186" s="123"/>
      <c r="O186" s="123"/>
      <c r="P186" s="123"/>
      <c r="Q186" s="8"/>
      <c r="R186" s="8"/>
      <c r="S186" s="8"/>
      <c r="T186" s="8"/>
    </row>
    <row r="187" spans="1:20" ht="15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23"/>
      <c r="M187" s="123"/>
      <c r="N187" s="123"/>
      <c r="O187" s="123"/>
      <c r="P187" s="123"/>
      <c r="Q187" s="8"/>
      <c r="R187" s="8"/>
      <c r="S187" s="8"/>
      <c r="T187" s="8"/>
    </row>
    <row r="188" spans="1:20" ht="15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23"/>
      <c r="M188" s="123"/>
      <c r="N188" s="123"/>
      <c r="O188" s="123"/>
      <c r="P188" s="123"/>
      <c r="Q188" s="8"/>
      <c r="R188" s="8"/>
      <c r="S188" s="8"/>
      <c r="T188" s="8"/>
    </row>
    <row r="189" spans="1:20" ht="15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23"/>
      <c r="M189" s="123"/>
      <c r="N189" s="123"/>
      <c r="O189" s="123"/>
      <c r="P189" s="123"/>
      <c r="Q189" s="8"/>
      <c r="R189" s="8"/>
      <c r="S189" s="8"/>
      <c r="T189" s="8"/>
    </row>
    <row r="190" spans="1:20" ht="15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23"/>
      <c r="M190" s="123"/>
      <c r="N190" s="123"/>
      <c r="O190" s="123"/>
      <c r="P190" s="123"/>
      <c r="Q190" s="8"/>
      <c r="R190" s="8"/>
      <c r="S190" s="8"/>
      <c r="T190" s="8"/>
    </row>
    <row r="191" spans="1:20" ht="15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23"/>
      <c r="M191" s="123"/>
      <c r="N191" s="123"/>
      <c r="O191" s="123"/>
      <c r="P191" s="123"/>
      <c r="Q191" s="8"/>
      <c r="R191" s="8"/>
      <c r="S191" s="8"/>
      <c r="T191" s="8"/>
    </row>
    <row r="192" spans="1:20" ht="15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23"/>
      <c r="M192" s="123"/>
      <c r="N192" s="123"/>
      <c r="O192" s="123"/>
      <c r="P192" s="123"/>
      <c r="Q192" s="8"/>
      <c r="R192" s="8"/>
      <c r="S192" s="8"/>
      <c r="T192" s="8"/>
    </row>
    <row r="193" spans="1:20" ht="15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23"/>
      <c r="M193" s="123"/>
      <c r="N193" s="123"/>
      <c r="O193" s="123"/>
      <c r="P193" s="123"/>
      <c r="Q193" s="8"/>
      <c r="R193" s="8"/>
      <c r="S193" s="8"/>
      <c r="T193" s="8"/>
    </row>
    <row r="194" spans="1:20" ht="15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23"/>
      <c r="M194" s="123"/>
      <c r="N194" s="123"/>
      <c r="O194" s="123"/>
      <c r="P194" s="123"/>
      <c r="Q194" s="8"/>
      <c r="R194" s="8"/>
      <c r="S194" s="8"/>
      <c r="T194" s="8"/>
    </row>
    <row r="195" spans="1:20" ht="15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23"/>
      <c r="M195" s="123"/>
      <c r="N195" s="123"/>
      <c r="O195" s="123"/>
      <c r="P195" s="123"/>
      <c r="Q195" s="8"/>
      <c r="R195" s="8"/>
      <c r="S195" s="8"/>
      <c r="T195" s="8"/>
    </row>
    <row r="196" spans="1:20" ht="15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23"/>
      <c r="M196" s="123"/>
      <c r="N196" s="123"/>
      <c r="O196" s="123"/>
      <c r="P196" s="123"/>
      <c r="Q196" s="8"/>
      <c r="R196" s="8"/>
      <c r="S196" s="8"/>
      <c r="T196" s="8"/>
    </row>
    <row r="197" spans="1:20" ht="15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23"/>
      <c r="M197" s="123"/>
      <c r="N197" s="123"/>
      <c r="O197" s="123"/>
      <c r="P197" s="123"/>
      <c r="Q197" s="8"/>
      <c r="R197" s="8"/>
      <c r="S197" s="8"/>
      <c r="T197" s="8"/>
    </row>
    <row r="198" spans="1:20" ht="15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23"/>
      <c r="M198" s="123"/>
      <c r="N198" s="123"/>
      <c r="O198" s="123"/>
      <c r="P198" s="123"/>
      <c r="Q198" s="8"/>
      <c r="R198" s="8"/>
      <c r="S198" s="8"/>
      <c r="T198" s="8"/>
    </row>
    <row r="199" spans="1:20" ht="15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23"/>
      <c r="M199" s="123"/>
      <c r="N199" s="123"/>
      <c r="O199" s="123"/>
      <c r="P199" s="123"/>
      <c r="Q199" s="8"/>
      <c r="R199" s="8"/>
      <c r="S199" s="8"/>
      <c r="T199" s="8"/>
    </row>
    <row r="200" spans="1:20" ht="15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23"/>
      <c r="M200" s="123"/>
      <c r="N200" s="123"/>
      <c r="O200" s="123"/>
      <c r="P200" s="123"/>
      <c r="Q200" s="8"/>
      <c r="R200" s="8"/>
      <c r="S200" s="8"/>
      <c r="T200" s="8"/>
    </row>
    <row r="201" spans="1:20" ht="15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123"/>
      <c r="M201" s="123"/>
      <c r="N201" s="123"/>
      <c r="O201" s="123"/>
      <c r="P201" s="123"/>
      <c r="Q201" s="8"/>
      <c r="R201" s="8"/>
      <c r="S201" s="8"/>
      <c r="T201" s="8"/>
    </row>
    <row r="202" spans="1:20" ht="15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123"/>
      <c r="M202" s="123"/>
      <c r="N202" s="123"/>
      <c r="O202" s="123"/>
      <c r="P202" s="123"/>
      <c r="Q202" s="8"/>
      <c r="R202" s="8"/>
      <c r="S202" s="8"/>
      <c r="T202" s="8"/>
    </row>
    <row r="203" spans="1:20" ht="15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123"/>
      <c r="M203" s="123"/>
      <c r="N203" s="123"/>
      <c r="O203" s="123"/>
      <c r="P203" s="123"/>
      <c r="Q203" s="8"/>
      <c r="R203" s="8"/>
      <c r="S203" s="8"/>
      <c r="T203" s="8"/>
    </row>
    <row r="204" spans="1:20" ht="15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123"/>
      <c r="M204" s="123"/>
      <c r="N204" s="123"/>
      <c r="O204" s="123"/>
      <c r="P204" s="123"/>
      <c r="Q204" s="8"/>
      <c r="R204" s="8"/>
      <c r="S204" s="8"/>
      <c r="T204" s="8"/>
    </row>
    <row r="205" spans="1:20" ht="15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123"/>
      <c r="M205" s="123"/>
      <c r="N205" s="123"/>
      <c r="O205" s="123"/>
      <c r="P205" s="123"/>
      <c r="Q205" s="8"/>
      <c r="R205" s="8"/>
      <c r="S205" s="8"/>
      <c r="T205" s="8"/>
    </row>
    <row r="206" spans="1:20" ht="15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123"/>
      <c r="M206" s="123"/>
      <c r="N206" s="123"/>
      <c r="O206" s="123"/>
      <c r="P206" s="123"/>
      <c r="Q206" s="8"/>
      <c r="R206" s="8"/>
      <c r="S206" s="8"/>
      <c r="T206" s="8"/>
    </row>
    <row r="207" spans="1:20" ht="15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123"/>
      <c r="M207" s="123"/>
      <c r="N207" s="123"/>
      <c r="O207" s="123"/>
      <c r="P207" s="123"/>
      <c r="Q207" s="8"/>
      <c r="R207" s="8"/>
      <c r="S207" s="8"/>
      <c r="T207" s="8"/>
    </row>
    <row r="208" spans="1:20" ht="15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123"/>
      <c r="M208" s="123"/>
      <c r="N208" s="123"/>
      <c r="O208" s="123"/>
      <c r="P208" s="123"/>
      <c r="Q208" s="8"/>
      <c r="R208" s="8"/>
      <c r="S208" s="8"/>
      <c r="T208" s="8"/>
    </row>
    <row r="209" spans="1:20" ht="15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123"/>
      <c r="M209" s="123"/>
      <c r="N209" s="123"/>
      <c r="O209" s="123"/>
      <c r="P209" s="123"/>
      <c r="Q209" s="8"/>
      <c r="R209" s="8"/>
      <c r="S209" s="8"/>
      <c r="T209" s="8"/>
    </row>
    <row r="210" spans="1:20" ht="15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123"/>
      <c r="M210" s="123"/>
      <c r="N210" s="123"/>
      <c r="O210" s="123"/>
      <c r="P210" s="123"/>
      <c r="Q210" s="8"/>
      <c r="R210" s="8"/>
      <c r="S210" s="8"/>
      <c r="T210" s="8"/>
    </row>
    <row r="211" spans="1:20" ht="15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123"/>
      <c r="M211" s="123"/>
      <c r="N211" s="123"/>
      <c r="O211" s="123"/>
      <c r="P211" s="123"/>
      <c r="Q211" s="8"/>
      <c r="R211" s="8"/>
      <c r="S211" s="8"/>
      <c r="T211" s="8"/>
    </row>
    <row r="212" spans="1:20" ht="15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123"/>
      <c r="M212" s="123"/>
      <c r="N212" s="123"/>
      <c r="O212" s="123"/>
      <c r="P212" s="123"/>
      <c r="Q212" s="8"/>
      <c r="R212" s="8"/>
      <c r="S212" s="8"/>
      <c r="T212" s="8"/>
    </row>
    <row r="213" spans="1:20" ht="15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123"/>
      <c r="M213" s="123"/>
      <c r="N213" s="123"/>
      <c r="O213" s="123"/>
      <c r="P213" s="123"/>
      <c r="Q213" s="8"/>
      <c r="R213" s="8"/>
      <c r="S213" s="8"/>
      <c r="T213" s="8"/>
    </row>
    <row r="214" spans="1:20" ht="15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123"/>
      <c r="M214" s="123"/>
      <c r="N214" s="123"/>
      <c r="O214" s="123"/>
      <c r="P214" s="123"/>
      <c r="Q214" s="8"/>
      <c r="R214" s="8"/>
      <c r="S214" s="8"/>
      <c r="T214" s="8"/>
    </row>
    <row r="215" spans="1:20" ht="15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123"/>
      <c r="M215" s="123"/>
      <c r="N215" s="123"/>
      <c r="O215" s="123"/>
      <c r="P215" s="123"/>
      <c r="Q215" s="8"/>
      <c r="R215" s="8"/>
      <c r="S215" s="8"/>
      <c r="T215" s="8"/>
    </row>
    <row r="216" spans="1:20" ht="15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123"/>
      <c r="M216" s="123"/>
      <c r="N216" s="123"/>
      <c r="O216" s="123"/>
      <c r="P216" s="123"/>
      <c r="Q216" s="8"/>
      <c r="R216" s="8"/>
      <c r="S216" s="8"/>
      <c r="T216" s="8"/>
    </row>
    <row r="217" spans="1:20" ht="15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123"/>
      <c r="M217" s="123"/>
      <c r="N217" s="123"/>
      <c r="O217" s="123"/>
      <c r="P217" s="123"/>
      <c r="Q217" s="8"/>
      <c r="R217" s="8"/>
      <c r="S217" s="8"/>
      <c r="T217" s="8"/>
    </row>
    <row r="218" spans="1:20" ht="15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123"/>
      <c r="M218" s="123"/>
      <c r="N218" s="123"/>
      <c r="O218" s="123"/>
      <c r="P218" s="123"/>
      <c r="Q218" s="8"/>
      <c r="R218" s="8"/>
      <c r="S218" s="8"/>
      <c r="T218" s="8"/>
    </row>
    <row r="219" spans="1:20" ht="15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123"/>
      <c r="M219" s="123"/>
      <c r="N219" s="123"/>
      <c r="O219" s="123"/>
      <c r="P219" s="123"/>
      <c r="Q219" s="8"/>
      <c r="R219" s="8"/>
      <c r="S219" s="8"/>
      <c r="T219" s="8"/>
    </row>
    <row r="220" spans="1:20" ht="15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123"/>
      <c r="M220" s="123"/>
      <c r="N220" s="123"/>
      <c r="O220" s="123"/>
      <c r="P220" s="123"/>
      <c r="Q220" s="8"/>
      <c r="R220" s="8"/>
      <c r="S220" s="8"/>
      <c r="T220" s="8"/>
    </row>
    <row r="221" spans="1:20" ht="15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123"/>
      <c r="M221" s="123"/>
      <c r="N221" s="123"/>
      <c r="O221" s="123"/>
      <c r="P221" s="123"/>
      <c r="Q221" s="8"/>
      <c r="R221" s="8"/>
      <c r="S221" s="8"/>
      <c r="T221" s="8"/>
    </row>
    <row r="222" spans="1:20" ht="15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123"/>
      <c r="M222" s="123"/>
      <c r="N222" s="123"/>
      <c r="O222" s="123"/>
      <c r="P222" s="123"/>
      <c r="Q222" s="8"/>
      <c r="R222" s="8"/>
      <c r="S222" s="8"/>
      <c r="T222" s="8"/>
    </row>
    <row r="223" spans="1:20" ht="15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123"/>
      <c r="M223" s="123"/>
      <c r="N223" s="123"/>
      <c r="O223" s="123"/>
      <c r="P223" s="123"/>
      <c r="Q223" s="8"/>
      <c r="R223" s="8"/>
      <c r="S223" s="8"/>
      <c r="T223" s="8"/>
    </row>
    <row r="224" spans="1:20" ht="15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123"/>
      <c r="M224" s="123"/>
      <c r="N224" s="123"/>
      <c r="O224" s="123"/>
      <c r="P224" s="123"/>
      <c r="Q224" s="8"/>
      <c r="R224" s="8"/>
      <c r="S224" s="8"/>
      <c r="T224" s="8"/>
    </row>
    <row r="225" spans="1:20" ht="15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123"/>
      <c r="M225" s="123"/>
      <c r="N225" s="123"/>
      <c r="O225" s="123"/>
      <c r="P225" s="123"/>
      <c r="Q225" s="8"/>
      <c r="R225" s="8"/>
      <c r="S225" s="8"/>
      <c r="T225" s="8"/>
    </row>
    <row r="226" spans="1:20" ht="15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123"/>
      <c r="M226" s="123"/>
      <c r="N226" s="123"/>
      <c r="O226" s="123"/>
      <c r="P226" s="123"/>
      <c r="Q226" s="8"/>
      <c r="R226" s="8"/>
      <c r="S226" s="8"/>
      <c r="T226" s="8"/>
    </row>
    <row r="227" spans="1:20" ht="15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123"/>
      <c r="M227" s="123"/>
      <c r="N227" s="123"/>
      <c r="O227" s="123"/>
      <c r="P227" s="123"/>
      <c r="Q227" s="8"/>
      <c r="R227" s="8"/>
      <c r="S227" s="8"/>
      <c r="T227" s="8"/>
    </row>
    <row r="228" spans="1:20" ht="15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123"/>
      <c r="M228" s="123"/>
      <c r="N228" s="123"/>
      <c r="O228" s="123"/>
      <c r="P228" s="123"/>
      <c r="Q228" s="8"/>
      <c r="R228" s="8"/>
      <c r="S228" s="8"/>
      <c r="T228" s="8"/>
    </row>
    <row r="229" spans="1:20" ht="15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123"/>
      <c r="M229" s="123"/>
      <c r="N229" s="123"/>
      <c r="O229" s="123"/>
      <c r="P229" s="123"/>
      <c r="Q229" s="8"/>
      <c r="R229" s="8"/>
      <c r="S229" s="8"/>
      <c r="T229" s="8"/>
    </row>
    <row r="230" spans="1:20" ht="15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123"/>
      <c r="M230" s="123"/>
      <c r="N230" s="123"/>
      <c r="O230" s="123"/>
      <c r="P230" s="123"/>
      <c r="Q230" s="8"/>
      <c r="R230" s="8"/>
      <c r="S230" s="8"/>
      <c r="T230" s="8"/>
    </row>
    <row r="231" spans="1:20" ht="15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123"/>
      <c r="M231" s="123"/>
      <c r="N231" s="123"/>
      <c r="O231" s="123"/>
      <c r="P231" s="123"/>
      <c r="Q231" s="8"/>
      <c r="R231" s="8"/>
      <c r="S231" s="8"/>
      <c r="T231" s="8"/>
    </row>
    <row r="232" spans="1:20" ht="15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123"/>
      <c r="M232" s="123"/>
      <c r="N232" s="123"/>
      <c r="O232" s="123"/>
      <c r="P232" s="123"/>
      <c r="Q232" s="8"/>
      <c r="R232" s="8"/>
      <c r="S232" s="8"/>
      <c r="T232" s="8"/>
    </row>
    <row r="233" spans="1:20" ht="15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123"/>
      <c r="M233" s="123"/>
      <c r="N233" s="123"/>
      <c r="O233" s="123"/>
      <c r="P233" s="123"/>
      <c r="Q233" s="8"/>
      <c r="R233" s="8"/>
      <c r="S233" s="8"/>
      <c r="T233" s="8"/>
    </row>
    <row r="234" spans="1:20" ht="15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123"/>
      <c r="M234" s="123"/>
      <c r="N234" s="123"/>
      <c r="O234" s="123"/>
      <c r="P234" s="123"/>
      <c r="Q234" s="8"/>
      <c r="R234" s="8"/>
      <c r="S234" s="8"/>
      <c r="T234" s="8"/>
    </row>
    <row r="235" spans="1:20" ht="15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123"/>
      <c r="M235" s="123"/>
      <c r="N235" s="123"/>
      <c r="O235" s="123"/>
      <c r="P235" s="123"/>
      <c r="Q235" s="8"/>
      <c r="R235" s="8"/>
      <c r="S235" s="8"/>
      <c r="T235" s="8"/>
    </row>
    <row r="236" spans="1:20" ht="15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123"/>
      <c r="M236" s="123"/>
      <c r="N236" s="123"/>
      <c r="O236" s="123"/>
      <c r="P236" s="123"/>
      <c r="Q236" s="8"/>
      <c r="R236" s="8"/>
      <c r="S236" s="8"/>
      <c r="T236" s="8"/>
    </row>
    <row r="237" spans="1:20" ht="15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123"/>
      <c r="M237" s="123"/>
      <c r="N237" s="123"/>
      <c r="O237" s="123"/>
      <c r="P237" s="123"/>
      <c r="Q237" s="8"/>
      <c r="R237" s="8"/>
      <c r="S237" s="8"/>
      <c r="T237" s="8"/>
    </row>
    <row r="238" spans="1:20" ht="15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123"/>
      <c r="M238" s="123"/>
      <c r="N238" s="123"/>
      <c r="O238" s="123"/>
      <c r="P238" s="123"/>
      <c r="Q238" s="8"/>
      <c r="R238" s="8"/>
      <c r="S238" s="8"/>
      <c r="T238" s="8"/>
    </row>
    <row r="239" spans="1:20" ht="15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123"/>
      <c r="M239" s="123"/>
      <c r="N239" s="123"/>
      <c r="O239" s="123"/>
      <c r="P239" s="123"/>
      <c r="Q239" s="8"/>
      <c r="R239" s="8"/>
      <c r="S239" s="8"/>
      <c r="T239" s="8"/>
    </row>
    <row r="240" spans="1:20" ht="15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123"/>
      <c r="M240" s="123"/>
      <c r="N240" s="123"/>
      <c r="O240" s="123"/>
      <c r="P240" s="123"/>
      <c r="Q240" s="8"/>
      <c r="R240" s="8"/>
      <c r="S240" s="8"/>
      <c r="T240" s="8"/>
    </row>
    <row r="241" spans="1:20" ht="15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123"/>
      <c r="M241" s="123"/>
      <c r="N241" s="123"/>
      <c r="O241" s="123"/>
      <c r="P241" s="123"/>
      <c r="Q241" s="8"/>
      <c r="R241" s="8"/>
      <c r="S241" s="8"/>
      <c r="T241" s="8"/>
    </row>
    <row r="242" spans="1:20" ht="15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123"/>
      <c r="M242" s="123"/>
      <c r="N242" s="123"/>
      <c r="O242" s="123"/>
      <c r="P242" s="123"/>
      <c r="Q242" s="8"/>
      <c r="R242" s="8"/>
      <c r="S242" s="8"/>
      <c r="T242" s="8"/>
    </row>
    <row r="243" spans="1:20" ht="15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123"/>
      <c r="M243" s="123"/>
      <c r="N243" s="123"/>
      <c r="O243" s="123"/>
      <c r="P243" s="123"/>
      <c r="Q243" s="8"/>
      <c r="R243" s="8"/>
      <c r="S243" s="8"/>
      <c r="T243" s="8"/>
    </row>
    <row r="244" spans="1:20" ht="15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123"/>
      <c r="M244" s="123"/>
      <c r="N244" s="123"/>
      <c r="O244" s="123"/>
      <c r="P244" s="123"/>
      <c r="Q244" s="8"/>
      <c r="R244" s="8"/>
      <c r="S244" s="8"/>
      <c r="T244" s="8"/>
    </row>
    <row r="245" spans="1:20" ht="15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123"/>
      <c r="M245" s="123"/>
      <c r="N245" s="123"/>
      <c r="O245" s="123"/>
      <c r="P245" s="123"/>
      <c r="Q245" s="8"/>
      <c r="R245" s="8"/>
      <c r="S245" s="8"/>
      <c r="T245" s="8"/>
    </row>
    <row r="246" spans="1:20" ht="15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123"/>
      <c r="M246" s="123"/>
      <c r="N246" s="123"/>
      <c r="O246" s="123"/>
      <c r="P246" s="123"/>
      <c r="Q246" s="8"/>
      <c r="R246" s="8"/>
      <c r="S246" s="8"/>
      <c r="T246" s="8"/>
    </row>
    <row r="247" spans="1:20" ht="15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123"/>
      <c r="M247" s="123"/>
      <c r="N247" s="123"/>
      <c r="O247" s="123"/>
      <c r="P247" s="123"/>
      <c r="Q247" s="8"/>
      <c r="R247" s="8"/>
      <c r="S247" s="8"/>
      <c r="T247" s="8"/>
    </row>
    <row r="248" spans="1:20" ht="15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123"/>
      <c r="M248" s="123"/>
      <c r="N248" s="123"/>
      <c r="O248" s="123"/>
      <c r="P248" s="123"/>
      <c r="Q248" s="8"/>
      <c r="R248" s="8"/>
      <c r="S248" s="8"/>
      <c r="T248" s="8"/>
    </row>
    <row r="249" spans="1:20" ht="15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123"/>
      <c r="M249" s="123"/>
      <c r="N249" s="123"/>
      <c r="O249" s="123"/>
      <c r="P249" s="123"/>
      <c r="Q249" s="8"/>
      <c r="R249" s="8"/>
      <c r="S249" s="8"/>
      <c r="T249" s="8"/>
    </row>
    <row r="250" spans="1:20" ht="15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123"/>
      <c r="M250" s="123"/>
      <c r="N250" s="123"/>
      <c r="O250" s="123"/>
      <c r="P250" s="123"/>
      <c r="Q250" s="8"/>
      <c r="R250" s="8"/>
      <c r="S250" s="8"/>
      <c r="T250" s="8"/>
    </row>
    <row r="251" spans="1:20" ht="15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123"/>
      <c r="M251" s="123"/>
      <c r="N251" s="123"/>
      <c r="O251" s="123"/>
      <c r="P251" s="123"/>
      <c r="Q251" s="8"/>
      <c r="R251" s="8"/>
      <c r="S251" s="8"/>
      <c r="T251" s="8"/>
    </row>
    <row r="252" spans="1:20" ht="15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123"/>
      <c r="M252" s="123"/>
      <c r="N252" s="123"/>
      <c r="O252" s="123"/>
      <c r="P252" s="123"/>
      <c r="Q252" s="8"/>
      <c r="R252" s="8"/>
      <c r="S252" s="8"/>
      <c r="T252" s="8"/>
    </row>
    <row r="253" spans="1:20" ht="15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123"/>
      <c r="M253" s="123"/>
      <c r="N253" s="123"/>
      <c r="O253" s="123"/>
      <c r="P253" s="123"/>
      <c r="Q253" s="8"/>
      <c r="R253" s="8"/>
      <c r="S253" s="8"/>
      <c r="T253" s="8"/>
    </row>
    <row r="254" spans="1:20" ht="15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123"/>
      <c r="M254" s="123"/>
      <c r="N254" s="123"/>
      <c r="O254" s="123"/>
      <c r="P254" s="123"/>
      <c r="Q254" s="8"/>
      <c r="R254" s="8"/>
      <c r="S254" s="8"/>
      <c r="T254" s="8"/>
    </row>
    <row r="255" spans="1:20" ht="15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123"/>
      <c r="M255" s="123"/>
      <c r="N255" s="123"/>
      <c r="O255" s="123"/>
      <c r="P255" s="123"/>
      <c r="Q255" s="8"/>
      <c r="R255" s="8"/>
      <c r="S255" s="8"/>
      <c r="T255" s="8"/>
    </row>
    <row r="256" spans="1:20" ht="15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123"/>
      <c r="M256" s="123"/>
      <c r="N256" s="123"/>
      <c r="O256" s="123"/>
      <c r="P256" s="123"/>
      <c r="Q256" s="8"/>
      <c r="R256" s="8"/>
      <c r="S256" s="8"/>
      <c r="T256" s="8"/>
    </row>
    <row r="257" spans="1:20" ht="15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123"/>
      <c r="M257" s="123"/>
      <c r="N257" s="123"/>
      <c r="O257" s="123"/>
      <c r="P257" s="123"/>
      <c r="Q257" s="8"/>
      <c r="R257" s="8"/>
      <c r="S257" s="8"/>
      <c r="T257" s="8"/>
    </row>
    <row r="258" spans="1:20" ht="15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123"/>
      <c r="M258" s="123"/>
      <c r="N258" s="123"/>
      <c r="O258" s="123"/>
      <c r="P258" s="123"/>
      <c r="Q258" s="8"/>
      <c r="R258" s="8"/>
      <c r="S258" s="8"/>
      <c r="T258" s="8"/>
    </row>
    <row r="259" spans="1:20" ht="15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123"/>
      <c r="M259" s="123"/>
      <c r="N259" s="123"/>
      <c r="O259" s="123"/>
      <c r="P259" s="123"/>
      <c r="Q259" s="8"/>
      <c r="R259" s="8"/>
      <c r="S259" s="8"/>
      <c r="T259" s="8"/>
    </row>
    <row r="260" spans="1:20" ht="15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123"/>
      <c r="M260" s="123"/>
      <c r="N260" s="123"/>
      <c r="O260" s="123"/>
      <c r="P260" s="123"/>
      <c r="Q260" s="8"/>
      <c r="R260" s="8"/>
      <c r="S260" s="8"/>
      <c r="T260" s="8"/>
    </row>
    <row r="261" spans="1:20" ht="15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123"/>
      <c r="M261" s="123"/>
      <c r="N261" s="123"/>
      <c r="O261" s="123"/>
      <c r="P261" s="123"/>
      <c r="Q261" s="8"/>
      <c r="R261" s="8"/>
      <c r="S261" s="8"/>
      <c r="T261" s="8"/>
    </row>
    <row r="262" spans="1:20" ht="15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123"/>
      <c r="M262" s="123"/>
      <c r="N262" s="123"/>
      <c r="O262" s="123"/>
      <c r="P262" s="123"/>
      <c r="Q262" s="8"/>
      <c r="R262" s="8"/>
      <c r="S262" s="8"/>
      <c r="T262" s="8"/>
    </row>
    <row r="263" spans="1:20" ht="15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123"/>
      <c r="M263" s="123"/>
      <c r="N263" s="123"/>
      <c r="O263" s="123"/>
      <c r="P263" s="123"/>
      <c r="Q263" s="8"/>
      <c r="R263" s="8"/>
      <c r="S263" s="8"/>
      <c r="T263" s="8"/>
    </row>
    <row r="264" spans="1:20" ht="15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123"/>
      <c r="M264" s="123"/>
      <c r="N264" s="123"/>
      <c r="O264" s="123"/>
      <c r="P264" s="123"/>
      <c r="Q264" s="8"/>
      <c r="R264" s="8"/>
      <c r="S264" s="8"/>
      <c r="T264" s="8"/>
    </row>
    <row r="265" spans="1:20" ht="15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123"/>
      <c r="M265" s="123"/>
      <c r="N265" s="123"/>
      <c r="O265" s="123"/>
      <c r="P265" s="123"/>
      <c r="Q265" s="8"/>
      <c r="R265" s="8"/>
      <c r="S265" s="8"/>
      <c r="T265" s="8"/>
    </row>
    <row r="266" spans="1:20" ht="15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123"/>
      <c r="M266" s="123"/>
      <c r="N266" s="123"/>
      <c r="O266" s="123"/>
      <c r="P266" s="123"/>
      <c r="Q266" s="8"/>
      <c r="R266" s="8"/>
      <c r="S266" s="8"/>
      <c r="T266" s="8"/>
    </row>
    <row r="267" spans="1:20" ht="15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123"/>
      <c r="M267" s="123"/>
      <c r="N267" s="123"/>
      <c r="O267" s="123"/>
      <c r="P267" s="123"/>
      <c r="Q267" s="8"/>
      <c r="R267" s="8"/>
      <c r="S267" s="8"/>
      <c r="T267" s="8"/>
    </row>
    <row r="268" spans="1:20" ht="15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123"/>
      <c r="M268" s="123"/>
      <c r="N268" s="123"/>
      <c r="O268" s="123"/>
      <c r="P268" s="123"/>
      <c r="Q268" s="8"/>
      <c r="R268" s="8"/>
      <c r="S268" s="8"/>
      <c r="T268" s="8"/>
    </row>
    <row r="269" spans="1:20" ht="15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123"/>
      <c r="M269" s="123"/>
      <c r="N269" s="123"/>
      <c r="O269" s="123"/>
      <c r="P269" s="123"/>
      <c r="Q269" s="8"/>
      <c r="R269" s="8"/>
      <c r="S269" s="8"/>
      <c r="T269" s="8"/>
    </row>
    <row r="270" spans="1:20" ht="15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123"/>
      <c r="M270" s="123"/>
      <c r="N270" s="123"/>
      <c r="O270" s="123"/>
      <c r="P270" s="123"/>
      <c r="Q270" s="8"/>
      <c r="R270" s="8"/>
      <c r="S270" s="8"/>
      <c r="T270" s="8"/>
    </row>
    <row r="271" spans="1:20" ht="15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123"/>
      <c r="M271" s="123"/>
      <c r="N271" s="123"/>
      <c r="O271" s="123"/>
      <c r="P271" s="123"/>
      <c r="Q271" s="8"/>
      <c r="R271" s="8"/>
      <c r="S271" s="8"/>
      <c r="T271" s="8"/>
    </row>
    <row r="272" spans="1:20" ht="15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123"/>
      <c r="M272" s="123"/>
      <c r="N272" s="123"/>
      <c r="O272" s="123"/>
      <c r="P272" s="123"/>
      <c r="Q272" s="8"/>
      <c r="R272" s="8"/>
      <c r="S272" s="8"/>
      <c r="T272" s="8"/>
    </row>
    <row r="273" spans="1:20" ht="15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123"/>
      <c r="M273" s="123"/>
      <c r="N273" s="123"/>
      <c r="O273" s="123"/>
      <c r="P273" s="123"/>
      <c r="Q273" s="8"/>
      <c r="R273" s="8"/>
      <c r="S273" s="8"/>
      <c r="T273" s="8"/>
    </row>
    <row r="274" spans="1:20" ht="15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123"/>
      <c r="M274" s="123"/>
      <c r="N274" s="123"/>
      <c r="O274" s="123"/>
      <c r="P274" s="123"/>
      <c r="Q274" s="8"/>
      <c r="R274" s="8"/>
      <c r="S274" s="8"/>
      <c r="T274" s="8"/>
    </row>
    <row r="275" spans="1:20" ht="15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123"/>
      <c r="M275" s="123"/>
      <c r="N275" s="123"/>
      <c r="O275" s="123"/>
      <c r="P275" s="123"/>
      <c r="Q275" s="8"/>
      <c r="R275" s="8"/>
      <c r="S275" s="8"/>
      <c r="T275" s="8"/>
    </row>
    <row r="276" spans="1:20" ht="15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123"/>
      <c r="M276" s="123"/>
      <c r="N276" s="123"/>
      <c r="O276" s="123"/>
      <c r="P276" s="123"/>
      <c r="Q276" s="8"/>
      <c r="R276" s="8"/>
      <c r="S276" s="8"/>
      <c r="T276" s="8"/>
    </row>
    <row r="277" spans="1:20" ht="15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123"/>
      <c r="M277" s="123"/>
      <c r="N277" s="123"/>
      <c r="O277" s="123"/>
      <c r="P277" s="123"/>
      <c r="Q277" s="8"/>
      <c r="R277" s="8"/>
      <c r="S277" s="8"/>
      <c r="T277" s="8"/>
    </row>
    <row r="278" spans="1:20" ht="15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123"/>
      <c r="M278" s="123"/>
      <c r="N278" s="123"/>
      <c r="O278" s="123"/>
      <c r="P278" s="123"/>
      <c r="Q278" s="8"/>
      <c r="R278" s="8"/>
      <c r="S278" s="8"/>
      <c r="T278" s="8"/>
    </row>
    <row r="279" spans="1:20" ht="15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123"/>
      <c r="M279" s="123"/>
      <c r="N279" s="123"/>
      <c r="O279" s="123"/>
      <c r="P279" s="123"/>
      <c r="Q279" s="8"/>
      <c r="R279" s="8"/>
      <c r="S279" s="8"/>
      <c r="T279" s="8"/>
    </row>
    <row r="280" spans="1:20" ht="15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123"/>
      <c r="M280" s="123"/>
      <c r="N280" s="123"/>
      <c r="O280" s="123"/>
      <c r="P280" s="123"/>
      <c r="Q280" s="8"/>
      <c r="R280" s="8"/>
      <c r="S280" s="8"/>
      <c r="T280" s="8"/>
    </row>
    <row r="281" spans="1:20" ht="15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123"/>
      <c r="M281" s="123"/>
      <c r="N281" s="123"/>
      <c r="O281" s="123"/>
      <c r="P281" s="123"/>
      <c r="Q281" s="8"/>
      <c r="R281" s="8"/>
      <c r="S281" s="8"/>
      <c r="T281" s="8"/>
    </row>
    <row r="282" spans="1:20" ht="15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123"/>
      <c r="M282" s="123"/>
      <c r="N282" s="123"/>
      <c r="O282" s="123"/>
      <c r="P282" s="123"/>
      <c r="Q282" s="8"/>
      <c r="R282" s="8"/>
      <c r="S282" s="8"/>
      <c r="T282" s="8"/>
    </row>
    <row r="283" spans="1:20" ht="15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123"/>
      <c r="M283" s="123"/>
      <c r="N283" s="123"/>
      <c r="O283" s="123"/>
      <c r="P283" s="123"/>
      <c r="Q283" s="8"/>
      <c r="R283" s="8"/>
      <c r="S283" s="8"/>
      <c r="T283" s="8"/>
    </row>
    <row r="284" spans="1:20" ht="15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123"/>
      <c r="M284" s="123"/>
      <c r="N284" s="123"/>
      <c r="O284" s="123"/>
      <c r="P284" s="123"/>
      <c r="Q284" s="8"/>
      <c r="R284" s="8"/>
      <c r="S284" s="8"/>
      <c r="T284" s="8"/>
    </row>
    <row r="285" spans="1:20" ht="15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123"/>
      <c r="M285" s="123"/>
      <c r="N285" s="123"/>
      <c r="O285" s="123"/>
      <c r="P285" s="123"/>
      <c r="Q285" s="8"/>
      <c r="R285" s="8"/>
      <c r="S285" s="8"/>
      <c r="T285" s="8"/>
    </row>
    <row r="286" spans="1:20" ht="15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123"/>
      <c r="M286" s="123"/>
      <c r="N286" s="123"/>
      <c r="O286" s="123"/>
      <c r="P286" s="123"/>
      <c r="Q286" s="8"/>
      <c r="R286" s="8"/>
      <c r="S286" s="8"/>
      <c r="T286" s="8"/>
    </row>
    <row r="287" spans="1:20" ht="15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123"/>
      <c r="M287" s="123"/>
      <c r="N287" s="123"/>
      <c r="O287" s="123"/>
      <c r="P287" s="123"/>
      <c r="Q287" s="8"/>
      <c r="R287" s="8"/>
      <c r="S287" s="8"/>
      <c r="T287" s="8"/>
    </row>
    <row r="288" spans="1:20" ht="15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123"/>
      <c r="M288" s="123"/>
      <c r="N288" s="123"/>
      <c r="O288" s="123"/>
      <c r="P288" s="123"/>
      <c r="Q288" s="8"/>
      <c r="R288" s="8"/>
      <c r="S288" s="8"/>
      <c r="T288" s="8"/>
    </row>
    <row r="289" spans="1:20" ht="15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123"/>
      <c r="M289" s="123"/>
      <c r="N289" s="123"/>
      <c r="O289" s="123"/>
      <c r="P289" s="123"/>
      <c r="Q289" s="8"/>
      <c r="R289" s="8"/>
      <c r="S289" s="8"/>
      <c r="T289" s="8"/>
    </row>
    <row r="290" spans="1:20" ht="15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123"/>
      <c r="M290" s="123"/>
      <c r="N290" s="123"/>
      <c r="O290" s="123"/>
      <c r="P290" s="123"/>
      <c r="Q290" s="8"/>
      <c r="R290" s="8"/>
      <c r="S290" s="8"/>
      <c r="T290" s="8"/>
    </row>
    <row r="291" spans="1:20" ht="15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123"/>
      <c r="M291" s="123"/>
      <c r="N291" s="123"/>
      <c r="O291" s="123"/>
      <c r="P291" s="123"/>
      <c r="Q291" s="8"/>
      <c r="R291" s="8"/>
      <c r="S291" s="8"/>
      <c r="T291" s="8"/>
    </row>
    <row r="292" spans="1:20" ht="15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123"/>
      <c r="M292" s="123"/>
      <c r="N292" s="123"/>
      <c r="O292" s="123"/>
      <c r="P292" s="123"/>
      <c r="Q292" s="8"/>
      <c r="R292" s="8"/>
      <c r="S292" s="8"/>
      <c r="T292" s="8"/>
    </row>
    <row r="293" spans="1:20" ht="15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123"/>
      <c r="M293" s="123"/>
      <c r="N293" s="123"/>
      <c r="O293" s="123"/>
      <c r="P293" s="123"/>
      <c r="Q293" s="8"/>
      <c r="R293" s="8"/>
      <c r="S293" s="8"/>
      <c r="T293" s="8"/>
    </row>
    <row r="294" spans="1:20" ht="15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123"/>
      <c r="M294" s="123"/>
      <c r="N294" s="123"/>
      <c r="O294" s="123"/>
      <c r="P294" s="123"/>
      <c r="Q294" s="8"/>
      <c r="R294" s="8"/>
      <c r="S294" s="8"/>
      <c r="T294" s="8"/>
    </row>
    <row r="295" spans="1:20" ht="15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123"/>
      <c r="M295" s="123"/>
      <c r="N295" s="123"/>
      <c r="O295" s="123"/>
      <c r="P295" s="123"/>
      <c r="Q295" s="8"/>
      <c r="R295" s="8"/>
      <c r="S295" s="8"/>
      <c r="T295" s="8"/>
    </row>
    <row r="296" spans="1:20" ht="15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123"/>
      <c r="M296" s="123"/>
      <c r="N296" s="123"/>
      <c r="O296" s="123"/>
      <c r="P296" s="123"/>
      <c r="Q296" s="8"/>
      <c r="R296" s="8"/>
      <c r="S296" s="8"/>
      <c r="T296" s="8"/>
    </row>
    <row r="297" spans="1:20" ht="15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123"/>
      <c r="M297" s="123"/>
      <c r="N297" s="123"/>
      <c r="O297" s="123"/>
      <c r="P297" s="123"/>
      <c r="Q297" s="8"/>
      <c r="R297" s="8"/>
      <c r="S297" s="8"/>
      <c r="T297" s="8"/>
    </row>
    <row r="298" spans="1:20" ht="15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123"/>
      <c r="M298" s="123"/>
      <c r="N298" s="123"/>
      <c r="O298" s="123"/>
      <c r="P298" s="123"/>
      <c r="Q298" s="8"/>
      <c r="R298" s="8"/>
      <c r="S298" s="8"/>
      <c r="T298" s="8"/>
    </row>
    <row r="299" spans="1:20" ht="15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123"/>
      <c r="M299" s="123"/>
      <c r="N299" s="123"/>
      <c r="O299" s="123"/>
      <c r="P299" s="123"/>
      <c r="Q299" s="8"/>
      <c r="R299" s="8"/>
      <c r="S299" s="8"/>
      <c r="T299" s="8"/>
    </row>
    <row r="300" spans="1:20" ht="15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123"/>
      <c r="M300" s="123"/>
      <c r="N300" s="123"/>
      <c r="O300" s="123"/>
      <c r="P300" s="123"/>
      <c r="Q300" s="8"/>
      <c r="R300" s="8"/>
      <c r="S300" s="8"/>
      <c r="T300" s="8"/>
    </row>
    <row r="301" spans="1:20" ht="15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123"/>
      <c r="M301" s="123"/>
      <c r="N301" s="123"/>
      <c r="O301" s="123"/>
      <c r="P301" s="123"/>
      <c r="Q301" s="8"/>
      <c r="R301" s="8"/>
      <c r="S301" s="8"/>
      <c r="T301" s="8"/>
    </row>
    <row r="302" spans="1:20" ht="15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123"/>
      <c r="M302" s="123"/>
      <c r="N302" s="123"/>
      <c r="O302" s="123"/>
      <c r="P302" s="123"/>
      <c r="Q302" s="8"/>
      <c r="R302" s="8"/>
      <c r="S302" s="8"/>
      <c r="T302" s="8"/>
    </row>
    <row r="303" spans="1:20" ht="15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123"/>
      <c r="M303" s="123"/>
      <c r="N303" s="123"/>
      <c r="O303" s="123"/>
      <c r="P303" s="123"/>
      <c r="Q303" s="8"/>
      <c r="R303" s="8"/>
      <c r="S303" s="8"/>
      <c r="T303" s="8"/>
    </row>
    <row r="304" spans="1:20" ht="15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123"/>
      <c r="M304" s="123"/>
      <c r="N304" s="123"/>
      <c r="O304" s="123"/>
      <c r="P304" s="123"/>
      <c r="Q304" s="8"/>
      <c r="R304" s="8"/>
      <c r="S304" s="8"/>
      <c r="T304" s="8"/>
    </row>
    <row r="305" spans="1:20" ht="15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123"/>
      <c r="M305" s="123"/>
      <c r="N305" s="123"/>
      <c r="O305" s="123"/>
      <c r="P305" s="123"/>
      <c r="Q305" s="8"/>
      <c r="R305" s="8"/>
      <c r="S305" s="8"/>
      <c r="T305" s="8"/>
    </row>
    <row r="306" spans="1:20" ht="15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123"/>
      <c r="M306" s="123"/>
      <c r="N306" s="123"/>
      <c r="O306" s="123"/>
      <c r="P306" s="123"/>
      <c r="Q306" s="8"/>
      <c r="R306" s="8"/>
      <c r="S306" s="8"/>
      <c r="T306" s="8"/>
    </row>
    <row r="307" spans="1:20" ht="15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123"/>
      <c r="M307" s="123"/>
      <c r="N307" s="123"/>
      <c r="O307" s="123"/>
      <c r="P307" s="123"/>
      <c r="Q307" s="8"/>
      <c r="R307" s="8"/>
      <c r="S307" s="8"/>
      <c r="T307" s="8"/>
    </row>
    <row r="308" spans="1:20" ht="15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123"/>
      <c r="M308" s="123"/>
      <c r="N308" s="123"/>
      <c r="O308" s="123"/>
      <c r="P308" s="123"/>
      <c r="Q308" s="8"/>
      <c r="R308" s="8"/>
      <c r="S308" s="8"/>
      <c r="T308" s="8"/>
    </row>
    <row r="309" spans="1:20" ht="15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123"/>
      <c r="M309" s="123"/>
      <c r="N309" s="123"/>
      <c r="O309" s="123"/>
      <c r="P309" s="123"/>
      <c r="Q309" s="8"/>
      <c r="R309" s="8"/>
      <c r="S309" s="8"/>
      <c r="T309" s="8"/>
    </row>
    <row r="310" spans="1:20" ht="15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123"/>
      <c r="M310" s="123"/>
      <c r="N310" s="123"/>
      <c r="O310" s="123"/>
      <c r="P310" s="123"/>
      <c r="Q310" s="8"/>
      <c r="R310" s="8"/>
      <c r="S310" s="8"/>
      <c r="T310" s="8"/>
    </row>
    <row r="311" spans="1:20" ht="15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123"/>
      <c r="M311" s="123"/>
      <c r="N311" s="123"/>
      <c r="O311" s="123"/>
      <c r="P311" s="123"/>
      <c r="Q311" s="8"/>
      <c r="R311" s="8"/>
      <c r="S311" s="8"/>
      <c r="T311" s="8"/>
    </row>
    <row r="312" spans="1:20" ht="15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123"/>
      <c r="M312" s="123"/>
      <c r="N312" s="123"/>
      <c r="O312" s="123"/>
      <c r="P312" s="123"/>
      <c r="Q312" s="8"/>
      <c r="R312" s="8"/>
      <c r="S312" s="8"/>
      <c r="T312" s="8"/>
    </row>
    <row r="313" spans="1:20" ht="15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123"/>
      <c r="M313" s="123"/>
      <c r="N313" s="123"/>
      <c r="O313" s="123"/>
      <c r="P313" s="123"/>
      <c r="Q313" s="8"/>
      <c r="R313" s="8"/>
      <c r="S313" s="8"/>
      <c r="T313" s="8"/>
    </row>
    <row r="314" spans="1:20" ht="15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123"/>
      <c r="M314" s="123"/>
      <c r="N314" s="123"/>
      <c r="O314" s="123"/>
      <c r="P314" s="123"/>
      <c r="Q314" s="8"/>
      <c r="R314" s="8"/>
      <c r="S314" s="8"/>
      <c r="T314" s="8"/>
    </row>
    <row r="315" spans="1:20" ht="15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123"/>
      <c r="M315" s="123"/>
      <c r="N315" s="123"/>
      <c r="O315" s="123"/>
      <c r="P315" s="123"/>
      <c r="Q315" s="8"/>
      <c r="R315" s="8"/>
      <c r="S315" s="8"/>
      <c r="T315" s="8"/>
    </row>
    <row r="316" spans="1:20" ht="15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123"/>
      <c r="M316" s="123"/>
      <c r="N316" s="123"/>
      <c r="O316" s="123"/>
      <c r="P316" s="123"/>
      <c r="Q316" s="8"/>
      <c r="R316" s="8"/>
      <c r="S316" s="8"/>
      <c r="T316" s="8"/>
    </row>
    <row r="317" spans="1:20" ht="15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123"/>
      <c r="M317" s="123"/>
      <c r="N317" s="123"/>
      <c r="O317" s="123"/>
      <c r="P317" s="123"/>
      <c r="Q317" s="8"/>
      <c r="R317" s="8"/>
      <c r="S317" s="8"/>
      <c r="T317" s="8"/>
    </row>
    <row r="318" spans="1:20" ht="15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123"/>
      <c r="M318" s="123"/>
      <c r="N318" s="123"/>
      <c r="O318" s="123"/>
      <c r="P318" s="123"/>
      <c r="Q318" s="8"/>
      <c r="R318" s="8"/>
      <c r="S318" s="8"/>
      <c r="T318" s="8"/>
    </row>
    <row r="319" spans="1:20" ht="15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123"/>
      <c r="M319" s="123"/>
      <c r="N319" s="123"/>
      <c r="O319" s="123"/>
      <c r="P319" s="123"/>
      <c r="Q319" s="8"/>
      <c r="R319" s="8"/>
      <c r="S319" s="8"/>
      <c r="T319" s="8"/>
    </row>
    <row r="320" spans="1:20" ht="15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123"/>
      <c r="M320" s="123"/>
      <c r="N320" s="123"/>
      <c r="O320" s="123"/>
      <c r="P320" s="123"/>
      <c r="Q320" s="8"/>
      <c r="R320" s="8"/>
      <c r="S320" s="8"/>
      <c r="T320" s="8"/>
    </row>
    <row r="321" spans="1:20" ht="15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123"/>
      <c r="M321" s="123"/>
      <c r="N321" s="123"/>
      <c r="O321" s="123"/>
      <c r="P321" s="123"/>
      <c r="Q321" s="8"/>
      <c r="R321" s="8"/>
      <c r="S321" s="8"/>
      <c r="T321" s="8"/>
    </row>
    <row r="322" spans="1:20" ht="15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123"/>
      <c r="M322" s="123"/>
      <c r="N322" s="123"/>
      <c r="O322" s="123"/>
      <c r="P322" s="123"/>
      <c r="Q322" s="8"/>
      <c r="R322" s="8"/>
      <c r="S322" s="8"/>
      <c r="T322" s="8"/>
    </row>
    <row r="323" spans="1:20" ht="15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123"/>
      <c r="M323" s="123"/>
      <c r="N323" s="123"/>
      <c r="O323" s="123"/>
      <c r="P323" s="123"/>
      <c r="Q323" s="8"/>
      <c r="R323" s="8"/>
      <c r="S323" s="8"/>
      <c r="T323" s="8"/>
    </row>
    <row r="324" spans="1:20" ht="15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123"/>
      <c r="M324" s="123"/>
      <c r="N324" s="123"/>
      <c r="O324" s="123"/>
      <c r="P324" s="123"/>
      <c r="Q324" s="8"/>
      <c r="R324" s="8"/>
      <c r="S324" s="8"/>
      <c r="T324" s="8"/>
    </row>
    <row r="325" spans="1:20" ht="15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123"/>
      <c r="M325" s="123"/>
      <c r="N325" s="123"/>
      <c r="O325" s="123"/>
      <c r="P325" s="123"/>
      <c r="Q325" s="8"/>
      <c r="R325" s="8"/>
      <c r="S325" s="8"/>
      <c r="T325" s="8"/>
    </row>
    <row r="326" spans="1:20" ht="15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123"/>
      <c r="M326" s="123"/>
      <c r="N326" s="123"/>
      <c r="O326" s="123"/>
      <c r="P326" s="123"/>
      <c r="Q326" s="8"/>
      <c r="R326" s="8"/>
      <c r="S326" s="8"/>
      <c r="T326" s="8"/>
    </row>
    <row r="327" spans="1:20" ht="15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123"/>
      <c r="M327" s="123"/>
      <c r="N327" s="123"/>
      <c r="O327" s="123"/>
      <c r="P327" s="123"/>
      <c r="Q327" s="8"/>
      <c r="R327" s="8"/>
      <c r="S327" s="8"/>
      <c r="T327" s="8"/>
    </row>
    <row r="328" spans="1:20" ht="15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123"/>
      <c r="M328" s="123"/>
      <c r="N328" s="123"/>
      <c r="O328" s="123"/>
      <c r="P328" s="123"/>
      <c r="Q328" s="8"/>
      <c r="R328" s="8"/>
      <c r="S328" s="8"/>
      <c r="T328" s="8"/>
    </row>
    <row r="329" spans="1:20" ht="15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123"/>
      <c r="M329" s="123"/>
      <c r="N329" s="123"/>
      <c r="O329" s="123"/>
      <c r="P329" s="123"/>
      <c r="Q329" s="8"/>
      <c r="R329" s="8"/>
      <c r="S329" s="8"/>
      <c r="T329" s="8"/>
    </row>
    <row r="330" spans="1:20" ht="15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123"/>
      <c r="M330" s="123"/>
      <c r="N330" s="123"/>
      <c r="O330" s="123"/>
      <c r="P330" s="123"/>
      <c r="Q330" s="8"/>
      <c r="R330" s="8"/>
      <c r="S330" s="8"/>
      <c r="T330" s="8"/>
    </row>
    <row r="331" spans="1:20" ht="15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123"/>
      <c r="M331" s="123"/>
      <c r="N331" s="123"/>
      <c r="O331" s="123"/>
      <c r="P331" s="123"/>
      <c r="Q331" s="8"/>
      <c r="R331" s="8"/>
      <c r="S331" s="8"/>
      <c r="T331" s="8"/>
    </row>
    <row r="332" spans="1:20" ht="15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123"/>
      <c r="M332" s="123"/>
      <c r="N332" s="123"/>
      <c r="O332" s="123"/>
      <c r="P332" s="123"/>
      <c r="Q332" s="8"/>
      <c r="R332" s="8"/>
      <c r="S332" s="8"/>
      <c r="T332" s="8"/>
    </row>
    <row r="333" spans="1:20" ht="15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123"/>
      <c r="M333" s="123"/>
      <c r="N333" s="123"/>
      <c r="O333" s="123"/>
      <c r="P333" s="123"/>
      <c r="Q333" s="8"/>
      <c r="R333" s="8"/>
      <c r="S333" s="8"/>
      <c r="T333" s="8"/>
    </row>
    <row r="334" spans="1:20" ht="15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123"/>
      <c r="M334" s="123"/>
      <c r="N334" s="123"/>
      <c r="O334" s="123"/>
      <c r="P334" s="123"/>
      <c r="Q334" s="8"/>
      <c r="R334" s="8"/>
      <c r="S334" s="8"/>
      <c r="T334" s="8"/>
    </row>
    <row r="335" spans="1:20" ht="15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123"/>
      <c r="M335" s="123"/>
      <c r="N335" s="123"/>
      <c r="O335" s="123"/>
      <c r="P335" s="123"/>
      <c r="Q335" s="8"/>
      <c r="R335" s="8"/>
      <c r="S335" s="8"/>
      <c r="T335" s="8"/>
    </row>
    <row r="336" spans="1:20" ht="15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123"/>
      <c r="M336" s="123"/>
      <c r="N336" s="123"/>
      <c r="O336" s="123"/>
      <c r="P336" s="123"/>
      <c r="Q336" s="8"/>
      <c r="R336" s="8"/>
      <c r="S336" s="8"/>
      <c r="T336" s="8"/>
    </row>
    <row r="337" spans="1:20" ht="15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123"/>
      <c r="M337" s="123"/>
      <c r="N337" s="123"/>
      <c r="O337" s="123"/>
      <c r="P337" s="123"/>
      <c r="Q337" s="8"/>
      <c r="R337" s="8"/>
      <c r="S337" s="8"/>
      <c r="T337" s="8"/>
    </row>
    <row r="338" spans="1:20" ht="15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123"/>
      <c r="M338" s="123"/>
      <c r="N338" s="123"/>
      <c r="O338" s="123"/>
      <c r="P338" s="123"/>
      <c r="Q338" s="8"/>
      <c r="R338" s="8"/>
      <c r="S338" s="8"/>
      <c r="T338" s="8"/>
    </row>
    <row r="339" spans="1:20" ht="15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123"/>
      <c r="M339" s="123"/>
      <c r="N339" s="123"/>
      <c r="O339" s="123"/>
      <c r="P339" s="123"/>
      <c r="Q339" s="8"/>
      <c r="R339" s="8"/>
      <c r="S339" s="8"/>
      <c r="T339" s="8"/>
    </row>
    <row r="340" spans="1:20" ht="15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123"/>
      <c r="M340" s="123"/>
      <c r="N340" s="123"/>
      <c r="O340" s="123"/>
      <c r="P340" s="123"/>
      <c r="Q340" s="8"/>
      <c r="R340" s="8"/>
      <c r="S340" s="8"/>
      <c r="T340" s="8"/>
    </row>
    <row r="341" spans="1:20" ht="15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123"/>
      <c r="M341" s="123"/>
      <c r="N341" s="123"/>
      <c r="O341" s="123"/>
      <c r="P341" s="123"/>
      <c r="Q341" s="8"/>
      <c r="R341" s="8"/>
      <c r="S341" s="8"/>
      <c r="T341" s="8"/>
    </row>
    <row r="342" spans="1:20" ht="15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123"/>
      <c r="M342" s="123"/>
      <c r="N342" s="123"/>
      <c r="O342" s="123"/>
      <c r="P342" s="123"/>
      <c r="Q342" s="8"/>
      <c r="R342" s="8"/>
      <c r="S342" s="8"/>
      <c r="T342" s="8"/>
    </row>
    <row r="343" spans="1:20" ht="15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123"/>
      <c r="M343" s="123"/>
      <c r="N343" s="123"/>
      <c r="O343" s="123"/>
      <c r="P343" s="123"/>
      <c r="Q343" s="8"/>
      <c r="R343" s="8"/>
      <c r="S343" s="8"/>
      <c r="T343" s="8"/>
    </row>
    <row r="344" spans="1:20" ht="15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123"/>
      <c r="M344" s="123"/>
      <c r="N344" s="123"/>
      <c r="O344" s="123"/>
      <c r="P344" s="123"/>
      <c r="Q344" s="8"/>
      <c r="R344" s="8"/>
      <c r="S344" s="8"/>
      <c r="T344" s="8"/>
    </row>
    <row r="345" spans="1:20" ht="15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123"/>
      <c r="M345" s="123"/>
      <c r="N345" s="123"/>
      <c r="O345" s="123"/>
      <c r="P345" s="123"/>
      <c r="Q345" s="8"/>
      <c r="R345" s="8"/>
      <c r="S345" s="8"/>
      <c r="T345" s="8"/>
    </row>
    <row r="346" spans="1:20" ht="15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123"/>
      <c r="M346" s="123"/>
      <c r="N346" s="123"/>
      <c r="O346" s="123"/>
      <c r="P346" s="123"/>
      <c r="Q346" s="8"/>
      <c r="R346" s="8"/>
      <c r="S346" s="8"/>
      <c r="T346" s="8"/>
    </row>
    <row r="347" spans="1:20" ht="15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123"/>
      <c r="M347" s="123"/>
      <c r="N347" s="123"/>
      <c r="O347" s="123"/>
      <c r="P347" s="123"/>
      <c r="Q347" s="8"/>
      <c r="R347" s="8"/>
      <c r="S347" s="8"/>
      <c r="T347" s="8"/>
    </row>
    <row r="348" spans="1:20" ht="15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123"/>
      <c r="M348" s="123"/>
      <c r="N348" s="123"/>
      <c r="O348" s="123"/>
      <c r="P348" s="123"/>
      <c r="Q348" s="8"/>
      <c r="R348" s="8"/>
      <c r="S348" s="8"/>
      <c r="T348" s="8"/>
    </row>
    <row r="349" spans="1:20" ht="15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123"/>
      <c r="M349" s="123"/>
      <c r="N349" s="123"/>
      <c r="O349" s="123"/>
      <c r="P349" s="123"/>
      <c r="Q349" s="8"/>
      <c r="R349" s="8"/>
      <c r="S349" s="8"/>
      <c r="T349" s="8"/>
    </row>
    <row r="350" spans="1:20" ht="15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123"/>
      <c r="M350" s="123"/>
      <c r="N350" s="123"/>
      <c r="O350" s="123"/>
      <c r="P350" s="123"/>
      <c r="Q350" s="8"/>
      <c r="R350" s="8"/>
      <c r="S350" s="8"/>
      <c r="T350" s="8"/>
    </row>
    <row r="351" spans="1:20" ht="15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123"/>
      <c r="M351" s="123"/>
      <c r="N351" s="123"/>
      <c r="O351" s="123"/>
      <c r="P351" s="123"/>
      <c r="Q351" s="8"/>
      <c r="R351" s="8"/>
      <c r="S351" s="8"/>
      <c r="T351" s="8"/>
    </row>
    <row r="352" spans="1:20" ht="15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123"/>
      <c r="M352" s="123"/>
      <c r="N352" s="123"/>
      <c r="O352" s="123"/>
      <c r="P352" s="123"/>
      <c r="Q352" s="8"/>
      <c r="R352" s="8"/>
      <c r="S352" s="8"/>
      <c r="T352" s="8"/>
    </row>
    <row r="353" spans="1:20" ht="15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123"/>
      <c r="M353" s="123"/>
      <c r="N353" s="123"/>
      <c r="O353" s="123"/>
      <c r="P353" s="123"/>
      <c r="Q353" s="8"/>
      <c r="R353" s="8"/>
      <c r="S353" s="8"/>
      <c r="T353" s="8"/>
    </row>
    <row r="354" spans="1:20" ht="15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123"/>
      <c r="M354" s="123"/>
      <c r="N354" s="123"/>
      <c r="O354" s="123"/>
      <c r="P354" s="123"/>
      <c r="Q354" s="8"/>
      <c r="R354" s="8"/>
      <c r="S354" s="8"/>
      <c r="T354" s="8"/>
    </row>
    <row r="355" spans="1:20" ht="15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123"/>
      <c r="M355" s="123"/>
      <c r="N355" s="123"/>
      <c r="O355" s="123"/>
      <c r="P355" s="123"/>
      <c r="Q355" s="8"/>
      <c r="R355" s="8"/>
      <c r="S355" s="8"/>
      <c r="T355" s="8"/>
    </row>
    <row r="356" spans="1:20" ht="15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123"/>
      <c r="M356" s="123"/>
      <c r="N356" s="123"/>
      <c r="O356" s="123"/>
      <c r="P356" s="123"/>
      <c r="Q356" s="8"/>
      <c r="R356" s="8"/>
      <c r="S356" s="8"/>
      <c r="T356" s="8"/>
    </row>
    <row r="357" spans="1:20" ht="15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123"/>
      <c r="M357" s="123"/>
      <c r="N357" s="123"/>
      <c r="O357" s="123"/>
      <c r="P357" s="123"/>
      <c r="Q357" s="8"/>
      <c r="R357" s="8"/>
      <c r="S357" s="8"/>
      <c r="T357" s="8"/>
    </row>
    <row r="358" spans="1:20" ht="15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123"/>
      <c r="M358" s="123"/>
      <c r="N358" s="123"/>
      <c r="O358" s="123"/>
      <c r="P358" s="123"/>
      <c r="Q358" s="8"/>
      <c r="R358" s="8"/>
      <c r="S358" s="8"/>
      <c r="T358" s="8"/>
    </row>
    <row r="359" spans="1:20" ht="15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123"/>
      <c r="M359" s="123"/>
      <c r="N359" s="123"/>
      <c r="O359" s="123"/>
      <c r="P359" s="123"/>
      <c r="Q359" s="8"/>
      <c r="R359" s="8"/>
      <c r="S359" s="8"/>
      <c r="T359" s="8"/>
    </row>
    <row r="360" spans="1:20" ht="15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123"/>
      <c r="M360" s="123"/>
      <c r="N360" s="123"/>
      <c r="O360" s="123"/>
      <c r="P360" s="123"/>
      <c r="Q360" s="8"/>
      <c r="R360" s="8"/>
      <c r="S360" s="8"/>
      <c r="T360" s="8"/>
    </row>
    <row r="361" spans="1:20" ht="15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123"/>
      <c r="M361" s="123"/>
      <c r="N361" s="123"/>
      <c r="O361" s="123"/>
      <c r="P361" s="123"/>
      <c r="Q361" s="8"/>
      <c r="R361" s="8"/>
      <c r="S361" s="8"/>
      <c r="T361" s="8"/>
    </row>
    <row r="362" spans="1:20" ht="15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123"/>
      <c r="M362" s="123"/>
      <c r="N362" s="123"/>
      <c r="O362" s="123"/>
      <c r="P362" s="123"/>
      <c r="Q362" s="8"/>
      <c r="R362" s="8"/>
      <c r="S362" s="8"/>
      <c r="T362" s="8"/>
    </row>
    <row r="363" spans="1:20" ht="15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123"/>
      <c r="M363" s="123"/>
      <c r="N363" s="123"/>
      <c r="O363" s="123"/>
      <c r="P363" s="123"/>
      <c r="Q363" s="8"/>
      <c r="R363" s="8"/>
      <c r="S363" s="8"/>
      <c r="T363" s="8"/>
    </row>
    <row r="364" spans="1:20" ht="15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123"/>
      <c r="M364" s="123"/>
      <c r="N364" s="123"/>
      <c r="O364" s="123"/>
      <c r="P364" s="123"/>
      <c r="Q364" s="8"/>
      <c r="R364" s="8"/>
      <c r="S364" s="8"/>
      <c r="T364" s="8"/>
    </row>
    <row r="365" spans="1:20" ht="15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123"/>
      <c r="M365" s="123"/>
      <c r="N365" s="123"/>
      <c r="O365" s="123"/>
      <c r="P365" s="123"/>
      <c r="Q365" s="8"/>
      <c r="R365" s="8"/>
      <c r="S365" s="8"/>
      <c r="T365" s="8"/>
    </row>
    <row r="366" spans="1:20" ht="15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123"/>
      <c r="M366" s="123"/>
      <c r="N366" s="123"/>
      <c r="O366" s="123"/>
      <c r="P366" s="123"/>
      <c r="Q366" s="8"/>
      <c r="R366" s="8"/>
      <c r="S366" s="8"/>
      <c r="T366" s="8"/>
    </row>
    <row r="367" spans="1:20" ht="15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123"/>
      <c r="M367" s="123"/>
      <c r="N367" s="123"/>
      <c r="O367" s="123"/>
      <c r="P367" s="123"/>
      <c r="Q367" s="8"/>
      <c r="R367" s="8"/>
      <c r="S367" s="8"/>
      <c r="T367" s="8"/>
    </row>
    <row r="368" spans="1:20" ht="15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123"/>
      <c r="M368" s="123"/>
      <c r="N368" s="123"/>
      <c r="O368" s="123"/>
      <c r="P368" s="123"/>
      <c r="Q368" s="8"/>
      <c r="R368" s="8"/>
      <c r="S368" s="8"/>
      <c r="T368" s="8"/>
    </row>
    <row r="369" spans="1:20" ht="15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123"/>
      <c r="M369" s="123"/>
      <c r="N369" s="123"/>
      <c r="O369" s="123"/>
      <c r="P369" s="123"/>
      <c r="Q369" s="8"/>
      <c r="R369" s="8"/>
      <c r="S369" s="8"/>
      <c r="T369" s="8"/>
    </row>
    <row r="370" spans="1:20" ht="15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123"/>
      <c r="M370" s="123"/>
      <c r="N370" s="123"/>
      <c r="O370" s="123"/>
      <c r="P370" s="123"/>
      <c r="Q370" s="8"/>
      <c r="R370" s="8"/>
      <c r="S370" s="8"/>
      <c r="T370" s="8"/>
    </row>
    <row r="371" spans="1:20" ht="15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123"/>
      <c r="M371" s="123"/>
      <c r="N371" s="123"/>
      <c r="O371" s="123"/>
      <c r="P371" s="123"/>
      <c r="Q371" s="8"/>
      <c r="R371" s="8"/>
      <c r="S371" s="8"/>
      <c r="T371" s="8"/>
    </row>
    <row r="372" spans="1:20" ht="15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123"/>
      <c r="M372" s="123"/>
      <c r="N372" s="123"/>
      <c r="O372" s="123"/>
      <c r="P372" s="123"/>
      <c r="Q372" s="8"/>
      <c r="R372" s="8"/>
      <c r="S372" s="8"/>
      <c r="T372" s="8"/>
    </row>
    <row r="373" spans="1:20" ht="15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123"/>
      <c r="M373" s="123"/>
      <c r="N373" s="123"/>
      <c r="O373" s="123"/>
      <c r="P373" s="123"/>
      <c r="Q373" s="8"/>
      <c r="R373" s="8"/>
      <c r="S373" s="8"/>
      <c r="T373" s="8"/>
    </row>
    <row r="374" spans="1:20" ht="15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123"/>
      <c r="M374" s="123"/>
      <c r="N374" s="123"/>
      <c r="O374" s="123"/>
      <c r="P374" s="123"/>
      <c r="Q374" s="8"/>
      <c r="R374" s="8"/>
      <c r="S374" s="8"/>
      <c r="T374" s="8"/>
    </row>
    <row r="375" spans="1:20" ht="15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123"/>
      <c r="M375" s="123"/>
      <c r="N375" s="123"/>
      <c r="O375" s="123"/>
      <c r="P375" s="123"/>
      <c r="Q375" s="8"/>
      <c r="R375" s="8"/>
      <c r="S375" s="8"/>
      <c r="T375" s="8"/>
    </row>
    <row r="376" spans="1:20" ht="15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123"/>
      <c r="M376" s="123"/>
      <c r="N376" s="123"/>
      <c r="O376" s="123"/>
      <c r="P376" s="123"/>
      <c r="Q376" s="8"/>
      <c r="R376" s="8"/>
      <c r="S376" s="8"/>
      <c r="T376" s="8"/>
    </row>
    <row r="377" spans="1:20" ht="15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123"/>
      <c r="M377" s="123"/>
      <c r="N377" s="123"/>
      <c r="O377" s="123"/>
      <c r="P377" s="123"/>
      <c r="Q377" s="8"/>
      <c r="R377" s="8"/>
      <c r="S377" s="8"/>
      <c r="T377" s="8"/>
    </row>
    <row r="378" spans="1:20" ht="15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123"/>
      <c r="M378" s="123"/>
      <c r="N378" s="123"/>
      <c r="O378" s="123"/>
      <c r="P378" s="123"/>
      <c r="Q378" s="8"/>
      <c r="R378" s="8"/>
      <c r="S378" s="8"/>
      <c r="T378" s="8"/>
    </row>
    <row r="379" spans="1:20" ht="15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123"/>
      <c r="M379" s="123"/>
      <c r="N379" s="123"/>
      <c r="O379" s="123"/>
      <c r="P379" s="123"/>
      <c r="Q379" s="8"/>
      <c r="R379" s="8"/>
      <c r="S379" s="8"/>
      <c r="T379" s="8"/>
    </row>
    <row r="380" spans="1:20" ht="15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123"/>
      <c r="M380" s="123"/>
      <c r="N380" s="123"/>
      <c r="O380" s="123"/>
      <c r="P380" s="123"/>
      <c r="Q380" s="8"/>
      <c r="R380" s="8"/>
      <c r="S380" s="8"/>
      <c r="T380" s="8"/>
    </row>
    <row r="381" spans="1:20" ht="15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123"/>
      <c r="M381" s="123"/>
      <c r="N381" s="123"/>
      <c r="O381" s="123"/>
      <c r="P381" s="123"/>
      <c r="Q381" s="8"/>
      <c r="R381" s="8"/>
      <c r="S381" s="8"/>
      <c r="T381" s="8"/>
    </row>
    <row r="382" spans="1:20" ht="15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123"/>
      <c r="M382" s="123"/>
      <c r="N382" s="123"/>
      <c r="O382" s="123"/>
      <c r="P382" s="123"/>
      <c r="Q382" s="8"/>
      <c r="R382" s="8"/>
      <c r="S382" s="8"/>
      <c r="T382" s="8"/>
    </row>
    <row r="383" spans="1:20" ht="15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123"/>
      <c r="M383" s="123"/>
      <c r="N383" s="123"/>
      <c r="O383" s="123"/>
      <c r="P383" s="123"/>
      <c r="Q383" s="8"/>
      <c r="R383" s="8"/>
      <c r="S383" s="8"/>
      <c r="T383" s="8"/>
    </row>
    <row r="384" spans="1:20" ht="15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123"/>
      <c r="M384" s="123"/>
      <c r="N384" s="123"/>
      <c r="O384" s="123"/>
      <c r="P384" s="123"/>
      <c r="Q384" s="8"/>
      <c r="R384" s="8"/>
      <c r="S384" s="8"/>
      <c r="T384" s="8"/>
    </row>
    <row r="385" spans="1:20" ht="15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123"/>
      <c r="M385" s="123"/>
      <c r="N385" s="123"/>
      <c r="O385" s="123"/>
      <c r="P385" s="123"/>
      <c r="Q385" s="8"/>
      <c r="R385" s="8"/>
      <c r="S385" s="8"/>
      <c r="T385" s="8"/>
    </row>
    <row r="386" spans="1:20" ht="15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123"/>
      <c r="M386" s="123"/>
      <c r="N386" s="123"/>
      <c r="O386" s="123"/>
      <c r="P386" s="123"/>
      <c r="Q386" s="8"/>
      <c r="R386" s="8"/>
      <c r="S386" s="8"/>
      <c r="T386" s="8"/>
    </row>
    <row r="387" spans="1:20" ht="15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123"/>
      <c r="M387" s="123"/>
      <c r="N387" s="123"/>
      <c r="O387" s="123"/>
      <c r="P387" s="123"/>
      <c r="Q387" s="8"/>
      <c r="R387" s="8"/>
      <c r="S387" s="8"/>
      <c r="T387" s="8"/>
    </row>
    <row r="388" spans="1:20" ht="15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123"/>
      <c r="M388" s="123"/>
      <c r="N388" s="123"/>
      <c r="O388" s="123"/>
      <c r="P388" s="123"/>
      <c r="Q388" s="8"/>
      <c r="R388" s="8"/>
      <c r="S388" s="8"/>
      <c r="T388" s="8"/>
    </row>
    <row r="389" spans="1:20" ht="15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123"/>
      <c r="M389" s="123"/>
      <c r="N389" s="123"/>
      <c r="O389" s="123"/>
      <c r="P389" s="123"/>
      <c r="Q389" s="8"/>
      <c r="R389" s="8"/>
      <c r="S389" s="8"/>
      <c r="T389" s="8"/>
    </row>
    <row r="390" spans="1:20" ht="15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123"/>
      <c r="M390" s="123"/>
      <c r="N390" s="123"/>
      <c r="O390" s="123"/>
      <c r="P390" s="123"/>
      <c r="Q390" s="8"/>
      <c r="R390" s="8"/>
      <c r="S390" s="8"/>
      <c r="T390" s="8"/>
    </row>
    <row r="391" spans="1:20" ht="15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123"/>
      <c r="M391" s="123"/>
      <c r="N391" s="123"/>
      <c r="O391" s="123"/>
      <c r="P391" s="123"/>
      <c r="Q391" s="8"/>
      <c r="R391" s="8"/>
      <c r="S391" s="8"/>
      <c r="T391" s="8"/>
    </row>
    <row r="392" spans="1:20" ht="15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123"/>
      <c r="M392" s="123"/>
      <c r="N392" s="123"/>
      <c r="O392" s="123"/>
      <c r="P392" s="123"/>
      <c r="Q392" s="8"/>
      <c r="R392" s="8"/>
      <c r="S392" s="8"/>
      <c r="T392" s="8"/>
    </row>
    <row r="393" spans="1:20" ht="15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123"/>
      <c r="M393" s="123"/>
      <c r="N393" s="123"/>
      <c r="O393" s="123"/>
      <c r="P393" s="123"/>
      <c r="Q393" s="8"/>
      <c r="R393" s="8"/>
      <c r="S393" s="8"/>
      <c r="T393" s="8"/>
    </row>
    <row r="394" spans="1:20" ht="15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123"/>
      <c r="M394" s="123"/>
      <c r="N394" s="123"/>
      <c r="O394" s="123"/>
      <c r="P394" s="123"/>
      <c r="Q394" s="8"/>
      <c r="R394" s="8"/>
      <c r="S394" s="8"/>
      <c r="T394" s="8"/>
    </row>
    <row r="395" spans="1:20" ht="15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123"/>
      <c r="M395" s="123"/>
      <c r="N395" s="123"/>
      <c r="O395" s="123"/>
      <c r="P395" s="123"/>
      <c r="Q395" s="8"/>
      <c r="R395" s="8"/>
      <c r="S395" s="8"/>
      <c r="T395" s="8"/>
    </row>
    <row r="396" spans="1:20" ht="15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123"/>
      <c r="M396" s="123"/>
      <c r="N396" s="123"/>
      <c r="O396" s="123"/>
      <c r="P396" s="123"/>
      <c r="Q396" s="8"/>
      <c r="R396" s="8"/>
      <c r="S396" s="8"/>
      <c r="T396" s="8"/>
    </row>
    <row r="397" spans="1:20" ht="15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123"/>
      <c r="M397" s="123"/>
      <c r="N397" s="123"/>
      <c r="O397" s="123"/>
      <c r="P397" s="123"/>
      <c r="Q397" s="8"/>
      <c r="R397" s="8"/>
      <c r="S397" s="8"/>
      <c r="T397" s="8"/>
    </row>
    <row r="398" spans="1:20" ht="15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123"/>
      <c r="M398" s="123"/>
      <c r="N398" s="123"/>
      <c r="O398" s="123"/>
      <c r="P398" s="123"/>
      <c r="Q398" s="8"/>
      <c r="R398" s="8"/>
      <c r="S398" s="8"/>
      <c r="T398" s="8"/>
    </row>
    <row r="399" spans="1:20" ht="15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123"/>
      <c r="M399" s="123"/>
      <c r="N399" s="123"/>
      <c r="O399" s="123"/>
      <c r="P399" s="123"/>
      <c r="Q399" s="8"/>
      <c r="R399" s="8"/>
      <c r="S399" s="8"/>
      <c r="T399" s="8"/>
    </row>
    <row r="400" spans="1:20" ht="15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123"/>
      <c r="M400" s="123"/>
      <c r="N400" s="123"/>
      <c r="O400" s="123"/>
      <c r="P400" s="123"/>
      <c r="Q400" s="8"/>
      <c r="R400" s="8"/>
      <c r="S400" s="8"/>
      <c r="T400" s="8"/>
    </row>
    <row r="401" spans="1:20" ht="15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123"/>
      <c r="M401" s="123"/>
      <c r="N401" s="123"/>
      <c r="O401" s="123"/>
      <c r="P401" s="123"/>
      <c r="Q401" s="8"/>
      <c r="R401" s="8"/>
      <c r="S401" s="8"/>
      <c r="T401" s="8"/>
    </row>
    <row r="402" spans="1:20" ht="15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123"/>
      <c r="M402" s="123"/>
      <c r="N402" s="123"/>
      <c r="O402" s="123"/>
      <c r="P402" s="123"/>
      <c r="Q402" s="8"/>
      <c r="R402" s="8"/>
      <c r="S402" s="8"/>
      <c r="T402" s="8"/>
    </row>
    <row r="403" spans="1:20" ht="15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123"/>
      <c r="M403" s="123"/>
      <c r="N403" s="123"/>
      <c r="O403" s="123"/>
      <c r="P403" s="123"/>
      <c r="Q403" s="8"/>
      <c r="R403" s="8"/>
      <c r="S403" s="8"/>
      <c r="T403" s="8"/>
    </row>
    <row r="404" spans="1:20" ht="15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123"/>
      <c r="M404" s="123"/>
      <c r="N404" s="123"/>
      <c r="O404" s="123"/>
      <c r="P404" s="123"/>
      <c r="Q404" s="8"/>
      <c r="R404" s="8"/>
      <c r="S404" s="8"/>
      <c r="T404" s="8"/>
    </row>
    <row r="405" spans="1:20" ht="15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123"/>
      <c r="M405" s="123"/>
      <c r="N405" s="123"/>
      <c r="O405" s="123"/>
      <c r="P405" s="123"/>
      <c r="Q405" s="8"/>
      <c r="R405" s="8"/>
      <c r="S405" s="8"/>
      <c r="T405" s="8"/>
    </row>
    <row r="406" spans="1:20" ht="15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123"/>
      <c r="M406" s="123"/>
      <c r="N406" s="123"/>
      <c r="O406" s="123"/>
      <c r="P406" s="123"/>
      <c r="Q406" s="8"/>
      <c r="R406" s="8"/>
      <c r="S406" s="8"/>
      <c r="T406" s="8"/>
    </row>
    <row r="407" spans="1:20" ht="15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123"/>
      <c r="M407" s="123"/>
      <c r="N407" s="123"/>
      <c r="O407" s="123"/>
      <c r="P407" s="123"/>
      <c r="Q407" s="8"/>
      <c r="R407" s="8"/>
      <c r="S407" s="8"/>
      <c r="T407" s="8"/>
    </row>
    <row r="408" spans="1:20" ht="15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123"/>
      <c r="M408" s="123"/>
      <c r="N408" s="123"/>
      <c r="O408" s="123"/>
      <c r="P408" s="123"/>
      <c r="Q408" s="8"/>
      <c r="R408" s="8"/>
      <c r="S408" s="8"/>
      <c r="T408" s="8"/>
    </row>
    <row r="409" spans="1:20" ht="15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123"/>
      <c r="M409" s="123"/>
      <c r="N409" s="123"/>
      <c r="O409" s="123"/>
      <c r="P409" s="123"/>
      <c r="Q409" s="8"/>
      <c r="R409" s="8"/>
      <c r="S409" s="8"/>
      <c r="T409" s="8"/>
    </row>
    <row r="410" spans="1:20" ht="15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123"/>
      <c r="M410" s="123"/>
      <c r="N410" s="123"/>
      <c r="O410" s="123"/>
      <c r="P410" s="123"/>
      <c r="Q410" s="8"/>
      <c r="R410" s="8"/>
      <c r="S410" s="8"/>
      <c r="T410" s="8"/>
    </row>
    <row r="411" spans="1:20" ht="15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123"/>
      <c r="M411" s="123"/>
      <c r="N411" s="123"/>
      <c r="O411" s="123"/>
      <c r="P411" s="123"/>
      <c r="Q411" s="8"/>
      <c r="R411" s="8"/>
      <c r="S411" s="8"/>
      <c r="T411" s="8"/>
    </row>
    <row r="412" spans="1:20" ht="15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123"/>
      <c r="M412" s="123"/>
      <c r="N412" s="123"/>
      <c r="O412" s="123"/>
      <c r="P412" s="123"/>
      <c r="Q412" s="8"/>
      <c r="R412" s="8"/>
      <c r="S412" s="8"/>
      <c r="T412" s="8"/>
    </row>
    <row r="413" spans="1:20" ht="15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123"/>
      <c r="M413" s="123"/>
      <c r="N413" s="123"/>
      <c r="O413" s="123"/>
      <c r="P413" s="123"/>
      <c r="Q413" s="8"/>
      <c r="R413" s="8"/>
      <c r="S413" s="8"/>
      <c r="T413" s="8"/>
    </row>
    <row r="414" spans="1:20" ht="15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123"/>
      <c r="M414" s="123"/>
      <c r="N414" s="123"/>
      <c r="O414" s="123"/>
      <c r="P414" s="123"/>
      <c r="Q414" s="8"/>
      <c r="R414" s="8"/>
      <c r="S414" s="8"/>
      <c r="T414" s="8"/>
    </row>
    <row r="415" spans="1:20" ht="15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123"/>
      <c r="M415" s="123"/>
      <c r="N415" s="123"/>
      <c r="O415" s="123"/>
      <c r="P415" s="123"/>
      <c r="Q415" s="8"/>
      <c r="R415" s="8"/>
      <c r="S415" s="8"/>
      <c r="T415" s="8"/>
    </row>
    <row r="416" spans="1:20" ht="15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123"/>
      <c r="M416" s="123"/>
      <c r="N416" s="123"/>
      <c r="O416" s="123"/>
      <c r="P416" s="123"/>
      <c r="Q416" s="8"/>
      <c r="R416" s="8"/>
      <c r="S416" s="8"/>
      <c r="T416" s="8"/>
    </row>
    <row r="417" spans="1:20" ht="15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123"/>
      <c r="M417" s="123"/>
      <c r="N417" s="123"/>
      <c r="O417" s="123"/>
      <c r="P417" s="123"/>
      <c r="Q417" s="8"/>
      <c r="R417" s="8"/>
      <c r="S417" s="8"/>
      <c r="T417" s="8"/>
    </row>
    <row r="418" spans="1:20" ht="15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123"/>
      <c r="M418" s="123"/>
      <c r="N418" s="123"/>
      <c r="O418" s="123"/>
      <c r="P418" s="123"/>
      <c r="Q418" s="8"/>
      <c r="R418" s="8"/>
      <c r="S418" s="8"/>
      <c r="T418" s="8"/>
    </row>
    <row r="419" spans="1:20" ht="15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123"/>
      <c r="M419" s="123"/>
      <c r="N419" s="123"/>
      <c r="O419" s="123"/>
      <c r="P419" s="123"/>
      <c r="Q419" s="8"/>
      <c r="R419" s="8"/>
      <c r="S419" s="8"/>
      <c r="T419" s="8"/>
    </row>
    <row r="420" spans="1:20" ht="15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123"/>
      <c r="M420" s="123"/>
      <c r="N420" s="123"/>
      <c r="O420" s="123"/>
      <c r="P420" s="123"/>
      <c r="Q420" s="8"/>
      <c r="R420" s="8"/>
      <c r="S420" s="8"/>
      <c r="T420" s="8"/>
    </row>
    <row r="421" spans="1:20" ht="15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123"/>
      <c r="M421" s="123"/>
      <c r="N421" s="123"/>
      <c r="O421" s="123"/>
      <c r="P421" s="123"/>
      <c r="Q421" s="8"/>
      <c r="R421" s="8"/>
      <c r="S421" s="8"/>
      <c r="T421" s="8"/>
    </row>
    <row r="422" spans="1:20" ht="15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123"/>
      <c r="M422" s="123"/>
      <c r="N422" s="123"/>
      <c r="O422" s="123"/>
      <c r="P422" s="123"/>
      <c r="Q422" s="8"/>
      <c r="R422" s="8"/>
      <c r="S422" s="8"/>
      <c r="T422" s="8"/>
    </row>
    <row r="423" spans="1:20" ht="15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123"/>
      <c r="M423" s="123"/>
      <c r="N423" s="123"/>
      <c r="O423" s="123"/>
      <c r="P423" s="123"/>
      <c r="Q423" s="8"/>
      <c r="R423" s="8"/>
      <c r="S423" s="8"/>
      <c r="T423" s="8"/>
    </row>
    <row r="424" spans="1:20" ht="15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123"/>
      <c r="M424" s="123"/>
      <c r="N424" s="123"/>
      <c r="O424" s="123"/>
      <c r="P424" s="123"/>
      <c r="Q424" s="8"/>
      <c r="R424" s="8"/>
      <c r="S424" s="8"/>
      <c r="T424" s="8"/>
    </row>
    <row r="425" spans="1:20" ht="15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123"/>
      <c r="M425" s="123"/>
      <c r="N425" s="123"/>
      <c r="O425" s="123"/>
      <c r="P425" s="123"/>
      <c r="Q425" s="8"/>
      <c r="R425" s="8"/>
      <c r="S425" s="8"/>
      <c r="T425" s="8"/>
    </row>
    <row r="426" spans="1:20" ht="15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123"/>
      <c r="M426" s="123"/>
      <c r="N426" s="123"/>
      <c r="O426" s="123"/>
      <c r="P426" s="123"/>
      <c r="Q426" s="8"/>
      <c r="R426" s="8"/>
      <c r="S426" s="8"/>
      <c r="T426" s="8"/>
    </row>
    <row r="427" spans="1:20" ht="15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123"/>
      <c r="M427" s="123"/>
      <c r="N427" s="123"/>
      <c r="O427" s="123"/>
      <c r="P427" s="123"/>
      <c r="Q427" s="8"/>
      <c r="R427" s="8"/>
      <c r="S427" s="8"/>
      <c r="T427" s="8"/>
    </row>
    <row r="428" spans="1:20" ht="15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123"/>
      <c r="M428" s="123"/>
      <c r="N428" s="123"/>
      <c r="O428" s="123"/>
      <c r="P428" s="123"/>
      <c r="Q428" s="8"/>
      <c r="R428" s="8"/>
      <c r="S428" s="8"/>
      <c r="T428" s="8"/>
    </row>
    <row r="429" spans="1:20" ht="15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123"/>
      <c r="M429" s="123"/>
      <c r="N429" s="123"/>
      <c r="O429" s="123"/>
      <c r="P429" s="123"/>
      <c r="Q429" s="8"/>
      <c r="R429" s="8"/>
      <c r="S429" s="8"/>
      <c r="T429" s="8"/>
    </row>
    <row r="430" spans="1:20" ht="15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123"/>
      <c r="M430" s="123"/>
      <c r="N430" s="123"/>
      <c r="O430" s="123"/>
      <c r="P430" s="123"/>
      <c r="Q430" s="8"/>
      <c r="R430" s="8"/>
      <c r="S430" s="8"/>
      <c r="T430" s="8"/>
    </row>
    <row r="431" spans="1:20" ht="15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123"/>
      <c r="M431" s="123"/>
      <c r="N431" s="123"/>
      <c r="O431" s="123"/>
      <c r="P431" s="123"/>
      <c r="Q431" s="8"/>
      <c r="R431" s="8"/>
      <c r="S431" s="8"/>
      <c r="T431" s="8"/>
    </row>
    <row r="432" spans="1:20" ht="15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123"/>
      <c r="M432" s="123"/>
      <c r="N432" s="123"/>
      <c r="O432" s="123"/>
      <c r="P432" s="123"/>
      <c r="Q432" s="8"/>
      <c r="R432" s="8"/>
      <c r="S432" s="8"/>
      <c r="T432" s="8"/>
    </row>
    <row r="433" spans="1:20" ht="15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123"/>
      <c r="M433" s="123"/>
      <c r="N433" s="123"/>
      <c r="O433" s="123"/>
      <c r="P433" s="123"/>
      <c r="Q433" s="8"/>
      <c r="R433" s="8"/>
      <c r="S433" s="8"/>
      <c r="T433" s="8"/>
    </row>
    <row r="434" spans="1:20" ht="15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123"/>
      <c r="M434" s="123"/>
      <c r="N434" s="123"/>
      <c r="O434" s="123"/>
      <c r="P434" s="123"/>
      <c r="Q434" s="8"/>
      <c r="R434" s="8"/>
      <c r="S434" s="8"/>
      <c r="T434" s="8"/>
    </row>
    <row r="435" spans="1:20" ht="15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123"/>
      <c r="M435" s="123"/>
      <c r="N435" s="123"/>
      <c r="O435" s="123"/>
      <c r="P435" s="123"/>
      <c r="Q435" s="8"/>
      <c r="R435" s="8"/>
      <c r="S435" s="8"/>
      <c r="T435" s="8"/>
    </row>
    <row r="436" spans="1:20" ht="15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123"/>
      <c r="M436" s="123"/>
      <c r="N436" s="123"/>
      <c r="O436" s="123"/>
      <c r="P436" s="123"/>
      <c r="Q436" s="8"/>
      <c r="R436" s="8"/>
      <c r="S436" s="8"/>
      <c r="T436" s="8"/>
    </row>
    <row r="437" spans="1:20" ht="15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123"/>
      <c r="M437" s="123"/>
      <c r="N437" s="123"/>
      <c r="O437" s="123"/>
      <c r="P437" s="123"/>
      <c r="Q437" s="8"/>
      <c r="R437" s="8"/>
      <c r="S437" s="8"/>
      <c r="T437" s="8"/>
    </row>
    <row r="438" spans="1:20" ht="15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123"/>
      <c r="M438" s="123"/>
      <c r="N438" s="123"/>
      <c r="O438" s="123"/>
      <c r="P438" s="123"/>
      <c r="Q438" s="8"/>
      <c r="R438" s="8"/>
      <c r="S438" s="8"/>
      <c r="T438" s="8"/>
    </row>
    <row r="439" spans="1:20" ht="15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123"/>
      <c r="M439" s="123"/>
      <c r="N439" s="123"/>
      <c r="O439" s="123"/>
      <c r="P439" s="123"/>
      <c r="Q439" s="8"/>
      <c r="R439" s="8"/>
      <c r="S439" s="8"/>
      <c r="T439" s="8"/>
    </row>
    <row r="440" spans="1:20" ht="15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123"/>
      <c r="M440" s="123"/>
      <c r="N440" s="123"/>
      <c r="O440" s="123"/>
      <c r="P440" s="123"/>
      <c r="Q440" s="8"/>
      <c r="R440" s="8"/>
      <c r="S440" s="8"/>
      <c r="T440" s="8"/>
    </row>
    <row r="441" spans="1:20" ht="15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123"/>
      <c r="M441" s="123"/>
      <c r="N441" s="123"/>
      <c r="O441" s="123"/>
      <c r="P441" s="123"/>
      <c r="Q441" s="8"/>
      <c r="R441" s="8"/>
      <c r="S441" s="8"/>
      <c r="T441" s="8"/>
    </row>
    <row r="442" spans="1:20" ht="15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123"/>
      <c r="M442" s="123"/>
      <c r="N442" s="123"/>
      <c r="O442" s="123"/>
      <c r="P442" s="123"/>
      <c r="Q442" s="8"/>
      <c r="R442" s="8"/>
      <c r="S442" s="8"/>
      <c r="T442" s="8"/>
    </row>
    <row r="443" spans="1:20" ht="15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123"/>
      <c r="M443" s="123"/>
      <c r="N443" s="123"/>
      <c r="O443" s="123"/>
      <c r="P443" s="123"/>
      <c r="Q443" s="8"/>
      <c r="R443" s="8"/>
      <c r="S443" s="8"/>
      <c r="T443" s="8"/>
    </row>
    <row r="444" spans="1:20" ht="15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123"/>
      <c r="M444" s="123"/>
      <c r="N444" s="123"/>
      <c r="O444" s="123"/>
      <c r="P444" s="123"/>
      <c r="Q444" s="8"/>
      <c r="R444" s="8"/>
      <c r="S444" s="8"/>
      <c r="T444" s="8"/>
    </row>
    <row r="445" spans="1:20" ht="15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123"/>
      <c r="M445" s="123"/>
      <c r="N445" s="123"/>
      <c r="O445" s="123"/>
      <c r="P445" s="123"/>
      <c r="Q445" s="8"/>
      <c r="R445" s="8"/>
      <c r="S445" s="8"/>
      <c r="T445" s="8"/>
    </row>
    <row r="446" spans="1:20" ht="15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123"/>
      <c r="M446" s="123"/>
      <c r="N446" s="123"/>
      <c r="O446" s="123"/>
      <c r="P446" s="123"/>
      <c r="Q446" s="8"/>
      <c r="R446" s="8"/>
      <c r="S446" s="8"/>
      <c r="T446" s="8"/>
    </row>
    <row r="447" spans="1:20" ht="15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123"/>
      <c r="M447" s="123"/>
      <c r="N447" s="123"/>
      <c r="O447" s="123"/>
      <c r="P447" s="123"/>
      <c r="Q447" s="8"/>
      <c r="R447" s="8"/>
      <c r="S447" s="8"/>
      <c r="T447" s="8"/>
    </row>
    <row r="448" spans="1:20" ht="15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123"/>
      <c r="M448" s="123"/>
      <c r="N448" s="123"/>
      <c r="O448" s="123"/>
      <c r="P448" s="123"/>
      <c r="Q448" s="8"/>
      <c r="R448" s="8"/>
      <c r="S448" s="8"/>
      <c r="T448" s="8"/>
    </row>
    <row r="449" spans="1:20" ht="15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123"/>
      <c r="M449" s="123"/>
      <c r="N449" s="123"/>
      <c r="O449" s="123"/>
      <c r="P449" s="123"/>
      <c r="Q449" s="8"/>
      <c r="R449" s="8"/>
      <c r="S449" s="8"/>
      <c r="T449" s="8"/>
    </row>
    <row r="450" spans="1:20" ht="15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123"/>
      <c r="M450" s="123"/>
      <c r="N450" s="123"/>
      <c r="O450" s="123"/>
      <c r="P450" s="123"/>
      <c r="Q450" s="8"/>
      <c r="R450" s="8"/>
      <c r="S450" s="8"/>
      <c r="T450" s="8"/>
    </row>
    <row r="451" spans="1:20" ht="15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123"/>
      <c r="M451" s="123"/>
      <c r="N451" s="123"/>
      <c r="O451" s="123"/>
      <c r="P451" s="123"/>
      <c r="Q451" s="8"/>
      <c r="R451" s="8"/>
      <c r="S451" s="8"/>
      <c r="T451" s="8"/>
    </row>
    <row r="452" spans="1:20" ht="15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123"/>
      <c r="M452" s="123"/>
      <c r="N452" s="123"/>
      <c r="O452" s="123"/>
      <c r="P452" s="123"/>
      <c r="Q452" s="8"/>
      <c r="R452" s="8"/>
      <c r="S452" s="8"/>
      <c r="T452" s="8"/>
    </row>
    <row r="453" spans="1:20" ht="15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123"/>
      <c r="M453" s="123"/>
      <c r="N453" s="123"/>
      <c r="O453" s="123"/>
      <c r="P453" s="123"/>
      <c r="Q453" s="8"/>
      <c r="R453" s="8"/>
      <c r="S453" s="8"/>
      <c r="T453" s="8"/>
    </row>
    <row r="454" spans="1:20" ht="15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123"/>
      <c r="M454" s="123"/>
      <c r="N454" s="123"/>
      <c r="O454" s="123"/>
      <c r="P454" s="123"/>
      <c r="Q454" s="8"/>
      <c r="R454" s="8"/>
      <c r="S454" s="8"/>
      <c r="T454" s="8"/>
    </row>
    <row r="455" spans="1:20" ht="15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123"/>
      <c r="M455" s="123"/>
      <c r="N455" s="123"/>
      <c r="O455" s="123"/>
      <c r="P455" s="123"/>
      <c r="Q455" s="8"/>
      <c r="R455" s="8"/>
      <c r="S455" s="8"/>
      <c r="T455" s="8"/>
    </row>
    <row r="456" spans="1:20" ht="15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123"/>
      <c r="M456" s="123"/>
      <c r="N456" s="123"/>
      <c r="O456" s="123"/>
      <c r="P456" s="123"/>
      <c r="Q456" s="8"/>
      <c r="R456" s="8"/>
      <c r="S456" s="8"/>
      <c r="T456" s="8"/>
    </row>
    <row r="457" spans="1:20" ht="15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123"/>
      <c r="M457" s="123"/>
      <c r="N457" s="123"/>
      <c r="O457" s="123"/>
      <c r="P457" s="123"/>
      <c r="Q457" s="8"/>
      <c r="R457" s="8"/>
      <c r="S457" s="8"/>
      <c r="T457" s="8"/>
    </row>
    <row r="458" spans="1:20" ht="15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123"/>
      <c r="M458" s="123"/>
      <c r="N458" s="123"/>
      <c r="O458" s="123"/>
      <c r="P458" s="123"/>
      <c r="Q458" s="8"/>
      <c r="R458" s="8"/>
      <c r="S458" s="8"/>
      <c r="T458" s="8"/>
    </row>
    <row r="459" spans="1:20" ht="15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123"/>
      <c r="M459" s="123"/>
      <c r="N459" s="123"/>
      <c r="O459" s="123"/>
      <c r="P459" s="123"/>
      <c r="Q459" s="8"/>
      <c r="R459" s="8"/>
      <c r="S459" s="8"/>
      <c r="T459" s="8"/>
    </row>
    <row r="460" spans="1:20" ht="15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123"/>
      <c r="M460" s="123"/>
      <c r="N460" s="123"/>
      <c r="O460" s="123"/>
      <c r="P460" s="123"/>
      <c r="Q460" s="8"/>
      <c r="R460" s="8"/>
      <c r="S460" s="8"/>
      <c r="T460" s="8"/>
    </row>
    <row r="461" spans="1:20" ht="15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123"/>
      <c r="M461" s="123"/>
      <c r="N461" s="123"/>
      <c r="O461" s="123"/>
      <c r="P461" s="123"/>
      <c r="Q461" s="8"/>
      <c r="R461" s="8"/>
      <c r="S461" s="8"/>
      <c r="T461" s="8"/>
    </row>
    <row r="462" spans="1:20" ht="15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123"/>
      <c r="M462" s="123"/>
      <c r="N462" s="123"/>
      <c r="O462" s="123"/>
      <c r="P462" s="123"/>
      <c r="Q462" s="8"/>
      <c r="R462" s="8"/>
      <c r="S462" s="8"/>
      <c r="T462" s="8"/>
    </row>
    <row r="463" spans="1:20" ht="15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123"/>
      <c r="M463" s="123"/>
      <c r="N463" s="123"/>
      <c r="O463" s="123"/>
      <c r="P463" s="123"/>
      <c r="Q463" s="8"/>
      <c r="R463" s="8"/>
      <c r="S463" s="8"/>
      <c r="T463" s="8"/>
    </row>
    <row r="464" spans="1:20" ht="15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123"/>
      <c r="M464" s="123"/>
      <c r="N464" s="123"/>
      <c r="O464" s="123"/>
      <c r="P464" s="123"/>
      <c r="Q464" s="8"/>
      <c r="R464" s="8"/>
      <c r="S464" s="8"/>
      <c r="T464" s="8"/>
    </row>
    <row r="465" spans="1:20" ht="15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123"/>
      <c r="M465" s="123"/>
      <c r="N465" s="123"/>
      <c r="O465" s="123"/>
      <c r="P465" s="123"/>
      <c r="Q465" s="8"/>
      <c r="R465" s="8"/>
      <c r="S465" s="8"/>
      <c r="T465" s="8"/>
    </row>
    <row r="466" spans="1:20" ht="15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123"/>
      <c r="M466" s="123"/>
      <c r="N466" s="123"/>
      <c r="O466" s="123"/>
      <c r="P466" s="123"/>
      <c r="Q466" s="8"/>
      <c r="R466" s="8"/>
      <c r="S466" s="8"/>
      <c r="T466" s="8"/>
    </row>
    <row r="467" spans="1:20" ht="15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123"/>
      <c r="M467" s="123"/>
      <c r="N467" s="123"/>
      <c r="O467" s="123"/>
      <c r="P467" s="123"/>
      <c r="Q467" s="8"/>
      <c r="R467" s="8"/>
      <c r="S467" s="8"/>
      <c r="T467" s="8"/>
    </row>
    <row r="468" spans="1:20" ht="15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123"/>
      <c r="M468" s="123"/>
      <c r="N468" s="123"/>
      <c r="O468" s="123"/>
      <c r="P468" s="123"/>
      <c r="Q468" s="8"/>
      <c r="R468" s="8"/>
      <c r="S468" s="8"/>
      <c r="T468" s="8"/>
    </row>
    <row r="469" spans="1:20" ht="15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123"/>
      <c r="M469" s="123"/>
      <c r="N469" s="123"/>
      <c r="O469" s="123"/>
      <c r="P469" s="123"/>
      <c r="Q469" s="8"/>
      <c r="R469" s="8"/>
      <c r="S469" s="8"/>
      <c r="T469" s="8"/>
    </row>
    <row r="470" spans="1:20" ht="15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123"/>
      <c r="M470" s="123"/>
      <c r="N470" s="123"/>
      <c r="O470" s="123"/>
      <c r="P470" s="123"/>
      <c r="Q470" s="8"/>
      <c r="R470" s="8"/>
      <c r="S470" s="8"/>
      <c r="T470" s="8"/>
    </row>
    <row r="471" spans="1:20" ht="15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123"/>
      <c r="M471" s="123"/>
      <c r="N471" s="123"/>
      <c r="O471" s="123"/>
      <c r="P471" s="123"/>
      <c r="Q471" s="8"/>
      <c r="R471" s="8"/>
      <c r="S471" s="8"/>
      <c r="T471" s="8"/>
    </row>
    <row r="472" spans="1:20" ht="15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123"/>
      <c r="M472" s="123"/>
      <c r="N472" s="123"/>
      <c r="O472" s="123"/>
      <c r="P472" s="123"/>
      <c r="Q472" s="8"/>
      <c r="R472" s="8"/>
      <c r="S472" s="8"/>
      <c r="T472" s="8"/>
    </row>
    <row r="473" spans="1:20" ht="15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123"/>
      <c r="M473" s="123"/>
      <c r="N473" s="123"/>
      <c r="O473" s="123"/>
      <c r="P473" s="123"/>
      <c r="Q473" s="8"/>
      <c r="R473" s="8"/>
      <c r="S473" s="8"/>
      <c r="T473" s="8"/>
    </row>
    <row r="474" spans="1:20" ht="15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123"/>
      <c r="M474" s="123"/>
      <c r="N474" s="123"/>
      <c r="O474" s="123"/>
      <c r="P474" s="123"/>
      <c r="Q474" s="8"/>
      <c r="R474" s="8"/>
      <c r="S474" s="8"/>
      <c r="T474" s="8"/>
    </row>
    <row r="475" spans="1:20" ht="15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123"/>
      <c r="M475" s="123"/>
      <c r="N475" s="123"/>
      <c r="O475" s="123"/>
      <c r="P475" s="123"/>
      <c r="Q475" s="8"/>
      <c r="R475" s="8"/>
      <c r="S475" s="8"/>
      <c r="T475" s="8"/>
    </row>
    <row r="476" spans="1:20" ht="15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123"/>
      <c r="M476" s="123"/>
      <c r="N476" s="123"/>
      <c r="O476" s="123"/>
      <c r="P476" s="123"/>
      <c r="Q476" s="8"/>
      <c r="R476" s="8"/>
      <c r="S476" s="8"/>
      <c r="T476" s="8"/>
    </row>
    <row r="477" spans="1:20" ht="15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123"/>
      <c r="M477" s="123"/>
      <c r="N477" s="123"/>
      <c r="O477" s="123"/>
      <c r="P477" s="123"/>
      <c r="Q477" s="8"/>
      <c r="R477" s="8"/>
      <c r="S477" s="8"/>
      <c r="T477" s="8"/>
    </row>
    <row r="478" spans="1:20" ht="15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123"/>
      <c r="M478" s="123"/>
      <c r="N478" s="123"/>
      <c r="O478" s="123"/>
      <c r="P478" s="123"/>
      <c r="Q478" s="8"/>
      <c r="R478" s="8"/>
      <c r="S478" s="8"/>
      <c r="T478" s="8"/>
    </row>
    <row r="479" spans="1:20" ht="15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123"/>
      <c r="M479" s="123"/>
      <c r="N479" s="123"/>
      <c r="O479" s="123"/>
      <c r="P479" s="123"/>
      <c r="Q479" s="8"/>
      <c r="R479" s="8"/>
      <c r="S479" s="8"/>
      <c r="T479" s="8"/>
    </row>
    <row r="480" spans="1:20" ht="15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123"/>
      <c r="M480" s="123"/>
      <c r="N480" s="123"/>
      <c r="O480" s="123"/>
      <c r="P480" s="123"/>
      <c r="Q480" s="8"/>
      <c r="R480" s="8"/>
      <c r="S480" s="8"/>
      <c r="T480" s="8"/>
    </row>
    <row r="481" spans="1:20" ht="15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123"/>
      <c r="M481" s="123"/>
      <c r="N481" s="123"/>
      <c r="O481" s="123"/>
      <c r="P481" s="123"/>
      <c r="Q481" s="8"/>
      <c r="R481" s="8"/>
      <c r="S481" s="8"/>
      <c r="T481" s="8"/>
    </row>
    <row r="482" spans="1:20" ht="15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123"/>
      <c r="M482" s="123"/>
      <c r="N482" s="123"/>
      <c r="O482" s="123"/>
      <c r="P482" s="123"/>
      <c r="Q482" s="8"/>
      <c r="R482" s="8"/>
      <c r="S482" s="8"/>
      <c r="T482" s="8"/>
    </row>
    <row r="483" spans="1:20" ht="15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123"/>
      <c r="M483" s="123"/>
      <c r="N483" s="123"/>
      <c r="O483" s="123"/>
      <c r="P483" s="123"/>
      <c r="Q483" s="8"/>
      <c r="R483" s="8"/>
      <c r="S483" s="8"/>
      <c r="T483" s="8"/>
    </row>
    <row r="484" spans="1:20" ht="15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123"/>
      <c r="M484" s="123"/>
      <c r="N484" s="123"/>
      <c r="O484" s="123"/>
      <c r="P484" s="123"/>
      <c r="Q484" s="8"/>
      <c r="R484" s="8"/>
      <c r="S484" s="8"/>
      <c r="T484" s="8"/>
    </row>
    <row r="485" spans="1:20" ht="15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123"/>
      <c r="M485" s="123"/>
      <c r="N485" s="123"/>
      <c r="O485" s="123"/>
      <c r="P485" s="123"/>
      <c r="Q485" s="8"/>
      <c r="R485" s="8"/>
      <c r="S485" s="8"/>
      <c r="T485" s="8"/>
    </row>
    <row r="486" spans="1:20" ht="15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123"/>
      <c r="M486" s="123"/>
      <c r="N486" s="123"/>
      <c r="O486" s="123"/>
      <c r="P486" s="123"/>
      <c r="Q486" s="8"/>
      <c r="R486" s="8"/>
      <c r="S486" s="8"/>
      <c r="T486" s="8"/>
    </row>
    <row r="487" spans="1:20" ht="15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123"/>
      <c r="M487" s="123"/>
      <c r="N487" s="123"/>
      <c r="O487" s="123"/>
      <c r="P487" s="123"/>
      <c r="Q487" s="8"/>
      <c r="R487" s="8"/>
      <c r="S487" s="8"/>
      <c r="T487" s="8"/>
    </row>
    <row r="488" spans="1:20" ht="15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123"/>
      <c r="M488" s="123"/>
      <c r="N488" s="123"/>
      <c r="O488" s="123"/>
      <c r="P488" s="123"/>
      <c r="Q488" s="8"/>
      <c r="R488" s="8"/>
      <c r="S488" s="8"/>
      <c r="T488" s="8"/>
    </row>
    <row r="489" spans="1:20" ht="15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123"/>
      <c r="M489" s="123"/>
      <c r="N489" s="123"/>
      <c r="O489" s="123"/>
      <c r="P489" s="123"/>
      <c r="Q489" s="8"/>
      <c r="R489" s="8"/>
      <c r="S489" s="8"/>
      <c r="T489" s="8"/>
    </row>
    <row r="490" spans="1:20" ht="15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123"/>
      <c r="M490" s="123"/>
      <c r="N490" s="123"/>
      <c r="O490" s="123"/>
      <c r="P490" s="123"/>
      <c r="Q490" s="8"/>
      <c r="R490" s="8"/>
      <c r="S490" s="8"/>
      <c r="T490" s="8"/>
    </row>
    <row r="491" spans="1:20" ht="15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123"/>
      <c r="M491" s="123"/>
      <c r="N491" s="123"/>
      <c r="O491" s="123"/>
      <c r="P491" s="123"/>
      <c r="Q491" s="8"/>
      <c r="R491" s="8"/>
      <c r="S491" s="8"/>
      <c r="T491" s="8"/>
    </row>
    <row r="492" spans="1:20" ht="15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123"/>
      <c r="M492" s="123"/>
      <c r="N492" s="123"/>
      <c r="O492" s="123"/>
      <c r="P492" s="123"/>
      <c r="Q492" s="8"/>
      <c r="R492" s="8"/>
      <c r="S492" s="8"/>
      <c r="T492" s="8"/>
    </row>
    <row r="493" spans="1:20" ht="15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123"/>
      <c r="M493" s="123"/>
      <c r="N493" s="123"/>
      <c r="O493" s="123"/>
      <c r="P493" s="123"/>
      <c r="Q493" s="8"/>
      <c r="R493" s="8"/>
      <c r="S493" s="8"/>
      <c r="T493" s="8"/>
    </row>
    <row r="494" spans="1:20" ht="15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123"/>
      <c r="M494" s="123"/>
      <c r="N494" s="123"/>
      <c r="O494" s="123"/>
      <c r="P494" s="123"/>
      <c r="Q494" s="8"/>
      <c r="R494" s="8"/>
      <c r="S494" s="8"/>
      <c r="T494" s="8"/>
    </row>
    <row r="495" spans="1:20" ht="15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123"/>
      <c r="M495" s="123"/>
      <c r="N495" s="123"/>
      <c r="O495" s="123"/>
      <c r="P495" s="123"/>
      <c r="Q495" s="8"/>
      <c r="R495" s="8"/>
      <c r="S495" s="8"/>
      <c r="T495" s="8"/>
    </row>
    <row r="496" spans="1:20" ht="15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123"/>
      <c r="M496" s="123"/>
      <c r="N496" s="123"/>
      <c r="O496" s="123"/>
      <c r="P496" s="123"/>
      <c r="Q496" s="8"/>
      <c r="R496" s="8"/>
      <c r="S496" s="8"/>
      <c r="T496" s="8"/>
    </row>
    <row r="497" spans="1:20" ht="15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123"/>
      <c r="M497" s="123"/>
      <c r="N497" s="123"/>
      <c r="O497" s="123"/>
      <c r="P497" s="123"/>
      <c r="Q497" s="8"/>
      <c r="R497" s="8"/>
      <c r="S497" s="8"/>
      <c r="T497" s="8"/>
    </row>
    <row r="498" spans="1:20" ht="15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123"/>
      <c r="M498" s="123"/>
      <c r="N498" s="123"/>
      <c r="O498" s="123"/>
      <c r="P498" s="123"/>
      <c r="Q498" s="8"/>
      <c r="R498" s="8"/>
      <c r="S498" s="8"/>
      <c r="T498" s="8"/>
    </row>
    <row r="499" spans="1:20" ht="15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123"/>
      <c r="M499" s="123"/>
      <c r="N499" s="123"/>
      <c r="O499" s="123"/>
      <c r="P499" s="123"/>
      <c r="Q499" s="8"/>
      <c r="R499" s="8"/>
      <c r="S499" s="8"/>
      <c r="T499" s="8"/>
    </row>
    <row r="500" spans="1:20" ht="15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123"/>
      <c r="M500" s="123"/>
      <c r="N500" s="123"/>
      <c r="O500" s="123"/>
      <c r="P500" s="123"/>
      <c r="Q500" s="8"/>
      <c r="R500" s="8"/>
      <c r="S500" s="8"/>
      <c r="T500" s="8"/>
    </row>
    <row r="501" spans="1:20" ht="15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123"/>
      <c r="M501" s="123"/>
      <c r="N501" s="123"/>
      <c r="O501" s="123"/>
      <c r="P501" s="123"/>
      <c r="Q501" s="8"/>
      <c r="R501" s="8"/>
      <c r="S501" s="8"/>
      <c r="T501" s="8"/>
    </row>
    <row r="502" spans="1:20" ht="15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123"/>
      <c r="M502" s="123"/>
      <c r="N502" s="123"/>
      <c r="O502" s="123"/>
      <c r="P502" s="123"/>
      <c r="Q502" s="8"/>
      <c r="R502" s="8"/>
      <c r="S502" s="8"/>
      <c r="T502" s="8"/>
    </row>
    <row r="503" spans="1:20" ht="15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123"/>
      <c r="M503" s="123"/>
      <c r="N503" s="123"/>
      <c r="O503" s="123"/>
      <c r="P503" s="123"/>
      <c r="Q503" s="8"/>
      <c r="R503" s="8"/>
      <c r="S503" s="8"/>
      <c r="T503" s="8"/>
    </row>
    <row r="504" spans="1:20" ht="15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123"/>
      <c r="M504" s="123"/>
      <c r="N504" s="123"/>
      <c r="O504" s="123"/>
      <c r="P504" s="123"/>
      <c r="Q504" s="8"/>
      <c r="R504" s="8"/>
      <c r="S504" s="8"/>
      <c r="T504" s="8"/>
    </row>
    <row r="505" spans="1:20" ht="15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123"/>
      <c r="M505" s="123"/>
      <c r="N505" s="123"/>
      <c r="O505" s="123"/>
      <c r="P505" s="123"/>
      <c r="Q505" s="8"/>
      <c r="R505" s="8"/>
      <c r="S505" s="8"/>
      <c r="T505" s="8"/>
    </row>
    <row r="506" spans="1:20" ht="15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123"/>
      <c r="M506" s="123"/>
      <c r="N506" s="123"/>
      <c r="O506" s="123"/>
      <c r="P506" s="123"/>
      <c r="Q506" s="8"/>
      <c r="R506" s="8"/>
      <c r="S506" s="8"/>
      <c r="T506" s="8"/>
    </row>
    <row r="507" spans="1:20" ht="15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123"/>
      <c r="M507" s="123"/>
      <c r="N507" s="123"/>
      <c r="O507" s="123"/>
      <c r="P507" s="123"/>
      <c r="Q507" s="8"/>
      <c r="R507" s="8"/>
      <c r="S507" s="8"/>
      <c r="T507" s="8"/>
    </row>
    <row r="508" spans="1:20" ht="15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123"/>
      <c r="M508" s="123"/>
      <c r="N508" s="123"/>
      <c r="O508" s="123"/>
      <c r="P508" s="123"/>
      <c r="Q508" s="8"/>
      <c r="R508" s="8"/>
      <c r="S508" s="8"/>
      <c r="T508" s="8"/>
    </row>
    <row r="509" spans="1:20" ht="15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123"/>
      <c r="M509" s="123"/>
      <c r="N509" s="123"/>
      <c r="O509" s="123"/>
      <c r="P509" s="123"/>
      <c r="Q509" s="8"/>
      <c r="R509" s="8"/>
      <c r="S509" s="8"/>
      <c r="T509" s="8"/>
    </row>
    <row r="510" spans="1:20" ht="15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123"/>
      <c r="M510" s="123"/>
      <c r="N510" s="123"/>
      <c r="O510" s="123"/>
      <c r="P510" s="123"/>
      <c r="Q510" s="8"/>
      <c r="R510" s="8"/>
      <c r="S510" s="8"/>
      <c r="T510" s="8"/>
    </row>
    <row r="511" spans="1:20" ht="15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123"/>
      <c r="M511" s="123"/>
      <c r="N511" s="123"/>
      <c r="O511" s="123"/>
      <c r="P511" s="123"/>
      <c r="Q511" s="8"/>
      <c r="R511" s="8"/>
      <c r="S511" s="8"/>
      <c r="T511" s="8"/>
    </row>
    <row r="512" spans="1:20" ht="15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123"/>
      <c r="M512" s="123"/>
      <c r="N512" s="123"/>
      <c r="O512" s="123"/>
      <c r="P512" s="123"/>
      <c r="Q512" s="8"/>
      <c r="R512" s="8"/>
      <c r="S512" s="8"/>
      <c r="T512" s="8"/>
    </row>
    <row r="513" spans="1:20" ht="15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123"/>
      <c r="M513" s="123"/>
      <c r="N513" s="123"/>
      <c r="O513" s="123"/>
      <c r="P513" s="123"/>
      <c r="Q513" s="8"/>
      <c r="R513" s="8"/>
      <c r="S513" s="8"/>
      <c r="T513" s="8"/>
    </row>
    <row r="514" spans="1:20" ht="15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123"/>
      <c r="M514" s="123"/>
      <c r="N514" s="123"/>
      <c r="O514" s="123"/>
      <c r="P514" s="123"/>
      <c r="Q514" s="8"/>
      <c r="R514" s="8"/>
      <c r="S514" s="8"/>
      <c r="T514" s="8"/>
    </row>
    <row r="515" spans="1:20" ht="15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123"/>
      <c r="M515" s="123"/>
      <c r="N515" s="123"/>
      <c r="O515" s="123"/>
      <c r="P515" s="123"/>
      <c r="Q515" s="8"/>
      <c r="R515" s="8"/>
      <c r="S515" s="8"/>
      <c r="T515" s="8"/>
    </row>
    <row r="516" spans="1:20" ht="15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123"/>
      <c r="M516" s="123"/>
      <c r="N516" s="123"/>
      <c r="O516" s="123"/>
      <c r="P516" s="123"/>
      <c r="Q516" s="8"/>
      <c r="R516" s="8"/>
      <c r="S516" s="8"/>
      <c r="T516" s="8"/>
    </row>
    <row r="517" spans="1:20" ht="15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123"/>
      <c r="M517" s="123"/>
      <c r="N517" s="123"/>
      <c r="O517" s="123"/>
      <c r="P517" s="123"/>
      <c r="Q517" s="8"/>
      <c r="R517" s="8"/>
      <c r="S517" s="8"/>
      <c r="T517" s="8"/>
    </row>
    <row r="518" spans="1:20" ht="15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123"/>
      <c r="M518" s="123"/>
      <c r="N518" s="123"/>
      <c r="O518" s="123"/>
      <c r="P518" s="123"/>
      <c r="Q518" s="8"/>
      <c r="R518" s="8"/>
      <c r="S518" s="8"/>
      <c r="T518" s="8"/>
    </row>
    <row r="519" spans="1:20" ht="15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123"/>
      <c r="M519" s="123"/>
      <c r="N519" s="123"/>
      <c r="O519" s="123"/>
      <c r="P519" s="123"/>
      <c r="Q519" s="8"/>
      <c r="R519" s="8"/>
      <c r="S519" s="8"/>
      <c r="T519" s="8"/>
    </row>
    <row r="520" spans="1:20" ht="15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123"/>
      <c r="M520" s="123"/>
      <c r="N520" s="123"/>
      <c r="O520" s="123"/>
      <c r="P520" s="123"/>
      <c r="Q520" s="8"/>
      <c r="R520" s="8"/>
      <c r="S520" s="8"/>
      <c r="T520" s="8"/>
    </row>
    <row r="521" spans="1:20" ht="15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123"/>
      <c r="M521" s="123"/>
      <c r="N521" s="123"/>
      <c r="O521" s="123"/>
      <c r="P521" s="123"/>
      <c r="Q521" s="8"/>
      <c r="R521" s="8"/>
      <c r="S521" s="8"/>
      <c r="T521" s="8"/>
    </row>
    <row r="522" spans="1:20" ht="15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123"/>
      <c r="M522" s="123"/>
      <c r="N522" s="123"/>
      <c r="O522" s="123"/>
      <c r="P522" s="123"/>
      <c r="Q522" s="8"/>
      <c r="R522" s="8"/>
      <c r="S522" s="8"/>
      <c r="T522" s="8"/>
    </row>
    <row r="523" spans="1:20" ht="15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123"/>
      <c r="M523" s="123"/>
      <c r="N523" s="123"/>
      <c r="O523" s="123"/>
      <c r="P523" s="123"/>
      <c r="Q523" s="8"/>
      <c r="R523" s="8"/>
      <c r="S523" s="8"/>
      <c r="T523" s="8"/>
    </row>
    <row r="524" spans="1:20" ht="15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123"/>
      <c r="M524" s="123"/>
      <c r="N524" s="123"/>
      <c r="O524" s="123"/>
      <c r="P524" s="123"/>
      <c r="Q524" s="8"/>
      <c r="R524" s="8"/>
      <c r="S524" s="8"/>
      <c r="T524" s="8"/>
    </row>
    <row r="525" spans="1:20" ht="15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123"/>
      <c r="M525" s="123"/>
      <c r="N525" s="123"/>
      <c r="O525" s="123"/>
      <c r="P525" s="123"/>
      <c r="Q525" s="8"/>
      <c r="R525" s="8"/>
      <c r="S525" s="8"/>
      <c r="T525" s="8"/>
    </row>
    <row r="526" spans="1:20" ht="15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123"/>
      <c r="M526" s="123"/>
      <c r="N526" s="123"/>
      <c r="O526" s="123"/>
      <c r="P526" s="123"/>
      <c r="Q526" s="8"/>
      <c r="R526" s="8"/>
      <c r="S526" s="8"/>
      <c r="T526" s="8"/>
    </row>
    <row r="527" spans="1:20" ht="15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123"/>
      <c r="M527" s="123"/>
      <c r="N527" s="123"/>
      <c r="O527" s="123"/>
      <c r="P527" s="123"/>
      <c r="Q527" s="8"/>
      <c r="R527" s="8"/>
      <c r="S527" s="8"/>
      <c r="T527" s="8"/>
    </row>
    <row r="528" spans="1:20" ht="15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123"/>
      <c r="M528" s="123"/>
      <c r="N528" s="123"/>
      <c r="O528" s="123"/>
      <c r="P528" s="123"/>
      <c r="Q528" s="8"/>
      <c r="R528" s="8"/>
      <c r="S528" s="8"/>
      <c r="T528" s="8"/>
    </row>
    <row r="529" spans="1:20" ht="15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123"/>
      <c r="M529" s="123"/>
      <c r="N529" s="123"/>
      <c r="O529" s="123"/>
      <c r="P529" s="123"/>
      <c r="Q529" s="8"/>
      <c r="R529" s="8"/>
      <c r="S529" s="8"/>
      <c r="T529" s="8"/>
    </row>
    <row r="530" spans="1:20" ht="15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123"/>
      <c r="M530" s="123"/>
      <c r="N530" s="123"/>
      <c r="O530" s="123"/>
      <c r="P530" s="123"/>
      <c r="Q530" s="8"/>
      <c r="R530" s="8"/>
      <c r="S530" s="8"/>
      <c r="T530" s="8"/>
    </row>
    <row r="531" spans="1:20" ht="15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123"/>
      <c r="M531" s="123"/>
      <c r="N531" s="123"/>
      <c r="O531" s="123"/>
      <c r="P531" s="123"/>
      <c r="Q531" s="8"/>
      <c r="R531" s="8"/>
      <c r="S531" s="8"/>
      <c r="T531" s="8"/>
    </row>
    <row r="532" spans="1:20" ht="15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123"/>
      <c r="M532" s="123"/>
      <c r="N532" s="123"/>
      <c r="O532" s="123"/>
      <c r="P532" s="123"/>
      <c r="Q532" s="8"/>
      <c r="R532" s="8"/>
      <c r="S532" s="8"/>
      <c r="T532" s="8"/>
    </row>
    <row r="533" spans="1:20" ht="15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123"/>
      <c r="M533" s="123"/>
      <c r="N533" s="123"/>
      <c r="O533" s="123"/>
      <c r="P533" s="123"/>
      <c r="Q533" s="8"/>
      <c r="R533" s="8"/>
      <c r="S533" s="8"/>
      <c r="T533" s="8"/>
    </row>
    <row r="534" spans="1:20" ht="15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123"/>
      <c r="M534" s="123"/>
      <c r="N534" s="123"/>
      <c r="O534" s="123"/>
      <c r="P534" s="123"/>
      <c r="Q534" s="8"/>
      <c r="R534" s="8"/>
      <c r="S534" s="8"/>
      <c r="T534" s="8"/>
    </row>
    <row r="535" spans="1:20" ht="15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123"/>
      <c r="M535" s="123"/>
      <c r="N535" s="123"/>
      <c r="O535" s="123"/>
      <c r="P535" s="123"/>
      <c r="Q535" s="8"/>
      <c r="R535" s="8"/>
      <c r="S535" s="8"/>
      <c r="T535" s="8"/>
    </row>
    <row r="536" spans="1:20" ht="15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123"/>
      <c r="M536" s="123"/>
      <c r="N536" s="123"/>
      <c r="O536" s="123"/>
      <c r="P536" s="123"/>
      <c r="Q536" s="8"/>
      <c r="R536" s="8"/>
      <c r="S536" s="8"/>
      <c r="T536" s="8"/>
    </row>
    <row r="537" spans="1:20" ht="15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123"/>
      <c r="M537" s="123"/>
      <c r="N537" s="123"/>
      <c r="O537" s="123"/>
      <c r="P537" s="123"/>
      <c r="Q537" s="8"/>
      <c r="R537" s="8"/>
      <c r="S537" s="8"/>
      <c r="T537" s="8"/>
    </row>
    <row r="538" spans="1:20" ht="15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123"/>
      <c r="M538" s="123"/>
      <c r="N538" s="123"/>
      <c r="O538" s="123"/>
      <c r="P538" s="123"/>
      <c r="Q538" s="8"/>
      <c r="R538" s="8"/>
      <c r="S538" s="8"/>
      <c r="T538" s="8"/>
    </row>
    <row r="539" spans="1:20" ht="15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123"/>
      <c r="M539" s="123"/>
      <c r="N539" s="123"/>
      <c r="O539" s="123"/>
      <c r="P539" s="123"/>
      <c r="Q539" s="8"/>
      <c r="R539" s="8"/>
      <c r="S539" s="8"/>
      <c r="T539" s="8"/>
    </row>
    <row r="540" spans="1:20" ht="15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123"/>
      <c r="M540" s="123"/>
      <c r="N540" s="123"/>
      <c r="O540" s="123"/>
      <c r="P540" s="123"/>
      <c r="Q540" s="8"/>
      <c r="R540" s="8"/>
      <c r="S540" s="8"/>
      <c r="T540" s="8"/>
    </row>
    <row r="541" spans="1:20" ht="15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123"/>
      <c r="M541" s="123"/>
      <c r="N541" s="123"/>
      <c r="O541" s="123"/>
      <c r="P541" s="123"/>
      <c r="Q541" s="8"/>
      <c r="R541" s="8"/>
      <c r="S541" s="8"/>
      <c r="T541" s="8"/>
    </row>
    <row r="542" spans="1:20" ht="15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123"/>
      <c r="M542" s="123"/>
      <c r="N542" s="123"/>
      <c r="O542" s="123"/>
      <c r="P542" s="123"/>
      <c r="Q542" s="8"/>
      <c r="R542" s="8"/>
      <c r="S542" s="8"/>
      <c r="T542" s="8"/>
    </row>
    <row r="543" spans="1:20" ht="15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123"/>
      <c r="M543" s="123"/>
      <c r="N543" s="123"/>
      <c r="O543" s="123"/>
      <c r="P543" s="123"/>
      <c r="Q543" s="8"/>
      <c r="R543" s="8"/>
      <c r="S543" s="8"/>
      <c r="T543" s="8"/>
    </row>
    <row r="544" spans="1:20" ht="15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123"/>
      <c r="M544" s="123"/>
      <c r="N544" s="123"/>
      <c r="O544" s="123"/>
      <c r="P544" s="123"/>
      <c r="Q544" s="8"/>
      <c r="R544" s="8"/>
      <c r="S544" s="8"/>
      <c r="T544" s="8"/>
    </row>
    <row r="545" spans="1:20" ht="15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123"/>
      <c r="M545" s="123"/>
      <c r="N545" s="123"/>
      <c r="O545" s="123"/>
      <c r="P545" s="123"/>
      <c r="Q545" s="8"/>
      <c r="R545" s="8"/>
      <c r="S545" s="8"/>
      <c r="T545" s="8"/>
    </row>
    <row r="546" spans="1:20" ht="15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123"/>
      <c r="M546" s="123"/>
      <c r="N546" s="123"/>
      <c r="O546" s="123"/>
      <c r="P546" s="123"/>
      <c r="Q546" s="8"/>
      <c r="R546" s="8"/>
      <c r="S546" s="8"/>
      <c r="T546" s="8"/>
    </row>
    <row r="547" spans="1:20" ht="15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123"/>
      <c r="M547" s="123"/>
      <c r="N547" s="123"/>
      <c r="O547" s="123"/>
      <c r="P547" s="123"/>
      <c r="Q547" s="8"/>
      <c r="R547" s="8"/>
      <c r="S547" s="8"/>
      <c r="T547" s="8"/>
    </row>
    <row r="548" spans="1:20" ht="15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123"/>
      <c r="M548" s="123"/>
      <c r="N548" s="123"/>
      <c r="O548" s="123"/>
      <c r="P548" s="123"/>
      <c r="Q548" s="8"/>
      <c r="R548" s="8"/>
      <c r="S548" s="8"/>
      <c r="T548" s="8"/>
    </row>
    <row r="549" spans="1:20" ht="15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123"/>
      <c r="M549" s="123"/>
      <c r="N549" s="123"/>
      <c r="O549" s="123"/>
      <c r="P549" s="123"/>
      <c r="Q549" s="8"/>
      <c r="R549" s="8"/>
      <c r="S549" s="8"/>
      <c r="T549" s="8"/>
    </row>
    <row r="550" spans="1:20" ht="15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123"/>
      <c r="M550" s="123"/>
      <c r="N550" s="123"/>
      <c r="O550" s="123"/>
      <c r="P550" s="123"/>
      <c r="Q550" s="8"/>
      <c r="R550" s="8"/>
      <c r="S550" s="8"/>
      <c r="T550" s="8"/>
    </row>
    <row r="551" spans="1:20" ht="15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123"/>
      <c r="M551" s="123"/>
      <c r="N551" s="123"/>
      <c r="O551" s="123"/>
      <c r="P551" s="123"/>
      <c r="Q551" s="8"/>
      <c r="R551" s="8"/>
      <c r="S551" s="8"/>
      <c r="T551" s="8"/>
    </row>
    <row r="552" spans="1:20" ht="15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123"/>
      <c r="M552" s="123"/>
      <c r="N552" s="123"/>
      <c r="O552" s="123"/>
      <c r="P552" s="123"/>
      <c r="Q552" s="8"/>
      <c r="R552" s="8"/>
      <c r="S552" s="8"/>
      <c r="T552" s="8"/>
    </row>
    <row r="553" spans="1:20" ht="15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123"/>
      <c r="M553" s="123"/>
      <c r="N553" s="123"/>
      <c r="O553" s="123"/>
      <c r="P553" s="123"/>
      <c r="Q553" s="8"/>
      <c r="R553" s="8"/>
      <c r="S553" s="8"/>
      <c r="T553" s="8"/>
    </row>
    <row r="554" spans="1:20" ht="15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123"/>
      <c r="M554" s="123"/>
      <c r="N554" s="123"/>
      <c r="O554" s="123"/>
      <c r="P554" s="123"/>
      <c r="Q554" s="8"/>
      <c r="R554" s="8"/>
      <c r="S554" s="8"/>
      <c r="T554" s="8"/>
    </row>
    <row r="555" spans="1:20" ht="15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123"/>
      <c r="M555" s="123"/>
      <c r="N555" s="123"/>
      <c r="O555" s="123"/>
      <c r="P555" s="123"/>
      <c r="Q555" s="8"/>
      <c r="R555" s="8"/>
      <c r="S555" s="8"/>
      <c r="T555" s="8"/>
    </row>
    <row r="556" spans="1:20" ht="15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123"/>
      <c r="M556" s="123"/>
      <c r="N556" s="123"/>
      <c r="O556" s="123"/>
      <c r="P556" s="123"/>
      <c r="Q556" s="8"/>
      <c r="R556" s="8"/>
      <c r="S556" s="8"/>
      <c r="T556" s="8"/>
    </row>
    <row r="557" spans="1:20" ht="15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123"/>
      <c r="M557" s="123"/>
      <c r="N557" s="123"/>
      <c r="O557" s="123"/>
      <c r="P557" s="123"/>
      <c r="Q557" s="8"/>
      <c r="R557" s="8"/>
      <c r="S557" s="8"/>
      <c r="T557" s="8"/>
    </row>
    <row r="558" spans="1:20" ht="15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123"/>
      <c r="M558" s="123"/>
      <c r="N558" s="123"/>
      <c r="O558" s="123"/>
      <c r="P558" s="123"/>
      <c r="Q558" s="8"/>
      <c r="R558" s="8"/>
      <c r="S558" s="8"/>
      <c r="T558" s="8"/>
    </row>
    <row r="559" spans="1:20" ht="15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123"/>
      <c r="M559" s="123"/>
      <c r="N559" s="123"/>
      <c r="O559" s="123"/>
      <c r="P559" s="123"/>
      <c r="Q559" s="8"/>
      <c r="R559" s="8"/>
      <c r="S559" s="8"/>
      <c r="T559" s="8"/>
    </row>
    <row r="560" spans="1:20" ht="15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123"/>
      <c r="M560" s="123"/>
      <c r="N560" s="123"/>
      <c r="O560" s="123"/>
      <c r="P560" s="123"/>
      <c r="Q560" s="8"/>
      <c r="R560" s="8"/>
      <c r="S560" s="8"/>
      <c r="T560" s="8"/>
    </row>
    <row r="561" spans="1:20" ht="15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123"/>
      <c r="M561" s="123"/>
      <c r="N561" s="123"/>
      <c r="O561" s="123"/>
      <c r="P561" s="123"/>
      <c r="Q561" s="8"/>
      <c r="R561" s="8"/>
      <c r="S561" s="8"/>
      <c r="T561" s="8"/>
    </row>
    <row r="562" spans="1:20" ht="15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123"/>
      <c r="M562" s="123"/>
      <c r="N562" s="123"/>
      <c r="O562" s="123"/>
      <c r="P562" s="123"/>
      <c r="Q562" s="8"/>
      <c r="R562" s="8"/>
      <c r="S562" s="8"/>
      <c r="T562" s="8"/>
    </row>
    <row r="563" spans="1:20" ht="15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123"/>
      <c r="M563" s="123"/>
      <c r="N563" s="123"/>
      <c r="O563" s="123"/>
      <c r="P563" s="123"/>
      <c r="Q563" s="8"/>
      <c r="R563" s="8"/>
      <c r="S563" s="8"/>
      <c r="T563" s="8"/>
    </row>
    <row r="564" spans="1:20" ht="15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123"/>
      <c r="M564" s="123"/>
      <c r="N564" s="123"/>
      <c r="O564" s="123"/>
      <c r="P564" s="123"/>
      <c r="Q564" s="8"/>
      <c r="R564" s="8"/>
      <c r="S564" s="8"/>
      <c r="T564" s="8"/>
    </row>
    <row r="565" spans="1:20" ht="15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123"/>
      <c r="M565" s="123"/>
      <c r="N565" s="123"/>
      <c r="O565" s="123"/>
      <c r="P565" s="123"/>
      <c r="Q565" s="8"/>
      <c r="R565" s="8"/>
      <c r="S565" s="8"/>
      <c r="T565" s="8"/>
    </row>
    <row r="566" spans="1:20" ht="15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123"/>
      <c r="M566" s="123"/>
      <c r="N566" s="123"/>
      <c r="O566" s="123"/>
      <c r="P566" s="123"/>
      <c r="Q566" s="8"/>
      <c r="R566" s="8"/>
      <c r="S566" s="8"/>
      <c r="T566" s="8"/>
    </row>
    <row r="567" spans="1:20" ht="15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123"/>
      <c r="M567" s="123"/>
      <c r="N567" s="123"/>
      <c r="O567" s="123"/>
      <c r="P567" s="123"/>
      <c r="Q567" s="8"/>
      <c r="R567" s="8"/>
      <c r="S567" s="8"/>
      <c r="T567" s="8"/>
    </row>
    <row r="568" spans="1:20" ht="15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123"/>
      <c r="M568" s="123"/>
      <c r="N568" s="123"/>
      <c r="O568" s="123"/>
      <c r="P568" s="123"/>
      <c r="Q568" s="8"/>
      <c r="R568" s="8"/>
      <c r="S568" s="8"/>
      <c r="T568" s="8"/>
    </row>
    <row r="569" spans="1:20" ht="15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123"/>
      <c r="M569" s="123"/>
      <c r="N569" s="123"/>
      <c r="O569" s="123"/>
      <c r="P569" s="123"/>
      <c r="Q569" s="8"/>
      <c r="R569" s="8"/>
      <c r="S569" s="8"/>
      <c r="T569" s="8"/>
    </row>
    <row r="570" spans="1:20" ht="15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123"/>
      <c r="M570" s="123"/>
      <c r="N570" s="123"/>
      <c r="O570" s="123"/>
      <c r="P570" s="123"/>
      <c r="Q570" s="8"/>
      <c r="R570" s="8"/>
      <c r="S570" s="8"/>
      <c r="T570" s="8"/>
    </row>
    <row r="571" spans="1:20" ht="15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123"/>
      <c r="M571" s="123"/>
      <c r="N571" s="123"/>
      <c r="O571" s="123"/>
      <c r="P571" s="123"/>
      <c r="Q571" s="8"/>
      <c r="R571" s="8"/>
      <c r="S571" s="8"/>
      <c r="T571" s="8"/>
    </row>
    <row r="572" spans="1:20" ht="15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123"/>
      <c r="M572" s="123"/>
      <c r="N572" s="123"/>
      <c r="O572" s="123"/>
      <c r="P572" s="123"/>
      <c r="Q572" s="8"/>
      <c r="R572" s="8"/>
      <c r="S572" s="8"/>
      <c r="T572" s="8"/>
    </row>
    <row r="573" spans="1:20" ht="15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123"/>
      <c r="M573" s="123"/>
      <c r="N573" s="123"/>
      <c r="O573" s="123"/>
      <c r="P573" s="123"/>
      <c r="Q573" s="8"/>
      <c r="R573" s="8"/>
      <c r="S573" s="8"/>
      <c r="T573" s="8"/>
    </row>
    <row r="574" spans="1:20" ht="15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123"/>
      <c r="M574" s="123"/>
      <c r="N574" s="123"/>
      <c r="O574" s="123"/>
      <c r="P574" s="123"/>
      <c r="Q574" s="8"/>
      <c r="R574" s="8"/>
      <c r="S574" s="8"/>
      <c r="T574" s="8"/>
    </row>
    <row r="575" spans="1:20" ht="15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123"/>
      <c r="M575" s="123"/>
      <c r="N575" s="123"/>
      <c r="O575" s="123"/>
      <c r="P575" s="123"/>
      <c r="Q575" s="8"/>
      <c r="R575" s="8"/>
      <c r="S575" s="8"/>
      <c r="T575" s="8"/>
    </row>
    <row r="576" spans="1:20" ht="15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123"/>
      <c r="M576" s="123"/>
      <c r="N576" s="123"/>
      <c r="O576" s="123"/>
      <c r="P576" s="123"/>
      <c r="Q576" s="8"/>
      <c r="R576" s="8"/>
      <c r="S576" s="8"/>
      <c r="T576" s="8"/>
    </row>
    <row r="577" spans="1:20" ht="15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123"/>
      <c r="M577" s="123"/>
      <c r="N577" s="123"/>
      <c r="O577" s="123"/>
      <c r="P577" s="123"/>
      <c r="Q577" s="8"/>
      <c r="R577" s="8"/>
      <c r="S577" s="8"/>
      <c r="T577" s="8"/>
    </row>
    <row r="578" spans="1:20" ht="15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123"/>
      <c r="M578" s="123"/>
      <c r="N578" s="123"/>
      <c r="O578" s="123"/>
      <c r="P578" s="123"/>
      <c r="Q578" s="8"/>
      <c r="R578" s="8"/>
      <c r="S578" s="8"/>
      <c r="T578" s="8"/>
    </row>
    <row r="579" spans="1:20" ht="15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123"/>
      <c r="M579" s="123"/>
      <c r="N579" s="123"/>
      <c r="O579" s="123"/>
      <c r="P579" s="123"/>
      <c r="Q579" s="8"/>
      <c r="R579" s="8"/>
      <c r="S579" s="8"/>
      <c r="T579" s="8"/>
    </row>
    <row r="580" spans="1:20" ht="15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123"/>
      <c r="M580" s="123"/>
      <c r="N580" s="123"/>
      <c r="O580" s="123"/>
      <c r="P580" s="123"/>
      <c r="Q580" s="8"/>
      <c r="R580" s="8"/>
      <c r="S580" s="8"/>
      <c r="T580" s="8"/>
    </row>
    <row r="581" spans="1:20" ht="15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123"/>
      <c r="M581" s="123"/>
      <c r="N581" s="123"/>
      <c r="O581" s="123"/>
      <c r="P581" s="123"/>
      <c r="Q581" s="8"/>
      <c r="R581" s="8"/>
      <c r="S581" s="8"/>
      <c r="T581" s="8"/>
    </row>
    <row r="582" spans="1:20" ht="15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123"/>
      <c r="M582" s="123"/>
      <c r="N582" s="123"/>
      <c r="O582" s="123"/>
      <c r="P582" s="123"/>
      <c r="Q582" s="8"/>
      <c r="R582" s="8"/>
      <c r="S582" s="8"/>
      <c r="T582" s="8"/>
    </row>
    <row r="583" spans="1:20" ht="15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123"/>
      <c r="M583" s="123"/>
      <c r="N583" s="123"/>
      <c r="O583" s="123"/>
      <c r="P583" s="123"/>
      <c r="Q583" s="8"/>
      <c r="R583" s="8"/>
      <c r="S583" s="8"/>
      <c r="T583" s="8"/>
    </row>
    <row r="584" spans="1:20" ht="15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123"/>
      <c r="M584" s="123"/>
      <c r="N584" s="123"/>
      <c r="O584" s="123"/>
      <c r="P584" s="123"/>
      <c r="Q584" s="8"/>
      <c r="R584" s="8"/>
      <c r="S584" s="8"/>
      <c r="T584" s="8"/>
    </row>
    <row r="585" spans="1:20" ht="15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123"/>
      <c r="M585" s="123"/>
      <c r="N585" s="123"/>
      <c r="O585" s="123"/>
      <c r="P585" s="123"/>
      <c r="Q585" s="8"/>
      <c r="R585" s="8"/>
      <c r="S585" s="8"/>
      <c r="T585" s="8"/>
    </row>
    <row r="586" spans="1:20" ht="15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123"/>
      <c r="M586" s="123"/>
      <c r="N586" s="123"/>
      <c r="O586" s="123"/>
      <c r="P586" s="123"/>
      <c r="Q586" s="8"/>
      <c r="R586" s="8"/>
      <c r="S586" s="8"/>
      <c r="T586" s="8"/>
    </row>
    <row r="587" spans="1:20" ht="15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123"/>
      <c r="M587" s="123"/>
      <c r="N587" s="123"/>
      <c r="O587" s="123"/>
      <c r="P587" s="123"/>
      <c r="Q587" s="8"/>
      <c r="R587" s="8"/>
      <c r="S587" s="8"/>
      <c r="T587" s="8"/>
    </row>
    <row r="588" spans="1:20" ht="15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123"/>
      <c r="M588" s="123"/>
      <c r="N588" s="123"/>
      <c r="O588" s="123"/>
      <c r="P588" s="123"/>
      <c r="Q588" s="8"/>
      <c r="R588" s="8"/>
      <c r="S588" s="8"/>
      <c r="T588" s="8"/>
    </row>
    <row r="589" spans="1:20" ht="15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123"/>
      <c r="M589" s="123"/>
      <c r="N589" s="123"/>
      <c r="O589" s="123"/>
      <c r="P589" s="123"/>
      <c r="Q589" s="8"/>
      <c r="R589" s="8"/>
      <c r="S589" s="8"/>
      <c r="T589" s="8"/>
    </row>
    <row r="590" spans="1:20" ht="15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123"/>
      <c r="M590" s="123"/>
      <c r="N590" s="123"/>
      <c r="O590" s="123"/>
      <c r="P590" s="123"/>
      <c r="Q590" s="8"/>
      <c r="R590" s="8"/>
      <c r="S590" s="8"/>
      <c r="T590" s="8"/>
    </row>
    <row r="591" spans="1:20" ht="15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123"/>
      <c r="M591" s="123"/>
      <c r="N591" s="123"/>
      <c r="O591" s="123"/>
      <c r="P591" s="123"/>
      <c r="Q591" s="8"/>
      <c r="R591" s="8"/>
      <c r="S591" s="8"/>
      <c r="T591" s="8"/>
    </row>
    <row r="592" spans="1:20" ht="15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123"/>
      <c r="M592" s="123"/>
      <c r="N592" s="123"/>
      <c r="O592" s="123"/>
      <c r="P592" s="123"/>
      <c r="Q592" s="8"/>
      <c r="R592" s="8"/>
      <c r="S592" s="8"/>
      <c r="T592" s="8"/>
    </row>
    <row r="593" spans="1:20" ht="15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123"/>
      <c r="M593" s="123"/>
      <c r="N593" s="123"/>
      <c r="O593" s="123"/>
      <c r="P593" s="123"/>
      <c r="Q593" s="8"/>
      <c r="R593" s="8"/>
      <c r="S593" s="8"/>
      <c r="T593" s="8"/>
    </row>
    <row r="594" spans="1:20" ht="15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123"/>
      <c r="M594" s="123"/>
      <c r="N594" s="123"/>
      <c r="O594" s="123"/>
      <c r="P594" s="123"/>
      <c r="Q594" s="8"/>
      <c r="R594" s="8"/>
      <c r="S594" s="8"/>
      <c r="T594" s="8"/>
    </row>
    <row r="595" spans="1:20" ht="15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123"/>
      <c r="M595" s="123"/>
      <c r="N595" s="123"/>
      <c r="O595" s="123"/>
      <c r="P595" s="123"/>
      <c r="Q595" s="8"/>
      <c r="R595" s="8"/>
      <c r="S595" s="8"/>
      <c r="T595" s="8"/>
    </row>
    <row r="596" spans="1:20" ht="15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123"/>
      <c r="M596" s="123"/>
      <c r="N596" s="123"/>
      <c r="O596" s="123"/>
      <c r="P596" s="123"/>
      <c r="Q596" s="8"/>
      <c r="R596" s="8"/>
      <c r="S596" s="8"/>
      <c r="T596" s="8"/>
    </row>
    <row r="597" spans="1:20" ht="15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123"/>
      <c r="M597" s="123"/>
      <c r="N597" s="123"/>
      <c r="O597" s="123"/>
      <c r="P597" s="123"/>
      <c r="Q597" s="8"/>
      <c r="R597" s="8"/>
      <c r="S597" s="8"/>
      <c r="T597" s="8"/>
    </row>
    <row r="598" spans="1:20" ht="15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123"/>
      <c r="M598" s="123"/>
      <c r="N598" s="123"/>
      <c r="O598" s="123"/>
      <c r="P598" s="123"/>
      <c r="Q598" s="8"/>
      <c r="R598" s="8"/>
      <c r="S598" s="8"/>
      <c r="T598" s="8"/>
    </row>
    <row r="599" spans="1:20" ht="15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123"/>
      <c r="M599" s="123"/>
      <c r="N599" s="123"/>
      <c r="O599" s="123"/>
      <c r="P599" s="123"/>
      <c r="Q599" s="8"/>
      <c r="R599" s="8"/>
      <c r="S599" s="8"/>
      <c r="T599" s="8"/>
    </row>
    <row r="600" spans="1:20" ht="15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123"/>
      <c r="M600" s="123"/>
      <c r="N600" s="123"/>
      <c r="O600" s="123"/>
      <c r="P600" s="123"/>
      <c r="Q600" s="8"/>
      <c r="R600" s="8"/>
      <c r="S600" s="8"/>
      <c r="T600" s="8"/>
    </row>
    <row r="601" spans="1:20" ht="15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123"/>
      <c r="M601" s="123"/>
      <c r="N601" s="123"/>
      <c r="O601" s="123"/>
      <c r="P601" s="123"/>
      <c r="Q601" s="8"/>
      <c r="R601" s="8"/>
      <c r="S601" s="8"/>
      <c r="T601" s="8"/>
    </row>
    <row r="602" spans="1:20" ht="15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123"/>
      <c r="M602" s="123"/>
      <c r="N602" s="123"/>
      <c r="O602" s="123"/>
      <c r="P602" s="123"/>
      <c r="Q602" s="8"/>
      <c r="R602" s="8"/>
      <c r="S602" s="8"/>
      <c r="T602" s="8"/>
    </row>
    <row r="603" spans="1:20" ht="15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123"/>
      <c r="M603" s="123"/>
      <c r="N603" s="123"/>
      <c r="O603" s="123"/>
      <c r="P603" s="123"/>
      <c r="Q603" s="8"/>
      <c r="R603" s="8"/>
      <c r="S603" s="8"/>
      <c r="T603" s="8"/>
    </row>
    <row r="604" spans="1:20" ht="15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123"/>
      <c r="M604" s="123"/>
      <c r="N604" s="123"/>
      <c r="O604" s="123"/>
      <c r="P604" s="123"/>
      <c r="Q604" s="8"/>
      <c r="R604" s="8"/>
      <c r="S604" s="8"/>
      <c r="T604" s="8"/>
    </row>
    <row r="605" spans="1:20" ht="15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123"/>
      <c r="M605" s="123"/>
      <c r="N605" s="123"/>
      <c r="O605" s="123"/>
      <c r="P605" s="123"/>
      <c r="Q605" s="8"/>
      <c r="R605" s="8"/>
      <c r="S605" s="8"/>
      <c r="T605" s="8"/>
    </row>
    <row r="606" spans="1:20" ht="15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123"/>
      <c r="M606" s="123"/>
      <c r="N606" s="123"/>
      <c r="O606" s="123"/>
      <c r="P606" s="123"/>
      <c r="Q606" s="8"/>
      <c r="R606" s="8"/>
      <c r="S606" s="8"/>
      <c r="T606" s="8"/>
    </row>
    <row r="607" spans="1:20" ht="15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123"/>
      <c r="M607" s="123"/>
      <c r="N607" s="123"/>
      <c r="O607" s="123"/>
      <c r="P607" s="123"/>
      <c r="Q607" s="8"/>
      <c r="R607" s="8"/>
      <c r="S607" s="8"/>
      <c r="T607" s="8"/>
    </row>
    <row r="608" spans="1:20" ht="15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123"/>
      <c r="M608" s="123"/>
      <c r="N608" s="123"/>
      <c r="O608" s="123"/>
      <c r="P608" s="123"/>
      <c r="Q608" s="8"/>
      <c r="R608" s="8"/>
      <c r="S608" s="8"/>
      <c r="T608" s="8"/>
    </row>
    <row r="609" spans="1:20" ht="15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123"/>
      <c r="M609" s="123"/>
      <c r="N609" s="123"/>
      <c r="O609" s="123"/>
      <c r="P609" s="123"/>
      <c r="Q609" s="8"/>
      <c r="R609" s="8"/>
      <c r="S609" s="8"/>
      <c r="T609" s="8"/>
    </row>
    <row r="610" spans="1:20" ht="15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123"/>
      <c r="M610" s="123"/>
      <c r="N610" s="123"/>
      <c r="O610" s="123"/>
      <c r="P610" s="123"/>
      <c r="Q610" s="8"/>
      <c r="R610" s="8"/>
      <c r="S610" s="8"/>
      <c r="T610" s="8"/>
    </row>
    <row r="611" spans="1:20" ht="15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123"/>
      <c r="M611" s="123"/>
      <c r="N611" s="123"/>
      <c r="O611" s="123"/>
      <c r="P611" s="123"/>
      <c r="Q611" s="8"/>
      <c r="R611" s="8"/>
      <c r="S611" s="8"/>
      <c r="T611" s="8"/>
    </row>
    <row r="612" spans="1:20" ht="15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123"/>
      <c r="M612" s="123"/>
      <c r="N612" s="123"/>
      <c r="O612" s="123"/>
      <c r="P612" s="123"/>
      <c r="Q612" s="8"/>
      <c r="R612" s="8"/>
      <c r="S612" s="8"/>
      <c r="T612" s="8"/>
    </row>
    <row r="613" spans="1:20" ht="15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123"/>
      <c r="M613" s="123"/>
      <c r="N613" s="123"/>
      <c r="O613" s="123"/>
      <c r="P613" s="123"/>
      <c r="Q613" s="8"/>
      <c r="R613" s="8"/>
      <c r="S613" s="8"/>
      <c r="T613" s="8"/>
    </row>
    <row r="614" spans="1:20" ht="15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123"/>
      <c r="M614" s="123"/>
      <c r="N614" s="123"/>
      <c r="O614" s="123"/>
      <c r="P614" s="123"/>
      <c r="Q614" s="8"/>
      <c r="R614" s="8"/>
      <c r="S614" s="8"/>
      <c r="T614" s="8"/>
    </row>
    <row r="615" spans="1:20" ht="15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123"/>
      <c r="M615" s="123"/>
      <c r="N615" s="123"/>
      <c r="O615" s="123"/>
      <c r="P615" s="123"/>
      <c r="Q615" s="8"/>
      <c r="R615" s="8"/>
      <c r="S615" s="8"/>
      <c r="T615" s="8"/>
    </row>
    <row r="616" spans="1:20" ht="15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123"/>
      <c r="M616" s="123"/>
      <c r="N616" s="123"/>
      <c r="O616" s="123"/>
      <c r="P616" s="123"/>
      <c r="Q616" s="8"/>
      <c r="R616" s="8"/>
      <c r="S616" s="8"/>
      <c r="T616" s="8"/>
    </row>
    <row r="617" spans="1:20" ht="15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123"/>
      <c r="M617" s="123"/>
      <c r="N617" s="123"/>
      <c r="O617" s="123"/>
      <c r="P617" s="123"/>
      <c r="Q617" s="8"/>
      <c r="R617" s="8"/>
      <c r="S617" s="8"/>
      <c r="T617" s="8"/>
    </row>
    <row r="618" spans="1:20" ht="15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123"/>
      <c r="M618" s="123"/>
      <c r="N618" s="123"/>
      <c r="O618" s="123"/>
      <c r="P618" s="123"/>
      <c r="Q618" s="8"/>
      <c r="R618" s="8"/>
      <c r="S618" s="8"/>
      <c r="T618" s="8"/>
    </row>
    <row r="619" spans="1:20" ht="15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123"/>
      <c r="M619" s="123"/>
      <c r="N619" s="123"/>
      <c r="O619" s="123"/>
      <c r="P619" s="123"/>
      <c r="Q619" s="8"/>
      <c r="R619" s="8"/>
      <c r="S619" s="8"/>
      <c r="T619" s="8"/>
    </row>
    <row r="620" spans="1:20" ht="15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123"/>
      <c r="M620" s="123"/>
      <c r="N620" s="123"/>
      <c r="O620" s="123"/>
      <c r="P620" s="123"/>
      <c r="Q620" s="8"/>
      <c r="R620" s="8"/>
      <c r="S620" s="8"/>
      <c r="T620" s="8"/>
    </row>
    <row r="621" spans="1:20" ht="15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123"/>
      <c r="M621" s="123"/>
      <c r="N621" s="123"/>
      <c r="O621" s="123"/>
      <c r="P621" s="123"/>
      <c r="Q621" s="8"/>
      <c r="R621" s="8"/>
      <c r="S621" s="8"/>
      <c r="T621" s="8"/>
    </row>
    <row r="622" spans="1:20" ht="15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123"/>
      <c r="M622" s="123"/>
      <c r="N622" s="123"/>
      <c r="O622" s="123"/>
      <c r="P622" s="123"/>
      <c r="Q622" s="8"/>
      <c r="R622" s="8"/>
      <c r="S622" s="8"/>
      <c r="T622" s="8"/>
    </row>
    <row r="623" spans="1:20" ht="15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123"/>
      <c r="M623" s="123"/>
      <c r="N623" s="123"/>
      <c r="O623" s="123"/>
      <c r="P623" s="123"/>
      <c r="Q623" s="8"/>
      <c r="R623" s="8"/>
      <c r="S623" s="8"/>
      <c r="T623" s="8"/>
    </row>
    <row r="624" spans="1:20" ht="15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123"/>
      <c r="M624" s="123"/>
      <c r="N624" s="123"/>
      <c r="O624" s="123"/>
      <c r="P624" s="123"/>
      <c r="Q624" s="8"/>
      <c r="R624" s="8"/>
      <c r="S624" s="8"/>
      <c r="T624" s="8"/>
    </row>
    <row r="625" spans="1:20" ht="15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123"/>
      <c r="M625" s="123"/>
      <c r="N625" s="123"/>
      <c r="O625" s="123"/>
      <c r="P625" s="123"/>
      <c r="Q625" s="8"/>
      <c r="R625" s="8"/>
      <c r="S625" s="8"/>
      <c r="T625" s="8"/>
    </row>
    <row r="626" spans="1:20" ht="15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123"/>
      <c r="M626" s="123"/>
      <c r="N626" s="123"/>
      <c r="O626" s="123"/>
      <c r="P626" s="123"/>
      <c r="Q626" s="8"/>
      <c r="R626" s="8"/>
      <c r="S626" s="8"/>
      <c r="T626" s="8"/>
    </row>
    <row r="627" spans="1:20" ht="15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123"/>
      <c r="M627" s="123"/>
      <c r="N627" s="123"/>
      <c r="O627" s="123"/>
      <c r="P627" s="123"/>
      <c r="Q627" s="8"/>
      <c r="R627" s="8"/>
      <c r="S627" s="8"/>
      <c r="T627" s="8"/>
    </row>
    <row r="628" spans="1:20" ht="15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123"/>
      <c r="M628" s="123"/>
      <c r="N628" s="123"/>
      <c r="O628" s="123"/>
      <c r="P628" s="123"/>
      <c r="Q628" s="8"/>
      <c r="R628" s="8"/>
      <c r="S628" s="8"/>
      <c r="T628" s="8"/>
    </row>
    <row r="629" spans="1:20" ht="15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123"/>
      <c r="M629" s="123"/>
      <c r="N629" s="123"/>
      <c r="O629" s="123"/>
      <c r="P629" s="123"/>
      <c r="Q629" s="8"/>
      <c r="R629" s="8"/>
      <c r="S629" s="8"/>
      <c r="T629" s="8"/>
    </row>
    <row r="630" spans="1:20" ht="15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123"/>
      <c r="M630" s="123"/>
      <c r="N630" s="123"/>
      <c r="O630" s="123"/>
      <c r="P630" s="123"/>
      <c r="Q630" s="8"/>
      <c r="R630" s="8"/>
      <c r="S630" s="8"/>
      <c r="T630" s="8"/>
    </row>
    <row r="631" spans="1:20" ht="15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123"/>
      <c r="M631" s="123"/>
      <c r="N631" s="123"/>
      <c r="O631" s="123"/>
      <c r="P631" s="123"/>
      <c r="Q631" s="8"/>
      <c r="R631" s="8"/>
      <c r="S631" s="8"/>
      <c r="T631" s="8"/>
    </row>
    <row r="632" spans="1:20" ht="15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123"/>
      <c r="M632" s="123"/>
      <c r="N632" s="123"/>
      <c r="O632" s="123"/>
      <c r="P632" s="123"/>
      <c r="Q632" s="8"/>
      <c r="R632" s="8"/>
      <c r="S632" s="8"/>
      <c r="T632" s="8"/>
    </row>
    <row r="633" spans="1:20" ht="15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123"/>
      <c r="M633" s="123"/>
      <c r="N633" s="123"/>
      <c r="O633" s="123"/>
      <c r="P633" s="123"/>
      <c r="Q633" s="8"/>
      <c r="R633" s="8"/>
      <c r="S633" s="8"/>
      <c r="T633" s="8"/>
    </row>
    <row r="634" spans="1:20" ht="15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123"/>
      <c r="M634" s="123"/>
      <c r="N634" s="123"/>
      <c r="O634" s="123"/>
      <c r="P634" s="123"/>
      <c r="Q634" s="8"/>
      <c r="R634" s="8"/>
      <c r="S634" s="8"/>
      <c r="T634" s="8"/>
    </row>
    <row r="635" spans="1:20" ht="15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123"/>
      <c r="M635" s="123"/>
      <c r="N635" s="123"/>
      <c r="O635" s="123"/>
      <c r="P635" s="123"/>
      <c r="Q635" s="8"/>
      <c r="R635" s="8"/>
      <c r="S635" s="8"/>
      <c r="T635" s="8"/>
    </row>
    <row r="636" spans="1:20" ht="15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123"/>
      <c r="M636" s="123"/>
      <c r="N636" s="123"/>
      <c r="O636" s="123"/>
      <c r="P636" s="123"/>
      <c r="Q636" s="8"/>
      <c r="R636" s="8"/>
      <c r="S636" s="8"/>
      <c r="T636" s="8"/>
    </row>
    <row r="637" spans="1:20" ht="15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123"/>
      <c r="M637" s="123"/>
      <c r="N637" s="123"/>
      <c r="O637" s="123"/>
      <c r="P637" s="123"/>
      <c r="Q637" s="8"/>
      <c r="R637" s="8"/>
      <c r="S637" s="8"/>
      <c r="T637" s="8"/>
    </row>
    <row r="638" spans="1:20" ht="15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123"/>
      <c r="M638" s="123"/>
      <c r="N638" s="123"/>
      <c r="O638" s="123"/>
      <c r="P638" s="123"/>
      <c r="Q638" s="8"/>
      <c r="R638" s="8"/>
      <c r="S638" s="8"/>
      <c r="T638" s="8"/>
    </row>
    <row r="639" spans="1:20" ht="15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123"/>
      <c r="M639" s="123"/>
      <c r="N639" s="123"/>
      <c r="O639" s="123"/>
      <c r="P639" s="123"/>
      <c r="Q639" s="8"/>
      <c r="R639" s="8"/>
      <c r="S639" s="8"/>
      <c r="T639" s="8"/>
    </row>
    <row r="640" spans="1:20" ht="15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123"/>
      <c r="M640" s="123"/>
      <c r="N640" s="123"/>
      <c r="O640" s="123"/>
      <c r="P640" s="123"/>
      <c r="Q640" s="8"/>
      <c r="R640" s="8"/>
      <c r="S640" s="8"/>
      <c r="T640" s="8"/>
    </row>
    <row r="641" spans="1:20" ht="15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123"/>
      <c r="M641" s="123"/>
      <c r="N641" s="123"/>
      <c r="O641" s="123"/>
      <c r="P641" s="123"/>
      <c r="Q641" s="8"/>
      <c r="R641" s="8"/>
      <c r="S641" s="8"/>
      <c r="T641" s="8"/>
    </row>
    <row r="642" spans="1:20" ht="15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123"/>
      <c r="M642" s="123"/>
      <c r="N642" s="123"/>
      <c r="O642" s="123"/>
      <c r="P642" s="123"/>
      <c r="Q642" s="8"/>
      <c r="R642" s="8"/>
      <c r="S642" s="8"/>
      <c r="T642" s="8"/>
    </row>
    <row r="643" spans="1:20" ht="15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123"/>
      <c r="M643" s="123"/>
      <c r="N643" s="123"/>
      <c r="O643" s="123"/>
      <c r="P643" s="123"/>
      <c r="Q643" s="8"/>
      <c r="R643" s="8"/>
      <c r="S643" s="8"/>
      <c r="T643" s="8"/>
    </row>
    <row r="644" spans="1:20" ht="15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123"/>
      <c r="M644" s="123"/>
      <c r="N644" s="123"/>
      <c r="O644" s="123"/>
      <c r="P644" s="123"/>
      <c r="Q644" s="8"/>
      <c r="R644" s="8"/>
      <c r="S644" s="8"/>
      <c r="T644" s="8"/>
    </row>
    <row r="645" spans="1:20" ht="15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123"/>
      <c r="M645" s="123"/>
      <c r="N645" s="123"/>
      <c r="O645" s="123"/>
      <c r="P645" s="123"/>
      <c r="Q645" s="8"/>
      <c r="R645" s="8"/>
      <c r="S645" s="8"/>
      <c r="T645" s="8"/>
    </row>
    <row r="646" spans="1:20" ht="15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123"/>
      <c r="M646" s="123"/>
      <c r="N646" s="123"/>
      <c r="O646" s="123"/>
      <c r="P646" s="123"/>
      <c r="Q646" s="8"/>
      <c r="R646" s="8"/>
      <c r="S646" s="8"/>
      <c r="T646" s="8"/>
    </row>
    <row r="647" spans="1:20" ht="15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123"/>
      <c r="M647" s="123"/>
      <c r="N647" s="123"/>
      <c r="O647" s="123"/>
      <c r="P647" s="123"/>
      <c r="Q647" s="8"/>
      <c r="R647" s="8"/>
      <c r="S647" s="8"/>
      <c r="T647" s="8"/>
    </row>
    <row r="648" spans="1:20" ht="15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123"/>
      <c r="M648" s="123"/>
      <c r="N648" s="123"/>
      <c r="O648" s="123"/>
      <c r="P648" s="123"/>
      <c r="Q648" s="8"/>
      <c r="R648" s="8"/>
      <c r="S648" s="8"/>
      <c r="T648" s="8"/>
    </row>
    <row r="649" spans="1:20" ht="15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123"/>
      <c r="M649" s="123"/>
      <c r="N649" s="123"/>
      <c r="O649" s="123"/>
      <c r="P649" s="123"/>
      <c r="Q649" s="8"/>
      <c r="R649" s="8"/>
      <c r="S649" s="8"/>
      <c r="T649" s="8"/>
    </row>
    <row r="650" spans="1:20" ht="15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123"/>
      <c r="M650" s="123"/>
      <c r="N650" s="123"/>
      <c r="O650" s="123"/>
      <c r="P650" s="123"/>
      <c r="Q650" s="8"/>
      <c r="R650" s="8"/>
      <c r="S650" s="8"/>
      <c r="T650" s="8"/>
    </row>
    <row r="651" spans="1:20" ht="15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123"/>
      <c r="M651" s="123"/>
      <c r="N651" s="123"/>
      <c r="O651" s="123"/>
      <c r="P651" s="123"/>
      <c r="Q651" s="8"/>
      <c r="R651" s="8"/>
      <c r="S651" s="8"/>
      <c r="T651" s="8"/>
    </row>
    <row r="652" spans="1:20" ht="15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123"/>
      <c r="M652" s="123"/>
      <c r="N652" s="123"/>
      <c r="O652" s="123"/>
      <c r="P652" s="123"/>
      <c r="Q652" s="8"/>
      <c r="R652" s="8"/>
      <c r="S652" s="8"/>
      <c r="T652" s="8"/>
    </row>
    <row r="653" spans="1:20" ht="15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123"/>
      <c r="M653" s="123"/>
      <c r="N653" s="123"/>
      <c r="O653" s="123"/>
      <c r="P653" s="123"/>
      <c r="Q653" s="8"/>
      <c r="R653" s="8"/>
      <c r="S653" s="8"/>
      <c r="T653" s="8"/>
    </row>
    <row r="654" spans="1:20" ht="15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123"/>
      <c r="M654" s="123"/>
      <c r="N654" s="123"/>
      <c r="O654" s="123"/>
      <c r="P654" s="123"/>
      <c r="Q654" s="8"/>
      <c r="R654" s="8"/>
      <c r="S654" s="8"/>
      <c r="T654" s="8"/>
    </row>
    <row r="655" spans="1:20" ht="15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123"/>
      <c r="M655" s="123"/>
      <c r="N655" s="123"/>
      <c r="O655" s="123"/>
      <c r="P655" s="123"/>
      <c r="Q655" s="8"/>
      <c r="R655" s="8"/>
      <c r="S655" s="8"/>
      <c r="T655" s="8"/>
    </row>
    <row r="656" spans="1:20" ht="15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123"/>
      <c r="M656" s="123"/>
      <c r="N656" s="123"/>
      <c r="O656" s="123"/>
      <c r="P656" s="123"/>
      <c r="Q656" s="8"/>
      <c r="R656" s="8"/>
      <c r="S656" s="8"/>
      <c r="T656" s="8"/>
    </row>
    <row r="657" spans="1:20" ht="15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123"/>
      <c r="M657" s="123"/>
      <c r="N657" s="123"/>
      <c r="O657" s="123"/>
      <c r="P657" s="123"/>
      <c r="Q657" s="8"/>
      <c r="R657" s="8"/>
      <c r="S657" s="8"/>
      <c r="T657" s="8"/>
    </row>
    <row r="658" spans="1:20" ht="15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123"/>
      <c r="M658" s="123"/>
      <c r="N658" s="123"/>
      <c r="O658" s="123"/>
      <c r="P658" s="123"/>
      <c r="Q658" s="8"/>
      <c r="R658" s="8"/>
      <c r="S658" s="8"/>
      <c r="T658" s="8"/>
    </row>
    <row r="659" spans="1:20" ht="15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123"/>
      <c r="M659" s="123"/>
      <c r="N659" s="123"/>
      <c r="O659" s="123"/>
      <c r="P659" s="123"/>
      <c r="Q659" s="8"/>
      <c r="R659" s="8"/>
      <c r="S659" s="8"/>
      <c r="T659" s="8"/>
    </row>
    <row r="660" spans="1:20" ht="15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123"/>
      <c r="M660" s="123"/>
      <c r="N660" s="123"/>
      <c r="O660" s="123"/>
      <c r="P660" s="123"/>
      <c r="Q660" s="8"/>
      <c r="R660" s="8"/>
      <c r="S660" s="8"/>
      <c r="T660" s="8"/>
    </row>
    <row r="661" spans="1:20" ht="15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123"/>
      <c r="M661" s="123"/>
      <c r="N661" s="123"/>
      <c r="O661" s="123"/>
      <c r="P661" s="123"/>
      <c r="Q661" s="8"/>
      <c r="R661" s="8"/>
      <c r="S661" s="8"/>
      <c r="T661" s="8"/>
    </row>
    <row r="662" spans="1:20" ht="15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123"/>
      <c r="M662" s="123"/>
      <c r="N662" s="123"/>
      <c r="O662" s="123"/>
      <c r="P662" s="123"/>
      <c r="Q662" s="8"/>
      <c r="R662" s="8"/>
      <c r="S662" s="8"/>
      <c r="T662" s="8"/>
    </row>
    <row r="663" spans="1:20" ht="15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123"/>
      <c r="M663" s="123"/>
      <c r="N663" s="123"/>
      <c r="O663" s="123"/>
      <c r="P663" s="123"/>
      <c r="Q663" s="8"/>
      <c r="R663" s="8"/>
      <c r="S663" s="8"/>
      <c r="T663" s="8"/>
    </row>
    <row r="664" spans="1:20" ht="15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123"/>
      <c r="M664" s="123"/>
      <c r="N664" s="123"/>
      <c r="O664" s="123"/>
      <c r="P664" s="123"/>
      <c r="Q664" s="8"/>
      <c r="R664" s="8"/>
      <c r="S664" s="8"/>
      <c r="T664" s="8"/>
    </row>
    <row r="665" spans="1:20" ht="15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123"/>
      <c r="M665" s="123"/>
      <c r="N665" s="123"/>
      <c r="O665" s="123"/>
      <c r="P665" s="123"/>
      <c r="Q665" s="8"/>
      <c r="R665" s="8"/>
      <c r="S665" s="8"/>
      <c r="T665" s="8"/>
    </row>
    <row r="666" spans="1:20" ht="15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123"/>
      <c r="M666" s="123"/>
      <c r="N666" s="123"/>
      <c r="O666" s="123"/>
      <c r="P666" s="123"/>
      <c r="Q666" s="8"/>
      <c r="R666" s="8"/>
      <c r="S666" s="8"/>
      <c r="T666" s="8"/>
    </row>
    <row r="667" spans="1:20" ht="15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123"/>
      <c r="M667" s="123"/>
      <c r="N667" s="123"/>
      <c r="O667" s="123"/>
      <c r="P667" s="123"/>
      <c r="Q667" s="8"/>
      <c r="R667" s="8"/>
      <c r="S667" s="8"/>
      <c r="T667" s="8"/>
    </row>
    <row r="668" spans="1:20" ht="15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123"/>
      <c r="M668" s="123"/>
      <c r="N668" s="123"/>
      <c r="O668" s="123"/>
      <c r="P668" s="123"/>
      <c r="Q668" s="8"/>
      <c r="R668" s="8"/>
      <c r="S668" s="8"/>
      <c r="T668" s="8"/>
    </row>
    <row r="669" spans="1:20" ht="15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123"/>
      <c r="M669" s="123"/>
      <c r="N669" s="123"/>
      <c r="O669" s="123"/>
      <c r="P669" s="123"/>
      <c r="Q669" s="8"/>
      <c r="R669" s="8"/>
      <c r="S669" s="8"/>
      <c r="T669" s="8"/>
    </row>
    <row r="670" spans="1:20" ht="15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123"/>
      <c r="M670" s="123"/>
      <c r="N670" s="123"/>
      <c r="O670" s="123"/>
      <c r="P670" s="123"/>
      <c r="Q670" s="8"/>
      <c r="R670" s="8"/>
      <c r="S670" s="8"/>
      <c r="T670" s="8"/>
    </row>
    <row r="671" spans="1:20" ht="15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123"/>
      <c r="M671" s="123"/>
      <c r="N671" s="123"/>
      <c r="O671" s="123"/>
      <c r="P671" s="123"/>
      <c r="Q671" s="8"/>
      <c r="R671" s="8"/>
      <c r="S671" s="8"/>
      <c r="T671" s="8"/>
    </row>
    <row r="672" spans="1:20" ht="15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123"/>
      <c r="M672" s="123"/>
      <c r="N672" s="123"/>
      <c r="O672" s="123"/>
      <c r="P672" s="123"/>
      <c r="Q672" s="8"/>
      <c r="R672" s="8"/>
      <c r="S672" s="8"/>
      <c r="T672" s="8"/>
    </row>
    <row r="673" spans="1:20" ht="15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123"/>
      <c r="M673" s="123"/>
      <c r="N673" s="123"/>
      <c r="O673" s="123"/>
      <c r="P673" s="123"/>
      <c r="Q673" s="8"/>
      <c r="R673" s="8"/>
      <c r="S673" s="8"/>
      <c r="T673" s="8"/>
    </row>
    <row r="674" spans="1:20" ht="15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123"/>
      <c r="M674" s="123"/>
      <c r="N674" s="123"/>
      <c r="O674" s="123"/>
      <c r="P674" s="123"/>
      <c r="Q674" s="8"/>
      <c r="R674" s="8"/>
      <c r="S674" s="8"/>
      <c r="T674" s="8"/>
    </row>
    <row r="675" spans="1:20" ht="15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123"/>
      <c r="M675" s="123"/>
      <c r="N675" s="123"/>
      <c r="O675" s="123"/>
      <c r="P675" s="123"/>
      <c r="Q675" s="8"/>
      <c r="R675" s="8"/>
      <c r="S675" s="8"/>
      <c r="T675" s="8"/>
    </row>
    <row r="676" spans="1:20" ht="15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123"/>
      <c r="M676" s="123"/>
      <c r="N676" s="123"/>
      <c r="O676" s="123"/>
      <c r="P676" s="123"/>
      <c r="Q676" s="8"/>
      <c r="R676" s="8"/>
      <c r="S676" s="8"/>
      <c r="T676" s="8"/>
    </row>
    <row r="677" spans="1:20" ht="15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123"/>
      <c r="M677" s="123"/>
      <c r="N677" s="123"/>
      <c r="O677" s="123"/>
      <c r="P677" s="123"/>
      <c r="Q677" s="8"/>
      <c r="R677" s="8"/>
      <c r="S677" s="8"/>
      <c r="T677" s="8"/>
    </row>
    <row r="678" spans="1:20" ht="15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123"/>
      <c r="M678" s="123"/>
      <c r="N678" s="123"/>
      <c r="O678" s="123"/>
      <c r="P678" s="123"/>
      <c r="Q678" s="8"/>
      <c r="R678" s="8"/>
      <c r="S678" s="8"/>
      <c r="T678" s="8"/>
    </row>
    <row r="679" spans="1:20" ht="15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123"/>
      <c r="M679" s="123"/>
      <c r="N679" s="123"/>
      <c r="O679" s="123"/>
      <c r="P679" s="123"/>
      <c r="Q679" s="8"/>
      <c r="R679" s="8"/>
      <c r="S679" s="8"/>
      <c r="T679" s="8"/>
    </row>
    <row r="680" spans="1:20" ht="15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123"/>
      <c r="M680" s="123"/>
      <c r="N680" s="123"/>
      <c r="O680" s="123"/>
      <c r="P680" s="123"/>
      <c r="Q680" s="8"/>
      <c r="R680" s="8"/>
      <c r="S680" s="8"/>
      <c r="T680" s="8"/>
    </row>
    <row r="681" spans="1:20" ht="15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123"/>
      <c r="M681" s="123"/>
      <c r="N681" s="123"/>
      <c r="O681" s="123"/>
      <c r="P681" s="123"/>
      <c r="Q681" s="8"/>
      <c r="R681" s="8"/>
      <c r="S681" s="8"/>
      <c r="T681" s="8"/>
    </row>
    <row r="682" spans="1:20" ht="15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123"/>
      <c r="M682" s="123"/>
      <c r="N682" s="123"/>
      <c r="O682" s="123"/>
      <c r="P682" s="123"/>
      <c r="Q682" s="8"/>
      <c r="R682" s="8"/>
      <c r="S682" s="8"/>
      <c r="T682" s="8"/>
    </row>
    <row r="683" spans="1:20" ht="15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123"/>
      <c r="M683" s="123"/>
      <c r="N683" s="123"/>
      <c r="O683" s="123"/>
      <c r="P683" s="123"/>
      <c r="Q683" s="8"/>
      <c r="R683" s="8"/>
      <c r="S683" s="8"/>
      <c r="T683" s="8"/>
    </row>
    <row r="684" spans="1:20" ht="15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123"/>
      <c r="M684" s="123"/>
      <c r="N684" s="123"/>
      <c r="O684" s="123"/>
      <c r="P684" s="123"/>
      <c r="Q684" s="8"/>
      <c r="R684" s="8"/>
      <c r="S684" s="8"/>
      <c r="T684" s="8"/>
    </row>
    <row r="685" spans="1:20" ht="15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123"/>
      <c r="M685" s="123"/>
      <c r="N685" s="123"/>
      <c r="O685" s="123"/>
      <c r="P685" s="123"/>
      <c r="Q685" s="8"/>
      <c r="R685" s="8"/>
      <c r="S685" s="8"/>
      <c r="T685" s="8"/>
    </row>
    <row r="686" spans="1:20" ht="15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123"/>
      <c r="M686" s="123"/>
      <c r="N686" s="123"/>
      <c r="O686" s="123"/>
      <c r="P686" s="123"/>
      <c r="Q686" s="8"/>
      <c r="R686" s="8"/>
      <c r="S686" s="8"/>
      <c r="T686" s="8"/>
    </row>
    <row r="687" spans="1:20" ht="15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123"/>
      <c r="M687" s="123"/>
      <c r="N687" s="123"/>
      <c r="O687" s="123"/>
      <c r="P687" s="123"/>
      <c r="Q687" s="8"/>
      <c r="R687" s="8"/>
      <c r="S687" s="8"/>
      <c r="T687" s="8"/>
    </row>
    <row r="688" spans="1:20" ht="15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123"/>
      <c r="M688" s="123"/>
      <c r="N688" s="123"/>
      <c r="O688" s="123"/>
      <c r="P688" s="123"/>
      <c r="Q688" s="8"/>
      <c r="R688" s="8"/>
      <c r="S688" s="8"/>
      <c r="T688" s="8"/>
    </row>
    <row r="689" spans="1:20" ht="15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123"/>
      <c r="M689" s="123"/>
      <c r="N689" s="123"/>
      <c r="O689" s="123"/>
      <c r="P689" s="123"/>
      <c r="Q689" s="8"/>
      <c r="R689" s="8"/>
      <c r="S689" s="8"/>
      <c r="T689" s="8"/>
    </row>
    <row r="690" spans="1:20" ht="15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123"/>
      <c r="M690" s="123"/>
      <c r="N690" s="123"/>
      <c r="O690" s="123"/>
      <c r="P690" s="123"/>
      <c r="Q690" s="8"/>
      <c r="R690" s="8"/>
      <c r="S690" s="8"/>
      <c r="T690" s="8"/>
    </row>
    <row r="691" spans="1:20" ht="15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123"/>
      <c r="M691" s="123"/>
      <c r="N691" s="123"/>
      <c r="O691" s="123"/>
      <c r="P691" s="123"/>
      <c r="Q691" s="8"/>
      <c r="R691" s="8"/>
      <c r="S691" s="8"/>
      <c r="T691" s="8"/>
    </row>
    <row r="692" spans="1:20" ht="15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123"/>
      <c r="M692" s="123"/>
      <c r="N692" s="123"/>
      <c r="O692" s="123"/>
      <c r="P692" s="123"/>
      <c r="Q692" s="8"/>
      <c r="R692" s="8"/>
      <c r="S692" s="8"/>
      <c r="T692" s="8"/>
    </row>
    <row r="693" spans="1:20" ht="15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123"/>
      <c r="M693" s="123"/>
      <c r="N693" s="123"/>
      <c r="O693" s="123"/>
      <c r="P693" s="123"/>
      <c r="Q693" s="8"/>
      <c r="R693" s="8"/>
      <c r="S693" s="8"/>
      <c r="T693" s="8"/>
    </row>
    <row r="694" spans="1:20" ht="15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123"/>
      <c r="M694" s="123"/>
      <c r="N694" s="123"/>
      <c r="O694" s="123"/>
      <c r="P694" s="123"/>
      <c r="Q694" s="8"/>
      <c r="R694" s="8"/>
      <c r="S694" s="8"/>
      <c r="T694" s="8"/>
    </row>
    <row r="695" spans="1:20" ht="15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123"/>
      <c r="M695" s="123"/>
      <c r="N695" s="123"/>
      <c r="O695" s="123"/>
      <c r="P695" s="123"/>
      <c r="Q695" s="8"/>
      <c r="R695" s="8"/>
      <c r="S695" s="8"/>
      <c r="T695" s="8"/>
    </row>
    <row r="696" spans="1:20" ht="15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123"/>
      <c r="M696" s="123"/>
      <c r="N696" s="123"/>
      <c r="O696" s="123"/>
      <c r="P696" s="123"/>
      <c r="Q696" s="8"/>
      <c r="R696" s="8"/>
      <c r="S696" s="8"/>
      <c r="T696" s="8"/>
    </row>
    <row r="697" spans="1:20" ht="15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123"/>
      <c r="M697" s="123"/>
      <c r="N697" s="123"/>
      <c r="O697" s="123"/>
      <c r="P697" s="123"/>
      <c r="Q697" s="8"/>
      <c r="R697" s="8"/>
      <c r="S697" s="8"/>
      <c r="T697" s="8"/>
    </row>
    <row r="698" spans="1:20" ht="15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123"/>
      <c r="M698" s="123"/>
      <c r="N698" s="123"/>
      <c r="O698" s="123"/>
      <c r="P698" s="123"/>
      <c r="Q698" s="8"/>
      <c r="R698" s="8"/>
      <c r="S698" s="8"/>
      <c r="T698" s="8"/>
    </row>
    <row r="699" spans="1:20" ht="15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123"/>
      <c r="M699" s="123"/>
      <c r="N699" s="123"/>
      <c r="O699" s="123"/>
      <c r="P699" s="123"/>
      <c r="Q699" s="8"/>
      <c r="R699" s="8"/>
      <c r="S699" s="8"/>
      <c r="T699" s="8"/>
    </row>
    <row r="700" spans="1:20" ht="15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123"/>
      <c r="M700" s="123"/>
      <c r="N700" s="123"/>
      <c r="O700" s="123"/>
      <c r="P700" s="123"/>
      <c r="Q700" s="8"/>
      <c r="R700" s="8"/>
      <c r="S700" s="8"/>
      <c r="T700" s="8"/>
    </row>
    <row r="701" spans="1:20" ht="15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123"/>
      <c r="M701" s="123"/>
      <c r="N701" s="123"/>
      <c r="O701" s="123"/>
      <c r="P701" s="123"/>
      <c r="Q701" s="8"/>
      <c r="R701" s="8"/>
      <c r="S701" s="8"/>
      <c r="T701" s="8"/>
    </row>
    <row r="702" spans="1:20" ht="15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123"/>
      <c r="M702" s="123"/>
      <c r="N702" s="123"/>
      <c r="O702" s="123"/>
      <c r="P702" s="123"/>
      <c r="Q702" s="8"/>
      <c r="R702" s="8"/>
      <c r="S702" s="8"/>
      <c r="T702" s="8"/>
    </row>
    <row r="703" spans="1:20" ht="15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123"/>
      <c r="M703" s="123"/>
      <c r="N703" s="123"/>
      <c r="O703" s="123"/>
      <c r="P703" s="123"/>
      <c r="Q703" s="8"/>
      <c r="R703" s="8"/>
      <c r="S703" s="8"/>
      <c r="T703" s="8"/>
    </row>
    <row r="704" spans="1:20" ht="15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123"/>
      <c r="M704" s="123"/>
      <c r="N704" s="123"/>
      <c r="O704" s="123"/>
      <c r="P704" s="123"/>
      <c r="Q704" s="8"/>
      <c r="R704" s="8"/>
      <c r="S704" s="8"/>
      <c r="T704" s="8"/>
    </row>
    <row r="705" spans="1:20" ht="15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123"/>
      <c r="M705" s="123"/>
      <c r="N705" s="123"/>
      <c r="O705" s="123"/>
      <c r="P705" s="123"/>
      <c r="Q705" s="8"/>
      <c r="R705" s="8"/>
      <c r="S705" s="8"/>
      <c r="T705" s="8"/>
    </row>
    <row r="706" spans="1:20" ht="15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123"/>
      <c r="M706" s="123"/>
      <c r="N706" s="123"/>
      <c r="O706" s="123"/>
      <c r="P706" s="123"/>
      <c r="Q706" s="8"/>
      <c r="R706" s="8"/>
      <c r="S706" s="8"/>
      <c r="T706" s="8"/>
    </row>
    <row r="707" spans="1:20" ht="15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123"/>
      <c r="M707" s="123"/>
      <c r="N707" s="123"/>
      <c r="O707" s="123"/>
      <c r="P707" s="123"/>
      <c r="Q707" s="8"/>
      <c r="R707" s="8"/>
      <c r="S707" s="8"/>
      <c r="T707" s="8"/>
    </row>
    <row r="708" spans="1:20" ht="15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123"/>
      <c r="M708" s="123"/>
      <c r="N708" s="123"/>
      <c r="O708" s="123"/>
      <c r="P708" s="123"/>
      <c r="Q708" s="8"/>
      <c r="R708" s="8"/>
      <c r="S708" s="8"/>
      <c r="T708" s="8"/>
    </row>
    <row r="709" spans="1:20" ht="15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123"/>
      <c r="M709" s="123"/>
      <c r="N709" s="123"/>
      <c r="O709" s="123"/>
      <c r="P709" s="123"/>
      <c r="Q709" s="8"/>
      <c r="R709" s="8"/>
      <c r="S709" s="8"/>
      <c r="T709" s="8"/>
    </row>
    <row r="710" spans="1:20" ht="15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123"/>
      <c r="M710" s="123"/>
      <c r="N710" s="123"/>
      <c r="O710" s="123"/>
      <c r="P710" s="123"/>
      <c r="Q710" s="8"/>
      <c r="R710" s="8"/>
      <c r="S710" s="8"/>
      <c r="T710" s="8"/>
    </row>
    <row r="711" spans="1:20" ht="15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123"/>
      <c r="M711" s="123"/>
      <c r="N711" s="123"/>
      <c r="O711" s="123"/>
      <c r="P711" s="123"/>
      <c r="Q711" s="8"/>
      <c r="R711" s="8"/>
      <c r="S711" s="8"/>
      <c r="T711" s="8"/>
    </row>
    <row r="712" spans="1:20" ht="15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123"/>
      <c r="M712" s="123"/>
      <c r="N712" s="123"/>
      <c r="O712" s="123"/>
      <c r="P712" s="123"/>
      <c r="Q712" s="8"/>
      <c r="R712" s="8"/>
      <c r="S712" s="8"/>
      <c r="T712" s="8"/>
    </row>
    <row r="713" spans="1:20" ht="15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123"/>
      <c r="M713" s="123"/>
      <c r="N713" s="123"/>
      <c r="O713" s="123"/>
      <c r="P713" s="123"/>
      <c r="Q713" s="8"/>
      <c r="R713" s="8"/>
      <c r="S713" s="8"/>
      <c r="T713" s="8"/>
    </row>
    <row r="714" spans="1:20" ht="15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123"/>
      <c r="M714" s="123"/>
      <c r="N714" s="123"/>
      <c r="O714" s="123"/>
      <c r="P714" s="123"/>
      <c r="Q714" s="8"/>
      <c r="R714" s="8"/>
      <c r="S714" s="8"/>
      <c r="T714" s="8"/>
    </row>
    <row r="715" spans="1:20" ht="15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123"/>
      <c r="M715" s="123"/>
      <c r="N715" s="123"/>
      <c r="O715" s="123"/>
      <c r="P715" s="123"/>
      <c r="Q715" s="8"/>
      <c r="R715" s="8"/>
      <c r="S715" s="8"/>
      <c r="T715" s="8"/>
    </row>
    <row r="716" spans="1:20" ht="15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123"/>
      <c r="M716" s="123"/>
      <c r="N716" s="123"/>
      <c r="O716" s="123"/>
      <c r="P716" s="123"/>
      <c r="Q716" s="8"/>
      <c r="R716" s="8"/>
      <c r="S716" s="8"/>
      <c r="T716" s="8"/>
    </row>
    <row r="717" spans="1:20" ht="15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123"/>
      <c r="M717" s="123"/>
      <c r="N717" s="123"/>
      <c r="O717" s="123"/>
      <c r="P717" s="123"/>
      <c r="Q717" s="8"/>
      <c r="R717" s="8"/>
      <c r="S717" s="8"/>
      <c r="T717" s="8"/>
    </row>
    <row r="718" spans="1:20" ht="15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123"/>
      <c r="M718" s="123"/>
      <c r="N718" s="123"/>
      <c r="O718" s="123"/>
      <c r="P718" s="123"/>
      <c r="Q718" s="8"/>
      <c r="R718" s="8"/>
      <c r="S718" s="8"/>
      <c r="T718" s="8"/>
    </row>
    <row r="719" spans="1:20" ht="15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123"/>
      <c r="M719" s="123"/>
      <c r="N719" s="123"/>
      <c r="O719" s="123"/>
      <c r="P719" s="123"/>
      <c r="Q719" s="8"/>
      <c r="R719" s="8"/>
      <c r="S719" s="8"/>
      <c r="T719" s="8"/>
    </row>
    <row r="720" spans="1:20" ht="15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123"/>
      <c r="M720" s="123"/>
      <c r="N720" s="123"/>
      <c r="O720" s="123"/>
      <c r="P720" s="123"/>
      <c r="Q720" s="8"/>
      <c r="R720" s="8"/>
      <c r="S720" s="8"/>
      <c r="T720" s="8"/>
    </row>
    <row r="721" spans="1:20" ht="15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123"/>
      <c r="M721" s="123"/>
      <c r="N721" s="123"/>
      <c r="O721" s="123"/>
      <c r="P721" s="123"/>
      <c r="Q721" s="8"/>
      <c r="R721" s="8"/>
      <c r="S721" s="8"/>
      <c r="T721" s="8"/>
    </row>
    <row r="722" spans="1:20" ht="15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123"/>
      <c r="M722" s="123"/>
      <c r="N722" s="123"/>
      <c r="O722" s="123"/>
      <c r="P722" s="123"/>
      <c r="Q722" s="8"/>
      <c r="R722" s="8"/>
      <c r="S722" s="8"/>
      <c r="T722" s="8"/>
    </row>
    <row r="723" spans="1:20" ht="15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123"/>
      <c r="M723" s="123"/>
      <c r="N723" s="123"/>
      <c r="O723" s="123"/>
      <c r="P723" s="123"/>
      <c r="Q723" s="8"/>
      <c r="R723" s="8"/>
      <c r="S723" s="8"/>
      <c r="T723" s="8"/>
    </row>
    <row r="724" spans="1:20" ht="15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123"/>
      <c r="M724" s="123"/>
      <c r="N724" s="123"/>
      <c r="O724" s="123"/>
      <c r="P724" s="123"/>
      <c r="Q724" s="8"/>
      <c r="R724" s="8"/>
      <c r="S724" s="8"/>
      <c r="T724" s="8"/>
    </row>
    <row r="725" spans="1:20" ht="15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123"/>
      <c r="M725" s="123"/>
      <c r="N725" s="123"/>
      <c r="O725" s="123"/>
      <c r="P725" s="123"/>
      <c r="Q725" s="8"/>
      <c r="R725" s="8"/>
      <c r="S725" s="8"/>
      <c r="T725" s="8"/>
    </row>
    <row r="726" spans="1:20" ht="15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123"/>
      <c r="M726" s="123"/>
      <c r="N726" s="123"/>
      <c r="O726" s="123"/>
      <c r="P726" s="123"/>
      <c r="Q726" s="8"/>
      <c r="R726" s="8"/>
      <c r="S726" s="8"/>
      <c r="T726" s="8"/>
    </row>
    <row r="727" spans="1:20" ht="15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123"/>
      <c r="M727" s="123"/>
      <c r="N727" s="123"/>
      <c r="O727" s="123"/>
      <c r="P727" s="123"/>
      <c r="Q727" s="8"/>
      <c r="R727" s="8"/>
      <c r="S727" s="8"/>
      <c r="T727" s="8"/>
    </row>
    <row r="728" spans="1:20" ht="15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123"/>
      <c r="M728" s="123"/>
      <c r="N728" s="123"/>
      <c r="O728" s="123"/>
      <c r="P728" s="123"/>
      <c r="Q728" s="8"/>
      <c r="R728" s="8"/>
      <c r="S728" s="8"/>
      <c r="T728" s="8"/>
    </row>
    <row r="729" spans="1:20" ht="15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123"/>
      <c r="M729" s="123"/>
      <c r="N729" s="123"/>
      <c r="O729" s="123"/>
      <c r="P729" s="123"/>
      <c r="Q729" s="8"/>
      <c r="R729" s="8"/>
      <c r="S729" s="8"/>
      <c r="T729" s="8"/>
    </row>
    <row r="730" spans="1:20" ht="15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123"/>
      <c r="M730" s="123"/>
      <c r="N730" s="123"/>
      <c r="O730" s="123"/>
      <c r="P730" s="123"/>
      <c r="Q730" s="8"/>
      <c r="R730" s="8"/>
      <c r="S730" s="8"/>
      <c r="T730" s="8"/>
    </row>
    <row r="731" spans="1:20" ht="15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123"/>
      <c r="M731" s="123"/>
      <c r="N731" s="123"/>
      <c r="O731" s="123"/>
      <c r="P731" s="123"/>
      <c r="Q731" s="8"/>
      <c r="R731" s="8"/>
      <c r="S731" s="8"/>
      <c r="T731" s="8"/>
    </row>
    <row r="732" spans="1:20" ht="15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123"/>
      <c r="M732" s="123"/>
      <c r="N732" s="123"/>
      <c r="O732" s="123"/>
      <c r="P732" s="123"/>
      <c r="Q732" s="8"/>
      <c r="R732" s="8"/>
      <c r="S732" s="8"/>
      <c r="T732" s="8"/>
    </row>
    <row r="733" spans="1:20" ht="15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123"/>
      <c r="M733" s="123"/>
      <c r="N733" s="123"/>
      <c r="O733" s="123"/>
      <c r="P733" s="123"/>
      <c r="Q733" s="8"/>
      <c r="R733" s="8"/>
      <c r="S733" s="8"/>
      <c r="T733" s="8"/>
    </row>
    <row r="734" spans="1:20" ht="15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123"/>
      <c r="M734" s="123"/>
      <c r="N734" s="123"/>
      <c r="O734" s="123"/>
      <c r="P734" s="123"/>
      <c r="Q734" s="8"/>
      <c r="R734" s="8"/>
      <c r="S734" s="8"/>
      <c r="T734" s="8"/>
    </row>
    <row r="735" spans="1:20" ht="15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123"/>
      <c r="M735" s="123"/>
      <c r="N735" s="123"/>
      <c r="O735" s="123"/>
      <c r="P735" s="123"/>
      <c r="Q735" s="8"/>
      <c r="R735" s="8"/>
      <c r="S735" s="8"/>
      <c r="T735" s="8"/>
    </row>
    <row r="736" spans="1:20" ht="15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123"/>
      <c r="M736" s="123"/>
      <c r="N736" s="123"/>
      <c r="O736" s="123"/>
      <c r="P736" s="123"/>
      <c r="Q736" s="8"/>
      <c r="R736" s="8"/>
      <c r="S736" s="8"/>
      <c r="T736" s="8"/>
    </row>
    <row r="737" spans="1:20" ht="15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123"/>
      <c r="M737" s="123"/>
      <c r="N737" s="123"/>
      <c r="O737" s="123"/>
      <c r="P737" s="123"/>
      <c r="Q737" s="8"/>
      <c r="R737" s="8"/>
      <c r="S737" s="8"/>
      <c r="T737" s="8"/>
    </row>
    <row r="738" spans="1:20" ht="15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123"/>
      <c r="M738" s="123"/>
      <c r="N738" s="123"/>
      <c r="O738" s="123"/>
      <c r="P738" s="123"/>
      <c r="Q738" s="8"/>
      <c r="R738" s="8"/>
      <c r="S738" s="8"/>
      <c r="T738" s="8"/>
    </row>
    <row r="739" spans="1:20" ht="15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123"/>
      <c r="M739" s="123"/>
      <c r="N739" s="123"/>
      <c r="O739" s="123"/>
      <c r="P739" s="123"/>
      <c r="Q739" s="8"/>
      <c r="R739" s="8"/>
      <c r="S739" s="8"/>
      <c r="T739" s="8"/>
    </row>
    <row r="740" spans="1:20" ht="15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123"/>
      <c r="M740" s="123"/>
      <c r="N740" s="123"/>
      <c r="O740" s="123"/>
      <c r="P740" s="123"/>
      <c r="Q740" s="8"/>
      <c r="R740" s="8"/>
      <c r="S740" s="8"/>
      <c r="T740" s="8"/>
    </row>
    <row r="741" spans="1:20" ht="15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123"/>
      <c r="M741" s="123"/>
      <c r="N741" s="123"/>
      <c r="O741" s="123"/>
      <c r="P741" s="123"/>
      <c r="Q741" s="8"/>
      <c r="R741" s="8"/>
      <c r="S741" s="8"/>
      <c r="T741" s="8"/>
    </row>
    <row r="742" spans="1:20" ht="15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123"/>
      <c r="M742" s="123"/>
      <c r="N742" s="123"/>
      <c r="O742" s="123"/>
      <c r="P742" s="123"/>
      <c r="Q742" s="8"/>
      <c r="R742" s="8"/>
      <c r="S742" s="8"/>
      <c r="T742" s="8"/>
    </row>
    <row r="743" spans="1:20" ht="15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123"/>
      <c r="M743" s="123"/>
      <c r="N743" s="123"/>
      <c r="O743" s="123"/>
      <c r="P743" s="123"/>
      <c r="Q743" s="8"/>
      <c r="R743" s="8"/>
      <c r="S743" s="8"/>
      <c r="T743" s="8"/>
    </row>
    <row r="744" spans="1:20" ht="15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123"/>
      <c r="M744" s="123"/>
      <c r="N744" s="123"/>
      <c r="O744" s="123"/>
      <c r="P744" s="123"/>
      <c r="Q744" s="8"/>
      <c r="R744" s="8"/>
      <c r="S744" s="8"/>
      <c r="T744" s="8"/>
    </row>
    <row r="745" spans="1:20" ht="15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123"/>
      <c r="M745" s="123"/>
      <c r="N745" s="123"/>
      <c r="O745" s="123"/>
      <c r="P745" s="123"/>
      <c r="Q745" s="8"/>
      <c r="R745" s="8"/>
      <c r="S745" s="8"/>
      <c r="T745" s="8"/>
    </row>
    <row r="746" spans="1:20" ht="15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123"/>
      <c r="M746" s="123"/>
      <c r="N746" s="123"/>
      <c r="O746" s="123"/>
      <c r="P746" s="123"/>
      <c r="Q746" s="8"/>
      <c r="R746" s="8"/>
      <c r="S746" s="8"/>
      <c r="T746" s="8"/>
    </row>
    <row r="747" spans="1:20" ht="15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123"/>
      <c r="M747" s="123"/>
      <c r="N747" s="123"/>
      <c r="O747" s="123"/>
      <c r="P747" s="123"/>
      <c r="Q747" s="8"/>
      <c r="R747" s="8"/>
      <c r="S747" s="8"/>
      <c r="T747" s="8"/>
    </row>
    <row r="748" spans="1:20" ht="15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123"/>
      <c r="M748" s="123"/>
      <c r="N748" s="123"/>
      <c r="O748" s="123"/>
      <c r="P748" s="123"/>
      <c r="Q748" s="8"/>
      <c r="R748" s="8"/>
      <c r="S748" s="8"/>
      <c r="T748" s="8"/>
    </row>
    <row r="749" spans="1:20" ht="15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123"/>
      <c r="M749" s="123"/>
      <c r="N749" s="123"/>
      <c r="O749" s="123"/>
      <c r="P749" s="123"/>
      <c r="Q749" s="8"/>
      <c r="R749" s="8"/>
      <c r="S749" s="8"/>
      <c r="T749" s="8"/>
    </row>
    <row r="750" spans="1:20" ht="15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123"/>
      <c r="M750" s="123"/>
      <c r="N750" s="123"/>
      <c r="O750" s="123"/>
      <c r="P750" s="123"/>
      <c r="Q750" s="8"/>
      <c r="R750" s="8"/>
      <c r="S750" s="8"/>
      <c r="T750" s="8"/>
    </row>
    <row r="751" spans="1:20" ht="15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123"/>
      <c r="M751" s="123"/>
      <c r="N751" s="123"/>
      <c r="O751" s="123"/>
      <c r="P751" s="123"/>
      <c r="Q751" s="8"/>
      <c r="R751" s="8"/>
      <c r="S751" s="8"/>
      <c r="T751" s="8"/>
    </row>
    <row r="752" spans="1:20" ht="15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123"/>
      <c r="M752" s="123"/>
      <c r="N752" s="123"/>
      <c r="O752" s="123"/>
      <c r="P752" s="123"/>
      <c r="Q752" s="8"/>
      <c r="R752" s="8"/>
      <c r="S752" s="8"/>
      <c r="T752" s="8"/>
    </row>
    <row r="753" spans="1:20" ht="15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123"/>
      <c r="M753" s="123"/>
      <c r="N753" s="123"/>
      <c r="O753" s="123"/>
      <c r="P753" s="123"/>
      <c r="Q753" s="8"/>
      <c r="R753" s="8"/>
      <c r="S753" s="8"/>
      <c r="T753" s="8"/>
    </row>
    <row r="754" spans="1:20" ht="15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123"/>
      <c r="M754" s="123"/>
      <c r="N754" s="123"/>
      <c r="O754" s="123"/>
      <c r="P754" s="123"/>
      <c r="Q754" s="8"/>
      <c r="R754" s="8"/>
      <c r="S754" s="8"/>
      <c r="T754" s="8"/>
    </row>
    <row r="755" spans="1:20" ht="15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123"/>
      <c r="M755" s="123"/>
      <c r="N755" s="123"/>
      <c r="O755" s="123"/>
      <c r="P755" s="123"/>
      <c r="Q755" s="8"/>
      <c r="R755" s="8"/>
      <c r="S755" s="8"/>
      <c r="T755" s="8"/>
    </row>
    <row r="756" spans="1:20" ht="15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123"/>
      <c r="M756" s="123"/>
      <c r="N756" s="123"/>
      <c r="O756" s="123"/>
      <c r="P756" s="123"/>
      <c r="Q756" s="8"/>
      <c r="R756" s="8"/>
      <c r="S756" s="8"/>
      <c r="T756" s="8"/>
    </row>
    <row r="757" spans="1:20" ht="15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123"/>
      <c r="M757" s="123"/>
      <c r="N757" s="123"/>
      <c r="O757" s="123"/>
      <c r="P757" s="123"/>
      <c r="Q757" s="8"/>
      <c r="R757" s="8"/>
      <c r="S757" s="8"/>
      <c r="T757" s="8"/>
    </row>
    <row r="758" spans="1:20" ht="15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123"/>
      <c r="M758" s="123"/>
      <c r="N758" s="123"/>
      <c r="O758" s="123"/>
      <c r="P758" s="123"/>
      <c r="Q758" s="8"/>
      <c r="R758" s="8"/>
      <c r="S758" s="8"/>
      <c r="T758" s="8"/>
    </row>
    <row r="759" spans="1:20" ht="15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123"/>
      <c r="M759" s="123"/>
      <c r="N759" s="123"/>
      <c r="O759" s="123"/>
      <c r="P759" s="123"/>
      <c r="Q759" s="8"/>
      <c r="R759" s="8"/>
      <c r="S759" s="8"/>
      <c r="T759" s="8"/>
    </row>
    <row r="760" spans="1:20" ht="15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123"/>
      <c r="M760" s="123"/>
      <c r="N760" s="123"/>
      <c r="O760" s="123"/>
      <c r="P760" s="123"/>
      <c r="Q760" s="8"/>
      <c r="R760" s="8"/>
      <c r="S760" s="8"/>
      <c r="T760" s="8"/>
    </row>
    <row r="761" spans="1:20" ht="15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123"/>
      <c r="M761" s="123"/>
      <c r="N761" s="123"/>
      <c r="O761" s="123"/>
      <c r="P761" s="123"/>
      <c r="Q761" s="8"/>
      <c r="R761" s="8"/>
      <c r="S761" s="8"/>
      <c r="T761" s="8"/>
    </row>
    <row r="762" spans="1:20" ht="15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123"/>
      <c r="M762" s="123"/>
      <c r="N762" s="123"/>
      <c r="O762" s="123"/>
      <c r="P762" s="123"/>
      <c r="Q762" s="8"/>
      <c r="R762" s="8"/>
      <c r="S762" s="8"/>
      <c r="T762" s="8"/>
    </row>
    <row r="763" spans="1:20" ht="15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123"/>
      <c r="M763" s="123"/>
      <c r="N763" s="123"/>
      <c r="O763" s="123"/>
      <c r="P763" s="123"/>
      <c r="Q763" s="8"/>
      <c r="R763" s="8"/>
      <c r="S763" s="8"/>
      <c r="T763" s="8"/>
    </row>
    <row r="764" spans="1:20" ht="15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123"/>
      <c r="M764" s="123"/>
      <c r="N764" s="123"/>
      <c r="O764" s="123"/>
      <c r="P764" s="123"/>
      <c r="Q764" s="8"/>
      <c r="R764" s="8"/>
      <c r="S764" s="8"/>
      <c r="T764" s="8"/>
    </row>
    <row r="765" spans="1:20" ht="15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123"/>
      <c r="M765" s="123"/>
      <c r="N765" s="123"/>
      <c r="O765" s="123"/>
      <c r="P765" s="123"/>
      <c r="Q765" s="8"/>
      <c r="R765" s="8"/>
      <c r="S765" s="8"/>
      <c r="T765" s="8"/>
    </row>
    <row r="766" spans="1:20" ht="15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123"/>
      <c r="M766" s="123"/>
      <c r="N766" s="123"/>
      <c r="O766" s="123"/>
      <c r="P766" s="123"/>
      <c r="Q766" s="8"/>
      <c r="R766" s="8"/>
      <c r="S766" s="8"/>
      <c r="T766" s="8"/>
    </row>
    <row r="767" spans="1:20" ht="15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123"/>
      <c r="M767" s="123"/>
      <c r="N767" s="123"/>
      <c r="O767" s="123"/>
      <c r="P767" s="123"/>
      <c r="Q767" s="8"/>
      <c r="R767" s="8"/>
      <c r="S767" s="8"/>
      <c r="T767" s="8"/>
    </row>
    <row r="768" spans="1:20" ht="15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123"/>
      <c r="M768" s="123"/>
      <c r="N768" s="123"/>
      <c r="O768" s="123"/>
      <c r="P768" s="123"/>
      <c r="Q768" s="8"/>
      <c r="R768" s="8"/>
      <c r="S768" s="8"/>
      <c r="T768" s="8"/>
    </row>
    <row r="769" spans="1:20" ht="15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123"/>
      <c r="M769" s="123"/>
      <c r="N769" s="123"/>
      <c r="O769" s="123"/>
      <c r="P769" s="123"/>
      <c r="Q769" s="8"/>
      <c r="R769" s="8"/>
      <c r="S769" s="8"/>
      <c r="T769" s="8"/>
    </row>
    <row r="770" spans="1:20" ht="15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123"/>
      <c r="M770" s="123"/>
      <c r="N770" s="123"/>
      <c r="O770" s="123"/>
      <c r="P770" s="123"/>
      <c r="Q770" s="8"/>
      <c r="R770" s="8"/>
      <c r="S770" s="8"/>
      <c r="T770" s="8"/>
    </row>
    <row r="771" spans="1:20" ht="15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123"/>
      <c r="M771" s="123"/>
      <c r="N771" s="123"/>
      <c r="O771" s="123"/>
      <c r="P771" s="123"/>
      <c r="Q771" s="8"/>
      <c r="R771" s="8"/>
      <c r="S771" s="8"/>
      <c r="T771" s="8"/>
    </row>
    <row r="772" spans="1:20" ht="15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123"/>
      <c r="M772" s="123"/>
      <c r="N772" s="123"/>
      <c r="O772" s="123"/>
      <c r="P772" s="123"/>
      <c r="Q772" s="8"/>
      <c r="R772" s="8"/>
      <c r="S772" s="8"/>
      <c r="T772" s="8"/>
    </row>
    <row r="773" spans="1:20" ht="15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123"/>
      <c r="M773" s="123"/>
      <c r="N773" s="123"/>
      <c r="O773" s="123"/>
      <c r="P773" s="123"/>
      <c r="Q773" s="8"/>
      <c r="R773" s="8"/>
      <c r="S773" s="8"/>
      <c r="T773" s="8"/>
    </row>
    <row r="774" spans="1:20" ht="15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123"/>
      <c r="M774" s="123"/>
      <c r="N774" s="123"/>
      <c r="O774" s="123"/>
      <c r="P774" s="123"/>
      <c r="Q774" s="8"/>
      <c r="R774" s="8"/>
      <c r="S774" s="8"/>
      <c r="T774" s="8"/>
    </row>
    <row r="775" spans="1:20" ht="15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123"/>
      <c r="M775" s="123"/>
      <c r="N775" s="123"/>
      <c r="O775" s="123"/>
      <c r="P775" s="123"/>
      <c r="Q775" s="8"/>
      <c r="R775" s="8"/>
      <c r="S775" s="8"/>
      <c r="T775" s="8"/>
    </row>
    <row r="776" spans="1:20" ht="15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123"/>
      <c r="M776" s="123"/>
      <c r="N776" s="123"/>
      <c r="O776" s="123"/>
      <c r="P776" s="123"/>
      <c r="Q776" s="8"/>
      <c r="R776" s="8"/>
      <c r="S776" s="8"/>
      <c r="T776" s="8"/>
    </row>
    <row r="777" spans="1:20" ht="15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123"/>
      <c r="M777" s="123"/>
      <c r="N777" s="123"/>
      <c r="O777" s="123"/>
      <c r="P777" s="123"/>
      <c r="Q777" s="8"/>
      <c r="R777" s="8"/>
      <c r="S777" s="8"/>
      <c r="T777" s="8"/>
    </row>
    <row r="778" spans="1:20" ht="15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123"/>
      <c r="M778" s="123"/>
      <c r="N778" s="123"/>
      <c r="O778" s="123"/>
      <c r="P778" s="123"/>
      <c r="Q778" s="8"/>
      <c r="R778" s="8"/>
      <c r="S778" s="8"/>
      <c r="T778" s="8"/>
    </row>
    <row r="779" spans="1:20" ht="15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123"/>
      <c r="M779" s="123"/>
      <c r="N779" s="123"/>
      <c r="O779" s="123"/>
      <c r="P779" s="123"/>
      <c r="Q779" s="8"/>
      <c r="R779" s="8"/>
      <c r="S779" s="8"/>
      <c r="T779" s="8"/>
    </row>
    <row r="780" spans="1:20" ht="15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123"/>
      <c r="M780" s="123"/>
      <c r="N780" s="123"/>
      <c r="O780" s="123"/>
      <c r="P780" s="123"/>
      <c r="Q780" s="8"/>
      <c r="R780" s="8"/>
      <c r="S780" s="8"/>
      <c r="T780" s="8"/>
    </row>
    <row r="781" spans="1:20" ht="15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123"/>
      <c r="M781" s="123"/>
      <c r="N781" s="123"/>
      <c r="O781" s="123"/>
      <c r="P781" s="123"/>
      <c r="Q781" s="8"/>
      <c r="R781" s="8"/>
      <c r="S781" s="8"/>
      <c r="T781" s="8"/>
    </row>
    <row r="782" spans="1:20" ht="15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123"/>
      <c r="M782" s="123"/>
      <c r="N782" s="123"/>
      <c r="O782" s="123"/>
      <c r="P782" s="123"/>
      <c r="Q782" s="8"/>
      <c r="R782" s="8"/>
      <c r="S782" s="8"/>
      <c r="T782" s="8"/>
    </row>
    <row r="783" spans="1:20" ht="15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123"/>
      <c r="M783" s="123"/>
      <c r="N783" s="123"/>
      <c r="O783" s="123"/>
      <c r="P783" s="123"/>
      <c r="Q783" s="8"/>
      <c r="R783" s="8"/>
      <c r="S783" s="8"/>
      <c r="T783" s="8"/>
    </row>
    <row r="784" spans="1:20" ht="15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123"/>
      <c r="M784" s="123"/>
      <c r="N784" s="123"/>
      <c r="O784" s="123"/>
      <c r="P784" s="123"/>
      <c r="Q784" s="8"/>
      <c r="R784" s="8"/>
      <c r="S784" s="8"/>
      <c r="T784" s="8"/>
    </row>
    <row r="785" spans="1:20" ht="15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123"/>
      <c r="M785" s="123"/>
      <c r="N785" s="123"/>
      <c r="O785" s="123"/>
      <c r="P785" s="123"/>
      <c r="Q785" s="8"/>
      <c r="R785" s="8"/>
      <c r="S785" s="8"/>
      <c r="T785" s="8"/>
    </row>
    <row r="786" spans="1:20" ht="15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123"/>
      <c r="M786" s="123"/>
      <c r="N786" s="123"/>
      <c r="O786" s="123"/>
      <c r="P786" s="123"/>
      <c r="Q786" s="8"/>
      <c r="R786" s="8"/>
      <c r="S786" s="8"/>
      <c r="T786" s="8"/>
    </row>
    <row r="787" spans="1:20" ht="15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123"/>
      <c r="M787" s="123"/>
      <c r="N787" s="123"/>
      <c r="O787" s="123"/>
      <c r="P787" s="123"/>
      <c r="Q787" s="8"/>
      <c r="R787" s="8"/>
      <c r="S787" s="8"/>
      <c r="T787" s="8"/>
    </row>
    <row r="788" spans="1:20" ht="15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123"/>
      <c r="M788" s="123"/>
      <c r="N788" s="123"/>
      <c r="O788" s="123"/>
      <c r="P788" s="123"/>
      <c r="Q788" s="8"/>
      <c r="R788" s="8"/>
      <c r="S788" s="8"/>
      <c r="T788" s="8"/>
    </row>
    <row r="789" spans="1:20" ht="15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123"/>
      <c r="M789" s="123"/>
      <c r="N789" s="123"/>
      <c r="O789" s="123"/>
      <c r="P789" s="123"/>
      <c r="Q789" s="8"/>
      <c r="R789" s="8"/>
      <c r="S789" s="8"/>
      <c r="T789" s="8"/>
    </row>
    <row r="790" spans="1:20" ht="15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123"/>
      <c r="M790" s="123"/>
      <c r="N790" s="123"/>
      <c r="O790" s="123"/>
      <c r="P790" s="123"/>
      <c r="Q790" s="8"/>
      <c r="R790" s="8"/>
      <c r="S790" s="8"/>
      <c r="T790" s="8"/>
    </row>
    <row r="791" spans="1:20" ht="15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123"/>
      <c r="M791" s="123"/>
      <c r="N791" s="123"/>
      <c r="O791" s="123"/>
      <c r="P791" s="123"/>
      <c r="Q791" s="8"/>
      <c r="R791" s="8"/>
      <c r="S791" s="8"/>
      <c r="T791" s="8"/>
    </row>
    <row r="792" spans="1:20" ht="15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123"/>
      <c r="M792" s="123"/>
      <c r="N792" s="123"/>
      <c r="O792" s="123"/>
      <c r="P792" s="123"/>
      <c r="Q792" s="8"/>
      <c r="R792" s="8"/>
      <c r="S792" s="8"/>
      <c r="T792" s="8"/>
    </row>
    <row r="793" spans="1:20" ht="15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123"/>
      <c r="M793" s="123"/>
      <c r="N793" s="123"/>
      <c r="O793" s="123"/>
      <c r="P793" s="123"/>
      <c r="Q793" s="8"/>
      <c r="R793" s="8"/>
      <c r="S793" s="8"/>
      <c r="T793" s="8"/>
    </row>
    <row r="794" spans="1:20" ht="15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123"/>
      <c r="M794" s="123"/>
      <c r="N794" s="123"/>
      <c r="O794" s="123"/>
      <c r="P794" s="123"/>
      <c r="Q794" s="8"/>
      <c r="R794" s="8"/>
      <c r="S794" s="8"/>
      <c r="T794" s="8"/>
    </row>
    <row r="795" spans="1:20" ht="15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123"/>
      <c r="M795" s="123"/>
      <c r="N795" s="123"/>
      <c r="O795" s="123"/>
      <c r="P795" s="123"/>
      <c r="Q795" s="8"/>
      <c r="R795" s="8"/>
      <c r="S795" s="8"/>
      <c r="T795" s="8"/>
    </row>
    <row r="796" spans="1:20" ht="15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123"/>
      <c r="M796" s="123"/>
      <c r="N796" s="123"/>
      <c r="O796" s="123"/>
      <c r="P796" s="123"/>
      <c r="Q796" s="8"/>
      <c r="R796" s="8"/>
      <c r="S796" s="8"/>
      <c r="T796" s="8"/>
    </row>
    <row r="797" spans="1:20" ht="15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123"/>
      <c r="M797" s="123"/>
      <c r="N797" s="123"/>
      <c r="O797" s="123"/>
      <c r="P797" s="123"/>
      <c r="Q797" s="8"/>
      <c r="R797" s="8"/>
      <c r="S797" s="8"/>
      <c r="T797" s="8"/>
    </row>
    <row r="798" spans="1:20" ht="15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123"/>
      <c r="M798" s="123"/>
      <c r="N798" s="123"/>
      <c r="O798" s="123"/>
      <c r="P798" s="123"/>
      <c r="Q798" s="8"/>
      <c r="R798" s="8"/>
      <c r="S798" s="8"/>
      <c r="T798" s="8"/>
    </row>
    <row r="799" spans="1:20" ht="15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123"/>
      <c r="M799" s="123"/>
      <c r="N799" s="123"/>
      <c r="O799" s="123"/>
      <c r="P799" s="123"/>
      <c r="Q799" s="8"/>
      <c r="R799" s="8"/>
      <c r="S799" s="8"/>
      <c r="T799" s="8"/>
    </row>
    <row r="800" spans="1:20" ht="15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123"/>
      <c r="M800" s="123"/>
      <c r="N800" s="123"/>
      <c r="O800" s="123"/>
      <c r="P800" s="123"/>
      <c r="Q800" s="8"/>
      <c r="R800" s="8"/>
      <c r="S800" s="8"/>
      <c r="T800" s="8"/>
    </row>
    <row r="801" spans="1:20" ht="15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123"/>
      <c r="M801" s="123"/>
      <c r="N801" s="123"/>
      <c r="O801" s="123"/>
      <c r="P801" s="123"/>
      <c r="Q801" s="8"/>
      <c r="R801" s="8"/>
      <c r="S801" s="8"/>
      <c r="T801" s="8"/>
    </row>
    <row r="802" spans="1:20" ht="15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123"/>
      <c r="M802" s="123"/>
      <c r="N802" s="123"/>
      <c r="O802" s="123"/>
      <c r="P802" s="123"/>
      <c r="Q802" s="8"/>
      <c r="R802" s="8"/>
      <c r="S802" s="8"/>
      <c r="T802" s="8"/>
    </row>
    <row r="803" spans="1:20" ht="15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123"/>
      <c r="M803" s="123"/>
      <c r="N803" s="123"/>
      <c r="O803" s="123"/>
      <c r="P803" s="123"/>
      <c r="Q803" s="8"/>
      <c r="R803" s="8"/>
      <c r="S803" s="8"/>
      <c r="T803" s="8"/>
    </row>
    <row r="804" spans="1:20" ht="15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123"/>
      <c r="M804" s="123"/>
      <c r="N804" s="123"/>
      <c r="O804" s="123"/>
      <c r="P804" s="123"/>
      <c r="Q804" s="8"/>
      <c r="R804" s="8"/>
      <c r="S804" s="8"/>
      <c r="T804" s="8"/>
    </row>
    <row r="805" spans="1:20" ht="15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123"/>
      <c r="M805" s="123"/>
      <c r="N805" s="123"/>
      <c r="O805" s="123"/>
      <c r="P805" s="123"/>
      <c r="Q805" s="8"/>
      <c r="R805" s="8"/>
      <c r="S805" s="8"/>
      <c r="T805" s="8"/>
    </row>
    <row r="806" spans="1:20" ht="15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123"/>
      <c r="M806" s="123"/>
      <c r="N806" s="123"/>
      <c r="O806" s="123"/>
      <c r="P806" s="123"/>
      <c r="Q806" s="8"/>
      <c r="R806" s="8"/>
      <c r="S806" s="8"/>
      <c r="T806" s="8"/>
    </row>
    <row r="807" spans="1:20" ht="15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123"/>
      <c r="M807" s="123"/>
      <c r="N807" s="123"/>
      <c r="O807" s="123"/>
      <c r="P807" s="123"/>
      <c r="Q807" s="8"/>
      <c r="R807" s="8"/>
      <c r="S807" s="8"/>
      <c r="T807" s="8"/>
    </row>
    <row r="808" spans="1:20" ht="15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123"/>
      <c r="M808" s="123"/>
      <c r="N808" s="123"/>
      <c r="O808" s="123"/>
      <c r="P808" s="123"/>
      <c r="Q808" s="8"/>
      <c r="R808" s="8"/>
      <c r="S808" s="8"/>
      <c r="T808" s="8"/>
    </row>
    <row r="809" spans="1:20" ht="15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123"/>
      <c r="M809" s="123"/>
      <c r="N809" s="123"/>
      <c r="O809" s="123"/>
      <c r="P809" s="123"/>
      <c r="Q809" s="8"/>
      <c r="R809" s="8"/>
      <c r="S809" s="8"/>
      <c r="T809" s="8"/>
    </row>
    <row r="810" spans="1:20" ht="15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123"/>
      <c r="M810" s="123"/>
      <c r="N810" s="123"/>
      <c r="O810" s="123"/>
      <c r="P810" s="123"/>
      <c r="Q810" s="8"/>
      <c r="R810" s="8"/>
      <c r="S810" s="8"/>
      <c r="T810" s="8"/>
    </row>
    <row r="811" spans="1:20" ht="15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123"/>
      <c r="M811" s="123"/>
      <c r="N811" s="123"/>
      <c r="O811" s="123"/>
      <c r="P811" s="123"/>
      <c r="Q811" s="8"/>
      <c r="R811" s="8"/>
      <c r="S811" s="8"/>
      <c r="T811" s="8"/>
    </row>
    <row r="812" spans="1:20" ht="15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123"/>
      <c r="M812" s="123"/>
      <c r="N812" s="123"/>
      <c r="O812" s="123"/>
      <c r="P812" s="123"/>
      <c r="Q812" s="8"/>
      <c r="R812" s="8"/>
      <c r="S812" s="8"/>
      <c r="T812" s="8"/>
    </row>
    <row r="813" spans="1:20" ht="15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123"/>
      <c r="M813" s="123"/>
      <c r="N813" s="123"/>
      <c r="O813" s="123"/>
      <c r="P813" s="123"/>
      <c r="Q813" s="8"/>
      <c r="R813" s="8"/>
      <c r="S813" s="8"/>
      <c r="T813" s="8"/>
    </row>
    <row r="814" spans="1:20" ht="15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123"/>
      <c r="M814" s="123"/>
      <c r="N814" s="123"/>
      <c r="O814" s="123"/>
      <c r="P814" s="123"/>
      <c r="Q814" s="8"/>
      <c r="R814" s="8"/>
      <c r="S814" s="8"/>
      <c r="T814" s="8"/>
    </row>
    <row r="815" spans="1:20" ht="15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123"/>
      <c r="M815" s="123"/>
      <c r="N815" s="123"/>
      <c r="O815" s="123"/>
      <c r="P815" s="123"/>
      <c r="Q815" s="8"/>
      <c r="R815" s="8"/>
      <c r="S815" s="8"/>
      <c r="T815" s="8"/>
    </row>
    <row r="816" spans="1:20" ht="15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123"/>
      <c r="M816" s="123"/>
      <c r="N816" s="123"/>
      <c r="O816" s="123"/>
      <c r="P816" s="123"/>
      <c r="Q816" s="8"/>
      <c r="R816" s="8"/>
      <c r="S816" s="8"/>
      <c r="T816" s="8"/>
    </row>
    <row r="817" spans="1:20" ht="15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123"/>
      <c r="M817" s="123"/>
      <c r="N817" s="123"/>
      <c r="O817" s="123"/>
      <c r="P817" s="123"/>
      <c r="Q817" s="8"/>
      <c r="R817" s="8"/>
      <c r="S817" s="8"/>
      <c r="T817" s="8"/>
    </row>
    <row r="818" spans="1:20" ht="15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123"/>
      <c r="M818" s="123"/>
      <c r="N818" s="123"/>
      <c r="O818" s="123"/>
      <c r="P818" s="123"/>
      <c r="Q818" s="8"/>
      <c r="R818" s="8"/>
      <c r="S818" s="8"/>
      <c r="T818" s="8"/>
    </row>
    <row r="819" spans="1:20" ht="15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123"/>
      <c r="M819" s="123"/>
      <c r="N819" s="123"/>
      <c r="O819" s="123"/>
      <c r="P819" s="123"/>
      <c r="Q819" s="8"/>
      <c r="R819" s="8"/>
      <c r="S819" s="8"/>
      <c r="T819" s="8"/>
    </row>
    <row r="820" spans="1:20" ht="15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123"/>
      <c r="M820" s="123"/>
      <c r="N820" s="123"/>
      <c r="O820" s="123"/>
      <c r="P820" s="123"/>
      <c r="Q820" s="8"/>
      <c r="R820" s="8"/>
      <c r="S820" s="8"/>
      <c r="T820" s="8"/>
    </row>
    <row r="821" spans="1:20" ht="15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123"/>
      <c r="M821" s="123"/>
      <c r="N821" s="123"/>
      <c r="O821" s="123"/>
      <c r="P821" s="123"/>
      <c r="Q821" s="8"/>
      <c r="R821" s="8"/>
      <c r="S821" s="8"/>
      <c r="T821" s="8"/>
    </row>
    <row r="822" spans="1:20" ht="15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123"/>
      <c r="M822" s="123"/>
      <c r="N822" s="123"/>
      <c r="O822" s="123"/>
      <c r="P822" s="123"/>
      <c r="Q822" s="8"/>
      <c r="R822" s="8"/>
      <c r="S822" s="8"/>
      <c r="T822" s="8"/>
    </row>
    <row r="823" spans="1:20" ht="15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123"/>
      <c r="M823" s="123"/>
      <c r="N823" s="123"/>
      <c r="O823" s="123"/>
      <c r="P823" s="123"/>
      <c r="Q823" s="8"/>
      <c r="R823" s="8"/>
      <c r="S823" s="8"/>
      <c r="T823" s="8"/>
    </row>
    <row r="824" spans="1:20" ht="15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123"/>
      <c r="M824" s="123"/>
      <c r="N824" s="123"/>
      <c r="O824" s="123"/>
      <c r="P824" s="123"/>
      <c r="Q824" s="8"/>
      <c r="R824" s="8"/>
      <c r="S824" s="8"/>
      <c r="T824" s="8"/>
    </row>
    <row r="825" spans="1:20" ht="15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123"/>
      <c r="M825" s="123"/>
      <c r="N825" s="123"/>
      <c r="O825" s="123"/>
      <c r="P825" s="123"/>
      <c r="Q825" s="8"/>
      <c r="R825" s="8"/>
      <c r="S825" s="8"/>
      <c r="T825" s="8"/>
    </row>
    <row r="826" spans="1:20" ht="15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123"/>
      <c r="M826" s="123"/>
      <c r="N826" s="123"/>
      <c r="O826" s="123"/>
      <c r="P826" s="123"/>
      <c r="Q826" s="8"/>
      <c r="R826" s="8"/>
      <c r="S826" s="8"/>
      <c r="T826" s="8"/>
    </row>
    <row r="827" spans="1:20" ht="15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123"/>
      <c r="M827" s="123"/>
      <c r="N827" s="123"/>
      <c r="O827" s="123"/>
      <c r="P827" s="123"/>
      <c r="Q827" s="8"/>
      <c r="R827" s="8"/>
      <c r="S827" s="8"/>
      <c r="T827" s="8"/>
    </row>
    <row r="828" spans="1:20" ht="15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123"/>
      <c r="M828" s="123"/>
      <c r="N828" s="123"/>
      <c r="O828" s="123"/>
      <c r="P828" s="123"/>
      <c r="Q828" s="8"/>
      <c r="R828" s="8"/>
      <c r="S828" s="8"/>
      <c r="T828" s="8"/>
    </row>
    <row r="829" spans="1:20" ht="15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123"/>
      <c r="M829" s="123"/>
      <c r="N829" s="123"/>
      <c r="O829" s="123"/>
      <c r="P829" s="123"/>
      <c r="Q829" s="8"/>
      <c r="R829" s="8"/>
      <c r="S829" s="8"/>
      <c r="T829" s="8"/>
    </row>
    <row r="830" spans="1:20" ht="15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123"/>
      <c r="M830" s="123"/>
      <c r="N830" s="123"/>
      <c r="O830" s="123"/>
      <c r="P830" s="123"/>
      <c r="Q830" s="8"/>
      <c r="R830" s="8"/>
      <c r="S830" s="8"/>
      <c r="T830" s="8"/>
    </row>
    <row r="831" spans="1:20" ht="15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123"/>
      <c r="M831" s="123"/>
      <c r="N831" s="123"/>
      <c r="O831" s="123"/>
      <c r="P831" s="123"/>
      <c r="Q831" s="8"/>
      <c r="R831" s="8"/>
      <c r="S831" s="8"/>
      <c r="T831" s="8"/>
    </row>
    <row r="832" spans="1:20" ht="15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123"/>
      <c r="M832" s="123"/>
      <c r="N832" s="123"/>
      <c r="O832" s="123"/>
      <c r="P832" s="123"/>
      <c r="Q832" s="8"/>
      <c r="R832" s="8"/>
      <c r="S832" s="8"/>
      <c r="T832" s="8"/>
    </row>
    <row r="833" spans="1:20" ht="15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123"/>
      <c r="M833" s="123"/>
      <c r="N833" s="123"/>
      <c r="O833" s="123"/>
      <c r="P833" s="123"/>
      <c r="Q833" s="8"/>
      <c r="R833" s="8"/>
      <c r="S833" s="8"/>
      <c r="T833" s="8"/>
    </row>
    <row r="834" spans="1:20" ht="15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123"/>
      <c r="M834" s="123"/>
      <c r="N834" s="123"/>
      <c r="O834" s="123"/>
      <c r="P834" s="123"/>
      <c r="Q834" s="8"/>
      <c r="R834" s="8"/>
      <c r="S834" s="8"/>
      <c r="T834" s="8"/>
    </row>
    <row r="835" spans="1:20" ht="15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123"/>
      <c r="M835" s="123"/>
      <c r="N835" s="123"/>
      <c r="O835" s="123"/>
      <c r="P835" s="123"/>
      <c r="Q835" s="8"/>
      <c r="R835" s="8"/>
      <c r="S835" s="8"/>
      <c r="T835" s="8"/>
    </row>
    <row r="836" spans="1:20" ht="15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123"/>
      <c r="M836" s="123"/>
      <c r="N836" s="123"/>
      <c r="O836" s="123"/>
      <c r="P836" s="123"/>
      <c r="Q836" s="8"/>
      <c r="R836" s="8"/>
      <c r="S836" s="8"/>
      <c r="T836" s="8"/>
    </row>
    <row r="837" spans="1:20" ht="15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123"/>
      <c r="M837" s="123"/>
      <c r="N837" s="123"/>
      <c r="O837" s="123"/>
      <c r="P837" s="123"/>
      <c r="Q837" s="8"/>
      <c r="R837" s="8"/>
      <c r="S837" s="8"/>
      <c r="T837" s="8"/>
    </row>
    <row r="838" spans="1:20" ht="15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123"/>
      <c r="M838" s="123"/>
      <c r="N838" s="123"/>
      <c r="O838" s="123"/>
      <c r="P838" s="123"/>
      <c r="Q838" s="8"/>
      <c r="R838" s="8"/>
      <c r="S838" s="8"/>
      <c r="T838" s="8"/>
    </row>
    <row r="839" spans="1:20" ht="15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123"/>
      <c r="M839" s="123"/>
      <c r="N839" s="123"/>
      <c r="O839" s="123"/>
      <c r="P839" s="123"/>
      <c r="Q839" s="8"/>
      <c r="R839" s="8"/>
      <c r="S839" s="8"/>
      <c r="T839" s="8"/>
    </row>
    <row r="840" spans="1:20" ht="15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123"/>
      <c r="M840" s="123"/>
      <c r="N840" s="123"/>
      <c r="O840" s="123"/>
      <c r="P840" s="123"/>
      <c r="Q840" s="8"/>
      <c r="R840" s="8"/>
      <c r="S840" s="8"/>
      <c r="T840" s="8"/>
    </row>
    <row r="841" spans="1:20" ht="15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123"/>
      <c r="M841" s="123"/>
      <c r="N841" s="123"/>
      <c r="O841" s="123"/>
      <c r="P841" s="123"/>
      <c r="Q841" s="8"/>
      <c r="R841" s="8"/>
      <c r="S841" s="8"/>
      <c r="T841" s="8"/>
    </row>
    <row r="842" spans="1:20" ht="15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123"/>
      <c r="M842" s="123"/>
      <c r="N842" s="123"/>
      <c r="O842" s="123"/>
      <c r="P842" s="123"/>
      <c r="Q842" s="8"/>
      <c r="R842" s="8"/>
      <c r="S842" s="8"/>
      <c r="T842" s="8"/>
    </row>
    <row r="843" spans="1:20" ht="15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123"/>
      <c r="M843" s="123"/>
      <c r="N843" s="123"/>
      <c r="O843" s="123"/>
      <c r="P843" s="123"/>
      <c r="Q843" s="8"/>
      <c r="R843" s="8"/>
      <c r="S843" s="8"/>
      <c r="T843" s="8"/>
    </row>
    <row r="844" spans="1:20" ht="15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123"/>
      <c r="M844" s="123"/>
      <c r="N844" s="123"/>
      <c r="O844" s="123"/>
      <c r="P844" s="123"/>
      <c r="Q844" s="8"/>
      <c r="R844" s="8"/>
      <c r="S844" s="8"/>
      <c r="T844" s="8"/>
    </row>
    <row r="845" spans="1:20" ht="15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123"/>
      <c r="M845" s="123"/>
      <c r="N845" s="123"/>
      <c r="O845" s="123"/>
      <c r="P845" s="123"/>
      <c r="Q845" s="8"/>
      <c r="R845" s="8"/>
      <c r="S845" s="8"/>
      <c r="T845" s="8"/>
    </row>
    <row r="846" spans="1:20" ht="15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123"/>
      <c r="M846" s="123"/>
      <c r="N846" s="123"/>
      <c r="O846" s="123"/>
      <c r="P846" s="123"/>
      <c r="Q846" s="8"/>
      <c r="R846" s="8"/>
      <c r="S846" s="8"/>
      <c r="T846" s="8"/>
    </row>
    <row r="847" spans="1:20" ht="15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123"/>
      <c r="M847" s="123"/>
      <c r="N847" s="123"/>
      <c r="O847" s="123"/>
      <c r="P847" s="123"/>
      <c r="Q847" s="8"/>
      <c r="R847" s="8"/>
      <c r="S847" s="8"/>
      <c r="T847" s="8"/>
    </row>
    <row r="848" spans="1:20" ht="15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123"/>
      <c r="M848" s="123"/>
      <c r="N848" s="123"/>
      <c r="O848" s="123"/>
      <c r="P848" s="123"/>
      <c r="Q848" s="8"/>
      <c r="R848" s="8"/>
      <c r="S848" s="8"/>
      <c r="T848" s="8"/>
    </row>
    <row r="849" spans="1:20" ht="15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123"/>
      <c r="M849" s="123"/>
      <c r="N849" s="123"/>
      <c r="O849" s="123"/>
      <c r="P849" s="123"/>
      <c r="Q849" s="8"/>
      <c r="R849" s="8"/>
      <c r="S849" s="8"/>
      <c r="T849" s="8"/>
    </row>
    <row r="850" spans="1:20" ht="15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123"/>
      <c r="M850" s="123"/>
      <c r="N850" s="123"/>
      <c r="O850" s="123"/>
      <c r="P850" s="123"/>
      <c r="Q850" s="8"/>
      <c r="R850" s="8"/>
      <c r="S850" s="8"/>
      <c r="T850" s="8"/>
    </row>
    <row r="851" spans="1:20" ht="15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123"/>
      <c r="M851" s="123"/>
      <c r="N851" s="123"/>
      <c r="O851" s="123"/>
      <c r="P851" s="123"/>
      <c r="Q851" s="8"/>
      <c r="R851" s="8"/>
      <c r="S851" s="8"/>
      <c r="T851" s="8"/>
    </row>
    <row r="852" spans="1:20" ht="15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123"/>
      <c r="M852" s="123"/>
      <c r="N852" s="123"/>
      <c r="O852" s="123"/>
      <c r="P852" s="123"/>
      <c r="Q852" s="8"/>
      <c r="R852" s="8"/>
      <c r="S852" s="8"/>
      <c r="T852" s="8"/>
    </row>
    <row r="853" spans="1:20" ht="15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123"/>
      <c r="M853" s="123"/>
      <c r="N853" s="123"/>
      <c r="O853" s="123"/>
      <c r="P853" s="123"/>
      <c r="Q853" s="8"/>
      <c r="R853" s="8"/>
      <c r="S853" s="8"/>
      <c r="T853" s="8"/>
    </row>
    <row r="854" spans="1:20" ht="15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123"/>
      <c r="M854" s="123"/>
      <c r="N854" s="123"/>
      <c r="O854" s="123"/>
      <c r="P854" s="123"/>
      <c r="Q854" s="8"/>
      <c r="R854" s="8"/>
      <c r="S854" s="8"/>
      <c r="T854" s="8"/>
    </row>
    <row r="855" spans="1:20" ht="15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123"/>
      <c r="M855" s="123"/>
      <c r="N855" s="123"/>
      <c r="O855" s="123"/>
      <c r="P855" s="123"/>
      <c r="Q855" s="8"/>
      <c r="R855" s="8"/>
      <c r="S855" s="8"/>
      <c r="T855" s="8"/>
    </row>
    <row r="856" spans="1:20" ht="15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123"/>
      <c r="M856" s="123"/>
      <c r="N856" s="123"/>
      <c r="O856" s="123"/>
      <c r="P856" s="123"/>
      <c r="Q856" s="8"/>
      <c r="R856" s="8"/>
      <c r="S856" s="8"/>
      <c r="T856" s="8"/>
    </row>
    <row r="857" spans="1:20" ht="15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123"/>
      <c r="M857" s="123"/>
      <c r="N857" s="123"/>
      <c r="O857" s="123"/>
      <c r="P857" s="123"/>
      <c r="Q857" s="8"/>
      <c r="R857" s="8"/>
      <c r="S857" s="8"/>
      <c r="T857" s="8"/>
    </row>
    <row r="858" spans="1:20" ht="15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123"/>
      <c r="M858" s="123"/>
      <c r="N858" s="123"/>
      <c r="O858" s="123"/>
      <c r="P858" s="123"/>
      <c r="Q858" s="8"/>
      <c r="R858" s="8"/>
      <c r="S858" s="8"/>
      <c r="T858" s="8"/>
    </row>
    <row r="859" spans="1:20" ht="15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123"/>
      <c r="M859" s="123"/>
      <c r="N859" s="123"/>
      <c r="O859" s="123"/>
      <c r="P859" s="123"/>
      <c r="Q859" s="8"/>
      <c r="R859" s="8"/>
      <c r="S859" s="8"/>
      <c r="T859" s="8"/>
    </row>
    <row r="860" spans="1:20" ht="15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123"/>
      <c r="M860" s="123"/>
      <c r="N860" s="123"/>
      <c r="O860" s="123"/>
      <c r="P860" s="123"/>
      <c r="Q860" s="8"/>
      <c r="R860" s="8"/>
      <c r="S860" s="8"/>
      <c r="T860" s="8"/>
    </row>
    <row r="861" spans="1:20" ht="15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123"/>
      <c r="M861" s="123"/>
      <c r="N861" s="123"/>
      <c r="O861" s="123"/>
      <c r="P861" s="123"/>
      <c r="Q861" s="8"/>
      <c r="R861" s="8"/>
      <c r="S861" s="8"/>
      <c r="T861" s="8"/>
    </row>
    <row r="862" spans="1:20" ht="15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123"/>
      <c r="M862" s="123"/>
      <c r="N862" s="123"/>
      <c r="O862" s="123"/>
      <c r="P862" s="123"/>
      <c r="Q862" s="8"/>
      <c r="R862" s="8"/>
      <c r="S862" s="8"/>
      <c r="T862" s="8"/>
    </row>
    <row r="863" spans="1:20" ht="15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123"/>
      <c r="M863" s="123"/>
      <c r="N863" s="123"/>
      <c r="O863" s="123"/>
      <c r="P863" s="123"/>
      <c r="Q863" s="8"/>
      <c r="R863" s="8"/>
      <c r="S863" s="8"/>
      <c r="T863" s="8"/>
    </row>
    <row r="864" spans="1:20" ht="15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123"/>
      <c r="M864" s="123"/>
      <c r="N864" s="123"/>
      <c r="O864" s="123"/>
      <c r="P864" s="123"/>
      <c r="Q864" s="8"/>
      <c r="R864" s="8"/>
      <c r="S864" s="8"/>
      <c r="T864" s="8"/>
    </row>
    <row r="865" spans="1:20" ht="15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123"/>
      <c r="M865" s="123"/>
      <c r="N865" s="123"/>
      <c r="O865" s="123"/>
      <c r="P865" s="123"/>
      <c r="Q865" s="8"/>
      <c r="R865" s="8"/>
      <c r="S865" s="8"/>
      <c r="T865" s="8"/>
    </row>
    <row r="866" spans="1:20" ht="15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123"/>
      <c r="M866" s="123"/>
      <c r="N866" s="123"/>
      <c r="O866" s="123"/>
      <c r="P866" s="123"/>
      <c r="Q866" s="8"/>
      <c r="R866" s="8"/>
      <c r="S866" s="8"/>
      <c r="T866" s="8"/>
    </row>
    <row r="867" spans="1:20" ht="15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123"/>
      <c r="M867" s="123"/>
      <c r="N867" s="123"/>
      <c r="O867" s="123"/>
      <c r="P867" s="123"/>
      <c r="Q867" s="8"/>
      <c r="R867" s="8"/>
      <c r="S867" s="8"/>
      <c r="T867" s="8"/>
    </row>
    <row r="868" spans="1:20" ht="15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123"/>
      <c r="M868" s="123"/>
      <c r="N868" s="123"/>
      <c r="O868" s="123"/>
      <c r="P868" s="123"/>
      <c r="Q868" s="8"/>
      <c r="R868" s="8"/>
      <c r="S868" s="8"/>
      <c r="T868" s="8"/>
    </row>
    <row r="869" spans="1:20" ht="15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123"/>
      <c r="M869" s="123"/>
      <c r="N869" s="123"/>
      <c r="O869" s="123"/>
      <c r="P869" s="123"/>
      <c r="Q869" s="8"/>
      <c r="R869" s="8"/>
      <c r="S869" s="8"/>
      <c r="T869" s="8"/>
    </row>
    <row r="870" spans="1:20" ht="15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123"/>
      <c r="M870" s="123"/>
      <c r="N870" s="123"/>
      <c r="O870" s="123"/>
      <c r="P870" s="123"/>
      <c r="Q870" s="8"/>
      <c r="R870" s="8"/>
      <c r="S870" s="8"/>
      <c r="T870" s="8"/>
    </row>
    <row r="871" spans="1:20" ht="15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123"/>
      <c r="M871" s="123"/>
      <c r="N871" s="123"/>
      <c r="O871" s="123"/>
      <c r="P871" s="123"/>
      <c r="Q871" s="8"/>
      <c r="R871" s="8"/>
      <c r="S871" s="8"/>
      <c r="T871" s="8"/>
    </row>
    <row r="872" spans="1:20" ht="15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123"/>
      <c r="M872" s="123"/>
      <c r="N872" s="123"/>
      <c r="O872" s="123"/>
      <c r="P872" s="123"/>
      <c r="Q872" s="8"/>
      <c r="R872" s="8"/>
      <c r="S872" s="8"/>
      <c r="T872" s="8"/>
    </row>
    <row r="873" spans="1:20" ht="15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123"/>
      <c r="M873" s="123"/>
      <c r="N873" s="123"/>
      <c r="O873" s="123"/>
      <c r="P873" s="123"/>
      <c r="Q873" s="8"/>
      <c r="R873" s="8"/>
      <c r="S873" s="8"/>
      <c r="T873" s="8"/>
    </row>
    <row r="874" spans="1:20" ht="15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123"/>
      <c r="M874" s="123"/>
      <c r="N874" s="123"/>
      <c r="O874" s="123"/>
      <c r="P874" s="123"/>
      <c r="Q874" s="8"/>
      <c r="R874" s="8"/>
      <c r="S874" s="8"/>
      <c r="T874" s="8"/>
    </row>
    <row r="875" spans="1:20" ht="15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123"/>
      <c r="M875" s="123"/>
      <c r="N875" s="123"/>
      <c r="O875" s="123"/>
      <c r="P875" s="123"/>
      <c r="Q875" s="8"/>
      <c r="R875" s="8"/>
      <c r="S875" s="8"/>
      <c r="T875" s="8"/>
    </row>
    <row r="876" spans="1:20" ht="15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123"/>
      <c r="M876" s="123"/>
      <c r="N876" s="123"/>
      <c r="O876" s="123"/>
      <c r="P876" s="123"/>
      <c r="Q876" s="8"/>
      <c r="R876" s="8"/>
      <c r="S876" s="8"/>
      <c r="T876" s="8"/>
    </row>
    <row r="877" spans="1:20" ht="15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123"/>
      <c r="M877" s="123"/>
      <c r="N877" s="123"/>
      <c r="O877" s="123"/>
      <c r="P877" s="123"/>
      <c r="Q877" s="8"/>
      <c r="R877" s="8"/>
      <c r="S877" s="8"/>
      <c r="T877" s="8"/>
    </row>
    <row r="878" spans="1:20" ht="15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123"/>
      <c r="M878" s="123"/>
      <c r="N878" s="123"/>
      <c r="O878" s="123"/>
      <c r="P878" s="123"/>
      <c r="Q878" s="8"/>
      <c r="R878" s="8"/>
      <c r="S878" s="8"/>
      <c r="T878" s="8"/>
    </row>
    <row r="879" spans="1:20" ht="15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123"/>
      <c r="M879" s="123"/>
      <c r="N879" s="123"/>
      <c r="O879" s="123"/>
      <c r="P879" s="123"/>
      <c r="Q879" s="8"/>
      <c r="R879" s="8"/>
      <c r="S879" s="8"/>
      <c r="T879" s="8"/>
    </row>
    <row r="880" spans="1:20" ht="15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123"/>
      <c r="M880" s="123"/>
      <c r="N880" s="123"/>
      <c r="O880" s="123"/>
      <c r="P880" s="123"/>
      <c r="Q880" s="8"/>
      <c r="R880" s="8"/>
      <c r="S880" s="8"/>
      <c r="T880" s="8"/>
    </row>
    <row r="881" spans="1:20" ht="15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123"/>
      <c r="M881" s="123"/>
      <c r="N881" s="123"/>
      <c r="O881" s="123"/>
      <c r="P881" s="123"/>
      <c r="Q881" s="8"/>
      <c r="R881" s="8"/>
      <c r="S881" s="8"/>
      <c r="T881" s="8"/>
    </row>
    <row r="882" spans="1:20" ht="15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123"/>
      <c r="M882" s="123"/>
      <c r="N882" s="123"/>
      <c r="O882" s="123"/>
      <c r="P882" s="123"/>
      <c r="Q882" s="8"/>
      <c r="R882" s="8"/>
      <c r="S882" s="8"/>
      <c r="T882" s="8"/>
    </row>
    <row r="883" spans="1:20" ht="15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123"/>
      <c r="M883" s="123"/>
      <c r="N883" s="123"/>
      <c r="O883" s="123"/>
      <c r="P883" s="123"/>
      <c r="Q883" s="8"/>
      <c r="R883" s="8"/>
      <c r="S883" s="8"/>
      <c r="T883" s="8"/>
    </row>
    <row r="884" spans="1:20" ht="15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123"/>
      <c r="M884" s="123"/>
      <c r="N884" s="123"/>
      <c r="O884" s="123"/>
      <c r="P884" s="123"/>
      <c r="Q884" s="8"/>
      <c r="R884" s="8"/>
      <c r="S884" s="8"/>
      <c r="T884" s="8"/>
    </row>
    <row r="885" spans="1:20" ht="15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123"/>
      <c r="M885" s="123"/>
      <c r="N885" s="123"/>
      <c r="O885" s="123"/>
      <c r="P885" s="123"/>
      <c r="Q885" s="8"/>
      <c r="R885" s="8"/>
      <c r="S885" s="8"/>
      <c r="T885" s="8"/>
    </row>
    <row r="886" spans="1:20" ht="15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123"/>
      <c r="M886" s="123"/>
      <c r="N886" s="123"/>
      <c r="O886" s="123"/>
      <c r="P886" s="123"/>
      <c r="Q886" s="8"/>
      <c r="R886" s="8"/>
      <c r="S886" s="8"/>
      <c r="T886" s="8"/>
    </row>
    <row r="887" spans="1:20" ht="15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123"/>
      <c r="M887" s="123"/>
      <c r="N887" s="123"/>
      <c r="O887" s="123"/>
      <c r="P887" s="123"/>
      <c r="Q887" s="8"/>
      <c r="R887" s="8"/>
      <c r="S887" s="8"/>
      <c r="T887" s="8"/>
    </row>
    <row r="888" spans="1:20" ht="15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123"/>
      <c r="M888" s="123"/>
      <c r="N888" s="123"/>
      <c r="O888" s="123"/>
      <c r="P888" s="123"/>
      <c r="Q888" s="8"/>
      <c r="R888" s="8"/>
      <c r="S888" s="8"/>
      <c r="T888" s="8"/>
    </row>
    <row r="889" spans="1:20" ht="15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123"/>
      <c r="M889" s="123"/>
      <c r="N889" s="123"/>
      <c r="O889" s="123"/>
      <c r="P889" s="123"/>
      <c r="Q889" s="8"/>
      <c r="R889" s="8"/>
      <c r="S889" s="8"/>
      <c r="T889" s="8"/>
    </row>
    <row r="890" spans="1:20" ht="15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123"/>
      <c r="M890" s="123"/>
      <c r="N890" s="123"/>
      <c r="O890" s="123"/>
      <c r="P890" s="123"/>
      <c r="Q890" s="8"/>
      <c r="R890" s="8"/>
      <c r="S890" s="8"/>
      <c r="T890" s="8"/>
    </row>
    <row r="891" spans="1:20" ht="15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123"/>
      <c r="M891" s="123"/>
      <c r="N891" s="123"/>
      <c r="O891" s="123"/>
      <c r="P891" s="123"/>
      <c r="Q891" s="8"/>
      <c r="R891" s="8"/>
      <c r="S891" s="8"/>
      <c r="T891" s="8"/>
    </row>
    <row r="892" spans="1:20" ht="15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123"/>
      <c r="M892" s="123"/>
      <c r="N892" s="123"/>
      <c r="O892" s="123"/>
      <c r="P892" s="123"/>
      <c r="Q892" s="8"/>
      <c r="R892" s="8"/>
      <c r="S892" s="8"/>
      <c r="T892" s="8"/>
    </row>
    <row r="893" spans="1:20" ht="15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123"/>
      <c r="M893" s="123"/>
      <c r="N893" s="123"/>
      <c r="O893" s="123"/>
      <c r="P893" s="123"/>
      <c r="Q893" s="8"/>
      <c r="R893" s="8"/>
      <c r="S893" s="8"/>
      <c r="T893" s="8"/>
    </row>
    <row r="894" spans="1:20" ht="15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123"/>
      <c r="M894" s="123"/>
      <c r="N894" s="123"/>
      <c r="O894" s="123"/>
      <c r="P894" s="123"/>
      <c r="Q894" s="8"/>
      <c r="R894" s="8"/>
      <c r="S894" s="8"/>
      <c r="T894" s="8"/>
    </row>
    <row r="895" spans="1:20" ht="15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123"/>
      <c r="M895" s="123"/>
      <c r="N895" s="123"/>
      <c r="O895" s="123"/>
      <c r="P895" s="123"/>
      <c r="Q895" s="8"/>
      <c r="R895" s="8"/>
      <c r="S895" s="8"/>
      <c r="T895" s="8"/>
    </row>
    <row r="896" spans="1:20" ht="15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123"/>
      <c r="M896" s="123"/>
      <c r="N896" s="123"/>
      <c r="O896" s="123"/>
      <c r="P896" s="123"/>
      <c r="Q896" s="8"/>
      <c r="R896" s="8"/>
      <c r="S896" s="8"/>
      <c r="T896" s="8"/>
    </row>
    <row r="897" spans="1:20" ht="15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123"/>
      <c r="M897" s="123"/>
      <c r="N897" s="123"/>
      <c r="O897" s="123"/>
      <c r="P897" s="123"/>
      <c r="Q897" s="8"/>
      <c r="R897" s="8"/>
      <c r="S897" s="8"/>
      <c r="T897" s="8"/>
    </row>
    <row r="898" spans="1:20" ht="15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123"/>
      <c r="M898" s="123"/>
      <c r="N898" s="123"/>
      <c r="O898" s="123"/>
      <c r="P898" s="123"/>
      <c r="Q898" s="8"/>
      <c r="R898" s="8"/>
      <c r="S898" s="8"/>
      <c r="T898" s="8"/>
    </row>
    <row r="899" spans="1:20" ht="15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123"/>
      <c r="M899" s="123"/>
      <c r="N899" s="123"/>
      <c r="O899" s="123"/>
      <c r="P899" s="123"/>
      <c r="Q899" s="8"/>
      <c r="R899" s="8"/>
      <c r="S899" s="8"/>
      <c r="T899" s="8"/>
    </row>
    <row r="900" spans="1:20" ht="15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123"/>
      <c r="M900" s="123"/>
      <c r="N900" s="123"/>
      <c r="O900" s="123"/>
      <c r="P900" s="123"/>
      <c r="Q900" s="8"/>
      <c r="R900" s="8"/>
      <c r="S900" s="8"/>
      <c r="T900" s="8"/>
    </row>
    <row r="901" spans="1:20" ht="15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123"/>
      <c r="M901" s="123"/>
      <c r="N901" s="123"/>
      <c r="O901" s="123"/>
      <c r="P901" s="123"/>
      <c r="Q901" s="8"/>
      <c r="R901" s="8"/>
      <c r="S901" s="8"/>
      <c r="T901" s="8"/>
    </row>
    <row r="902" spans="1:20" ht="15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123"/>
      <c r="M902" s="123"/>
      <c r="N902" s="123"/>
      <c r="O902" s="123"/>
      <c r="P902" s="123"/>
      <c r="Q902" s="8"/>
      <c r="R902" s="8"/>
      <c r="S902" s="8"/>
      <c r="T902" s="8"/>
    </row>
    <row r="903" spans="1:20" ht="15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123"/>
      <c r="M903" s="123"/>
      <c r="N903" s="123"/>
      <c r="O903" s="123"/>
      <c r="P903" s="123"/>
      <c r="Q903" s="8"/>
      <c r="R903" s="8"/>
      <c r="S903" s="8"/>
      <c r="T903" s="8"/>
    </row>
    <row r="904" spans="1:20" ht="15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123"/>
      <c r="M904" s="123"/>
      <c r="N904" s="123"/>
      <c r="O904" s="123"/>
      <c r="P904" s="123"/>
      <c r="Q904" s="8"/>
      <c r="R904" s="8"/>
      <c r="S904" s="8"/>
      <c r="T904" s="8"/>
    </row>
    <row r="905" spans="1:20" ht="15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123"/>
      <c r="M905" s="123"/>
      <c r="N905" s="123"/>
      <c r="O905" s="123"/>
      <c r="P905" s="123"/>
      <c r="Q905" s="8"/>
      <c r="R905" s="8"/>
      <c r="S905" s="8"/>
      <c r="T905" s="8"/>
    </row>
    <row r="906" spans="1:20" ht="15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123"/>
      <c r="M906" s="123"/>
      <c r="N906" s="123"/>
      <c r="O906" s="123"/>
      <c r="P906" s="123"/>
      <c r="Q906" s="8"/>
      <c r="R906" s="8"/>
      <c r="S906" s="8"/>
      <c r="T906" s="8"/>
    </row>
    <row r="907" spans="1:20" ht="15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123"/>
      <c r="M907" s="123"/>
      <c r="N907" s="123"/>
      <c r="O907" s="123"/>
      <c r="P907" s="123"/>
      <c r="Q907" s="8"/>
      <c r="R907" s="8"/>
      <c r="S907" s="8"/>
      <c r="T907" s="8"/>
    </row>
    <row r="908" spans="1:20" ht="15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123"/>
      <c r="M908" s="123"/>
      <c r="N908" s="123"/>
      <c r="O908" s="123"/>
      <c r="P908" s="123"/>
      <c r="Q908" s="8"/>
      <c r="R908" s="8"/>
      <c r="S908" s="8"/>
      <c r="T908" s="8"/>
    </row>
    <row r="909" spans="1:20" ht="15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123"/>
      <c r="M909" s="123"/>
      <c r="N909" s="123"/>
      <c r="O909" s="123"/>
      <c r="P909" s="123"/>
      <c r="Q909" s="8"/>
      <c r="R909" s="8"/>
      <c r="S909" s="8"/>
      <c r="T909" s="8"/>
    </row>
    <row r="910" spans="1:20" ht="15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123"/>
      <c r="M910" s="123"/>
      <c r="N910" s="123"/>
      <c r="O910" s="123"/>
      <c r="P910" s="123"/>
      <c r="Q910" s="8"/>
      <c r="R910" s="8"/>
      <c r="S910" s="8"/>
      <c r="T910" s="8"/>
    </row>
    <row r="911" spans="1:20" ht="15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123"/>
      <c r="M911" s="123"/>
      <c r="N911" s="123"/>
      <c r="O911" s="123"/>
      <c r="P911" s="123"/>
      <c r="Q911" s="8"/>
      <c r="R911" s="8"/>
      <c r="S911" s="8"/>
      <c r="T911" s="8"/>
    </row>
    <row r="912" spans="1:20" ht="15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123"/>
      <c r="M912" s="123"/>
      <c r="N912" s="123"/>
      <c r="O912" s="123"/>
      <c r="P912" s="123"/>
      <c r="Q912" s="8"/>
      <c r="R912" s="8"/>
      <c r="S912" s="8"/>
      <c r="T912" s="8"/>
    </row>
    <row r="913" spans="1:20" ht="15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123"/>
      <c r="M913" s="123"/>
      <c r="N913" s="123"/>
      <c r="O913" s="123"/>
      <c r="P913" s="123"/>
      <c r="Q913" s="8"/>
      <c r="R913" s="8"/>
      <c r="S913" s="8"/>
      <c r="T913" s="8"/>
    </row>
    <row r="914" spans="1:20" ht="15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123"/>
      <c r="M914" s="123"/>
      <c r="N914" s="123"/>
      <c r="O914" s="123"/>
      <c r="P914" s="123"/>
      <c r="Q914" s="8"/>
      <c r="R914" s="8"/>
      <c r="S914" s="8"/>
      <c r="T914" s="8"/>
    </row>
    <row r="915" spans="1:20" ht="15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123"/>
      <c r="M915" s="123"/>
      <c r="N915" s="123"/>
      <c r="O915" s="123"/>
      <c r="P915" s="123"/>
      <c r="Q915" s="8"/>
      <c r="R915" s="8"/>
      <c r="S915" s="8"/>
      <c r="T915" s="8"/>
    </row>
    <row r="916" spans="1:20" ht="15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123"/>
      <c r="M916" s="123"/>
      <c r="N916" s="123"/>
      <c r="O916" s="123"/>
      <c r="P916" s="123"/>
      <c r="Q916" s="8"/>
      <c r="R916" s="8"/>
      <c r="S916" s="8"/>
      <c r="T916" s="8"/>
    </row>
    <row r="917" spans="1:20" ht="15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123"/>
      <c r="M917" s="123"/>
      <c r="N917" s="123"/>
      <c r="O917" s="123"/>
      <c r="P917" s="123"/>
      <c r="Q917" s="8"/>
      <c r="R917" s="8"/>
      <c r="S917" s="8"/>
      <c r="T917" s="8"/>
    </row>
    <row r="918" spans="1:20" ht="15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123"/>
      <c r="M918" s="123"/>
      <c r="N918" s="123"/>
      <c r="O918" s="123"/>
      <c r="P918" s="123"/>
      <c r="Q918" s="8"/>
      <c r="R918" s="8"/>
      <c r="S918" s="8"/>
      <c r="T918" s="8"/>
    </row>
    <row r="919" spans="1:20" ht="15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123"/>
      <c r="M919" s="123"/>
      <c r="N919" s="123"/>
      <c r="O919" s="123"/>
      <c r="P919" s="123"/>
      <c r="Q919" s="8"/>
      <c r="R919" s="8"/>
      <c r="S919" s="8"/>
      <c r="T919" s="8"/>
    </row>
    <row r="920" spans="1:20" ht="15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123"/>
      <c r="M920" s="123"/>
      <c r="N920" s="123"/>
      <c r="O920" s="123"/>
      <c r="P920" s="123"/>
      <c r="Q920" s="8"/>
      <c r="R920" s="8"/>
      <c r="S920" s="8"/>
      <c r="T920" s="8"/>
    </row>
    <row r="921" spans="1:20" ht="15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123"/>
      <c r="M921" s="123"/>
      <c r="N921" s="123"/>
      <c r="O921" s="123"/>
      <c r="P921" s="123"/>
      <c r="Q921" s="8"/>
      <c r="R921" s="8"/>
      <c r="S921" s="8"/>
      <c r="T921" s="8"/>
    </row>
    <row r="922" spans="1:20" ht="15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123"/>
      <c r="M922" s="123"/>
      <c r="N922" s="123"/>
      <c r="O922" s="123"/>
      <c r="P922" s="123"/>
      <c r="Q922" s="8"/>
      <c r="R922" s="8"/>
      <c r="S922" s="8"/>
      <c r="T922" s="8"/>
    </row>
    <row r="923" spans="1:20" ht="15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123"/>
      <c r="M923" s="123"/>
      <c r="N923" s="123"/>
      <c r="O923" s="123"/>
      <c r="P923" s="123"/>
      <c r="Q923" s="8"/>
      <c r="R923" s="8"/>
      <c r="S923" s="8"/>
      <c r="T923" s="8"/>
    </row>
    <row r="924" spans="1:20" ht="15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123"/>
      <c r="M924" s="123"/>
      <c r="N924" s="123"/>
      <c r="O924" s="123"/>
      <c r="P924" s="123"/>
      <c r="Q924" s="8"/>
      <c r="R924" s="8"/>
      <c r="S924" s="8"/>
      <c r="T924" s="8"/>
    </row>
    <row r="925" spans="1:20" ht="15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123"/>
      <c r="M925" s="123"/>
      <c r="N925" s="123"/>
      <c r="O925" s="123"/>
      <c r="P925" s="123"/>
      <c r="Q925" s="8"/>
      <c r="R925" s="8"/>
      <c r="S925" s="8"/>
      <c r="T925" s="8"/>
    </row>
    <row r="926" spans="1:20" ht="15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123"/>
      <c r="M926" s="123"/>
      <c r="N926" s="123"/>
      <c r="O926" s="123"/>
      <c r="P926" s="123"/>
      <c r="Q926" s="8"/>
      <c r="R926" s="8"/>
      <c r="S926" s="8"/>
      <c r="T926" s="8"/>
    </row>
    <row r="927" spans="1:20" ht="15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123"/>
      <c r="M927" s="123"/>
      <c r="N927" s="123"/>
      <c r="O927" s="123"/>
      <c r="P927" s="123"/>
      <c r="Q927" s="8"/>
      <c r="R927" s="8"/>
      <c r="S927" s="8"/>
      <c r="T927" s="8"/>
    </row>
    <row r="928" spans="1:20" ht="15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123"/>
      <c r="M928" s="123"/>
      <c r="N928" s="123"/>
      <c r="O928" s="123"/>
      <c r="P928" s="123"/>
      <c r="Q928" s="8"/>
      <c r="R928" s="8"/>
      <c r="S928" s="8"/>
      <c r="T928" s="8"/>
    </row>
    <row r="929" spans="1:20" ht="15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123"/>
      <c r="M929" s="123"/>
      <c r="N929" s="123"/>
      <c r="O929" s="123"/>
      <c r="P929" s="123"/>
      <c r="Q929" s="8"/>
      <c r="R929" s="8"/>
      <c r="S929" s="8"/>
      <c r="T929" s="8"/>
    </row>
    <row r="930" spans="1:20" ht="15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123"/>
      <c r="M930" s="123"/>
      <c r="N930" s="123"/>
      <c r="O930" s="123"/>
      <c r="P930" s="123"/>
      <c r="Q930" s="8"/>
      <c r="R930" s="8"/>
      <c r="S930" s="8"/>
      <c r="T930" s="8"/>
    </row>
    <row r="931" spans="1:20" ht="15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123"/>
      <c r="M931" s="123"/>
      <c r="N931" s="123"/>
      <c r="O931" s="123"/>
      <c r="P931" s="123"/>
      <c r="Q931" s="8"/>
      <c r="R931" s="8"/>
      <c r="S931" s="8"/>
      <c r="T931" s="8"/>
    </row>
    <row r="932" spans="1:20" ht="15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123"/>
      <c r="M932" s="123"/>
      <c r="N932" s="123"/>
      <c r="O932" s="123"/>
      <c r="P932" s="123"/>
      <c r="Q932" s="8"/>
      <c r="R932" s="8"/>
      <c r="S932" s="8"/>
      <c r="T932" s="8"/>
    </row>
    <row r="933" spans="1:20" ht="15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123"/>
      <c r="M933" s="123"/>
      <c r="N933" s="123"/>
      <c r="O933" s="123"/>
      <c r="P933" s="123"/>
      <c r="Q933" s="8"/>
      <c r="R933" s="8"/>
      <c r="S933" s="8"/>
      <c r="T933" s="8"/>
    </row>
    <row r="934" spans="1:20" ht="15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123"/>
      <c r="M934" s="123"/>
      <c r="N934" s="123"/>
      <c r="O934" s="123"/>
      <c r="P934" s="123"/>
      <c r="Q934" s="8"/>
      <c r="R934" s="8"/>
      <c r="S934" s="8"/>
      <c r="T934" s="8"/>
    </row>
    <row r="935" spans="1:20" ht="15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123"/>
      <c r="M935" s="123"/>
      <c r="N935" s="123"/>
      <c r="O935" s="123"/>
      <c r="P935" s="123"/>
      <c r="Q935" s="8"/>
      <c r="R935" s="8"/>
      <c r="S935" s="8"/>
      <c r="T935" s="8"/>
    </row>
    <row r="936" spans="1:20" ht="15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123"/>
      <c r="M936" s="123"/>
      <c r="N936" s="123"/>
      <c r="O936" s="123"/>
      <c r="P936" s="123"/>
      <c r="Q936" s="8"/>
      <c r="R936" s="8"/>
      <c r="S936" s="8"/>
      <c r="T936" s="8"/>
    </row>
    <row r="937" spans="1:20" ht="15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123"/>
      <c r="M937" s="123"/>
      <c r="N937" s="123"/>
      <c r="O937" s="123"/>
      <c r="P937" s="123"/>
      <c r="Q937" s="8"/>
      <c r="R937" s="8"/>
      <c r="S937" s="8"/>
      <c r="T937" s="8"/>
    </row>
    <row r="938" spans="1:20" ht="15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123"/>
      <c r="M938" s="123"/>
      <c r="N938" s="123"/>
      <c r="O938" s="123"/>
      <c r="P938" s="123"/>
      <c r="Q938" s="8"/>
      <c r="R938" s="8"/>
      <c r="S938" s="8"/>
      <c r="T938" s="8"/>
    </row>
    <row r="939" spans="1:20" ht="15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123"/>
      <c r="M939" s="123"/>
      <c r="N939" s="123"/>
      <c r="O939" s="123"/>
      <c r="P939" s="123"/>
      <c r="Q939" s="8"/>
      <c r="R939" s="8"/>
      <c r="S939" s="8"/>
      <c r="T939" s="8"/>
    </row>
    <row r="940" spans="1:20" ht="15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123"/>
      <c r="M940" s="123"/>
      <c r="N940" s="123"/>
      <c r="O940" s="123"/>
      <c r="P940" s="123"/>
      <c r="Q940" s="8"/>
      <c r="R940" s="8"/>
      <c r="S940" s="8"/>
      <c r="T940" s="8"/>
    </row>
    <row r="941" spans="1:20" ht="15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123"/>
      <c r="M941" s="123"/>
      <c r="N941" s="123"/>
      <c r="O941" s="123"/>
      <c r="P941" s="123"/>
      <c r="Q941" s="8"/>
      <c r="R941" s="8"/>
      <c r="S941" s="8"/>
      <c r="T941" s="8"/>
    </row>
    <row r="942" spans="1:20" ht="15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123"/>
      <c r="M942" s="123"/>
      <c r="N942" s="123"/>
      <c r="O942" s="123"/>
      <c r="P942" s="123"/>
      <c r="Q942" s="8"/>
      <c r="R942" s="8"/>
      <c r="S942" s="8"/>
      <c r="T942" s="8"/>
    </row>
    <row r="943" spans="1:20" ht="15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123"/>
      <c r="M943" s="123"/>
      <c r="N943" s="123"/>
      <c r="O943" s="123"/>
      <c r="P943" s="123"/>
      <c r="Q943" s="8"/>
      <c r="R943" s="8"/>
      <c r="S943" s="8"/>
      <c r="T943" s="8"/>
    </row>
    <row r="944" spans="1:20" ht="15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123"/>
      <c r="M944" s="123"/>
      <c r="N944" s="123"/>
      <c r="O944" s="123"/>
      <c r="P944" s="123"/>
      <c r="Q944" s="8"/>
      <c r="R944" s="8"/>
      <c r="S944" s="8"/>
      <c r="T944" s="8"/>
    </row>
    <row r="945" spans="1:20" ht="15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123"/>
      <c r="M945" s="123"/>
      <c r="N945" s="123"/>
      <c r="O945" s="123"/>
      <c r="P945" s="123"/>
      <c r="Q945" s="8"/>
      <c r="R945" s="8"/>
      <c r="S945" s="8"/>
      <c r="T945" s="8"/>
    </row>
    <row r="946" spans="1:20" ht="15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123"/>
      <c r="M946" s="123"/>
      <c r="N946" s="123"/>
      <c r="O946" s="123"/>
      <c r="P946" s="123"/>
      <c r="Q946" s="8"/>
      <c r="R946" s="8"/>
      <c r="S946" s="8"/>
      <c r="T946" s="8"/>
    </row>
    <row r="947" spans="1:20" ht="15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123"/>
      <c r="M947" s="123"/>
      <c r="N947" s="123"/>
      <c r="O947" s="123"/>
      <c r="P947" s="123"/>
      <c r="Q947" s="8"/>
      <c r="R947" s="8"/>
      <c r="S947" s="8"/>
      <c r="T947" s="8"/>
    </row>
    <row r="948" spans="1:20" ht="15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123"/>
      <c r="M948" s="123"/>
      <c r="N948" s="123"/>
      <c r="O948" s="123"/>
      <c r="P948" s="123"/>
      <c r="Q948" s="8"/>
      <c r="R948" s="8"/>
      <c r="S948" s="8"/>
      <c r="T948" s="8"/>
    </row>
    <row r="949" spans="1:20" ht="15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123"/>
      <c r="M949" s="123"/>
      <c r="N949" s="123"/>
      <c r="O949" s="123"/>
      <c r="P949" s="123"/>
      <c r="Q949" s="8"/>
      <c r="R949" s="8"/>
      <c r="S949" s="8"/>
      <c r="T949" s="8"/>
    </row>
    <row r="950" spans="1:20" ht="15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123"/>
      <c r="M950" s="123"/>
      <c r="N950" s="123"/>
      <c r="O950" s="123"/>
      <c r="P950" s="123"/>
      <c r="Q950" s="8"/>
      <c r="R950" s="8"/>
      <c r="S950" s="8"/>
      <c r="T950" s="8"/>
    </row>
    <row r="951" spans="1:20" ht="15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123"/>
      <c r="M951" s="123"/>
      <c r="N951" s="123"/>
      <c r="O951" s="123"/>
      <c r="P951" s="123"/>
      <c r="Q951" s="8"/>
      <c r="R951" s="8"/>
      <c r="S951" s="8"/>
      <c r="T951" s="8"/>
    </row>
    <row r="952" spans="1:20" ht="15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123"/>
      <c r="M952" s="123"/>
      <c r="N952" s="123"/>
      <c r="O952" s="123"/>
      <c r="P952" s="123"/>
      <c r="Q952" s="8"/>
      <c r="R952" s="8"/>
      <c r="S952" s="8"/>
      <c r="T952" s="8"/>
    </row>
    <row r="953" spans="1:20" ht="15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123"/>
      <c r="M953" s="123"/>
      <c r="N953" s="123"/>
      <c r="O953" s="123"/>
      <c r="P953" s="123"/>
      <c r="Q953" s="8"/>
      <c r="R953" s="8"/>
      <c r="S953" s="8"/>
      <c r="T953" s="8"/>
    </row>
    <row r="954" spans="1:20" ht="15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123"/>
      <c r="M954" s="123"/>
      <c r="N954" s="123"/>
      <c r="O954" s="123"/>
      <c r="P954" s="123"/>
      <c r="Q954" s="8"/>
      <c r="R954" s="8"/>
      <c r="S954" s="8"/>
      <c r="T954" s="8"/>
    </row>
    <row r="955" spans="1:20" ht="15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123"/>
      <c r="M955" s="123"/>
      <c r="N955" s="123"/>
      <c r="O955" s="123"/>
      <c r="P955" s="123"/>
      <c r="Q955" s="8"/>
      <c r="R955" s="8"/>
      <c r="S955" s="8"/>
      <c r="T955" s="8"/>
    </row>
    <row r="956" spans="1:20" ht="15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123"/>
      <c r="M956" s="123"/>
      <c r="N956" s="123"/>
      <c r="O956" s="123"/>
      <c r="P956" s="123"/>
      <c r="Q956" s="8"/>
      <c r="R956" s="8"/>
      <c r="S956" s="8"/>
      <c r="T956" s="8"/>
    </row>
    <row r="957" spans="1:20" ht="15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123"/>
      <c r="M957" s="123"/>
      <c r="N957" s="123"/>
      <c r="O957" s="123"/>
      <c r="P957" s="123"/>
      <c r="Q957" s="8"/>
      <c r="R957" s="8"/>
      <c r="S957" s="8"/>
      <c r="T957" s="8"/>
    </row>
    <row r="958" spans="1:20" ht="15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123"/>
      <c r="M958" s="123"/>
      <c r="N958" s="123"/>
      <c r="O958" s="123"/>
      <c r="P958" s="123"/>
      <c r="Q958" s="8"/>
      <c r="R958" s="8"/>
      <c r="S958" s="8"/>
      <c r="T958" s="8"/>
    </row>
    <row r="959" spans="1:20" ht="15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123"/>
      <c r="M959" s="123"/>
      <c r="N959" s="123"/>
      <c r="O959" s="123"/>
      <c r="P959" s="123"/>
      <c r="Q959" s="8"/>
      <c r="R959" s="8"/>
      <c r="S959" s="8"/>
      <c r="T959" s="8"/>
    </row>
    <row r="960" spans="1:20" ht="15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123"/>
      <c r="M960" s="123"/>
      <c r="N960" s="123"/>
      <c r="O960" s="123"/>
      <c r="P960" s="123"/>
      <c r="Q960" s="8"/>
      <c r="R960" s="8"/>
      <c r="S960" s="8"/>
      <c r="T960" s="8"/>
    </row>
    <row r="961" spans="1:20" ht="15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123"/>
      <c r="M961" s="123"/>
      <c r="N961" s="123"/>
      <c r="O961" s="123"/>
      <c r="P961" s="123"/>
      <c r="Q961" s="8"/>
      <c r="R961" s="8"/>
      <c r="S961" s="8"/>
      <c r="T961" s="8"/>
    </row>
    <row r="962" spans="1:20" ht="15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123"/>
      <c r="M962" s="123"/>
      <c r="N962" s="123"/>
      <c r="O962" s="123"/>
      <c r="P962" s="123"/>
      <c r="Q962" s="8"/>
      <c r="R962" s="8"/>
      <c r="S962" s="8"/>
      <c r="T962" s="8"/>
    </row>
    <row r="963" spans="1:20" ht="15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123"/>
      <c r="M963" s="123"/>
      <c r="N963" s="123"/>
      <c r="O963" s="123"/>
      <c r="P963" s="123"/>
      <c r="Q963" s="8"/>
      <c r="R963" s="8"/>
      <c r="S963" s="8"/>
      <c r="T963" s="8"/>
    </row>
    <row r="964" spans="1:20" ht="15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123"/>
      <c r="M964" s="123"/>
      <c r="N964" s="123"/>
      <c r="O964" s="123"/>
      <c r="P964" s="123"/>
      <c r="Q964" s="8"/>
      <c r="R964" s="8"/>
      <c r="S964" s="8"/>
      <c r="T964" s="8"/>
    </row>
    <row r="965" spans="1:20" ht="15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123"/>
      <c r="M965" s="123"/>
      <c r="N965" s="123"/>
      <c r="O965" s="123"/>
      <c r="P965" s="123"/>
      <c r="Q965" s="8"/>
      <c r="R965" s="8"/>
      <c r="S965" s="8"/>
      <c r="T965" s="8"/>
    </row>
    <row r="966" spans="1:20" ht="15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123"/>
      <c r="M966" s="123"/>
      <c r="N966" s="123"/>
      <c r="O966" s="123"/>
      <c r="P966" s="123"/>
      <c r="Q966" s="8"/>
      <c r="R966" s="8"/>
      <c r="S966" s="8"/>
      <c r="T966" s="8"/>
    </row>
    <row r="967" spans="1:20" ht="15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123"/>
      <c r="M967" s="123"/>
      <c r="N967" s="123"/>
      <c r="O967" s="123"/>
      <c r="P967" s="123"/>
      <c r="Q967" s="8"/>
      <c r="R967" s="8"/>
      <c r="S967" s="8"/>
      <c r="T967" s="8"/>
    </row>
    <row r="968" spans="1:20" ht="15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123"/>
      <c r="M968" s="123"/>
      <c r="N968" s="123"/>
      <c r="O968" s="123"/>
      <c r="P968" s="123"/>
      <c r="Q968" s="8"/>
      <c r="R968" s="8"/>
      <c r="S968" s="8"/>
      <c r="T968" s="8"/>
    </row>
    <row r="969" spans="1:20" ht="15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123"/>
      <c r="M969" s="123"/>
      <c r="N969" s="123"/>
      <c r="O969" s="123"/>
      <c r="P969" s="123"/>
      <c r="Q969" s="8"/>
      <c r="R969" s="8"/>
      <c r="S969" s="8"/>
      <c r="T969" s="8"/>
    </row>
    <row r="970" spans="1:20" ht="15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123"/>
      <c r="M970" s="123"/>
      <c r="N970" s="123"/>
      <c r="O970" s="123"/>
      <c r="P970" s="123"/>
      <c r="Q970" s="8"/>
      <c r="R970" s="8"/>
      <c r="S970" s="8"/>
      <c r="T970" s="8"/>
    </row>
    <row r="971" spans="1:20" ht="15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123"/>
      <c r="M971" s="123"/>
      <c r="N971" s="123"/>
      <c r="O971" s="123"/>
      <c r="P971" s="123"/>
      <c r="Q971" s="8"/>
      <c r="R971" s="8"/>
      <c r="S971" s="8"/>
      <c r="T971" s="8"/>
    </row>
    <row r="972" spans="1:20" ht="15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123"/>
      <c r="M972" s="123"/>
      <c r="N972" s="123"/>
      <c r="O972" s="123"/>
      <c r="P972" s="123"/>
      <c r="Q972" s="8"/>
      <c r="R972" s="8"/>
      <c r="S972" s="8"/>
      <c r="T972" s="8"/>
    </row>
    <row r="973" spans="1:20" ht="15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123"/>
      <c r="M973" s="123"/>
      <c r="N973" s="123"/>
      <c r="O973" s="123"/>
      <c r="P973" s="123"/>
      <c r="Q973" s="8"/>
      <c r="R973" s="8"/>
      <c r="S973" s="8"/>
      <c r="T973" s="8"/>
    </row>
    <row r="974" spans="1:20" ht="15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123"/>
      <c r="M974" s="123"/>
      <c r="N974" s="123"/>
      <c r="O974" s="123"/>
      <c r="P974" s="123"/>
      <c r="Q974" s="8"/>
      <c r="R974" s="8"/>
      <c r="S974" s="8"/>
      <c r="T974" s="8"/>
    </row>
    <row r="975" spans="1:20" ht="15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123"/>
      <c r="M975" s="123"/>
      <c r="N975" s="123"/>
      <c r="O975" s="123"/>
      <c r="P975" s="123"/>
      <c r="Q975" s="8"/>
      <c r="R975" s="8"/>
      <c r="S975" s="8"/>
      <c r="T975" s="8"/>
    </row>
    <row r="976" spans="1:20" ht="15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123"/>
      <c r="M976" s="123"/>
      <c r="N976" s="123"/>
      <c r="O976" s="123"/>
      <c r="P976" s="123"/>
      <c r="Q976" s="8"/>
      <c r="R976" s="8"/>
      <c r="S976" s="8"/>
      <c r="T976" s="8"/>
    </row>
    <row r="977" spans="1:20" ht="15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123"/>
      <c r="M977" s="123"/>
      <c r="N977" s="123"/>
      <c r="O977" s="123"/>
      <c r="P977" s="123"/>
      <c r="Q977" s="8"/>
      <c r="R977" s="8"/>
      <c r="S977" s="8"/>
      <c r="T977" s="8"/>
    </row>
    <row r="978" spans="1:20" ht="15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123"/>
      <c r="M978" s="123"/>
      <c r="N978" s="123"/>
      <c r="O978" s="123"/>
      <c r="P978" s="123"/>
      <c r="Q978" s="8"/>
      <c r="R978" s="8"/>
      <c r="S978" s="8"/>
      <c r="T978" s="8"/>
    </row>
    <row r="979" spans="1:20" ht="15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123"/>
      <c r="M979" s="123"/>
      <c r="N979" s="123"/>
      <c r="O979" s="123"/>
      <c r="P979" s="123"/>
      <c r="Q979" s="8"/>
      <c r="R979" s="8"/>
      <c r="S979" s="8"/>
      <c r="T979" s="8"/>
    </row>
    <row r="980" spans="1:20" ht="15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123"/>
      <c r="M980" s="123"/>
      <c r="N980" s="123"/>
      <c r="O980" s="123"/>
      <c r="P980" s="123"/>
      <c r="Q980" s="8"/>
      <c r="R980" s="8"/>
      <c r="S980" s="8"/>
      <c r="T980" s="8"/>
    </row>
    <row r="981" spans="1:20" ht="15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123"/>
      <c r="M981" s="123"/>
      <c r="N981" s="123"/>
      <c r="O981" s="123"/>
      <c r="P981" s="123"/>
      <c r="Q981" s="8"/>
      <c r="R981" s="8"/>
      <c r="S981" s="8"/>
      <c r="T981" s="8"/>
    </row>
    <row r="982" spans="1:20" ht="15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123"/>
      <c r="M982" s="123"/>
      <c r="N982" s="123"/>
      <c r="O982" s="123"/>
      <c r="P982" s="123"/>
      <c r="Q982" s="8"/>
      <c r="R982" s="8"/>
      <c r="S982" s="8"/>
      <c r="T982" s="8"/>
    </row>
    <row r="983" spans="1:20" ht="15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123"/>
      <c r="M983" s="123"/>
      <c r="N983" s="123"/>
      <c r="O983" s="123"/>
      <c r="P983" s="123"/>
      <c r="Q983" s="8"/>
      <c r="R983" s="8"/>
      <c r="S983" s="8"/>
      <c r="T983" s="8"/>
    </row>
    <row r="984" spans="1:20" ht="15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123"/>
      <c r="M984" s="123"/>
      <c r="N984" s="123"/>
      <c r="O984" s="123"/>
      <c r="P984" s="123"/>
      <c r="Q984" s="8"/>
      <c r="R984" s="8"/>
      <c r="S984" s="8"/>
      <c r="T984" s="8"/>
    </row>
    <row r="985" spans="1:20" ht="15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123"/>
      <c r="M985" s="123"/>
      <c r="N985" s="123"/>
      <c r="O985" s="123"/>
      <c r="P985" s="123"/>
      <c r="Q985" s="8"/>
      <c r="R985" s="8"/>
      <c r="S985" s="8"/>
      <c r="T985" s="8"/>
    </row>
    <row r="986" spans="1:20" ht="15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123"/>
      <c r="M986" s="123"/>
      <c r="N986" s="123"/>
      <c r="O986" s="123"/>
      <c r="P986" s="123"/>
      <c r="Q986" s="8"/>
      <c r="R986" s="8"/>
      <c r="S986" s="8"/>
      <c r="T986" s="8"/>
    </row>
    <row r="987" spans="1:20" ht="15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123"/>
      <c r="M987" s="123"/>
      <c r="N987" s="123"/>
      <c r="O987" s="123"/>
      <c r="P987" s="123"/>
      <c r="Q987" s="8"/>
      <c r="R987" s="8"/>
      <c r="S987" s="8"/>
      <c r="T987" s="8"/>
    </row>
    <row r="988" spans="1:20" ht="15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123"/>
      <c r="M988" s="123"/>
      <c r="N988" s="123"/>
      <c r="O988" s="123"/>
      <c r="P988" s="123"/>
      <c r="Q988" s="8"/>
      <c r="R988" s="8"/>
      <c r="S988" s="8"/>
      <c r="T988" s="8"/>
    </row>
    <row r="989" spans="1:20" ht="15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123"/>
      <c r="M989" s="123"/>
      <c r="N989" s="123"/>
      <c r="O989" s="123"/>
      <c r="P989" s="123"/>
      <c r="Q989" s="8"/>
      <c r="R989" s="8"/>
      <c r="S989" s="8"/>
      <c r="T989" s="8"/>
    </row>
    <row r="990" spans="1:20" ht="15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123"/>
      <c r="M990" s="123"/>
      <c r="N990" s="123"/>
      <c r="O990" s="123"/>
      <c r="P990" s="123"/>
      <c r="Q990" s="8"/>
      <c r="R990" s="8"/>
      <c r="S990" s="8"/>
      <c r="T990" s="8"/>
    </row>
    <row r="991" spans="1:20" ht="15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123"/>
      <c r="M991" s="123"/>
      <c r="N991" s="123"/>
      <c r="O991" s="123"/>
      <c r="P991" s="123"/>
      <c r="Q991" s="8"/>
      <c r="R991" s="8"/>
      <c r="S991" s="8"/>
      <c r="T991" s="8"/>
    </row>
    <row r="992" spans="1:20" ht="15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123"/>
      <c r="M992" s="123"/>
      <c r="N992" s="123"/>
      <c r="O992" s="123"/>
      <c r="P992" s="123"/>
      <c r="Q992" s="8"/>
      <c r="R992" s="8"/>
      <c r="S992" s="8"/>
      <c r="T992" s="8"/>
    </row>
    <row r="993" spans="1:20" ht="15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123"/>
      <c r="M993" s="123"/>
      <c r="N993" s="123"/>
      <c r="O993" s="123"/>
      <c r="P993" s="123"/>
      <c r="Q993" s="8"/>
      <c r="R993" s="8"/>
      <c r="S993" s="8"/>
      <c r="T993" s="8"/>
    </row>
    <row r="994" spans="1:20" ht="15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123"/>
      <c r="M994" s="123"/>
      <c r="N994" s="123"/>
      <c r="O994" s="123"/>
      <c r="P994" s="123"/>
      <c r="Q994" s="8"/>
      <c r="R994" s="8"/>
      <c r="S994" s="8"/>
      <c r="T994" s="8"/>
    </row>
    <row r="995" spans="1:20" ht="15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123"/>
      <c r="M995" s="123"/>
      <c r="N995" s="123"/>
      <c r="O995" s="123"/>
      <c r="P995" s="123"/>
      <c r="Q995" s="8"/>
      <c r="R995" s="8"/>
      <c r="S995" s="8"/>
      <c r="T995" s="8"/>
    </row>
    <row r="996" spans="1:20" ht="15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123"/>
      <c r="M996" s="123"/>
      <c r="N996" s="123"/>
      <c r="O996" s="123"/>
      <c r="P996" s="123"/>
      <c r="Q996" s="8"/>
      <c r="R996" s="8"/>
      <c r="S996" s="8"/>
      <c r="T996" s="8"/>
    </row>
    <row r="997" spans="1:20" ht="15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123"/>
      <c r="M997" s="123"/>
      <c r="N997" s="123"/>
      <c r="O997" s="123"/>
      <c r="P997" s="123"/>
      <c r="Q997" s="8"/>
      <c r="R997" s="8"/>
      <c r="S997" s="8"/>
      <c r="T997" s="8"/>
    </row>
    <row r="998" spans="1:20" ht="15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123"/>
      <c r="M998" s="123"/>
      <c r="N998" s="123"/>
      <c r="O998" s="123"/>
      <c r="P998" s="123"/>
      <c r="Q998" s="8"/>
      <c r="R998" s="8"/>
      <c r="S998" s="8"/>
      <c r="T998" s="8"/>
    </row>
    <row r="999" spans="1:20" ht="15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123"/>
      <c r="M999" s="123"/>
      <c r="N999" s="123"/>
      <c r="O999" s="123"/>
      <c r="P999" s="123"/>
      <c r="Q999" s="8"/>
      <c r="R999" s="8"/>
      <c r="S999" s="8"/>
      <c r="T999" s="8"/>
    </row>
    <row r="1000" spans="1:20" ht="15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123"/>
      <c r="M1000" s="123"/>
      <c r="N1000" s="123"/>
      <c r="O1000" s="123"/>
      <c r="P1000" s="123"/>
      <c r="Q1000" s="8"/>
      <c r="R1000" s="8"/>
      <c r="S1000" s="8"/>
      <c r="T1000" s="8"/>
    </row>
    <row r="1001" spans="1:20" ht="15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123"/>
      <c r="M1001" s="123"/>
      <c r="N1001" s="123"/>
      <c r="O1001" s="123"/>
      <c r="P1001" s="123"/>
      <c r="Q1001" s="8"/>
      <c r="R1001" s="8"/>
      <c r="S1001" s="8"/>
      <c r="T1001" s="8"/>
    </row>
    <row r="1002" spans="1:20" ht="15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123"/>
      <c r="M1002" s="123"/>
      <c r="N1002" s="123"/>
      <c r="O1002" s="123"/>
      <c r="P1002" s="123"/>
      <c r="Q1002" s="8"/>
      <c r="R1002" s="8"/>
      <c r="S1002" s="8"/>
      <c r="T1002" s="8"/>
    </row>
    <row r="1003" spans="1:20" ht="15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123"/>
      <c r="M1003" s="123"/>
      <c r="N1003" s="123"/>
      <c r="O1003" s="123"/>
      <c r="P1003" s="123"/>
      <c r="Q1003" s="8"/>
      <c r="R1003" s="8"/>
      <c r="S1003" s="8"/>
      <c r="T1003" s="8"/>
    </row>
    <row r="1004" spans="1:20" ht="15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123"/>
      <c r="M1004" s="123"/>
      <c r="N1004" s="123"/>
      <c r="O1004" s="123"/>
      <c r="P1004" s="123"/>
      <c r="Q1004" s="8"/>
      <c r="R1004" s="8"/>
      <c r="S1004" s="8"/>
      <c r="T1004" s="8"/>
    </row>
    <row r="1005" spans="1:20" ht="15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123"/>
      <c r="M1005" s="123"/>
      <c r="N1005" s="123"/>
      <c r="O1005" s="123"/>
      <c r="P1005" s="123"/>
      <c r="Q1005" s="8"/>
      <c r="R1005" s="8"/>
      <c r="S1005" s="8"/>
      <c r="T1005" s="8"/>
    </row>
    <row r="1006" spans="1:20" ht="15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123"/>
      <c r="M1006" s="123"/>
      <c r="N1006" s="123"/>
      <c r="O1006" s="123"/>
      <c r="P1006" s="123"/>
      <c r="Q1006" s="8"/>
      <c r="R1006" s="8"/>
      <c r="S1006" s="8"/>
      <c r="T1006" s="8"/>
    </row>
    <row r="1007" spans="1:20" ht="15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123"/>
      <c r="M1007" s="123"/>
      <c r="N1007" s="123"/>
      <c r="O1007" s="123"/>
      <c r="P1007" s="123"/>
      <c r="Q1007" s="8"/>
      <c r="R1007" s="8"/>
      <c r="S1007" s="8"/>
      <c r="T1007" s="8"/>
    </row>
    <row r="1008" spans="1:20" ht="15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123"/>
      <c r="M1008" s="123"/>
      <c r="N1008" s="123"/>
      <c r="O1008" s="123"/>
      <c r="P1008" s="123"/>
      <c r="Q1008" s="8"/>
      <c r="R1008" s="8"/>
      <c r="S1008" s="8"/>
      <c r="T1008" s="8"/>
    </row>
    <row r="1009" spans="1:20" ht="15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123"/>
      <c r="M1009" s="123"/>
      <c r="N1009" s="123"/>
      <c r="O1009" s="123"/>
      <c r="P1009" s="123"/>
      <c r="Q1009" s="8"/>
      <c r="R1009" s="8"/>
      <c r="S1009" s="8"/>
      <c r="T1009" s="8"/>
    </row>
    <row r="1010" spans="1:20" ht="15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123"/>
      <c r="M1010" s="123"/>
      <c r="N1010" s="123"/>
      <c r="O1010" s="123"/>
      <c r="P1010" s="123"/>
      <c r="Q1010" s="8"/>
      <c r="R1010" s="8"/>
      <c r="S1010" s="8"/>
      <c r="T1010" s="8"/>
    </row>
    <row r="1011" spans="1:20" ht="15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123"/>
      <c r="M1011" s="123"/>
      <c r="N1011" s="123"/>
      <c r="O1011" s="123"/>
      <c r="P1011" s="123"/>
      <c r="Q1011" s="8"/>
      <c r="R1011" s="8"/>
      <c r="S1011" s="8"/>
      <c r="T1011" s="8"/>
    </row>
    <row r="1012" spans="1:20" ht="15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123"/>
      <c r="M1012" s="123"/>
      <c r="N1012" s="123"/>
      <c r="O1012" s="123"/>
      <c r="P1012" s="123"/>
      <c r="Q1012" s="8"/>
      <c r="R1012" s="8"/>
      <c r="S1012" s="8"/>
      <c r="T1012" s="8"/>
    </row>
    <row r="1013" spans="1:20" ht="15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123"/>
      <c r="M1013" s="123"/>
      <c r="N1013" s="123"/>
      <c r="O1013" s="123"/>
      <c r="P1013" s="123"/>
      <c r="Q1013" s="8"/>
      <c r="R1013" s="8"/>
      <c r="S1013" s="8"/>
      <c r="T1013" s="8"/>
    </row>
    <row r="1014" spans="1:20" ht="15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8"/>
      <c r="K1014" s="8"/>
      <c r="L1014" s="123"/>
      <c r="M1014" s="123"/>
      <c r="N1014" s="123"/>
      <c r="O1014" s="123"/>
      <c r="P1014" s="123"/>
      <c r="Q1014" s="8"/>
      <c r="R1014" s="8"/>
      <c r="S1014" s="8"/>
      <c r="T1014" s="8"/>
    </row>
    <row r="1015" spans="1:20" ht="15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123"/>
      <c r="M1015" s="123"/>
      <c r="N1015" s="123"/>
      <c r="O1015" s="123"/>
      <c r="P1015" s="123"/>
      <c r="Q1015" s="8"/>
      <c r="R1015" s="8"/>
      <c r="S1015" s="8"/>
      <c r="T1015" s="8"/>
    </row>
    <row r="1016" spans="1:20" ht="15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123"/>
      <c r="M1016" s="123"/>
      <c r="N1016" s="123"/>
      <c r="O1016" s="123"/>
      <c r="P1016" s="123"/>
      <c r="Q1016" s="8"/>
      <c r="R1016" s="8"/>
      <c r="S1016" s="8"/>
      <c r="T1016" s="8"/>
    </row>
    <row r="1017" spans="1:20" ht="15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123"/>
      <c r="M1017" s="123"/>
      <c r="N1017" s="123"/>
      <c r="O1017" s="123"/>
      <c r="P1017" s="123"/>
      <c r="Q1017" s="8"/>
      <c r="R1017" s="8"/>
      <c r="S1017" s="8"/>
      <c r="T1017" s="8"/>
    </row>
    <row r="1018" spans="1:20" ht="15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123"/>
      <c r="M1018" s="123"/>
      <c r="N1018" s="123"/>
      <c r="O1018" s="123"/>
      <c r="P1018" s="123"/>
      <c r="Q1018" s="8"/>
      <c r="R1018" s="8"/>
      <c r="S1018" s="8"/>
      <c r="T1018" s="8"/>
    </row>
    <row r="1019" spans="1:20" ht="15" x14ac:dyDescent="0.2">
      <c r="L1019" s="123"/>
      <c r="M1019" s="123"/>
      <c r="N1019" s="123"/>
      <c r="O1019" s="123"/>
      <c r="P1019" s="123"/>
    </row>
    <row r="1020" spans="1:20" ht="15" x14ac:dyDescent="0.2">
      <c r="L1020" s="123"/>
      <c r="M1020" s="123"/>
      <c r="N1020" s="123"/>
      <c r="O1020" s="123"/>
      <c r="P1020" s="123"/>
    </row>
    <row r="1021" spans="1:20" ht="15" x14ac:dyDescent="0.2">
      <c r="L1021" s="123"/>
      <c r="M1021" s="123"/>
      <c r="N1021" s="123"/>
      <c r="O1021" s="123"/>
      <c r="P1021" s="123"/>
    </row>
    <row r="1022" spans="1:20" ht="15" x14ac:dyDescent="0.2">
      <c r="L1022" s="123"/>
      <c r="M1022" s="123"/>
      <c r="N1022" s="123"/>
      <c r="O1022" s="123"/>
      <c r="P1022" s="123"/>
    </row>
    <row r="1023" spans="1:20" ht="15" x14ac:dyDescent="0.2">
      <c r="L1023" s="123"/>
      <c r="M1023" s="123"/>
      <c r="N1023" s="123"/>
      <c r="O1023" s="123"/>
      <c r="P1023" s="123"/>
    </row>
    <row r="1024" spans="1:20" ht="15" x14ac:dyDescent="0.2">
      <c r="L1024" s="123"/>
      <c r="M1024" s="123"/>
      <c r="N1024" s="123"/>
      <c r="O1024" s="123"/>
      <c r="P1024" s="123"/>
    </row>
    <row r="1025" spans="12:16" ht="15" x14ac:dyDescent="0.2">
      <c r="L1025" s="123"/>
      <c r="M1025" s="123"/>
      <c r="N1025" s="123"/>
      <c r="O1025" s="123"/>
      <c r="P1025" s="123"/>
    </row>
    <row r="1026" spans="12:16" ht="15" x14ac:dyDescent="0.2">
      <c r="L1026" s="123"/>
      <c r="M1026" s="123"/>
      <c r="N1026" s="123"/>
      <c r="O1026" s="123"/>
      <c r="P1026" s="123"/>
    </row>
    <row r="1027" spans="12:16" ht="15" x14ac:dyDescent="0.2">
      <c r="L1027" s="123"/>
      <c r="M1027" s="123"/>
      <c r="N1027" s="123"/>
      <c r="O1027" s="123"/>
      <c r="P1027" s="123"/>
    </row>
    <row r="1028" spans="12:16" ht="15" x14ac:dyDescent="0.2">
      <c r="L1028" s="123"/>
      <c r="M1028" s="123"/>
      <c r="N1028" s="123"/>
      <c r="O1028" s="123"/>
      <c r="P1028" s="123"/>
    </row>
    <row r="1029" spans="12:16" ht="15" x14ac:dyDescent="0.2">
      <c r="L1029" s="123"/>
      <c r="M1029" s="123"/>
      <c r="N1029" s="123"/>
      <c r="O1029" s="123"/>
      <c r="P1029" s="123"/>
    </row>
    <row r="1030" spans="12:16" ht="15" x14ac:dyDescent="0.2">
      <c r="L1030" s="123"/>
      <c r="M1030" s="123"/>
      <c r="N1030" s="123"/>
      <c r="O1030" s="123"/>
      <c r="P1030" s="123"/>
    </row>
    <row r="1031" spans="12:16" ht="15" x14ac:dyDescent="0.2">
      <c r="L1031" s="123"/>
      <c r="M1031" s="123"/>
      <c r="N1031" s="123"/>
      <c r="O1031" s="123"/>
      <c r="P1031" s="123"/>
    </row>
    <row r="1032" spans="12:16" ht="15" x14ac:dyDescent="0.2">
      <c r="L1032" s="123"/>
      <c r="M1032" s="123"/>
      <c r="N1032" s="123"/>
      <c r="O1032" s="123"/>
      <c r="P1032" s="123"/>
    </row>
    <row r="1033" spans="12:16" ht="15" x14ac:dyDescent="0.2">
      <c r="L1033" s="123"/>
      <c r="M1033" s="123"/>
      <c r="N1033" s="123"/>
      <c r="O1033" s="123"/>
      <c r="P1033" s="123"/>
    </row>
    <row r="1034" spans="12:16" ht="15" x14ac:dyDescent="0.2">
      <c r="L1034" s="123"/>
      <c r="M1034" s="123"/>
      <c r="N1034" s="123"/>
      <c r="O1034" s="123"/>
      <c r="P1034" s="123"/>
    </row>
    <row r="1035" spans="12:16" ht="15" x14ac:dyDescent="0.2">
      <c r="L1035" s="123"/>
      <c r="M1035" s="123"/>
      <c r="N1035" s="123"/>
      <c r="O1035" s="123"/>
      <c r="P1035" s="123"/>
    </row>
    <row r="1036" spans="12:16" ht="15" x14ac:dyDescent="0.2">
      <c r="L1036" s="123"/>
      <c r="M1036" s="123"/>
      <c r="N1036" s="123"/>
      <c r="O1036" s="123"/>
      <c r="P1036" s="123"/>
    </row>
    <row r="1037" spans="12:16" ht="15" x14ac:dyDescent="0.2">
      <c r="L1037" s="123"/>
      <c r="M1037" s="123"/>
      <c r="N1037" s="123"/>
      <c r="O1037" s="123"/>
      <c r="P1037" s="123"/>
    </row>
    <row r="1038" spans="12:16" ht="15" x14ac:dyDescent="0.2">
      <c r="L1038" s="123"/>
      <c r="M1038" s="123"/>
      <c r="N1038" s="123"/>
      <c r="O1038" s="123"/>
      <c r="P1038" s="123"/>
    </row>
    <row r="1039" spans="12:16" ht="15" x14ac:dyDescent="0.2">
      <c r="L1039" s="123"/>
      <c r="M1039" s="123"/>
      <c r="N1039" s="123"/>
      <c r="O1039" s="123"/>
      <c r="P1039" s="123"/>
    </row>
    <row r="1040" spans="12:16" ht="15" x14ac:dyDescent="0.2">
      <c r="L1040" s="123"/>
      <c r="M1040" s="123"/>
      <c r="N1040" s="123"/>
      <c r="O1040" s="123"/>
      <c r="P1040" s="123"/>
    </row>
    <row r="1041" spans="12:16" ht="15" x14ac:dyDescent="0.2">
      <c r="L1041" s="123"/>
      <c r="M1041" s="123"/>
      <c r="N1041" s="123"/>
      <c r="O1041" s="123"/>
      <c r="P1041" s="123"/>
    </row>
    <row r="1042" spans="12:16" ht="15" x14ac:dyDescent="0.2">
      <c r="L1042" s="123"/>
      <c r="M1042" s="123"/>
      <c r="N1042" s="123"/>
      <c r="O1042" s="123"/>
      <c r="P1042" s="123"/>
    </row>
    <row r="1043" spans="12:16" ht="15" x14ac:dyDescent="0.2">
      <c r="L1043" s="123"/>
      <c r="M1043" s="123"/>
      <c r="N1043" s="123"/>
      <c r="O1043" s="123"/>
      <c r="P1043" s="123"/>
    </row>
    <row r="1044" spans="12:16" ht="15" x14ac:dyDescent="0.2">
      <c r="L1044" s="123"/>
      <c r="M1044" s="123"/>
      <c r="N1044" s="123"/>
      <c r="O1044" s="123"/>
      <c r="P1044" s="123"/>
    </row>
    <row r="1045" spans="12:16" ht="15" x14ac:dyDescent="0.2">
      <c r="L1045" s="123"/>
      <c r="M1045" s="123"/>
      <c r="N1045" s="123"/>
      <c r="O1045" s="123"/>
      <c r="P1045" s="123"/>
    </row>
    <row r="1046" spans="12:16" ht="15" x14ac:dyDescent="0.2">
      <c r="L1046" s="123"/>
      <c r="M1046" s="123"/>
      <c r="N1046" s="123"/>
      <c r="O1046" s="123"/>
      <c r="P1046" s="123"/>
    </row>
    <row r="1047" spans="12:16" ht="15" x14ac:dyDescent="0.2">
      <c r="L1047" s="123"/>
      <c r="M1047" s="123"/>
      <c r="N1047" s="123"/>
      <c r="O1047" s="123"/>
      <c r="P1047" s="123"/>
    </row>
    <row r="1048" spans="12:16" ht="15" x14ac:dyDescent="0.2">
      <c r="L1048" s="123"/>
      <c r="M1048" s="123"/>
      <c r="N1048" s="123"/>
      <c r="O1048" s="123"/>
      <c r="P1048" s="123"/>
    </row>
    <row r="1049" spans="12:16" ht="15" x14ac:dyDescent="0.2">
      <c r="L1049" s="123"/>
      <c r="M1049" s="123"/>
      <c r="N1049" s="123"/>
      <c r="O1049" s="123"/>
      <c r="P1049" s="123"/>
    </row>
    <row r="1050" spans="12:16" ht="15" x14ac:dyDescent="0.2">
      <c r="L1050" s="123"/>
      <c r="M1050" s="123"/>
      <c r="N1050" s="123"/>
      <c r="O1050" s="123"/>
      <c r="P1050" s="123"/>
    </row>
    <row r="1051" spans="12:16" ht="15" x14ac:dyDescent="0.2">
      <c r="L1051" s="123"/>
      <c r="M1051" s="123"/>
      <c r="N1051" s="123"/>
      <c r="O1051" s="123"/>
      <c r="P1051" s="123"/>
    </row>
    <row r="1052" spans="12:16" ht="15" x14ac:dyDescent="0.2">
      <c r="L1052" s="123"/>
      <c r="M1052" s="123"/>
      <c r="N1052" s="123"/>
      <c r="O1052" s="123"/>
      <c r="P1052" s="123"/>
    </row>
    <row r="1053" spans="12:16" ht="15" x14ac:dyDescent="0.2">
      <c r="L1053" s="123"/>
      <c r="M1053" s="123"/>
      <c r="N1053" s="123"/>
      <c r="O1053" s="123"/>
      <c r="P1053" s="123"/>
    </row>
    <row r="1054" spans="12:16" ht="15" x14ac:dyDescent="0.2">
      <c r="L1054" s="123"/>
      <c r="M1054" s="123"/>
      <c r="N1054" s="123"/>
      <c r="O1054" s="123"/>
      <c r="P1054" s="123"/>
    </row>
    <row r="1055" spans="12:16" ht="15" x14ac:dyDescent="0.2">
      <c r="L1055" s="123"/>
      <c r="M1055" s="123"/>
      <c r="N1055" s="123"/>
      <c r="O1055" s="123"/>
      <c r="P1055" s="123"/>
    </row>
    <row r="1056" spans="12:16" ht="15" x14ac:dyDescent="0.2">
      <c r="L1056" s="123"/>
      <c r="M1056" s="123"/>
      <c r="N1056" s="123"/>
      <c r="O1056" s="123"/>
      <c r="P1056" s="123"/>
    </row>
    <row r="1057" spans="12:16" ht="15" x14ac:dyDescent="0.2">
      <c r="L1057" s="123"/>
      <c r="M1057" s="123"/>
      <c r="N1057" s="123"/>
      <c r="O1057" s="123"/>
      <c r="P1057" s="123"/>
    </row>
    <row r="1058" spans="12:16" ht="15" x14ac:dyDescent="0.2">
      <c r="L1058" s="123"/>
      <c r="M1058" s="123"/>
      <c r="N1058" s="123"/>
      <c r="O1058" s="123"/>
      <c r="P1058" s="123"/>
    </row>
  </sheetData>
  <mergeCells count="23">
    <mergeCell ref="A83:J83"/>
    <mergeCell ref="A75:J75"/>
    <mergeCell ref="A79:J79"/>
    <mergeCell ref="A80:J80"/>
    <mergeCell ref="A81:J81"/>
    <mergeCell ref="A82:J82"/>
    <mergeCell ref="A78:J78"/>
    <mergeCell ref="A77:J77"/>
    <mergeCell ref="A76:J76"/>
    <mergeCell ref="L1:P2"/>
    <mergeCell ref="L3:P4"/>
    <mergeCell ref="M5:P5"/>
    <mergeCell ref="L6:P7"/>
    <mergeCell ref="A74:J74"/>
    <mergeCell ref="F70:G70"/>
    <mergeCell ref="H70:J70"/>
    <mergeCell ref="F71:G71"/>
    <mergeCell ref="H71:J71"/>
    <mergeCell ref="F72:G72"/>
    <mergeCell ref="H72:J72"/>
    <mergeCell ref="A11:J11"/>
    <mergeCell ref="A12:I12"/>
    <mergeCell ref="A10:F10"/>
  </mergeCells>
  <conditionalFormatting sqref="L5">
    <cfRule type="cellIs" dxfId="4" priority="1" operator="equal">
      <formula>"C"</formula>
    </cfRule>
    <cfRule type="cellIs" dxfId="3" priority="2" operator="equal">
      <formula>"B"</formula>
    </cfRule>
    <cfRule type="cellIs" dxfId="2" priority="3" operator="equal">
      <formula>"A"</formula>
    </cfRule>
  </conditionalFormatting>
  <conditionalFormatting sqref="L70:L71">
    <cfRule type="cellIs" dxfId="1" priority="4" operator="equal">
      <formula>FALSE</formula>
    </cfRule>
    <cfRule type="cellIs" dxfId="0" priority="5" operator="equal">
      <formula>TRUE</formula>
    </cfRule>
  </conditionalFormatting>
  <pageMargins left="0.23622047244094491" right="0.23622047244094491" top="0.74803149606299213" bottom="0.74803149606299213" header="0" footer="0"/>
  <pageSetup paperSize="9" scale="49" fitToHeight="0" orientation="landscape" r:id="rId1"/>
  <headerFooter>
    <oddHeader>&amp;L &amp;C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DFF0D8"/>
    <pageSetUpPr fitToPage="1"/>
  </sheetPr>
  <dimension ref="A1:Z1000"/>
  <sheetViews>
    <sheetView showGridLines="0" view="pageBreakPreview" topLeftCell="A9" zoomScale="93" zoomScaleNormal="100" zoomScaleSheetLayoutView="93" workbookViewId="0">
      <selection activeCell="P13" sqref="P13"/>
    </sheetView>
  </sheetViews>
  <sheetFormatPr defaultColWidth="12.625" defaultRowHeight="15" customHeight="1" x14ac:dyDescent="0.2"/>
  <cols>
    <col min="1" max="1" width="12.875" customWidth="1"/>
    <col min="2" max="2" width="26.625" customWidth="1"/>
    <col min="3" max="3" width="14" customWidth="1"/>
    <col min="4" max="4" width="36.875" customWidth="1"/>
    <col min="5" max="5" width="14" customWidth="1"/>
    <col min="6" max="6" width="26.125" customWidth="1"/>
    <col min="7" max="9" width="7.625" customWidth="1"/>
    <col min="10" max="10" width="14" style="133" hidden="1" customWidth="1"/>
    <col min="11" max="11" width="7.625" style="133" hidden="1" customWidth="1"/>
    <col min="12" max="23" width="7.625" customWidth="1"/>
  </cols>
  <sheetData>
    <row r="1" spans="1:26" ht="15.75" customHeight="1" x14ac:dyDescent="0.2">
      <c r="A1" s="46"/>
      <c r="B1" s="60"/>
      <c r="C1" s="60"/>
      <c r="D1" s="60"/>
      <c r="E1" s="60"/>
      <c r="F1" s="60"/>
      <c r="G1" s="60"/>
      <c r="H1" s="60"/>
      <c r="I1" s="60"/>
      <c r="J1" s="254" t="s">
        <v>113</v>
      </c>
      <c r="K1" s="254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</row>
    <row r="2" spans="1:26" ht="15.75" customHeight="1" x14ac:dyDescent="0.2">
      <c r="A2" s="46"/>
      <c r="B2" s="60"/>
      <c r="C2" s="60"/>
      <c r="D2" s="32"/>
      <c r="E2" s="60"/>
      <c r="F2" s="71"/>
      <c r="G2" s="60"/>
      <c r="H2" s="60"/>
      <c r="I2" s="60"/>
      <c r="J2" s="255" t="s">
        <v>114</v>
      </c>
      <c r="K2" s="255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</row>
    <row r="3" spans="1:26" ht="15.75" customHeight="1" x14ac:dyDescent="0.2">
      <c r="A3" s="46"/>
      <c r="B3" s="60"/>
      <c r="C3" s="60"/>
      <c r="D3" s="32"/>
      <c r="E3" s="60"/>
      <c r="F3" s="71"/>
      <c r="G3" s="60"/>
      <c r="H3" s="60"/>
      <c r="I3" s="60"/>
      <c r="J3" s="255"/>
      <c r="K3" s="255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5.75" customHeight="1" x14ac:dyDescent="0.2">
      <c r="A4" s="46"/>
      <c r="B4" s="60"/>
      <c r="C4" s="60"/>
      <c r="D4" s="32"/>
      <c r="E4" s="60"/>
      <c r="F4" s="71"/>
      <c r="G4" s="60"/>
      <c r="H4" s="60"/>
      <c r="I4" s="60"/>
      <c r="J4" s="255"/>
      <c r="K4" s="255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</row>
    <row r="5" spans="1:26" ht="15.75" customHeight="1" x14ac:dyDescent="0.2">
      <c r="A5" s="46"/>
      <c r="B5" s="60"/>
      <c r="C5" s="60"/>
      <c r="D5" s="32"/>
      <c r="E5" s="60"/>
      <c r="F5" s="71"/>
      <c r="G5" s="60"/>
      <c r="H5" s="60"/>
      <c r="I5" s="60"/>
      <c r="J5" s="254" t="s">
        <v>131</v>
      </c>
      <c r="K5" s="254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</row>
    <row r="6" spans="1:26" ht="15.75" x14ac:dyDescent="0.2">
      <c r="A6" s="32" t="str">
        <f>Orçamentária!A6</f>
        <v>Cliente:</v>
      </c>
      <c r="B6" s="119" t="str">
        <f>Orçamentária!B6</f>
        <v>Marcos José Klein</v>
      </c>
      <c r="C6" s="32"/>
      <c r="D6" s="32"/>
      <c r="E6" s="72" t="str">
        <f>Orçamentária!L6</f>
        <v>Data:</v>
      </c>
      <c r="F6" s="153">
        <f>Orçamentária!M6</f>
        <v>46111</v>
      </c>
      <c r="G6" s="60"/>
      <c r="H6" s="60"/>
      <c r="I6" s="60"/>
      <c r="J6" s="134"/>
      <c r="K6" s="135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</row>
    <row r="7" spans="1:26" ht="15.75" x14ac:dyDescent="0.2">
      <c r="A7" s="32" t="str">
        <f>Orçamentária!A7</f>
        <v>Obra:</v>
      </c>
      <c r="B7" s="119" t="str">
        <f>Orçamentária!B7</f>
        <v>Projetos viários da Via de acesso para a Marginal da Rod. Plinio Arlindo Nês - Fase 01</v>
      </c>
      <c r="C7" s="119"/>
      <c r="D7" s="119"/>
      <c r="E7" s="72" t="str">
        <f>Orçamentária!L7</f>
        <v>Revisão:</v>
      </c>
      <c r="F7" s="154" t="str">
        <f>Orçamentária!M7</f>
        <v>R01</v>
      </c>
      <c r="G7" s="60"/>
      <c r="H7" s="60"/>
      <c r="I7" s="60"/>
      <c r="J7" s="134"/>
      <c r="K7" s="135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ht="15.75" x14ac:dyDescent="0.2">
      <c r="A8" s="32" t="str">
        <f>Orçamentária!A8</f>
        <v>Município:</v>
      </c>
      <c r="B8" s="119" t="str">
        <f>Orçamentária!B8</f>
        <v>Chapecó/SC</v>
      </c>
      <c r="C8" s="32"/>
      <c r="D8" s="32"/>
      <c r="E8" s="72" t="str">
        <f>Orçamentária!L8</f>
        <v>BDI:</v>
      </c>
      <c r="F8" s="155">
        <f>Orçamentária!M8</f>
        <v>0.22</v>
      </c>
      <c r="G8" s="60"/>
      <c r="H8" s="60"/>
      <c r="I8" s="60"/>
      <c r="J8" s="134"/>
      <c r="K8" s="135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15.75" x14ac:dyDescent="0.2">
      <c r="A9" s="32" t="str">
        <f>Orçamentária!A9</f>
        <v>Comprimento:</v>
      </c>
      <c r="B9" s="148" t="str">
        <f>Orçamentária!B9</f>
        <v>581,89 m</v>
      </c>
      <c r="C9" s="32"/>
      <c r="D9" s="32"/>
      <c r="E9" s="7" t="str">
        <f>IF(Orçamentária!P12="Não"," ",Orçamentária!L9)</f>
        <v>BDI diferenciado:</v>
      </c>
      <c r="F9" s="140">
        <f>IF(Orçamentária!P12="Não"," ",Orçamentária!M9)</f>
        <v>0.15</v>
      </c>
      <c r="G9" s="60"/>
      <c r="H9" s="60"/>
      <c r="I9" s="60"/>
      <c r="J9" s="134"/>
      <c r="K9" s="135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15.75" x14ac:dyDescent="0.2">
      <c r="C10" s="73"/>
      <c r="D10" s="32"/>
      <c r="E10" s="72"/>
      <c r="F10" s="155"/>
      <c r="G10" s="60"/>
      <c r="H10" s="60"/>
      <c r="I10" s="60"/>
      <c r="J10" s="134"/>
      <c r="K10" s="135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15.75" x14ac:dyDescent="0.2">
      <c r="A11" s="34"/>
      <c r="B11" s="32"/>
      <c r="C11" s="32"/>
      <c r="D11" s="32"/>
      <c r="E11" s="32"/>
      <c r="F11" s="74"/>
      <c r="G11" s="60"/>
      <c r="H11" s="60"/>
      <c r="I11" s="60"/>
      <c r="J11" s="134"/>
      <c r="K11" s="135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15.75" x14ac:dyDescent="0.2">
      <c r="A12" s="230" t="s">
        <v>129</v>
      </c>
      <c r="B12" s="199"/>
      <c r="C12" s="199"/>
      <c r="D12" s="199"/>
      <c r="E12" s="199"/>
      <c r="F12" s="199"/>
      <c r="G12" s="60"/>
      <c r="H12" s="60"/>
      <c r="I12" s="60"/>
      <c r="J12" s="132"/>
      <c r="K12" s="132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ht="15" customHeight="1" x14ac:dyDescent="0.2">
      <c r="A13" s="46"/>
      <c r="B13" s="60"/>
      <c r="C13" s="60"/>
      <c r="D13" s="60"/>
      <c r="E13" s="60"/>
      <c r="F13" s="60"/>
      <c r="G13" s="60"/>
      <c r="H13" s="60"/>
      <c r="I13" s="60"/>
      <c r="J13" s="255"/>
      <c r="K13" s="255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15.75" x14ac:dyDescent="0.2">
      <c r="A14" s="256" t="s">
        <v>0</v>
      </c>
      <c r="B14" s="221"/>
      <c r="C14" s="75" t="s">
        <v>40</v>
      </c>
      <c r="D14" s="75" t="s">
        <v>41</v>
      </c>
      <c r="E14" s="75" t="s">
        <v>42</v>
      </c>
      <c r="F14" s="75" t="s">
        <v>43</v>
      </c>
      <c r="G14" s="34"/>
      <c r="H14" s="34"/>
      <c r="I14" s="34"/>
      <c r="J14" s="255"/>
      <c r="K14" s="255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60"/>
      <c r="Y14" s="60"/>
      <c r="Z14" s="60"/>
    </row>
    <row r="15" spans="1:26" x14ac:dyDescent="0.2">
      <c r="A15" s="76" t="s">
        <v>44</v>
      </c>
      <c r="B15" s="77" t="s">
        <v>45</v>
      </c>
      <c r="C15" s="78">
        <v>0.03</v>
      </c>
      <c r="D15" s="78">
        <v>0.04</v>
      </c>
      <c r="E15" s="78">
        <v>5.5E-2</v>
      </c>
      <c r="F15" s="78">
        <v>3.9800000000000002E-2</v>
      </c>
      <c r="G15" s="60"/>
      <c r="H15" s="60"/>
      <c r="I15" s="60"/>
      <c r="J15" s="255"/>
      <c r="K15" s="255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6" spans="1:26" x14ac:dyDescent="0.2">
      <c r="A16" s="76" t="s">
        <v>46</v>
      </c>
      <c r="B16" s="77" t="s">
        <v>47</v>
      </c>
      <c r="C16" s="78">
        <v>9.7000000000000003E-3</v>
      </c>
      <c r="D16" s="78">
        <v>1.2699999999999999E-2</v>
      </c>
      <c r="E16" s="78">
        <v>1.2699999999999999E-2</v>
      </c>
      <c r="F16" s="78">
        <v>1.2699999999999999E-2</v>
      </c>
      <c r="G16" s="60"/>
      <c r="H16" s="60"/>
      <c r="I16" s="60"/>
      <c r="J16" s="132"/>
      <c r="K16" s="132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x14ac:dyDescent="0.2">
      <c r="A17" s="76" t="s">
        <v>48</v>
      </c>
      <c r="B17" s="77" t="s">
        <v>49</v>
      </c>
      <c r="C17" s="78">
        <v>8.0000000000000002E-3</v>
      </c>
      <c r="D17" s="78">
        <v>8.0000000000000002E-3</v>
      </c>
      <c r="E17" s="78">
        <v>0.01</v>
      </c>
      <c r="F17" s="78">
        <f t="shared" ref="F17:F21" si="0">D17</f>
        <v>8.0000000000000002E-3</v>
      </c>
      <c r="G17" s="60"/>
      <c r="H17" s="60"/>
      <c r="I17" s="60"/>
      <c r="J17" s="132"/>
      <c r="K17" s="132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x14ac:dyDescent="0.2">
      <c r="A18" s="76" t="s">
        <v>50</v>
      </c>
      <c r="B18" s="77" t="s">
        <v>51</v>
      </c>
      <c r="C18" s="78">
        <v>5.8999999999999999E-3</v>
      </c>
      <c r="D18" s="78">
        <v>1.23E-2</v>
      </c>
      <c r="E18" s="78">
        <v>1.3899999999999999E-2</v>
      </c>
      <c r="F18" s="78">
        <v>1.2200000000000001E-2</v>
      </c>
      <c r="G18" s="60"/>
      <c r="H18" s="60"/>
      <c r="I18" s="60"/>
      <c r="J18" s="132"/>
      <c r="K18" s="132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</row>
    <row r="19" spans="1:26" x14ac:dyDescent="0.2">
      <c r="A19" s="76" t="s">
        <v>52</v>
      </c>
      <c r="B19" s="77" t="s">
        <v>53</v>
      </c>
      <c r="C19" s="78">
        <v>6.1600000000000002E-2</v>
      </c>
      <c r="D19" s="78">
        <v>7.3999999999999996E-2</v>
      </c>
      <c r="E19" s="78">
        <v>8.9599999999999999E-2</v>
      </c>
      <c r="F19" s="78">
        <v>7.2400000000000006E-2</v>
      </c>
      <c r="G19" s="60"/>
      <c r="H19" s="60"/>
      <c r="I19" s="60"/>
      <c r="J19" s="132"/>
      <c r="K19" s="132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x14ac:dyDescent="0.2">
      <c r="A20" s="76" t="s">
        <v>54</v>
      </c>
      <c r="B20" s="77" t="s">
        <v>55</v>
      </c>
      <c r="C20" s="78">
        <v>6.4999999999999997E-3</v>
      </c>
      <c r="D20" s="78">
        <v>6.4999999999999997E-3</v>
      </c>
      <c r="E20" s="78">
        <v>6.4999999999999997E-3</v>
      </c>
      <c r="F20" s="78">
        <f t="shared" si="0"/>
        <v>6.4999999999999997E-3</v>
      </c>
      <c r="G20" s="60"/>
      <c r="H20" s="60"/>
      <c r="I20" s="60"/>
      <c r="J20" s="132"/>
      <c r="K20" s="132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</row>
    <row r="21" spans="1:26" ht="15.75" customHeight="1" x14ac:dyDescent="0.2">
      <c r="A21" s="76" t="s">
        <v>56</v>
      </c>
      <c r="B21" s="77" t="s">
        <v>57</v>
      </c>
      <c r="C21" s="78">
        <v>0.03</v>
      </c>
      <c r="D21" s="78">
        <v>0.03</v>
      </c>
      <c r="E21" s="78">
        <v>0.03</v>
      </c>
      <c r="F21" s="78">
        <f t="shared" si="0"/>
        <v>0.03</v>
      </c>
      <c r="G21" s="60"/>
      <c r="H21" s="60"/>
      <c r="I21" s="60"/>
      <c r="J21" s="132"/>
      <c r="K21" s="132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15.75" customHeight="1" x14ac:dyDescent="0.2">
      <c r="A22" s="76" t="s">
        <v>58</v>
      </c>
      <c r="B22" s="77" t="s">
        <v>59</v>
      </c>
      <c r="C22" s="78">
        <v>0</v>
      </c>
      <c r="D22" s="78">
        <v>2.5000000000000001E-2</v>
      </c>
      <c r="E22" s="78">
        <v>0.05</v>
      </c>
      <c r="F22" s="78">
        <v>0.02</v>
      </c>
      <c r="G22" s="60"/>
      <c r="H22" s="60"/>
      <c r="I22" s="60"/>
      <c r="J22" s="132"/>
      <c r="K22" s="132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</row>
    <row r="23" spans="1:26" ht="15.75" customHeight="1" x14ac:dyDescent="0.2">
      <c r="A23" s="76"/>
      <c r="B23" s="77"/>
      <c r="C23" s="78"/>
      <c r="D23" s="78"/>
      <c r="E23" s="78"/>
      <c r="F23" s="78"/>
      <c r="G23" s="60"/>
      <c r="H23" s="60"/>
      <c r="I23" s="60"/>
      <c r="J23" s="132"/>
      <c r="K23" s="132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</row>
    <row r="24" spans="1:26" ht="15.75" customHeight="1" x14ac:dyDescent="0.2">
      <c r="A24" s="46"/>
      <c r="B24" s="60"/>
      <c r="C24" s="60"/>
      <c r="D24" s="60"/>
      <c r="E24" s="60"/>
      <c r="F24" s="60"/>
      <c r="G24" s="60"/>
      <c r="H24" s="60"/>
      <c r="I24" s="60"/>
      <c r="J24" s="132"/>
      <c r="K24" s="132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 spans="1:26" ht="15.75" customHeight="1" x14ac:dyDescent="0.2">
      <c r="A25" s="75" t="s">
        <v>60</v>
      </c>
      <c r="B25" s="79">
        <f>TRUNC((((1+(F15+F16+F17))*(1+F18)*(1+F19))/(1-SUM(F20:F23))-1)*100,2)</f>
        <v>22</v>
      </c>
      <c r="C25" s="60"/>
      <c r="D25" s="60"/>
      <c r="E25" s="60"/>
      <c r="F25" s="60"/>
      <c r="G25" s="60"/>
      <c r="H25" s="60"/>
      <c r="I25" s="60"/>
      <c r="J25" s="132"/>
      <c r="K25" s="132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6" ht="15.75" customHeight="1" x14ac:dyDescent="0.2">
      <c r="A26" s="46"/>
      <c r="B26" s="60"/>
      <c r="C26" s="60"/>
      <c r="D26" s="60"/>
      <c r="E26" s="60"/>
      <c r="F26" s="60"/>
      <c r="G26" s="60"/>
      <c r="H26" s="60"/>
      <c r="I26" s="60"/>
      <c r="J26" s="132"/>
      <c r="K26" s="132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6" ht="15.75" customHeight="1" x14ac:dyDescent="0.2">
      <c r="A27" s="46"/>
      <c r="B27" s="60"/>
      <c r="C27" s="60"/>
      <c r="D27" s="60"/>
      <c r="E27" s="60"/>
      <c r="F27" s="60"/>
      <c r="G27" s="60"/>
      <c r="H27" s="60"/>
      <c r="I27" s="60"/>
      <c r="J27" s="132"/>
      <c r="K27" s="132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15.75" customHeight="1" x14ac:dyDescent="0.2">
      <c r="A28" s="46"/>
      <c r="B28" s="60"/>
      <c r="C28" s="60"/>
      <c r="D28" s="60"/>
      <c r="E28" s="60"/>
      <c r="F28" s="60"/>
      <c r="G28" s="60"/>
      <c r="H28" s="60"/>
      <c r="I28" s="60"/>
      <c r="J28" s="132"/>
      <c r="K28" s="132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6" ht="15.75" customHeight="1" x14ac:dyDescent="0.2">
      <c r="A29" s="46"/>
      <c r="B29" s="60"/>
      <c r="C29" s="60"/>
      <c r="D29" s="60"/>
      <c r="E29" s="60"/>
      <c r="F29" s="60"/>
      <c r="G29" s="60"/>
      <c r="H29" s="60"/>
      <c r="I29" s="60"/>
      <c r="J29" s="132"/>
      <c r="K29" s="132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6" ht="15.75" customHeight="1" x14ac:dyDescent="0.2">
      <c r="A30" s="46"/>
      <c r="B30" s="60"/>
      <c r="C30" s="60"/>
      <c r="D30" s="60"/>
      <c r="E30" s="60"/>
      <c r="F30" s="60"/>
      <c r="G30" s="60"/>
      <c r="H30" s="60"/>
      <c r="I30" s="60"/>
      <c r="J30" s="132"/>
      <c r="K30" s="132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15.75" customHeight="1" x14ac:dyDescent="0.2">
      <c r="A31" s="229"/>
      <c r="B31" s="199"/>
      <c r="C31" s="199"/>
      <c r="D31" s="199"/>
      <c r="E31" s="199"/>
      <c r="F31" s="199"/>
      <c r="G31" s="60"/>
      <c r="H31" s="60"/>
      <c r="I31" s="60"/>
      <c r="J31" s="132"/>
      <c r="K31" s="132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6" ht="15.75" customHeight="1" x14ac:dyDescent="0.2">
      <c r="A32" s="229"/>
      <c r="B32" s="199"/>
      <c r="C32" s="199"/>
      <c r="D32" s="199"/>
      <c r="E32" s="199"/>
      <c r="F32" s="199"/>
      <c r="G32" s="60"/>
      <c r="H32" s="60"/>
      <c r="I32" s="60"/>
      <c r="J32" s="132"/>
      <c r="K32" s="132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1:26" ht="15.75" customHeight="1" x14ac:dyDescent="0.2">
      <c r="A33" s="257">
        <f>Orçamentária!A92</f>
        <v>46111</v>
      </c>
      <c r="B33" s="199"/>
      <c r="C33" s="199"/>
      <c r="D33" s="199"/>
      <c r="E33" s="199"/>
      <c r="F33" s="199"/>
      <c r="G33" s="60"/>
      <c r="H33" s="60"/>
      <c r="I33" s="60"/>
      <c r="J33" s="132"/>
      <c r="K33" s="132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</row>
    <row r="34" spans="1:26" ht="15.75" customHeight="1" x14ac:dyDescent="0.2">
      <c r="A34" s="46"/>
      <c r="B34" s="60"/>
      <c r="C34" s="60"/>
      <c r="D34" s="60"/>
      <c r="E34" s="60"/>
      <c r="F34" s="60"/>
      <c r="G34" s="60"/>
      <c r="H34" s="60"/>
      <c r="I34" s="60"/>
      <c r="J34" s="132"/>
      <c r="K34" s="132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</row>
    <row r="35" spans="1:26" ht="15.75" customHeight="1" x14ac:dyDescent="0.2">
      <c r="A35" s="46"/>
      <c r="B35" s="60"/>
      <c r="C35" s="60"/>
      <c r="D35" s="60"/>
      <c r="E35" s="60"/>
      <c r="F35" s="60"/>
      <c r="G35" s="60"/>
      <c r="H35" s="60"/>
      <c r="I35" s="60"/>
      <c r="J35" s="132"/>
      <c r="K35" s="132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</row>
    <row r="36" spans="1:26" ht="90" customHeight="1" x14ac:dyDescent="0.2">
      <c r="A36" s="46"/>
      <c r="B36" s="60"/>
      <c r="C36" s="60"/>
      <c r="D36" s="60"/>
      <c r="E36" s="60"/>
      <c r="F36" s="60"/>
      <c r="G36" s="60"/>
      <c r="H36" s="60"/>
      <c r="I36" s="60"/>
      <c r="J36" s="132"/>
      <c r="K36" s="132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</row>
    <row r="37" spans="1:26" ht="15.75" customHeight="1" x14ac:dyDescent="0.2">
      <c r="A37" s="229" t="str">
        <f>Orçamentária!A96</f>
        <v>_________________________</v>
      </c>
      <c r="B37" s="199"/>
      <c r="C37" s="199"/>
      <c r="D37" s="199"/>
      <c r="E37" s="199"/>
      <c r="F37" s="199"/>
      <c r="G37" s="60"/>
      <c r="H37" s="60"/>
      <c r="I37" s="60"/>
      <c r="J37" s="132"/>
      <c r="K37" s="132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1:26" ht="15.75" customHeight="1" x14ac:dyDescent="0.2">
      <c r="A38" s="229" t="str">
        <f>Orçamentária!A97</f>
        <v>Eng° Tayná Caroline Schregele</v>
      </c>
      <c r="B38" s="199"/>
      <c r="C38" s="199"/>
      <c r="D38" s="199"/>
      <c r="E38" s="199"/>
      <c r="F38" s="199"/>
      <c r="G38" s="60"/>
      <c r="H38" s="60"/>
      <c r="I38" s="60"/>
      <c r="J38" s="132"/>
      <c r="K38" s="132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1:26" ht="15.75" customHeight="1" x14ac:dyDescent="0.2">
      <c r="A39" s="229" t="str">
        <f>Orçamentária!A98</f>
        <v>CREA-SC 165937-8</v>
      </c>
      <c r="B39" s="199"/>
      <c r="C39" s="199"/>
      <c r="D39" s="199"/>
      <c r="E39" s="199"/>
      <c r="F39" s="199"/>
      <c r="G39" s="60"/>
      <c r="H39" s="60"/>
      <c r="I39" s="60"/>
      <c r="J39" s="132"/>
      <c r="K39" s="132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</row>
    <row r="40" spans="1:26" ht="12.75" customHeight="1" x14ac:dyDescent="0.2">
      <c r="A40" s="46"/>
      <c r="B40" s="60"/>
      <c r="C40" s="60"/>
      <c r="D40" s="60"/>
      <c r="E40" s="60"/>
      <c r="F40" s="60"/>
      <c r="G40" s="60"/>
      <c r="H40" s="60"/>
      <c r="I40" s="60"/>
      <c r="J40" s="132"/>
      <c r="K40" s="132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</row>
    <row r="41" spans="1:26" ht="12.75" customHeight="1" x14ac:dyDescent="0.2">
      <c r="A41" s="46"/>
      <c r="B41" s="60"/>
      <c r="C41" s="60"/>
      <c r="D41" s="60"/>
      <c r="E41" s="60"/>
      <c r="F41" s="60"/>
      <c r="G41" s="60"/>
      <c r="H41" s="60"/>
      <c r="I41" s="60"/>
      <c r="J41" s="132"/>
      <c r="K41" s="132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</row>
    <row r="42" spans="1:26" ht="12.75" customHeight="1" x14ac:dyDescent="0.2">
      <c r="A42" s="46"/>
      <c r="B42" s="60"/>
      <c r="C42" s="60"/>
      <c r="D42" s="60"/>
      <c r="E42" s="60"/>
      <c r="F42" s="60"/>
      <c r="G42" s="60"/>
      <c r="H42" s="60"/>
      <c r="I42" s="60"/>
      <c r="J42" s="132"/>
      <c r="K42" s="132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</row>
    <row r="43" spans="1:26" ht="12.75" customHeight="1" x14ac:dyDescent="0.2">
      <c r="A43" s="46"/>
      <c r="B43" s="60"/>
      <c r="C43" s="60"/>
      <c r="D43" s="60"/>
      <c r="E43" s="60"/>
      <c r="F43" s="60"/>
      <c r="G43" s="60"/>
      <c r="H43" s="60"/>
      <c r="I43" s="60"/>
      <c r="J43" s="132"/>
      <c r="K43" s="132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</row>
    <row r="44" spans="1:26" ht="12.75" customHeight="1" x14ac:dyDescent="0.2">
      <c r="A44" s="46"/>
      <c r="B44" s="60"/>
      <c r="C44" s="60"/>
      <c r="D44" s="60"/>
      <c r="E44" s="60"/>
      <c r="F44" s="60"/>
      <c r="G44" s="60"/>
      <c r="H44" s="60"/>
      <c r="I44" s="60"/>
      <c r="J44" s="132"/>
      <c r="K44" s="132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</row>
    <row r="45" spans="1:26" ht="12.75" customHeight="1" x14ac:dyDescent="0.2">
      <c r="A45" s="46"/>
      <c r="B45" s="60"/>
      <c r="C45" s="60"/>
      <c r="D45" s="60"/>
      <c r="E45" s="60"/>
      <c r="F45" s="60"/>
      <c r="G45" s="60"/>
      <c r="H45" s="60"/>
      <c r="I45" s="60"/>
      <c r="J45" s="132"/>
      <c r="K45" s="132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</row>
    <row r="46" spans="1:26" ht="12.75" customHeight="1" x14ac:dyDescent="0.2">
      <c r="A46" s="46"/>
      <c r="B46" s="60"/>
      <c r="C46" s="60"/>
      <c r="D46" s="60"/>
      <c r="E46" s="60"/>
      <c r="F46" s="60"/>
      <c r="G46" s="60"/>
      <c r="H46" s="60"/>
      <c r="I46" s="60"/>
      <c r="J46" s="132"/>
      <c r="K46" s="132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</row>
    <row r="47" spans="1:26" ht="12.75" customHeight="1" x14ac:dyDescent="0.2">
      <c r="A47" s="46"/>
      <c r="B47" s="60"/>
      <c r="C47" s="60"/>
      <c r="D47" s="60"/>
      <c r="E47" s="60"/>
      <c r="F47" s="60"/>
      <c r="G47" s="60"/>
      <c r="H47" s="60"/>
      <c r="I47" s="60"/>
      <c r="J47" s="132"/>
      <c r="K47" s="132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</row>
    <row r="48" spans="1:26" ht="12.75" customHeight="1" x14ac:dyDescent="0.2">
      <c r="A48" s="46"/>
      <c r="B48" s="60"/>
      <c r="C48" s="60"/>
      <c r="D48" s="60"/>
      <c r="E48" s="60"/>
      <c r="F48" s="60"/>
      <c r="G48" s="60"/>
      <c r="H48" s="60"/>
      <c r="I48" s="60"/>
      <c r="J48" s="132"/>
      <c r="K48" s="132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</row>
    <row r="49" spans="1:26" ht="12.75" customHeight="1" x14ac:dyDescent="0.2">
      <c r="A49" s="46"/>
      <c r="B49" s="60"/>
      <c r="C49" s="60"/>
      <c r="D49" s="60"/>
      <c r="E49" s="60"/>
      <c r="F49" s="60"/>
      <c r="G49" s="60"/>
      <c r="H49" s="60"/>
      <c r="I49" s="60"/>
      <c r="J49" s="132"/>
      <c r="K49" s="132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</row>
    <row r="50" spans="1:26" ht="12.75" customHeight="1" x14ac:dyDescent="0.2">
      <c r="A50" s="46"/>
      <c r="B50" s="60"/>
      <c r="C50" s="60"/>
      <c r="D50" s="60"/>
      <c r="E50" s="60"/>
      <c r="F50" s="60"/>
      <c r="G50" s="60"/>
      <c r="H50" s="60"/>
      <c r="I50" s="60"/>
      <c r="J50" s="132"/>
      <c r="K50" s="132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</row>
    <row r="51" spans="1:26" ht="12.75" customHeight="1" x14ac:dyDescent="0.2">
      <c r="A51" s="46"/>
      <c r="B51" s="60"/>
      <c r="C51" s="60"/>
      <c r="D51" s="60"/>
      <c r="E51" s="60"/>
      <c r="F51" s="60"/>
      <c r="G51" s="60"/>
      <c r="H51" s="60"/>
      <c r="I51" s="60"/>
      <c r="J51" s="132"/>
      <c r="K51" s="132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</row>
    <row r="52" spans="1:26" ht="12.75" customHeight="1" x14ac:dyDescent="0.2">
      <c r="A52" s="46"/>
      <c r="B52" s="60"/>
      <c r="C52" s="60"/>
      <c r="D52" s="60"/>
      <c r="E52" s="60"/>
      <c r="F52" s="60"/>
      <c r="G52" s="60"/>
      <c r="H52" s="60"/>
      <c r="I52" s="60"/>
      <c r="J52" s="132"/>
      <c r="K52" s="132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</row>
    <row r="53" spans="1:26" ht="12.75" customHeight="1" x14ac:dyDescent="0.2">
      <c r="A53" s="46"/>
      <c r="B53" s="60"/>
      <c r="C53" s="60"/>
      <c r="D53" s="60"/>
      <c r="E53" s="60"/>
      <c r="F53" s="60"/>
      <c r="G53" s="60"/>
      <c r="H53" s="60"/>
      <c r="I53" s="60"/>
      <c r="J53" s="132"/>
      <c r="K53" s="132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</row>
    <row r="54" spans="1:26" ht="12.75" customHeight="1" x14ac:dyDescent="0.2">
      <c r="A54" s="46"/>
      <c r="B54" s="60"/>
      <c r="C54" s="60"/>
      <c r="D54" s="60"/>
      <c r="E54" s="60"/>
      <c r="F54" s="60"/>
      <c r="G54" s="60"/>
      <c r="H54" s="60"/>
      <c r="I54" s="60"/>
      <c r="J54" s="132"/>
      <c r="K54" s="132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</row>
    <row r="55" spans="1:26" ht="12.75" customHeight="1" x14ac:dyDescent="0.2">
      <c r="A55" s="46"/>
      <c r="B55" s="60"/>
      <c r="C55" s="60"/>
      <c r="D55" s="60"/>
      <c r="E55" s="60"/>
      <c r="F55" s="60"/>
      <c r="G55" s="60"/>
      <c r="H55" s="60"/>
      <c r="I55" s="60"/>
      <c r="J55" s="132"/>
      <c r="K55" s="132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</row>
    <row r="56" spans="1:26" ht="12.75" customHeight="1" x14ac:dyDescent="0.2">
      <c r="A56" s="46"/>
      <c r="B56" s="60"/>
      <c r="C56" s="60"/>
      <c r="D56" s="60"/>
      <c r="E56" s="60"/>
      <c r="F56" s="60"/>
      <c r="G56" s="60"/>
      <c r="H56" s="60"/>
      <c r="I56" s="60"/>
      <c r="J56" s="132"/>
      <c r="K56" s="132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</row>
    <row r="57" spans="1:26" ht="12.75" customHeight="1" x14ac:dyDescent="0.2">
      <c r="A57" s="46"/>
      <c r="B57" s="60"/>
      <c r="C57" s="60"/>
      <c r="D57" s="60"/>
      <c r="E57" s="60"/>
      <c r="F57" s="60"/>
      <c r="G57" s="60"/>
      <c r="H57" s="60"/>
      <c r="I57" s="60"/>
      <c r="J57" s="132"/>
      <c r="K57" s="132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</row>
    <row r="58" spans="1:26" ht="12.75" customHeight="1" x14ac:dyDescent="0.2">
      <c r="A58" s="46"/>
      <c r="B58" s="60"/>
      <c r="C58" s="60"/>
      <c r="D58" s="60"/>
      <c r="E58" s="60"/>
      <c r="F58" s="60"/>
      <c r="G58" s="60"/>
      <c r="H58" s="60"/>
      <c r="I58" s="60"/>
      <c r="J58" s="132"/>
      <c r="K58" s="132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</row>
    <row r="59" spans="1:26" ht="12.75" customHeight="1" x14ac:dyDescent="0.2">
      <c r="A59" s="46"/>
      <c r="B59" s="60"/>
      <c r="C59" s="60"/>
      <c r="D59" s="60"/>
      <c r="E59" s="60"/>
      <c r="F59" s="60"/>
      <c r="G59" s="60"/>
      <c r="H59" s="60"/>
      <c r="I59" s="60"/>
      <c r="J59" s="132"/>
      <c r="K59" s="132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</row>
    <row r="60" spans="1:26" ht="12.75" customHeight="1" x14ac:dyDescent="0.2">
      <c r="A60" s="46"/>
      <c r="B60" s="60"/>
      <c r="C60" s="60"/>
      <c r="D60" s="60"/>
      <c r="E60" s="60"/>
      <c r="F60" s="60"/>
      <c r="G60" s="60"/>
      <c r="H60" s="60"/>
      <c r="I60" s="60"/>
      <c r="J60" s="132"/>
      <c r="K60" s="132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</row>
    <row r="61" spans="1:26" ht="12.75" customHeight="1" x14ac:dyDescent="0.2">
      <c r="A61" s="46"/>
      <c r="B61" s="60"/>
      <c r="C61" s="60"/>
      <c r="D61" s="60"/>
      <c r="E61" s="60"/>
      <c r="F61" s="60"/>
      <c r="G61" s="60"/>
      <c r="H61" s="60"/>
      <c r="I61" s="60"/>
      <c r="J61" s="132"/>
      <c r="K61" s="132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</row>
    <row r="62" spans="1:26" ht="12.75" customHeight="1" x14ac:dyDescent="0.2">
      <c r="A62" s="46"/>
      <c r="B62" s="60"/>
      <c r="C62" s="60"/>
      <c r="D62" s="60"/>
      <c r="E62" s="60"/>
      <c r="F62" s="60"/>
      <c r="G62" s="60"/>
      <c r="H62" s="60"/>
      <c r="I62" s="60"/>
      <c r="J62" s="132"/>
      <c r="K62" s="132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</row>
    <row r="63" spans="1:26" ht="12.75" customHeight="1" x14ac:dyDescent="0.2">
      <c r="A63" s="46"/>
      <c r="B63" s="60"/>
      <c r="C63" s="60"/>
      <c r="D63" s="60"/>
      <c r="E63" s="60"/>
      <c r="F63" s="60"/>
      <c r="G63" s="60"/>
      <c r="H63" s="60"/>
      <c r="I63" s="60"/>
      <c r="J63" s="132"/>
      <c r="K63" s="132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</row>
    <row r="64" spans="1:26" ht="12.75" customHeight="1" x14ac:dyDescent="0.2">
      <c r="A64" s="46"/>
      <c r="B64" s="60"/>
      <c r="C64" s="60"/>
      <c r="D64" s="60"/>
      <c r="E64" s="60"/>
      <c r="F64" s="60"/>
      <c r="G64" s="60"/>
      <c r="H64" s="60"/>
      <c r="I64" s="60"/>
      <c r="J64" s="132"/>
      <c r="K64" s="132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</row>
    <row r="65" spans="1:26" ht="12.75" customHeight="1" x14ac:dyDescent="0.2">
      <c r="A65" s="46"/>
      <c r="B65" s="60"/>
      <c r="C65" s="60"/>
      <c r="D65" s="60"/>
      <c r="E65" s="60"/>
      <c r="F65" s="60"/>
      <c r="G65" s="60"/>
      <c r="H65" s="60"/>
      <c r="I65" s="60"/>
      <c r="J65" s="132"/>
      <c r="K65" s="132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</row>
    <row r="66" spans="1:26" ht="12.75" customHeight="1" x14ac:dyDescent="0.2">
      <c r="A66" s="46"/>
      <c r="B66" s="60"/>
      <c r="C66" s="60"/>
      <c r="D66" s="60"/>
      <c r="E66" s="60"/>
      <c r="F66" s="60"/>
      <c r="G66" s="60"/>
      <c r="H66" s="60"/>
      <c r="I66" s="60"/>
      <c r="J66" s="132"/>
      <c r="K66" s="132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</row>
    <row r="67" spans="1:26" ht="12.75" customHeight="1" x14ac:dyDescent="0.2">
      <c r="A67" s="46"/>
      <c r="B67" s="60"/>
      <c r="C67" s="60"/>
      <c r="D67" s="60"/>
      <c r="E67" s="60"/>
      <c r="F67" s="60"/>
      <c r="G67" s="60"/>
      <c r="H67" s="60"/>
      <c r="I67" s="60"/>
      <c r="J67" s="132"/>
      <c r="K67" s="132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</row>
    <row r="68" spans="1:26" ht="12.75" customHeight="1" x14ac:dyDescent="0.2">
      <c r="A68" s="46"/>
      <c r="B68" s="60"/>
      <c r="C68" s="60"/>
      <c r="D68" s="60"/>
      <c r="E68" s="60"/>
      <c r="F68" s="60"/>
      <c r="G68" s="60"/>
      <c r="H68" s="60"/>
      <c r="I68" s="60"/>
      <c r="J68" s="132"/>
      <c r="K68" s="132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</row>
    <row r="69" spans="1:26" ht="12.75" customHeight="1" x14ac:dyDescent="0.2">
      <c r="A69" s="46"/>
      <c r="B69" s="60"/>
      <c r="C69" s="60"/>
      <c r="D69" s="60"/>
      <c r="E69" s="60"/>
      <c r="F69" s="60"/>
      <c r="G69" s="60"/>
      <c r="H69" s="60"/>
      <c r="I69" s="60"/>
      <c r="J69" s="132"/>
      <c r="K69" s="132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</row>
    <row r="70" spans="1:26" ht="12.75" customHeight="1" x14ac:dyDescent="0.2">
      <c r="A70" s="46"/>
      <c r="B70" s="60"/>
      <c r="C70" s="60"/>
      <c r="D70" s="60"/>
      <c r="E70" s="60"/>
      <c r="F70" s="60"/>
      <c r="G70" s="60"/>
      <c r="H70" s="60"/>
      <c r="I70" s="60"/>
      <c r="J70" s="132"/>
      <c r="K70" s="132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</row>
    <row r="71" spans="1:26" ht="12.75" customHeight="1" x14ac:dyDescent="0.2">
      <c r="A71" s="46"/>
      <c r="B71" s="60"/>
      <c r="C71" s="60"/>
      <c r="D71" s="60"/>
      <c r="E71" s="60"/>
      <c r="F71" s="60"/>
      <c r="G71" s="60"/>
      <c r="H71" s="60"/>
      <c r="I71" s="60"/>
      <c r="J71" s="132"/>
      <c r="K71" s="132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</row>
    <row r="72" spans="1:26" ht="12.75" customHeight="1" x14ac:dyDescent="0.2">
      <c r="A72" s="46"/>
      <c r="B72" s="60"/>
      <c r="C72" s="60"/>
      <c r="D72" s="60"/>
      <c r="E72" s="60"/>
      <c r="F72" s="60"/>
      <c r="G72" s="60"/>
      <c r="H72" s="60"/>
      <c r="I72" s="60"/>
      <c r="J72" s="132"/>
      <c r="K72" s="132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</row>
    <row r="73" spans="1:26" ht="12.75" customHeight="1" x14ac:dyDescent="0.2">
      <c r="A73" s="46"/>
      <c r="B73" s="60"/>
      <c r="C73" s="60"/>
      <c r="D73" s="60"/>
      <c r="E73" s="60"/>
      <c r="F73" s="60"/>
      <c r="G73" s="60"/>
      <c r="H73" s="60"/>
      <c r="I73" s="60"/>
      <c r="J73" s="132"/>
      <c r="K73" s="132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</row>
    <row r="74" spans="1:26" ht="12.75" customHeight="1" x14ac:dyDescent="0.2">
      <c r="A74" s="46"/>
      <c r="B74" s="60"/>
      <c r="C74" s="60"/>
      <c r="D74" s="60"/>
      <c r="E74" s="60"/>
      <c r="F74" s="60"/>
      <c r="G74" s="60"/>
      <c r="H74" s="60"/>
      <c r="I74" s="60"/>
      <c r="J74" s="132"/>
      <c r="K74" s="132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</row>
    <row r="75" spans="1:26" ht="12.75" customHeight="1" x14ac:dyDescent="0.2">
      <c r="A75" s="46"/>
      <c r="B75" s="60"/>
      <c r="C75" s="60"/>
      <c r="D75" s="60"/>
      <c r="E75" s="60"/>
      <c r="F75" s="60"/>
      <c r="G75" s="60"/>
      <c r="H75" s="60"/>
      <c r="I75" s="60"/>
      <c r="J75" s="132"/>
      <c r="K75" s="132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</row>
    <row r="76" spans="1:26" ht="12.75" customHeight="1" x14ac:dyDescent="0.2">
      <c r="A76" s="46"/>
      <c r="B76" s="60"/>
      <c r="C76" s="60"/>
      <c r="D76" s="60"/>
      <c r="E76" s="60"/>
      <c r="F76" s="60"/>
      <c r="G76" s="60"/>
      <c r="H76" s="60"/>
      <c r="I76" s="60"/>
      <c r="J76" s="132"/>
      <c r="K76" s="132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</row>
    <row r="77" spans="1:26" ht="12.75" customHeight="1" x14ac:dyDescent="0.2">
      <c r="A77" s="46"/>
      <c r="B77" s="60"/>
      <c r="C77" s="60"/>
      <c r="D77" s="60"/>
      <c r="E77" s="60"/>
      <c r="F77" s="60"/>
      <c r="G77" s="60"/>
      <c r="H77" s="60"/>
      <c r="I77" s="60"/>
      <c r="J77" s="132"/>
      <c r="K77" s="132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</row>
    <row r="78" spans="1:26" ht="12.75" customHeight="1" x14ac:dyDescent="0.2">
      <c r="A78" s="46"/>
      <c r="B78" s="60"/>
      <c r="C78" s="60"/>
      <c r="D78" s="60"/>
      <c r="E78" s="60"/>
      <c r="F78" s="60"/>
      <c r="G78" s="60"/>
      <c r="H78" s="60"/>
      <c r="I78" s="60"/>
      <c r="J78" s="132"/>
      <c r="K78" s="132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</row>
    <row r="79" spans="1:26" ht="12.75" customHeight="1" x14ac:dyDescent="0.2">
      <c r="A79" s="46"/>
      <c r="B79" s="60"/>
      <c r="C79" s="60"/>
      <c r="D79" s="60"/>
      <c r="E79" s="60"/>
      <c r="F79" s="60"/>
      <c r="G79" s="60"/>
      <c r="H79" s="60"/>
      <c r="I79" s="60"/>
      <c r="J79" s="132"/>
      <c r="K79" s="132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</row>
    <row r="80" spans="1:26" ht="12.75" customHeight="1" x14ac:dyDescent="0.2">
      <c r="A80" s="46"/>
      <c r="B80" s="60"/>
      <c r="C80" s="60"/>
      <c r="D80" s="60"/>
      <c r="E80" s="60"/>
      <c r="F80" s="60"/>
      <c r="G80" s="60"/>
      <c r="H80" s="60"/>
      <c r="I80" s="60"/>
      <c r="J80" s="132"/>
      <c r="K80" s="132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</row>
    <row r="81" spans="1:26" ht="12.75" customHeight="1" x14ac:dyDescent="0.2">
      <c r="A81" s="46"/>
      <c r="B81" s="60"/>
      <c r="C81" s="60"/>
      <c r="D81" s="60"/>
      <c r="E81" s="60"/>
      <c r="F81" s="60"/>
      <c r="G81" s="60"/>
      <c r="H81" s="60"/>
      <c r="I81" s="60"/>
      <c r="J81" s="132"/>
      <c r="K81" s="132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</row>
    <row r="82" spans="1:26" ht="12.75" customHeight="1" x14ac:dyDescent="0.2">
      <c r="A82" s="46"/>
      <c r="B82" s="60"/>
      <c r="C82" s="60"/>
      <c r="D82" s="60"/>
      <c r="E82" s="60"/>
      <c r="F82" s="60"/>
      <c r="G82" s="60"/>
      <c r="H82" s="60"/>
      <c r="I82" s="60"/>
      <c r="J82" s="132"/>
      <c r="K82" s="132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spans="1:26" ht="12.75" customHeight="1" x14ac:dyDescent="0.2">
      <c r="A83" s="46"/>
      <c r="B83" s="60"/>
      <c r="C83" s="60"/>
      <c r="D83" s="60"/>
      <c r="E83" s="60"/>
      <c r="F83" s="60"/>
      <c r="G83" s="60"/>
      <c r="H83" s="60"/>
      <c r="I83" s="60"/>
      <c r="J83" s="132"/>
      <c r="K83" s="132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spans="1:26" ht="12.75" customHeight="1" x14ac:dyDescent="0.2">
      <c r="A84" s="46"/>
      <c r="B84" s="60"/>
      <c r="C84" s="60"/>
      <c r="D84" s="60"/>
      <c r="E84" s="60"/>
      <c r="F84" s="60"/>
      <c r="G84" s="60"/>
      <c r="H84" s="60"/>
      <c r="I84" s="60"/>
      <c r="J84" s="132"/>
      <c r="K84" s="132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spans="1:26" ht="12.75" customHeight="1" x14ac:dyDescent="0.2">
      <c r="A85" s="46"/>
      <c r="B85" s="60"/>
      <c r="C85" s="60"/>
      <c r="D85" s="60"/>
      <c r="E85" s="60"/>
      <c r="F85" s="60"/>
      <c r="G85" s="60"/>
      <c r="H85" s="60"/>
      <c r="I85" s="60"/>
      <c r="J85" s="132"/>
      <c r="K85" s="132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spans="1:26" ht="12.75" customHeight="1" x14ac:dyDescent="0.2">
      <c r="A86" s="46"/>
      <c r="B86" s="60"/>
      <c r="C86" s="60"/>
      <c r="D86" s="60"/>
      <c r="E86" s="60"/>
      <c r="F86" s="60"/>
      <c r="G86" s="60"/>
      <c r="H86" s="60"/>
      <c r="I86" s="60"/>
      <c r="J86" s="132"/>
      <c r="K86" s="132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spans="1:26" ht="12.75" customHeight="1" x14ac:dyDescent="0.2">
      <c r="A87" s="46"/>
      <c r="B87" s="60"/>
      <c r="C87" s="60"/>
      <c r="D87" s="60"/>
      <c r="E87" s="60"/>
      <c r="F87" s="60"/>
      <c r="G87" s="60"/>
      <c r="H87" s="60"/>
      <c r="I87" s="60"/>
      <c r="J87" s="132"/>
      <c r="K87" s="132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spans="1:26" ht="12.75" customHeight="1" x14ac:dyDescent="0.2">
      <c r="A88" s="46"/>
      <c r="B88" s="60"/>
      <c r="C88" s="60"/>
      <c r="D88" s="60"/>
      <c r="E88" s="60"/>
      <c r="F88" s="60"/>
      <c r="G88" s="60"/>
      <c r="H88" s="60"/>
      <c r="I88" s="60"/>
      <c r="J88" s="132"/>
      <c r="K88" s="132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spans="1:26" ht="12.75" customHeight="1" x14ac:dyDescent="0.2">
      <c r="A89" s="46"/>
      <c r="B89" s="60"/>
      <c r="C89" s="60"/>
      <c r="D89" s="60"/>
      <c r="E89" s="60"/>
      <c r="F89" s="60"/>
      <c r="G89" s="60"/>
      <c r="H89" s="60"/>
      <c r="I89" s="60"/>
      <c r="J89" s="132"/>
      <c r="K89" s="132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spans="1:26" ht="12.75" customHeight="1" x14ac:dyDescent="0.2">
      <c r="A90" s="46"/>
      <c r="B90" s="60"/>
      <c r="C90" s="60"/>
      <c r="D90" s="60"/>
      <c r="E90" s="60"/>
      <c r="F90" s="60"/>
      <c r="G90" s="60"/>
      <c r="H90" s="60"/>
      <c r="I90" s="60"/>
      <c r="J90" s="132"/>
      <c r="K90" s="132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spans="1:26" ht="12.75" customHeight="1" x14ac:dyDescent="0.2">
      <c r="A91" s="46"/>
      <c r="B91" s="60"/>
      <c r="C91" s="60"/>
      <c r="D91" s="60"/>
      <c r="E91" s="60"/>
      <c r="F91" s="60"/>
      <c r="G91" s="60"/>
      <c r="H91" s="60"/>
      <c r="I91" s="60"/>
      <c r="J91" s="132"/>
      <c r="K91" s="132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spans="1:26" ht="12.75" customHeight="1" x14ac:dyDescent="0.2">
      <c r="A92" s="46"/>
      <c r="B92" s="60"/>
      <c r="C92" s="60"/>
      <c r="D92" s="60"/>
      <c r="E92" s="60"/>
      <c r="F92" s="60"/>
      <c r="G92" s="60"/>
      <c r="H92" s="60"/>
      <c r="I92" s="60"/>
      <c r="J92" s="132"/>
      <c r="K92" s="132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spans="1:26" ht="12.75" customHeight="1" x14ac:dyDescent="0.2">
      <c r="A93" s="46"/>
      <c r="B93" s="60"/>
      <c r="C93" s="60"/>
      <c r="D93" s="60"/>
      <c r="E93" s="60"/>
      <c r="F93" s="60"/>
      <c r="G93" s="60"/>
      <c r="H93" s="60"/>
      <c r="I93" s="60"/>
      <c r="J93" s="132"/>
      <c r="K93" s="132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spans="1:26" ht="12.75" customHeight="1" x14ac:dyDescent="0.2">
      <c r="A94" s="46"/>
      <c r="B94" s="60"/>
      <c r="C94" s="60"/>
      <c r="D94" s="60"/>
      <c r="E94" s="60"/>
      <c r="F94" s="60"/>
      <c r="G94" s="60"/>
      <c r="H94" s="60"/>
      <c r="I94" s="60"/>
      <c r="J94" s="132"/>
      <c r="K94" s="132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spans="1:26" ht="12.75" customHeight="1" x14ac:dyDescent="0.2">
      <c r="A95" s="46"/>
      <c r="B95" s="60"/>
      <c r="C95" s="60"/>
      <c r="D95" s="60"/>
      <c r="E95" s="60"/>
      <c r="F95" s="60"/>
      <c r="G95" s="60"/>
      <c r="H95" s="60"/>
      <c r="I95" s="60"/>
      <c r="J95" s="132"/>
      <c r="K95" s="132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spans="1:26" ht="12.75" customHeight="1" x14ac:dyDescent="0.2">
      <c r="A96" s="46"/>
      <c r="B96" s="60"/>
      <c r="C96" s="60"/>
      <c r="D96" s="60"/>
      <c r="E96" s="60"/>
      <c r="F96" s="60"/>
      <c r="G96" s="60"/>
      <c r="H96" s="60"/>
      <c r="I96" s="60"/>
      <c r="J96" s="132"/>
      <c r="K96" s="132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spans="1:26" ht="12.75" customHeight="1" x14ac:dyDescent="0.2">
      <c r="A97" s="46"/>
      <c r="B97" s="60"/>
      <c r="C97" s="60"/>
      <c r="D97" s="60"/>
      <c r="E97" s="60"/>
      <c r="F97" s="60"/>
      <c r="G97" s="60"/>
      <c r="H97" s="60"/>
      <c r="I97" s="60"/>
      <c r="J97" s="132"/>
      <c r="K97" s="132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spans="1:26" ht="12.75" customHeight="1" x14ac:dyDescent="0.2">
      <c r="A98" s="46"/>
      <c r="B98" s="60"/>
      <c r="C98" s="60"/>
      <c r="D98" s="60"/>
      <c r="E98" s="60"/>
      <c r="F98" s="60"/>
      <c r="G98" s="60"/>
      <c r="H98" s="60"/>
      <c r="I98" s="60"/>
      <c r="J98" s="132"/>
      <c r="K98" s="132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</row>
    <row r="99" spans="1:26" ht="12.75" customHeight="1" x14ac:dyDescent="0.2">
      <c r="A99" s="46"/>
      <c r="B99" s="60"/>
      <c r="C99" s="60"/>
      <c r="D99" s="60"/>
      <c r="E99" s="60"/>
      <c r="F99" s="60"/>
      <c r="G99" s="60"/>
      <c r="H99" s="60"/>
      <c r="I99" s="60"/>
      <c r="J99" s="132"/>
      <c r="K99" s="132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</row>
    <row r="100" spans="1:26" ht="12.75" customHeight="1" x14ac:dyDescent="0.2">
      <c r="A100" s="46"/>
      <c r="B100" s="60"/>
      <c r="C100" s="60"/>
      <c r="D100" s="60"/>
      <c r="E100" s="60"/>
      <c r="F100" s="60"/>
      <c r="G100" s="60"/>
      <c r="H100" s="60"/>
      <c r="I100" s="60"/>
      <c r="J100" s="132"/>
      <c r="K100" s="132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</row>
    <row r="101" spans="1:26" ht="12.75" customHeight="1" x14ac:dyDescent="0.2">
      <c r="A101" s="46"/>
      <c r="B101" s="60"/>
      <c r="C101" s="60"/>
      <c r="D101" s="60"/>
      <c r="E101" s="60"/>
      <c r="F101" s="60"/>
      <c r="G101" s="60"/>
      <c r="H101" s="60"/>
      <c r="I101" s="60"/>
      <c r="J101" s="132"/>
      <c r="K101" s="132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</row>
    <row r="102" spans="1:26" ht="12.75" customHeight="1" x14ac:dyDescent="0.2">
      <c r="A102" s="46"/>
      <c r="B102" s="60"/>
      <c r="C102" s="60"/>
      <c r="D102" s="60"/>
      <c r="E102" s="60"/>
      <c r="F102" s="60"/>
      <c r="G102" s="60"/>
      <c r="H102" s="60"/>
      <c r="I102" s="60"/>
      <c r="J102" s="132"/>
      <c r="K102" s="132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</row>
    <row r="103" spans="1:26" ht="12.75" customHeight="1" x14ac:dyDescent="0.2">
      <c r="A103" s="46"/>
      <c r="B103" s="60"/>
      <c r="C103" s="60"/>
      <c r="D103" s="60"/>
      <c r="E103" s="60"/>
      <c r="F103" s="60"/>
      <c r="G103" s="60"/>
      <c r="H103" s="60"/>
      <c r="I103" s="60"/>
      <c r="J103" s="132"/>
      <c r="K103" s="132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</row>
    <row r="104" spans="1:26" ht="12.75" customHeight="1" x14ac:dyDescent="0.2">
      <c r="A104" s="46"/>
      <c r="B104" s="60"/>
      <c r="C104" s="60"/>
      <c r="D104" s="60"/>
      <c r="E104" s="60"/>
      <c r="F104" s="60"/>
      <c r="G104" s="60"/>
      <c r="H104" s="60"/>
      <c r="I104" s="60"/>
      <c r="J104" s="132"/>
      <c r="K104" s="132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</row>
    <row r="105" spans="1:26" ht="12.75" customHeight="1" x14ac:dyDescent="0.2">
      <c r="A105" s="46"/>
      <c r="B105" s="60"/>
      <c r="C105" s="60"/>
      <c r="D105" s="60"/>
      <c r="E105" s="60"/>
      <c r="F105" s="60"/>
      <c r="G105" s="60"/>
      <c r="H105" s="60"/>
      <c r="I105" s="60"/>
      <c r="J105" s="132"/>
      <c r="K105" s="132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</row>
    <row r="106" spans="1:26" ht="12.75" customHeight="1" x14ac:dyDescent="0.2">
      <c r="A106" s="46"/>
      <c r="B106" s="60"/>
      <c r="C106" s="60"/>
      <c r="D106" s="60"/>
      <c r="E106" s="60"/>
      <c r="F106" s="60"/>
      <c r="G106" s="60"/>
      <c r="H106" s="60"/>
      <c r="I106" s="60"/>
      <c r="J106" s="132"/>
      <c r="K106" s="132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</row>
    <row r="107" spans="1:26" ht="12.75" customHeight="1" x14ac:dyDescent="0.2">
      <c r="A107" s="46"/>
      <c r="B107" s="60"/>
      <c r="C107" s="60"/>
      <c r="D107" s="60"/>
      <c r="E107" s="60"/>
      <c r="F107" s="60"/>
      <c r="G107" s="60"/>
      <c r="H107" s="60"/>
      <c r="I107" s="60"/>
      <c r="J107" s="132"/>
      <c r="K107" s="132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</row>
    <row r="108" spans="1:26" ht="12.75" customHeight="1" x14ac:dyDescent="0.2">
      <c r="A108" s="46"/>
      <c r="B108" s="60"/>
      <c r="C108" s="60"/>
      <c r="D108" s="60"/>
      <c r="E108" s="60"/>
      <c r="F108" s="60"/>
      <c r="G108" s="60"/>
      <c r="H108" s="60"/>
      <c r="I108" s="60"/>
      <c r="J108" s="132"/>
      <c r="K108" s="132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</row>
    <row r="109" spans="1:26" ht="12.75" customHeight="1" x14ac:dyDescent="0.2">
      <c r="A109" s="46"/>
      <c r="B109" s="60"/>
      <c r="C109" s="60"/>
      <c r="D109" s="60"/>
      <c r="E109" s="60"/>
      <c r="F109" s="60"/>
      <c r="G109" s="60"/>
      <c r="H109" s="60"/>
      <c r="I109" s="60"/>
      <c r="J109" s="132"/>
      <c r="K109" s="132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</row>
    <row r="110" spans="1:26" ht="12.75" customHeight="1" x14ac:dyDescent="0.2">
      <c r="A110" s="46"/>
      <c r="B110" s="60"/>
      <c r="C110" s="60"/>
      <c r="D110" s="60"/>
      <c r="E110" s="60"/>
      <c r="F110" s="60"/>
      <c r="G110" s="60"/>
      <c r="H110" s="60"/>
      <c r="I110" s="60"/>
      <c r="J110" s="132"/>
      <c r="K110" s="132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</row>
    <row r="111" spans="1:26" ht="12.75" customHeight="1" x14ac:dyDescent="0.2">
      <c r="A111" s="46"/>
      <c r="B111" s="60"/>
      <c r="C111" s="60"/>
      <c r="D111" s="60"/>
      <c r="E111" s="60"/>
      <c r="F111" s="60"/>
      <c r="G111" s="60"/>
      <c r="H111" s="60"/>
      <c r="I111" s="60"/>
      <c r="J111" s="132"/>
      <c r="K111" s="132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</row>
    <row r="112" spans="1:26" ht="12.75" customHeight="1" x14ac:dyDescent="0.2">
      <c r="A112" s="46"/>
      <c r="B112" s="60"/>
      <c r="C112" s="60"/>
      <c r="D112" s="60"/>
      <c r="E112" s="60"/>
      <c r="F112" s="60"/>
      <c r="G112" s="60"/>
      <c r="H112" s="60"/>
      <c r="I112" s="60"/>
      <c r="J112" s="132"/>
      <c r="K112" s="132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</row>
    <row r="113" spans="1:26" ht="12.75" customHeight="1" x14ac:dyDescent="0.2">
      <c r="A113" s="46"/>
      <c r="B113" s="60"/>
      <c r="C113" s="60"/>
      <c r="D113" s="60"/>
      <c r="E113" s="60"/>
      <c r="F113" s="60"/>
      <c r="G113" s="60"/>
      <c r="H113" s="60"/>
      <c r="I113" s="60"/>
      <c r="J113" s="132"/>
      <c r="K113" s="132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</row>
    <row r="114" spans="1:26" ht="12.75" customHeight="1" x14ac:dyDescent="0.2">
      <c r="A114" s="46"/>
      <c r="B114" s="60"/>
      <c r="C114" s="60"/>
      <c r="D114" s="60"/>
      <c r="E114" s="60"/>
      <c r="F114" s="60"/>
      <c r="G114" s="60"/>
      <c r="H114" s="60"/>
      <c r="I114" s="60"/>
      <c r="J114" s="132"/>
      <c r="K114" s="132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</row>
    <row r="115" spans="1:26" ht="12.75" customHeight="1" x14ac:dyDescent="0.2">
      <c r="A115" s="46"/>
      <c r="B115" s="60"/>
      <c r="C115" s="60"/>
      <c r="D115" s="60"/>
      <c r="E115" s="60"/>
      <c r="F115" s="60"/>
      <c r="G115" s="60"/>
      <c r="H115" s="60"/>
      <c r="I115" s="60"/>
      <c r="J115" s="132"/>
      <c r="K115" s="132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</row>
    <row r="116" spans="1:26" ht="12.75" customHeight="1" x14ac:dyDescent="0.2">
      <c r="A116" s="46"/>
      <c r="B116" s="60"/>
      <c r="C116" s="60"/>
      <c r="D116" s="60"/>
      <c r="E116" s="60"/>
      <c r="F116" s="60"/>
      <c r="G116" s="60"/>
      <c r="H116" s="60"/>
      <c r="I116" s="60"/>
      <c r="J116" s="132"/>
      <c r="K116" s="132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</row>
    <row r="117" spans="1:26" ht="12.75" customHeight="1" x14ac:dyDescent="0.2">
      <c r="A117" s="46"/>
      <c r="B117" s="60"/>
      <c r="C117" s="60"/>
      <c r="D117" s="60"/>
      <c r="E117" s="60"/>
      <c r="F117" s="60"/>
      <c r="G117" s="60"/>
      <c r="H117" s="60"/>
      <c r="I117" s="60"/>
      <c r="J117" s="132"/>
      <c r="K117" s="132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</row>
    <row r="118" spans="1:26" ht="12.75" customHeight="1" x14ac:dyDescent="0.2">
      <c r="A118" s="46"/>
      <c r="B118" s="60"/>
      <c r="C118" s="60"/>
      <c r="D118" s="60"/>
      <c r="E118" s="60"/>
      <c r="F118" s="60"/>
      <c r="G118" s="60"/>
      <c r="H118" s="60"/>
      <c r="I118" s="60"/>
      <c r="J118" s="132"/>
      <c r="K118" s="132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</row>
    <row r="119" spans="1:26" ht="12.75" customHeight="1" x14ac:dyDescent="0.2">
      <c r="A119" s="46"/>
      <c r="B119" s="60"/>
      <c r="C119" s="60"/>
      <c r="D119" s="60"/>
      <c r="E119" s="60"/>
      <c r="F119" s="60"/>
      <c r="G119" s="60"/>
      <c r="H119" s="60"/>
      <c r="I119" s="60"/>
      <c r="J119" s="132"/>
      <c r="K119" s="132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</row>
    <row r="120" spans="1:26" ht="12.75" customHeight="1" x14ac:dyDescent="0.2">
      <c r="A120" s="46"/>
      <c r="B120" s="60"/>
      <c r="C120" s="60"/>
      <c r="D120" s="60"/>
      <c r="E120" s="60"/>
      <c r="F120" s="60"/>
      <c r="G120" s="60"/>
      <c r="H120" s="60"/>
      <c r="I120" s="60"/>
      <c r="J120" s="132"/>
      <c r="K120" s="132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</row>
    <row r="121" spans="1:26" ht="12.75" customHeight="1" x14ac:dyDescent="0.2">
      <c r="A121" s="46"/>
      <c r="B121" s="60"/>
      <c r="C121" s="60"/>
      <c r="D121" s="60"/>
      <c r="E121" s="60"/>
      <c r="F121" s="60"/>
      <c r="G121" s="60"/>
      <c r="H121" s="60"/>
      <c r="I121" s="60"/>
      <c r="J121" s="132"/>
      <c r="K121" s="132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</row>
    <row r="122" spans="1:26" ht="12.75" customHeight="1" x14ac:dyDescent="0.2">
      <c r="A122" s="46"/>
      <c r="B122" s="60"/>
      <c r="C122" s="60"/>
      <c r="D122" s="60"/>
      <c r="E122" s="60"/>
      <c r="F122" s="60"/>
      <c r="G122" s="60"/>
      <c r="H122" s="60"/>
      <c r="I122" s="60"/>
      <c r="J122" s="132"/>
      <c r="K122" s="132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</row>
    <row r="123" spans="1:26" ht="12.75" customHeight="1" x14ac:dyDescent="0.2">
      <c r="A123" s="46"/>
      <c r="B123" s="60"/>
      <c r="C123" s="60"/>
      <c r="D123" s="60"/>
      <c r="E123" s="60"/>
      <c r="F123" s="60"/>
      <c r="G123" s="60"/>
      <c r="H123" s="60"/>
      <c r="I123" s="60"/>
      <c r="J123" s="132"/>
      <c r="K123" s="132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</row>
    <row r="124" spans="1:26" ht="12.75" customHeight="1" x14ac:dyDescent="0.2">
      <c r="A124" s="46"/>
      <c r="B124" s="60"/>
      <c r="C124" s="60"/>
      <c r="D124" s="60"/>
      <c r="E124" s="60"/>
      <c r="F124" s="60"/>
      <c r="G124" s="60"/>
      <c r="H124" s="60"/>
      <c r="I124" s="60"/>
      <c r="J124" s="132"/>
      <c r="K124" s="132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</row>
    <row r="125" spans="1:26" ht="12.75" customHeight="1" x14ac:dyDescent="0.2">
      <c r="A125" s="46"/>
      <c r="B125" s="60"/>
      <c r="C125" s="60"/>
      <c r="D125" s="60"/>
      <c r="E125" s="60"/>
      <c r="F125" s="60"/>
      <c r="G125" s="60"/>
      <c r="H125" s="60"/>
      <c r="I125" s="60"/>
      <c r="J125" s="132"/>
      <c r="K125" s="132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</row>
    <row r="126" spans="1:26" ht="12.75" customHeight="1" x14ac:dyDescent="0.2">
      <c r="A126" s="46"/>
      <c r="B126" s="60"/>
      <c r="C126" s="60"/>
      <c r="D126" s="60"/>
      <c r="E126" s="60"/>
      <c r="F126" s="60"/>
      <c r="G126" s="60"/>
      <c r="H126" s="60"/>
      <c r="I126" s="60"/>
      <c r="J126" s="132"/>
      <c r="K126" s="132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</row>
    <row r="127" spans="1:26" ht="12.75" customHeight="1" x14ac:dyDescent="0.2">
      <c r="A127" s="46"/>
      <c r="B127" s="60"/>
      <c r="C127" s="60"/>
      <c r="D127" s="60"/>
      <c r="E127" s="60"/>
      <c r="F127" s="60"/>
      <c r="G127" s="60"/>
      <c r="H127" s="60"/>
      <c r="I127" s="60"/>
      <c r="J127" s="132"/>
      <c r="K127" s="132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</row>
    <row r="128" spans="1:26" ht="12.75" customHeight="1" x14ac:dyDescent="0.2">
      <c r="A128" s="46"/>
      <c r="B128" s="60"/>
      <c r="C128" s="60"/>
      <c r="D128" s="60"/>
      <c r="E128" s="60"/>
      <c r="F128" s="60"/>
      <c r="G128" s="60"/>
      <c r="H128" s="60"/>
      <c r="I128" s="60"/>
      <c r="J128" s="132"/>
      <c r="K128" s="132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</row>
    <row r="129" spans="1:26" ht="12.75" customHeight="1" x14ac:dyDescent="0.2">
      <c r="A129" s="46"/>
      <c r="B129" s="60"/>
      <c r="C129" s="60"/>
      <c r="D129" s="60"/>
      <c r="E129" s="60"/>
      <c r="F129" s="60"/>
      <c r="G129" s="60"/>
      <c r="H129" s="60"/>
      <c r="I129" s="60"/>
      <c r="J129" s="132"/>
      <c r="K129" s="132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</row>
    <row r="130" spans="1:26" ht="12.75" customHeight="1" x14ac:dyDescent="0.2">
      <c r="A130" s="46"/>
      <c r="B130" s="60"/>
      <c r="C130" s="60"/>
      <c r="D130" s="60"/>
      <c r="E130" s="60"/>
      <c r="F130" s="60"/>
      <c r="G130" s="60"/>
      <c r="H130" s="60"/>
      <c r="I130" s="60"/>
      <c r="J130" s="132"/>
      <c r="K130" s="132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</row>
    <row r="131" spans="1:26" ht="12.75" customHeight="1" x14ac:dyDescent="0.2">
      <c r="A131" s="46"/>
      <c r="B131" s="60"/>
      <c r="C131" s="60"/>
      <c r="D131" s="60"/>
      <c r="E131" s="60"/>
      <c r="F131" s="60"/>
      <c r="G131" s="60"/>
      <c r="H131" s="60"/>
      <c r="I131" s="60"/>
      <c r="J131" s="132"/>
      <c r="K131" s="132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</row>
    <row r="132" spans="1:26" ht="12.75" customHeight="1" x14ac:dyDescent="0.2">
      <c r="A132" s="46"/>
      <c r="B132" s="60"/>
      <c r="C132" s="60"/>
      <c r="D132" s="60"/>
      <c r="E132" s="60"/>
      <c r="F132" s="60"/>
      <c r="G132" s="60"/>
      <c r="H132" s="60"/>
      <c r="I132" s="60"/>
      <c r="J132" s="132"/>
      <c r="K132" s="132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</row>
    <row r="133" spans="1:26" ht="12.75" customHeight="1" x14ac:dyDescent="0.2">
      <c r="A133" s="46"/>
      <c r="B133" s="60"/>
      <c r="C133" s="60"/>
      <c r="D133" s="60"/>
      <c r="E133" s="60"/>
      <c r="F133" s="60"/>
      <c r="G133" s="60"/>
      <c r="H133" s="60"/>
      <c r="I133" s="60"/>
      <c r="J133" s="132"/>
      <c r="K133" s="132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</row>
    <row r="134" spans="1:26" ht="12.75" customHeight="1" x14ac:dyDescent="0.2">
      <c r="A134" s="46"/>
      <c r="B134" s="60"/>
      <c r="C134" s="60"/>
      <c r="D134" s="60"/>
      <c r="E134" s="60"/>
      <c r="F134" s="60"/>
      <c r="G134" s="60"/>
      <c r="H134" s="60"/>
      <c r="I134" s="60"/>
      <c r="J134" s="132"/>
      <c r="K134" s="132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</row>
    <row r="135" spans="1:26" ht="12.75" customHeight="1" x14ac:dyDescent="0.2">
      <c r="A135" s="46"/>
      <c r="B135" s="60"/>
      <c r="C135" s="60"/>
      <c r="D135" s="60"/>
      <c r="E135" s="60"/>
      <c r="F135" s="60"/>
      <c r="G135" s="60"/>
      <c r="H135" s="60"/>
      <c r="I135" s="60"/>
      <c r="J135" s="132"/>
      <c r="K135" s="132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</row>
    <row r="136" spans="1:26" ht="12.75" customHeight="1" x14ac:dyDescent="0.2">
      <c r="A136" s="46"/>
      <c r="B136" s="60"/>
      <c r="C136" s="60"/>
      <c r="D136" s="60"/>
      <c r="E136" s="60"/>
      <c r="F136" s="60"/>
      <c r="G136" s="60"/>
      <c r="H136" s="60"/>
      <c r="I136" s="60"/>
      <c r="J136" s="132"/>
      <c r="K136" s="132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</row>
    <row r="137" spans="1:26" ht="12.75" customHeight="1" x14ac:dyDescent="0.2">
      <c r="A137" s="46"/>
      <c r="B137" s="60"/>
      <c r="C137" s="60"/>
      <c r="D137" s="60"/>
      <c r="E137" s="60"/>
      <c r="F137" s="60"/>
      <c r="G137" s="60"/>
      <c r="H137" s="60"/>
      <c r="I137" s="60"/>
      <c r="J137" s="132"/>
      <c r="K137" s="132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</row>
    <row r="138" spans="1:26" ht="12.75" customHeight="1" x14ac:dyDescent="0.2">
      <c r="A138" s="46"/>
      <c r="B138" s="60"/>
      <c r="C138" s="60"/>
      <c r="D138" s="60"/>
      <c r="E138" s="60"/>
      <c r="F138" s="60"/>
      <c r="G138" s="60"/>
      <c r="H138" s="60"/>
      <c r="I138" s="60"/>
      <c r="J138" s="132"/>
      <c r="K138" s="132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</row>
    <row r="139" spans="1:26" ht="12.75" customHeight="1" x14ac:dyDescent="0.2">
      <c r="A139" s="46"/>
      <c r="B139" s="60"/>
      <c r="C139" s="60"/>
      <c r="D139" s="60"/>
      <c r="E139" s="60"/>
      <c r="F139" s="60"/>
      <c r="G139" s="60"/>
      <c r="H139" s="60"/>
      <c r="I139" s="60"/>
      <c r="J139" s="132"/>
      <c r="K139" s="132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</row>
    <row r="140" spans="1:26" ht="12.75" customHeight="1" x14ac:dyDescent="0.2">
      <c r="A140" s="46"/>
      <c r="B140" s="60"/>
      <c r="C140" s="60"/>
      <c r="D140" s="60"/>
      <c r="E140" s="60"/>
      <c r="F140" s="60"/>
      <c r="G140" s="60"/>
      <c r="H140" s="60"/>
      <c r="I140" s="60"/>
      <c r="J140" s="132"/>
      <c r="K140" s="132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</row>
    <row r="141" spans="1:26" ht="12.75" customHeight="1" x14ac:dyDescent="0.2">
      <c r="A141" s="46"/>
      <c r="B141" s="60"/>
      <c r="C141" s="60"/>
      <c r="D141" s="60"/>
      <c r="E141" s="60"/>
      <c r="F141" s="60"/>
      <c r="G141" s="60"/>
      <c r="H141" s="60"/>
      <c r="I141" s="60"/>
      <c r="J141" s="132"/>
      <c r="K141" s="132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</row>
    <row r="142" spans="1:26" ht="12.75" customHeight="1" x14ac:dyDescent="0.2">
      <c r="A142" s="46"/>
      <c r="B142" s="60"/>
      <c r="C142" s="60"/>
      <c r="D142" s="60"/>
      <c r="E142" s="60"/>
      <c r="F142" s="60"/>
      <c r="G142" s="60"/>
      <c r="H142" s="60"/>
      <c r="I142" s="60"/>
      <c r="J142" s="132"/>
      <c r="K142" s="132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</row>
    <row r="143" spans="1:26" ht="12.75" customHeight="1" x14ac:dyDescent="0.2">
      <c r="A143" s="46"/>
      <c r="B143" s="60"/>
      <c r="C143" s="60"/>
      <c r="D143" s="60"/>
      <c r="E143" s="60"/>
      <c r="F143" s="60"/>
      <c r="G143" s="60"/>
      <c r="H143" s="60"/>
      <c r="I143" s="60"/>
      <c r="J143" s="132"/>
      <c r="K143" s="132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</row>
    <row r="144" spans="1:26" ht="12.75" customHeight="1" x14ac:dyDescent="0.2">
      <c r="A144" s="46"/>
      <c r="B144" s="60"/>
      <c r="C144" s="60"/>
      <c r="D144" s="60"/>
      <c r="E144" s="60"/>
      <c r="F144" s="60"/>
      <c r="G144" s="60"/>
      <c r="H144" s="60"/>
      <c r="I144" s="60"/>
      <c r="J144" s="132"/>
      <c r="K144" s="132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</row>
    <row r="145" spans="1:26" ht="12.75" customHeight="1" x14ac:dyDescent="0.2">
      <c r="A145" s="46"/>
      <c r="B145" s="60"/>
      <c r="C145" s="60"/>
      <c r="D145" s="60"/>
      <c r="E145" s="60"/>
      <c r="F145" s="60"/>
      <c r="G145" s="60"/>
      <c r="H145" s="60"/>
      <c r="I145" s="60"/>
      <c r="J145" s="132"/>
      <c r="K145" s="132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</row>
    <row r="146" spans="1:26" ht="12.75" customHeight="1" x14ac:dyDescent="0.2">
      <c r="A146" s="46"/>
      <c r="B146" s="60"/>
      <c r="C146" s="60"/>
      <c r="D146" s="60"/>
      <c r="E146" s="60"/>
      <c r="F146" s="60"/>
      <c r="G146" s="60"/>
      <c r="H146" s="60"/>
      <c r="I146" s="60"/>
      <c r="J146" s="132"/>
      <c r="K146" s="132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</row>
    <row r="147" spans="1:26" ht="12.75" customHeight="1" x14ac:dyDescent="0.2">
      <c r="A147" s="46"/>
      <c r="B147" s="60"/>
      <c r="C147" s="60"/>
      <c r="D147" s="60"/>
      <c r="E147" s="60"/>
      <c r="F147" s="60"/>
      <c r="G147" s="60"/>
      <c r="H147" s="60"/>
      <c r="I147" s="60"/>
      <c r="J147" s="132"/>
      <c r="K147" s="132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</row>
    <row r="148" spans="1:26" ht="12.75" customHeight="1" x14ac:dyDescent="0.2">
      <c r="A148" s="46"/>
      <c r="B148" s="60"/>
      <c r="C148" s="60"/>
      <c r="D148" s="60"/>
      <c r="E148" s="60"/>
      <c r="F148" s="60"/>
      <c r="G148" s="60"/>
      <c r="H148" s="60"/>
      <c r="I148" s="60"/>
      <c r="J148" s="132"/>
      <c r="K148" s="132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</row>
    <row r="149" spans="1:26" ht="12.75" customHeight="1" x14ac:dyDescent="0.2">
      <c r="A149" s="46"/>
      <c r="B149" s="60"/>
      <c r="C149" s="60"/>
      <c r="D149" s="60"/>
      <c r="E149" s="60"/>
      <c r="F149" s="60"/>
      <c r="G149" s="60"/>
      <c r="H149" s="60"/>
      <c r="I149" s="60"/>
      <c r="J149" s="132"/>
      <c r="K149" s="132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</row>
    <row r="150" spans="1:26" ht="12.75" customHeight="1" x14ac:dyDescent="0.2">
      <c r="A150" s="46"/>
      <c r="B150" s="60"/>
      <c r="C150" s="60"/>
      <c r="D150" s="60"/>
      <c r="E150" s="60"/>
      <c r="F150" s="60"/>
      <c r="G150" s="60"/>
      <c r="H150" s="60"/>
      <c r="I150" s="60"/>
      <c r="J150" s="132"/>
      <c r="K150" s="132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</row>
    <row r="151" spans="1:26" ht="12.75" customHeight="1" x14ac:dyDescent="0.2">
      <c r="A151" s="46"/>
      <c r="B151" s="60"/>
      <c r="C151" s="60"/>
      <c r="D151" s="60"/>
      <c r="E151" s="60"/>
      <c r="F151" s="60"/>
      <c r="G151" s="60"/>
      <c r="H151" s="60"/>
      <c r="I151" s="60"/>
      <c r="J151" s="132"/>
      <c r="K151" s="132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</row>
    <row r="152" spans="1:26" ht="12.75" customHeight="1" x14ac:dyDescent="0.2">
      <c r="A152" s="46"/>
      <c r="B152" s="60"/>
      <c r="C152" s="60"/>
      <c r="D152" s="60"/>
      <c r="E152" s="60"/>
      <c r="F152" s="60"/>
      <c r="G152" s="60"/>
      <c r="H152" s="60"/>
      <c r="I152" s="60"/>
      <c r="J152" s="132"/>
      <c r="K152" s="132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</row>
    <row r="153" spans="1:26" ht="12.75" customHeight="1" x14ac:dyDescent="0.2">
      <c r="A153" s="46"/>
      <c r="B153" s="60"/>
      <c r="C153" s="60"/>
      <c r="D153" s="60"/>
      <c r="E153" s="60"/>
      <c r="F153" s="60"/>
      <c r="G153" s="60"/>
      <c r="H153" s="60"/>
      <c r="I153" s="60"/>
      <c r="J153" s="132"/>
      <c r="K153" s="132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</row>
    <row r="154" spans="1:26" ht="12.75" customHeight="1" x14ac:dyDescent="0.2">
      <c r="A154" s="46"/>
      <c r="B154" s="60"/>
      <c r="C154" s="60"/>
      <c r="D154" s="60"/>
      <c r="E154" s="60"/>
      <c r="F154" s="60"/>
      <c r="G154" s="60"/>
      <c r="H154" s="60"/>
      <c r="I154" s="60"/>
      <c r="J154" s="132"/>
      <c r="K154" s="132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</row>
    <row r="155" spans="1:26" ht="12.75" customHeight="1" x14ac:dyDescent="0.2">
      <c r="A155" s="46"/>
      <c r="B155" s="60"/>
      <c r="C155" s="60"/>
      <c r="D155" s="60"/>
      <c r="E155" s="60"/>
      <c r="F155" s="60"/>
      <c r="G155" s="60"/>
      <c r="H155" s="60"/>
      <c r="I155" s="60"/>
      <c r="J155" s="132"/>
      <c r="K155" s="132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</row>
    <row r="156" spans="1:26" ht="12.75" customHeight="1" x14ac:dyDescent="0.2">
      <c r="A156" s="46"/>
      <c r="B156" s="60"/>
      <c r="C156" s="60"/>
      <c r="D156" s="60"/>
      <c r="E156" s="60"/>
      <c r="F156" s="60"/>
      <c r="G156" s="60"/>
      <c r="H156" s="60"/>
      <c r="I156" s="60"/>
      <c r="J156" s="132"/>
      <c r="K156" s="132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</row>
    <row r="157" spans="1:26" ht="12.75" customHeight="1" x14ac:dyDescent="0.2">
      <c r="A157" s="46"/>
      <c r="B157" s="60"/>
      <c r="C157" s="60"/>
      <c r="D157" s="60"/>
      <c r="E157" s="60"/>
      <c r="F157" s="60"/>
      <c r="G157" s="60"/>
      <c r="H157" s="60"/>
      <c r="I157" s="60"/>
      <c r="J157" s="132"/>
      <c r="K157" s="132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</row>
    <row r="158" spans="1:26" ht="12.75" customHeight="1" x14ac:dyDescent="0.2">
      <c r="A158" s="46"/>
      <c r="B158" s="60"/>
      <c r="C158" s="60"/>
      <c r="D158" s="60"/>
      <c r="E158" s="60"/>
      <c r="F158" s="60"/>
      <c r="G158" s="60"/>
      <c r="H158" s="60"/>
      <c r="I158" s="60"/>
      <c r="J158" s="132"/>
      <c r="K158" s="132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</row>
    <row r="159" spans="1:26" ht="12.75" customHeight="1" x14ac:dyDescent="0.2">
      <c r="A159" s="46"/>
      <c r="B159" s="60"/>
      <c r="C159" s="60"/>
      <c r="D159" s="60"/>
      <c r="E159" s="60"/>
      <c r="F159" s="60"/>
      <c r="G159" s="60"/>
      <c r="H159" s="60"/>
      <c r="I159" s="60"/>
      <c r="J159" s="132"/>
      <c r="K159" s="132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</row>
    <row r="160" spans="1:26" ht="12.75" customHeight="1" x14ac:dyDescent="0.2">
      <c r="A160" s="46"/>
      <c r="B160" s="60"/>
      <c r="C160" s="60"/>
      <c r="D160" s="60"/>
      <c r="E160" s="60"/>
      <c r="F160" s="60"/>
      <c r="G160" s="60"/>
      <c r="H160" s="60"/>
      <c r="I160" s="60"/>
      <c r="J160" s="132"/>
      <c r="K160" s="132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</row>
    <row r="161" spans="1:26" ht="12.75" customHeight="1" x14ac:dyDescent="0.2">
      <c r="A161" s="46"/>
      <c r="B161" s="60"/>
      <c r="C161" s="60"/>
      <c r="D161" s="60"/>
      <c r="E161" s="60"/>
      <c r="F161" s="60"/>
      <c r="G161" s="60"/>
      <c r="H161" s="60"/>
      <c r="I161" s="60"/>
      <c r="J161" s="132"/>
      <c r="K161" s="132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</row>
    <row r="162" spans="1:26" ht="12.75" customHeight="1" x14ac:dyDescent="0.2">
      <c r="A162" s="46"/>
      <c r="B162" s="60"/>
      <c r="C162" s="60"/>
      <c r="D162" s="60"/>
      <c r="E162" s="60"/>
      <c r="F162" s="60"/>
      <c r="G162" s="60"/>
      <c r="H162" s="60"/>
      <c r="I162" s="60"/>
      <c r="J162" s="132"/>
      <c r="K162" s="132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</row>
    <row r="163" spans="1:26" ht="12.75" customHeight="1" x14ac:dyDescent="0.2">
      <c r="A163" s="46"/>
      <c r="B163" s="60"/>
      <c r="C163" s="60"/>
      <c r="D163" s="60"/>
      <c r="E163" s="60"/>
      <c r="F163" s="60"/>
      <c r="G163" s="60"/>
      <c r="H163" s="60"/>
      <c r="I163" s="60"/>
      <c r="J163" s="132"/>
      <c r="K163" s="132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</row>
    <row r="164" spans="1:26" ht="12.75" customHeight="1" x14ac:dyDescent="0.2">
      <c r="A164" s="46"/>
      <c r="B164" s="60"/>
      <c r="C164" s="60"/>
      <c r="D164" s="60"/>
      <c r="E164" s="60"/>
      <c r="F164" s="60"/>
      <c r="G164" s="60"/>
      <c r="H164" s="60"/>
      <c r="I164" s="60"/>
      <c r="J164" s="132"/>
      <c r="K164" s="132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</row>
    <row r="165" spans="1:26" ht="12.75" customHeight="1" x14ac:dyDescent="0.2">
      <c r="A165" s="46"/>
      <c r="B165" s="60"/>
      <c r="C165" s="60"/>
      <c r="D165" s="60"/>
      <c r="E165" s="60"/>
      <c r="F165" s="60"/>
      <c r="G165" s="60"/>
      <c r="H165" s="60"/>
      <c r="I165" s="60"/>
      <c r="J165" s="132"/>
      <c r="K165" s="132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</row>
    <row r="166" spans="1:26" ht="12.75" customHeight="1" x14ac:dyDescent="0.2">
      <c r="A166" s="46"/>
      <c r="B166" s="60"/>
      <c r="C166" s="60"/>
      <c r="D166" s="60"/>
      <c r="E166" s="60"/>
      <c r="F166" s="60"/>
      <c r="G166" s="60"/>
      <c r="H166" s="60"/>
      <c r="I166" s="60"/>
      <c r="J166" s="132"/>
      <c r="K166" s="132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</row>
    <row r="167" spans="1:26" ht="12.75" customHeight="1" x14ac:dyDescent="0.2">
      <c r="A167" s="46"/>
      <c r="B167" s="60"/>
      <c r="C167" s="60"/>
      <c r="D167" s="60"/>
      <c r="E167" s="60"/>
      <c r="F167" s="60"/>
      <c r="G167" s="60"/>
      <c r="H167" s="60"/>
      <c r="I167" s="60"/>
      <c r="J167" s="132"/>
      <c r="K167" s="132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</row>
    <row r="168" spans="1:26" ht="12.75" customHeight="1" x14ac:dyDescent="0.2">
      <c r="A168" s="46"/>
      <c r="B168" s="60"/>
      <c r="C168" s="60"/>
      <c r="D168" s="60"/>
      <c r="E168" s="60"/>
      <c r="F168" s="60"/>
      <c r="G168" s="60"/>
      <c r="H168" s="60"/>
      <c r="I168" s="60"/>
      <c r="J168" s="132"/>
      <c r="K168" s="132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</row>
    <row r="169" spans="1:26" ht="12.75" customHeight="1" x14ac:dyDescent="0.2">
      <c r="A169" s="46"/>
      <c r="B169" s="60"/>
      <c r="C169" s="60"/>
      <c r="D169" s="60"/>
      <c r="E169" s="60"/>
      <c r="F169" s="60"/>
      <c r="G169" s="60"/>
      <c r="H169" s="60"/>
      <c r="I169" s="60"/>
      <c r="J169" s="132"/>
      <c r="K169" s="132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</row>
    <row r="170" spans="1:26" ht="12.75" customHeight="1" x14ac:dyDescent="0.2">
      <c r="A170" s="46"/>
      <c r="B170" s="60"/>
      <c r="C170" s="60"/>
      <c r="D170" s="60"/>
      <c r="E170" s="60"/>
      <c r="F170" s="60"/>
      <c r="G170" s="60"/>
      <c r="H170" s="60"/>
      <c r="I170" s="60"/>
      <c r="J170" s="132"/>
      <c r="K170" s="132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</row>
    <row r="171" spans="1:26" ht="12.75" customHeight="1" x14ac:dyDescent="0.2">
      <c r="A171" s="46"/>
      <c r="B171" s="60"/>
      <c r="C171" s="60"/>
      <c r="D171" s="60"/>
      <c r="E171" s="60"/>
      <c r="F171" s="60"/>
      <c r="G171" s="60"/>
      <c r="H171" s="60"/>
      <c r="I171" s="60"/>
      <c r="J171" s="132"/>
      <c r="K171" s="132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</row>
    <row r="172" spans="1:26" ht="12.75" customHeight="1" x14ac:dyDescent="0.2">
      <c r="A172" s="46"/>
      <c r="B172" s="60"/>
      <c r="C172" s="60"/>
      <c r="D172" s="60"/>
      <c r="E172" s="60"/>
      <c r="F172" s="60"/>
      <c r="G172" s="60"/>
      <c r="H172" s="60"/>
      <c r="I172" s="60"/>
      <c r="J172" s="132"/>
      <c r="K172" s="132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</row>
    <row r="173" spans="1:26" ht="12.75" customHeight="1" x14ac:dyDescent="0.2">
      <c r="A173" s="46"/>
      <c r="B173" s="60"/>
      <c r="C173" s="60"/>
      <c r="D173" s="60"/>
      <c r="E173" s="60"/>
      <c r="F173" s="60"/>
      <c r="G173" s="60"/>
      <c r="H173" s="60"/>
      <c r="I173" s="60"/>
      <c r="J173" s="132"/>
      <c r="K173" s="132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</row>
    <row r="174" spans="1:26" ht="12.75" customHeight="1" x14ac:dyDescent="0.2">
      <c r="A174" s="46"/>
      <c r="B174" s="60"/>
      <c r="C174" s="60"/>
      <c r="D174" s="60"/>
      <c r="E174" s="60"/>
      <c r="F174" s="60"/>
      <c r="G174" s="60"/>
      <c r="H174" s="60"/>
      <c r="I174" s="60"/>
      <c r="J174" s="132"/>
      <c r="K174" s="132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</row>
    <row r="175" spans="1:26" ht="12.75" customHeight="1" x14ac:dyDescent="0.2">
      <c r="A175" s="46"/>
      <c r="B175" s="60"/>
      <c r="C175" s="60"/>
      <c r="D175" s="60"/>
      <c r="E175" s="60"/>
      <c r="F175" s="60"/>
      <c r="G175" s="60"/>
      <c r="H175" s="60"/>
      <c r="I175" s="60"/>
      <c r="J175" s="132"/>
      <c r="K175" s="132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</row>
    <row r="176" spans="1:26" ht="12.75" customHeight="1" x14ac:dyDescent="0.2">
      <c r="A176" s="46"/>
      <c r="B176" s="60"/>
      <c r="C176" s="60"/>
      <c r="D176" s="60"/>
      <c r="E176" s="60"/>
      <c r="F176" s="60"/>
      <c r="G176" s="60"/>
      <c r="H176" s="60"/>
      <c r="I176" s="60"/>
      <c r="J176" s="132"/>
      <c r="K176" s="132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</row>
    <row r="177" spans="1:26" ht="12.75" customHeight="1" x14ac:dyDescent="0.2">
      <c r="A177" s="46"/>
      <c r="B177" s="60"/>
      <c r="C177" s="60"/>
      <c r="D177" s="60"/>
      <c r="E177" s="60"/>
      <c r="F177" s="60"/>
      <c r="G177" s="60"/>
      <c r="H177" s="60"/>
      <c r="I177" s="60"/>
      <c r="J177" s="132"/>
      <c r="K177" s="132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</row>
    <row r="178" spans="1:26" ht="12.75" customHeight="1" x14ac:dyDescent="0.2">
      <c r="A178" s="46"/>
      <c r="B178" s="60"/>
      <c r="C178" s="60"/>
      <c r="D178" s="60"/>
      <c r="E178" s="60"/>
      <c r="F178" s="60"/>
      <c r="G178" s="60"/>
      <c r="H178" s="60"/>
      <c r="I178" s="60"/>
      <c r="J178" s="132"/>
      <c r="K178" s="132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</row>
    <row r="179" spans="1:26" ht="12.75" customHeight="1" x14ac:dyDescent="0.2">
      <c r="A179" s="46"/>
      <c r="B179" s="60"/>
      <c r="C179" s="60"/>
      <c r="D179" s="60"/>
      <c r="E179" s="60"/>
      <c r="F179" s="60"/>
      <c r="G179" s="60"/>
      <c r="H179" s="60"/>
      <c r="I179" s="60"/>
      <c r="J179" s="132"/>
      <c r="K179" s="132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</row>
    <row r="180" spans="1:26" ht="12.75" customHeight="1" x14ac:dyDescent="0.2">
      <c r="A180" s="46"/>
      <c r="B180" s="60"/>
      <c r="C180" s="60"/>
      <c r="D180" s="60"/>
      <c r="E180" s="60"/>
      <c r="F180" s="60"/>
      <c r="G180" s="60"/>
      <c r="H180" s="60"/>
      <c r="I180" s="60"/>
      <c r="J180" s="132"/>
      <c r="K180" s="132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</row>
    <row r="181" spans="1:26" ht="12.75" customHeight="1" x14ac:dyDescent="0.2">
      <c r="A181" s="46"/>
      <c r="B181" s="60"/>
      <c r="C181" s="60"/>
      <c r="D181" s="60"/>
      <c r="E181" s="60"/>
      <c r="F181" s="60"/>
      <c r="G181" s="60"/>
      <c r="H181" s="60"/>
      <c r="I181" s="60"/>
      <c r="J181" s="132"/>
      <c r="K181" s="132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</row>
    <row r="182" spans="1:26" ht="12.75" customHeight="1" x14ac:dyDescent="0.2">
      <c r="A182" s="46"/>
      <c r="B182" s="60"/>
      <c r="C182" s="60"/>
      <c r="D182" s="60"/>
      <c r="E182" s="60"/>
      <c r="F182" s="60"/>
      <c r="G182" s="60"/>
      <c r="H182" s="60"/>
      <c r="I182" s="60"/>
      <c r="J182" s="132"/>
      <c r="K182" s="132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</row>
    <row r="183" spans="1:26" ht="12.75" customHeight="1" x14ac:dyDescent="0.2">
      <c r="A183" s="46"/>
      <c r="B183" s="60"/>
      <c r="C183" s="60"/>
      <c r="D183" s="60"/>
      <c r="E183" s="60"/>
      <c r="F183" s="60"/>
      <c r="G183" s="60"/>
      <c r="H183" s="60"/>
      <c r="I183" s="60"/>
      <c r="J183" s="132"/>
      <c r="K183" s="132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</row>
    <row r="184" spans="1:26" ht="12.75" customHeight="1" x14ac:dyDescent="0.2">
      <c r="A184" s="46"/>
      <c r="B184" s="60"/>
      <c r="C184" s="60"/>
      <c r="D184" s="60"/>
      <c r="E184" s="60"/>
      <c r="F184" s="60"/>
      <c r="G184" s="60"/>
      <c r="H184" s="60"/>
      <c r="I184" s="60"/>
      <c r="J184" s="132"/>
      <c r="K184" s="132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</row>
    <row r="185" spans="1:26" ht="12.75" customHeight="1" x14ac:dyDescent="0.2">
      <c r="A185" s="46"/>
      <c r="B185" s="60"/>
      <c r="C185" s="60"/>
      <c r="D185" s="60"/>
      <c r="E185" s="60"/>
      <c r="F185" s="60"/>
      <c r="G185" s="60"/>
      <c r="H185" s="60"/>
      <c r="I185" s="60"/>
      <c r="J185" s="132"/>
      <c r="K185" s="132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</row>
    <row r="186" spans="1:26" ht="12.75" customHeight="1" x14ac:dyDescent="0.2">
      <c r="A186" s="46"/>
      <c r="B186" s="60"/>
      <c r="C186" s="60"/>
      <c r="D186" s="60"/>
      <c r="E186" s="60"/>
      <c r="F186" s="60"/>
      <c r="G186" s="60"/>
      <c r="H186" s="60"/>
      <c r="I186" s="60"/>
      <c r="J186" s="132"/>
      <c r="K186" s="132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</row>
    <row r="187" spans="1:26" ht="12.75" customHeight="1" x14ac:dyDescent="0.2">
      <c r="A187" s="46"/>
      <c r="B187" s="60"/>
      <c r="C187" s="60"/>
      <c r="D187" s="60"/>
      <c r="E187" s="60"/>
      <c r="F187" s="60"/>
      <c r="G187" s="60"/>
      <c r="H187" s="60"/>
      <c r="I187" s="60"/>
      <c r="J187" s="132"/>
      <c r="K187" s="132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</row>
    <row r="188" spans="1:26" ht="12.75" customHeight="1" x14ac:dyDescent="0.2">
      <c r="A188" s="46"/>
      <c r="B188" s="60"/>
      <c r="C188" s="60"/>
      <c r="D188" s="60"/>
      <c r="E188" s="60"/>
      <c r="F188" s="60"/>
      <c r="G188" s="60"/>
      <c r="H188" s="60"/>
      <c r="I188" s="60"/>
      <c r="J188" s="132"/>
      <c r="K188" s="132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</row>
    <row r="189" spans="1:26" ht="12.75" customHeight="1" x14ac:dyDescent="0.2">
      <c r="A189" s="46"/>
      <c r="B189" s="60"/>
      <c r="C189" s="60"/>
      <c r="D189" s="60"/>
      <c r="E189" s="60"/>
      <c r="F189" s="60"/>
      <c r="G189" s="60"/>
      <c r="H189" s="60"/>
      <c r="I189" s="60"/>
      <c r="J189" s="132"/>
      <c r="K189" s="132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</row>
    <row r="190" spans="1:26" ht="12.75" customHeight="1" x14ac:dyDescent="0.2">
      <c r="A190" s="46"/>
      <c r="B190" s="60"/>
      <c r="C190" s="60"/>
      <c r="D190" s="60"/>
      <c r="E190" s="60"/>
      <c r="F190" s="60"/>
      <c r="G190" s="60"/>
      <c r="H190" s="60"/>
      <c r="I190" s="60"/>
      <c r="J190" s="132"/>
      <c r="K190" s="132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</row>
    <row r="191" spans="1:26" ht="12.75" customHeight="1" x14ac:dyDescent="0.2">
      <c r="A191" s="46"/>
      <c r="B191" s="60"/>
      <c r="C191" s="60"/>
      <c r="D191" s="60"/>
      <c r="E191" s="60"/>
      <c r="F191" s="60"/>
      <c r="G191" s="60"/>
      <c r="H191" s="60"/>
      <c r="I191" s="60"/>
      <c r="J191" s="132"/>
      <c r="K191" s="132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spans="1:26" ht="12.75" customHeight="1" x14ac:dyDescent="0.2">
      <c r="A192" s="46"/>
      <c r="B192" s="60"/>
      <c r="C192" s="60"/>
      <c r="D192" s="60"/>
      <c r="E192" s="60"/>
      <c r="F192" s="60"/>
      <c r="G192" s="60"/>
      <c r="H192" s="60"/>
      <c r="I192" s="60"/>
      <c r="J192" s="132"/>
      <c r="K192" s="132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spans="1:26" ht="12.75" customHeight="1" x14ac:dyDescent="0.2">
      <c r="A193" s="46"/>
      <c r="B193" s="60"/>
      <c r="C193" s="60"/>
      <c r="D193" s="60"/>
      <c r="E193" s="60"/>
      <c r="F193" s="60"/>
      <c r="G193" s="60"/>
      <c r="H193" s="60"/>
      <c r="I193" s="60"/>
      <c r="J193" s="132"/>
      <c r="K193" s="132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spans="1:26" ht="12.75" customHeight="1" x14ac:dyDescent="0.2">
      <c r="A194" s="46"/>
      <c r="B194" s="60"/>
      <c r="C194" s="60"/>
      <c r="D194" s="60"/>
      <c r="E194" s="60"/>
      <c r="F194" s="60"/>
      <c r="G194" s="60"/>
      <c r="H194" s="60"/>
      <c r="I194" s="60"/>
      <c r="J194" s="132"/>
      <c r="K194" s="132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spans="1:26" ht="12.75" customHeight="1" x14ac:dyDescent="0.2">
      <c r="A195" s="46"/>
      <c r="B195" s="60"/>
      <c r="C195" s="60"/>
      <c r="D195" s="60"/>
      <c r="E195" s="60"/>
      <c r="F195" s="60"/>
      <c r="G195" s="60"/>
      <c r="H195" s="60"/>
      <c r="I195" s="60"/>
      <c r="J195" s="132"/>
      <c r="K195" s="132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spans="1:26" ht="12.75" customHeight="1" x14ac:dyDescent="0.2">
      <c r="A196" s="46"/>
      <c r="B196" s="60"/>
      <c r="C196" s="60"/>
      <c r="D196" s="60"/>
      <c r="E196" s="60"/>
      <c r="F196" s="60"/>
      <c r="G196" s="60"/>
      <c r="H196" s="60"/>
      <c r="I196" s="60"/>
      <c r="J196" s="132"/>
      <c r="K196" s="132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</row>
    <row r="197" spans="1:26" ht="12.75" customHeight="1" x14ac:dyDescent="0.2">
      <c r="A197" s="46"/>
      <c r="B197" s="60"/>
      <c r="C197" s="60"/>
      <c r="D197" s="60"/>
      <c r="E197" s="60"/>
      <c r="F197" s="60"/>
      <c r="G197" s="60"/>
      <c r="H197" s="60"/>
      <c r="I197" s="60"/>
      <c r="J197" s="132"/>
      <c r="K197" s="132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</row>
    <row r="198" spans="1:26" ht="12.75" customHeight="1" x14ac:dyDescent="0.2">
      <c r="A198" s="46"/>
      <c r="B198" s="60"/>
      <c r="C198" s="60"/>
      <c r="D198" s="60"/>
      <c r="E198" s="60"/>
      <c r="F198" s="60"/>
      <c r="G198" s="60"/>
      <c r="H198" s="60"/>
      <c r="I198" s="60"/>
      <c r="J198" s="132"/>
      <c r="K198" s="132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</row>
    <row r="199" spans="1:26" ht="12.75" customHeight="1" x14ac:dyDescent="0.2">
      <c r="A199" s="46"/>
      <c r="B199" s="60"/>
      <c r="C199" s="60"/>
      <c r="D199" s="60"/>
      <c r="E199" s="60"/>
      <c r="F199" s="60"/>
      <c r="G199" s="60"/>
      <c r="H199" s="60"/>
      <c r="I199" s="60"/>
      <c r="J199" s="132"/>
      <c r="K199" s="132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</row>
    <row r="200" spans="1:26" ht="12.75" customHeight="1" x14ac:dyDescent="0.2">
      <c r="A200" s="46"/>
      <c r="B200" s="60"/>
      <c r="C200" s="60"/>
      <c r="D200" s="60"/>
      <c r="E200" s="60"/>
      <c r="F200" s="60"/>
      <c r="G200" s="60"/>
      <c r="H200" s="60"/>
      <c r="I200" s="60"/>
      <c r="J200" s="132"/>
      <c r="K200" s="132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</row>
    <row r="201" spans="1:26" ht="12.75" customHeight="1" x14ac:dyDescent="0.2">
      <c r="A201" s="46"/>
      <c r="B201" s="60"/>
      <c r="C201" s="60"/>
      <c r="D201" s="60"/>
      <c r="E201" s="60"/>
      <c r="F201" s="60"/>
      <c r="G201" s="60"/>
      <c r="H201" s="60"/>
      <c r="I201" s="60"/>
      <c r="J201" s="132"/>
      <c r="K201" s="132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</row>
    <row r="202" spans="1:26" ht="12.75" customHeight="1" x14ac:dyDescent="0.2">
      <c r="A202" s="46"/>
      <c r="B202" s="60"/>
      <c r="C202" s="60"/>
      <c r="D202" s="60"/>
      <c r="E202" s="60"/>
      <c r="F202" s="60"/>
      <c r="G202" s="60"/>
      <c r="H202" s="60"/>
      <c r="I202" s="60"/>
      <c r="J202" s="132"/>
      <c r="K202" s="132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</row>
    <row r="203" spans="1:26" ht="12.75" customHeight="1" x14ac:dyDescent="0.2">
      <c r="A203" s="46"/>
      <c r="B203" s="60"/>
      <c r="C203" s="60"/>
      <c r="D203" s="60"/>
      <c r="E203" s="60"/>
      <c r="F203" s="60"/>
      <c r="G203" s="60"/>
      <c r="H203" s="60"/>
      <c r="I203" s="60"/>
      <c r="J203" s="132"/>
      <c r="K203" s="132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</row>
    <row r="204" spans="1:26" ht="12.75" customHeight="1" x14ac:dyDescent="0.2">
      <c r="A204" s="46"/>
      <c r="B204" s="60"/>
      <c r="C204" s="60"/>
      <c r="D204" s="60"/>
      <c r="E204" s="60"/>
      <c r="F204" s="60"/>
      <c r="G204" s="60"/>
      <c r="H204" s="60"/>
      <c r="I204" s="60"/>
      <c r="J204" s="132"/>
      <c r="K204" s="132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</row>
    <row r="205" spans="1:26" ht="12.75" customHeight="1" x14ac:dyDescent="0.2">
      <c r="A205" s="46"/>
      <c r="B205" s="60"/>
      <c r="C205" s="60"/>
      <c r="D205" s="60"/>
      <c r="E205" s="60"/>
      <c r="F205" s="60"/>
      <c r="G205" s="60"/>
      <c r="H205" s="60"/>
      <c r="I205" s="60"/>
      <c r="J205" s="132"/>
      <c r="K205" s="132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</row>
    <row r="206" spans="1:26" ht="12.75" customHeight="1" x14ac:dyDescent="0.2">
      <c r="A206" s="46"/>
      <c r="B206" s="60"/>
      <c r="C206" s="60"/>
      <c r="D206" s="60"/>
      <c r="E206" s="60"/>
      <c r="F206" s="60"/>
      <c r="G206" s="60"/>
      <c r="H206" s="60"/>
      <c r="I206" s="60"/>
      <c r="J206" s="132"/>
      <c r="K206" s="132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spans="1:26" ht="12.75" customHeight="1" x14ac:dyDescent="0.2">
      <c r="A207" s="46"/>
      <c r="B207" s="60"/>
      <c r="C207" s="60"/>
      <c r="D207" s="60"/>
      <c r="E207" s="60"/>
      <c r="F207" s="60"/>
      <c r="G207" s="60"/>
      <c r="H207" s="60"/>
      <c r="I207" s="60"/>
      <c r="J207" s="132"/>
      <c r="K207" s="132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spans="1:26" ht="12.75" customHeight="1" x14ac:dyDescent="0.2">
      <c r="A208" s="46"/>
      <c r="B208" s="60"/>
      <c r="C208" s="60"/>
      <c r="D208" s="60"/>
      <c r="E208" s="60"/>
      <c r="F208" s="60"/>
      <c r="G208" s="60"/>
      <c r="H208" s="60"/>
      <c r="I208" s="60"/>
      <c r="J208" s="132"/>
      <c r="K208" s="132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spans="1:26" ht="12.75" customHeight="1" x14ac:dyDescent="0.2">
      <c r="A209" s="46"/>
      <c r="B209" s="60"/>
      <c r="C209" s="60"/>
      <c r="D209" s="60"/>
      <c r="E209" s="60"/>
      <c r="F209" s="60"/>
      <c r="G209" s="60"/>
      <c r="H209" s="60"/>
      <c r="I209" s="60"/>
      <c r="J209" s="132"/>
      <c r="K209" s="132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spans="1:26" ht="12.75" customHeight="1" x14ac:dyDescent="0.2">
      <c r="A210" s="46"/>
      <c r="B210" s="60"/>
      <c r="C210" s="60"/>
      <c r="D210" s="60"/>
      <c r="E210" s="60"/>
      <c r="F210" s="60"/>
      <c r="G210" s="60"/>
      <c r="H210" s="60"/>
      <c r="I210" s="60"/>
      <c r="J210" s="132"/>
      <c r="K210" s="132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spans="1:26" ht="12.75" customHeight="1" x14ac:dyDescent="0.2">
      <c r="A211" s="46"/>
      <c r="B211" s="60"/>
      <c r="C211" s="60"/>
      <c r="D211" s="60"/>
      <c r="E211" s="60"/>
      <c r="F211" s="60"/>
      <c r="G211" s="60"/>
      <c r="H211" s="60"/>
      <c r="I211" s="60"/>
      <c r="J211" s="132"/>
      <c r="K211" s="132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spans="1:26" ht="12.75" customHeight="1" x14ac:dyDescent="0.2">
      <c r="A212" s="46"/>
      <c r="B212" s="60"/>
      <c r="C212" s="60"/>
      <c r="D212" s="60"/>
      <c r="E212" s="60"/>
      <c r="F212" s="60"/>
      <c r="G212" s="60"/>
      <c r="H212" s="60"/>
      <c r="I212" s="60"/>
      <c r="J212" s="132"/>
      <c r="K212" s="132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spans="1:26" ht="12.75" customHeight="1" x14ac:dyDescent="0.2">
      <c r="A213" s="46"/>
      <c r="B213" s="60"/>
      <c r="C213" s="60"/>
      <c r="D213" s="60"/>
      <c r="E213" s="60"/>
      <c r="F213" s="60"/>
      <c r="G213" s="60"/>
      <c r="H213" s="60"/>
      <c r="I213" s="60"/>
      <c r="J213" s="132"/>
      <c r="K213" s="132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spans="1:26" ht="12.75" customHeight="1" x14ac:dyDescent="0.2">
      <c r="A214" s="46"/>
      <c r="B214" s="60"/>
      <c r="C214" s="60"/>
      <c r="D214" s="60"/>
      <c r="E214" s="60"/>
      <c r="F214" s="60"/>
      <c r="G214" s="60"/>
      <c r="H214" s="60"/>
      <c r="I214" s="60"/>
      <c r="J214" s="132"/>
      <c r="K214" s="132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spans="1:26" ht="12.75" customHeight="1" x14ac:dyDescent="0.2">
      <c r="A215" s="46"/>
      <c r="B215" s="60"/>
      <c r="C215" s="60"/>
      <c r="D215" s="60"/>
      <c r="E215" s="60"/>
      <c r="F215" s="60"/>
      <c r="G215" s="60"/>
      <c r="H215" s="60"/>
      <c r="I215" s="60"/>
      <c r="J215" s="132"/>
      <c r="K215" s="132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</row>
    <row r="216" spans="1:26" ht="12.75" customHeight="1" x14ac:dyDescent="0.2">
      <c r="A216" s="46"/>
      <c r="B216" s="60"/>
      <c r="C216" s="60"/>
      <c r="D216" s="60"/>
      <c r="E216" s="60"/>
      <c r="F216" s="60"/>
      <c r="G216" s="60"/>
      <c r="H216" s="60"/>
      <c r="I216" s="60"/>
      <c r="J216" s="132"/>
      <c r="K216" s="132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</row>
    <row r="217" spans="1:26" ht="12.75" customHeight="1" x14ac:dyDescent="0.2">
      <c r="A217" s="46"/>
      <c r="B217" s="60"/>
      <c r="C217" s="60"/>
      <c r="D217" s="60"/>
      <c r="E217" s="60"/>
      <c r="F217" s="60"/>
      <c r="G217" s="60"/>
      <c r="H217" s="60"/>
      <c r="I217" s="60"/>
      <c r="J217" s="132"/>
      <c r="K217" s="132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</row>
    <row r="218" spans="1:26" ht="12.75" customHeight="1" x14ac:dyDescent="0.2">
      <c r="A218" s="46"/>
      <c r="B218" s="60"/>
      <c r="C218" s="60"/>
      <c r="D218" s="60"/>
      <c r="E218" s="60"/>
      <c r="F218" s="60"/>
      <c r="G218" s="60"/>
      <c r="H218" s="60"/>
      <c r="I218" s="60"/>
      <c r="J218" s="132"/>
      <c r="K218" s="132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</row>
    <row r="219" spans="1:26" ht="12.75" customHeight="1" x14ac:dyDescent="0.2">
      <c r="A219" s="46"/>
      <c r="B219" s="60"/>
      <c r="C219" s="60"/>
      <c r="D219" s="60"/>
      <c r="E219" s="60"/>
      <c r="F219" s="60"/>
      <c r="G219" s="60"/>
      <c r="H219" s="60"/>
      <c r="I219" s="60"/>
      <c r="J219" s="132"/>
      <c r="K219" s="132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</row>
    <row r="220" spans="1:26" ht="12.75" customHeight="1" x14ac:dyDescent="0.2">
      <c r="A220" s="46"/>
      <c r="B220" s="60"/>
      <c r="C220" s="60"/>
      <c r="D220" s="60"/>
      <c r="E220" s="60"/>
      <c r="F220" s="60"/>
      <c r="G220" s="60"/>
      <c r="H220" s="60"/>
      <c r="I220" s="60"/>
      <c r="J220" s="132"/>
      <c r="K220" s="132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</row>
    <row r="221" spans="1:26" ht="12.75" customHeight="1" x14ac:dyDescent="0.2">
      <c r="A221" s="46"/>
      <c r="B221" s="60"/>
      <c r="C221" s="60"/>
      <c r="D221" s="60"/>
      <c r="E221" s="60"/>
      <c r="F221" s="60"/>
      <c r="G221" s="60"/>
      <c r="H221" s="60"/>
      <c r="I221" s="60"/>
      <c r="J221" s="132"/>
      <c r="K221" s="132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</row>
    <row r="222" spans="1:26" ht="12.75" customHeight="1" x14ac:dyDescent="0.2">
      <c r="A222" s="46"/>
      <c r="B222" s="60"/>
      <c r="C222" s="60"/>
      <c r="D222" s="60"/>
      <c r="E222" s="60"/>
      <c r="F222" s="60"/>
      <c r="G222" s="60"/>
      <c r="H222" s="60"/>
      <c r="I222" s="60"/>
      <c r="J222" s="132"/>
      <c r="K222" s="132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</row>
    <row r="223" spans="1:26" ht="12.75" customHeight="1" x14ac:dyDescent="0.2">
      <c r="A223" s="46"/>
      <c r="B223" s="60"/>
      <c r="C223" s="60"/>
      <c r="D223" s="60"/>
      <c r="E223" s="60"/>
      <c r="F223" s="60"/>
      <c r="G223" s="60"/>
      <c r="H223" s="60"/>
      <c r="I223" s="60"/>
      <c r="J223" s="132"/>
      <c r="K223" s="132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</row>
    <row r="224" spans="1:26" ht="12.75" customHeight="1" x14ac:dyDescent="0.2">
      <c r="A224" s="46"/>
      <c r="B224" s="60"/>
      <c r="C224" s="60"/>
      <c r="D224" s="60"/>
      <c r="E224" s="60"/>
      <c r="F224" s="60"/>
      <c r="G224" s="60"/>
      <c r="H224" s="60"/>
      <c r="I224" s="60"/>
      <c r="J224" s="132"/>
      <c r="K224" s="132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</row>
    <row r="225" spans="1:26" ht="12.75" customHeight="1" x14ac:dyDescent="0.2">
      <c r="A225" s="46"/>
      <c r="B225" s="60"/>
      <c r="C225" s="60"/>
      <c r="D225" s="60"/>
      <c r="E225" s="60"/>
      <c r="F225" s="60"/>
      <c r="G225" s="60"/>
      <c r="H225" s="60"/>
      <c r="I225" s="60"/>
      <c r="J225" s="132"/>
      <c r="K225" s="132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</row>
    <row r="226" spans="1:26" ht="12.75" customHeight="1" x14ac:dyDescent="0.2">
      <c r="A226" s="46"/>
      <c r="B226" s="60"/>
      <c r="C226" s="60"/>
      <c r="D226" s="60"/>
      <c r="E226" s="60"/>
      <c r="F226" s="60"/>
      <c r="G226" s="60"/>
      <c r="H226" s="60"/>
      <c r="I226" s="60"/>
      <c r="J226" s="132"/>
      <c r="K226" s="132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</row>
    <row r="227" spans="1:26" ht="12.75" customHeight="1" x14ac:dyDescent="0.2">
      <c r="A227" s="46"/>
      <c r="B227" s="60"/>
      <c r="C227" s="60"/>
      <c r="D227" s="60"/>
      <c r="E227" s="60"/>
      <c r="F227" s="60"/>
      <c r="G227" s="60"/>
      <c r="H227" s="60"/>
      <c r="I227" s="60"/>
      <c r="J227" s="132"/>
      <c r="K227" s="132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</row>
    <row r="228" spans="1:26" ht="12.75" customHeight="1" x14ac:dyDescent="0.2">
      <c r="A228" s="46"/>
      <c r="B228" s="60"/>
      <c r="C228" s="60"/>
      <c r="D228" s="60"/>
      <c r="E228" s="60"/>
      <c r="F228" s="60"/>
      <c r="G228" s="60"/>
      <c r="H228" s="60"/>
      <c r="I228" s="60"/>
      <c r="J228" s="132"/>
      <c r="K228" s="132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</row>
    <row r="229" spans="1:26" ht="12.75" customHeight="1" x14ac:dyDescent="0.2">
      <c r="A229" s="46"/>
      <c r="B229" s="60"/>
      <c r="C229" s="60"/>
      <c r="D229" s="60"/>
      <c r="E229" s="60"/>
      <c r="F229" s="60"/>
      <c r="G229" s="60"/>
      <c r="H229" s="60"/>
      <c r="I229" s="60"/>
      <c r="J229" s="132"/>
      <c r="K229" s="132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</row>
    <row r="230" spans="1:26" ht="12.75" customHeight="1" x14ac:dyDescent="0.2">
      <c r="A230" s="46"/>
      <c r="B230" s="60"/>
      <c r="C230" s="60"/>
      <c r="D230" s="60"/>
      <c r="E230" s="60"/>
      <c r="F230" s="60"/>
      <c r="G230" s="60"/>
      <c r="H230" s="60"/>
      <c r="I230" s="60"/>
      <c r="J230" s="132"/>
      <c r="K230" s="132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</row>
    <row r="231" spans="1:26" ht="12.75" customHeight="1" x14ac:dyDescent="0.2">
      <c r="A231" s="46"/>
      <c r="B231" s="60"/>
      <c r="C231" s="60"/>
      <c r="D231" s="60"/>
      <c r="E231" s="60"/>
      <c r="F231" s="60"/>
      <c r="G231" s="60"/>
      <c r="H231" s="60"/>
      <c r="I231" s="60"/>
      <c r="J231" s="132"/>
      <c r="K231" s="132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</row>
    <row r="232" spans="1:26" ht="12.75" customHeight="1" x14ac:dyDescent="0.2">
      <c r="A232" s="46"/>
      <c r="B232" s="60"/>
      <c r="C232" s="60"/>
      <c r="D232" s="60"/>
      <c r="E232" s="60"/>
      <c r="F232" s="60"/>
      <c r="G232" s="60"/>
      <c r="H232" s="60"/>
      <c r="I232" s="60"/>
      <c r="J232" s="132"/>
      <c r="K232" s="132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</row>
    <row r="233" spans="1:26" ht="12.75" customHeight="1" x14ac:dyDescent="0.2">
      <c r="A233" s="46"/>
      <c r="B233" s="60"/>
      <c r="C233" s="60"/>
      <c r="D233" s="60"/>
      <c r="E233" s="60"/>
      <c r="F233" s="60"/>
      <c r="G233" s="60"/>
      <c r="H233" s="60"/>
      <c r="I233" s="60"/>
      <c r="J233" s="132"/>
      <c r="K233" s="132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</row>
    <row r="234" spans="1:26" ht="12.75" customHeight="1" x14ac:dyDescent="0.2">
      <c r="A234" s="46"/>
      <c r="B234" s="60"/>
      <c r="C234" s="60"/>
      <c r="D234" s="60"/>
      <c r="E234" s="60"/>
      <c r="F234" s="60"/>
      <c r="G234" s="60"/>
      <c r="H234" s="60"/>
      <c r="I234" s="60"/>
      <c r="J234" s="132"/>
      <c r="K234" s="132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</row>
    <row r="235" spans="1:26" ht="12.75" customHeight="1" x14ac:dyDescent="0.2">
      <c r="A235" s="46"/>
      <c r="B235" s="60"/>
      <c r="C235" s="60"/>
      <c r="D235" s="60"/>
      <c r="E235" s="60"/>
      <c r="F235" s="60"/>
      <c r="G235" s="60"/>
      <c r="H235" s="60"/>
      <c r="I235" s="60"/>
      <c r="J235" s="132"/>
      <c r="K235" s="132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</row>
    <row r="236" spans="1:26" ht="12.75" customHeight="1" x14ac:dyDescent="0.2">
      <c r="A236" s="46"/>
      <c r="B236" s="60"/>
      <c r="C236" s="60"/>
      <c r="D236" s="60"/>
      <c r="E236" s="60"/>
      <c r="F236" s="60"/>
      <c r="G236" s="60"/>
      <c r="H236" s="60"/>
      <c r="I236" s="60"/>
      <c r="J236" s="132"/>
      <c r="K236" s="132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</row>
    <row r="237" spans="1:26" ht="12.75" customHeight="1" x14ac:dyDescent="0.2">
      <c r="A237" s="46"/>
      <c r="B237" s="60"/>
      <c r="C237" s="60"/>
      <c r="D237" s="60"/>
      <c r="E237" s="60"/>
      <c r="F237" s="60"/>
      <c r="G237" s="60"/>
      <c r="H237" s="60"/>
      <c r="I237" s="60"/>
      <c r="J237" s="132"/>
      <c r="K237" s="132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</row>
    <row r="238" spans="1:26" ht="12.75" customHeight="1" x14ac:dyDescent="0.2">
      <c r="A238" s="46"/>
      <c r="B238" s="60"/>
      <c r="C238" s="60"/>
      <c r="D238" s="60"/>
      <c r="E238" s="60"/>
      <c r="F238" s="60"/>
      <c r="G238" s="60"/>
      <c r="H238" s="60"/>
      <c r="I238" s="60"/>
      <c r="J238" s="132"/>
      <c r="K238" s="132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</row>
    <row r="239" spans="1:26" ht="12.75" customHeight="1" x14ac:dyDescent="0.2">
      <c r="A239" s="46"/>
      <c r="B239" s="60"/>
      <c r="C239" s="60"/>
      <c r="D239" s="60"/>
      <c r="E239" s="60"/>
      <c r="F239" s="60"/>
      <c r="G239" s="60"/>
      <c r="H239" s="60"/>
      <c r="I239" s="60"/>
      <c r="J239" s="132"/>
      <c r="K239" s="132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</row>
    <row r="240" spans="1:26" ht="15.75" customHeight="1" x14ac:dyDescent="0.2">
      <c r="A240" s="60"/>
      <c r="B240" s="60"/>
      <c r="C240" s="60"/>
      <c r="D240" s="60"/>
      <c r="E240" s="60"/>
      <c r="F240" s="60"/>
      <c r="G240" s="60"/>
      <c r="H240" s="60"/>
      <c r="I240" s="60"/>
      <c r="J240" s="132"/>
      <c r="K240" s="132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</row>
    <row r="241" spans="1:26" ht="15.75" customHeight="1" x14ac:dyDescent="0.2">
      <c r="A241" s="60"/>
      <c r="B241" s="60"/>
      <c r="C241" s="60"/>
      <c r="D241" s="60"/>
      <c r="E241" s="60"/>
      <c r="F241" s="60"/>
      <c r="G241" s="60"/>
      <c r="H241" s="60"/>
      <c r="I241" s="60"/>
      <c r="J241" s="132"/>
      <c r="K241" s="132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</row>
    <row r="242" spans="1:26" ht="15.75" customHeight="1" x14ac:dyDescent="0.2">
      <c r="A242" s="60"/>
      <c r="B242" s="60"/>
      <c r="C242" s="60"/>
      <c r="D242" s="60"/>
      <c r="E242" s="60"/>
      <c r="F242" s="60"/>
      <c r="G242" s="60"/>
      <c r="H242" s="60"/>
      <c r="I242" s="60"/>
      <c r="J242" s="132"/>
      <c r="K242" s="132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</row>
    <row r="243" spans="1:26" ht="15.75" customHeight="1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132"/>
      <c r="K243" s="132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</row>
    <row r="244" spans="1:26" ht="15.75" customHeight="1" x14ac:dyDescent="0.2">
      <c r="A244" s="60"/>
      <c r="B244" s="60"/>
      <c r="C244" s="60"/>
      <c r="D244" s="60"/>
      <c r="E244" s="60"/>
      <c r="F244" s="60"/>
      <c r="G244" s="60"/>
      <c r="H244" s="60"/>
      <c r="I244" s="60"/>
      <c r="J244" s="132"/>
      <c r="K244" s="132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</row>
    <row r="245" spans="1:26" ht="15.75" customHeight="1" x14ac:dyDescent="0.2">
      <c r="A245" s="60"/>
      <c r="B245" s="60"/>
      <c r="C245" s="60"/>
      <c r="D245" s="60"/>
      <c r="E245" s="60"/>
      <c r="F245" s="60"/>
      <c r="G245" s="60"/>
      <c r="H245" s="60"/>
      <c r="I245" s="60"/>
      <c r="J245" s="132"/>
      <c r="K245" s="132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</row>
    <row r="246" spans="1:26" ht="15.75" customHeight="1" x14ac:dyDescent="0.2">
      <c r="A246" s="60"/>
      <c r="B246" s="60"/>
      <c r="C246" s="60"/>
      <c r="D246" s="60"/>
      <c r="E246" s="60"/>
      <c r="F246" s="60"/>
      <c r="G246" s="60"/>
      <c r="H246" s="60"/>
      <c r="I246" s="60"/>
      <c r="J246" s="132"/>
      <c r="K246" s="132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</row>
    <row r="247" spans="1:26" ht="15.75" customHeight="1" x14ac:dyDescent="0.2">
      <c r="A247" s="60"/>
      <c r="B247" s="60"/>
      <c r="C247" s="60"/>
      <c r="D247" s="60"/>
      <c r="E247" s="60"/>
      <c r="F247" s="60"/>
      <c r="G247" s="60"/>
      <c r="H247" s="60"/>
      <c r="I247" s="60"/>
      <c r="J247" s="132"/>
      <c r="K247" s="132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</row>
    <row r="248" spans="1:26" ht="15.75" customHeight="1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132"/>
      <c r="K248" s="132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</row>
    <row r="249" spans="1:26" ht="15.75" customHeight="1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132"/>
      <c r="K249" s="132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</row>
    <row r="250" spans="1:26" ht="15.75" customHeight="1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132"/>
      <c r="K250" s="132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</row>
    <row r="251" spans="1:26" ht="15.75" customHeight="1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132"/>
      <c r="K251" s="132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</row>
    <row r="252" spans="1:26" ht="15.75" customHeight="1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132"/>
      <c r="K252" s="132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</row>
    <row r="253" spans="1:26" ht="15.75" customHeight="1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132"/>
      <c r="K253" s="132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</row>
    <row r="254" spans="1:26" ht="15.75" customHeight="1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132"/>
      <c r="K254" s="132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</row>
    <row r="255" spans="1:26" ht="15.75" customHeight="1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132"/>
      <c r="K255" s="132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</row>
    <row r="256" spans="1:26" ht="15.75" customHeight="1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132"/>
      <c r="K256" s="132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</row>
    <row r="257" spans="1:26" ht="15.75" customHeight="1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132"/>
      <c r="K257" s="132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</row>
    <row r="258" spans="1:26" ht="15.75" customHeight="1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132"/>
      <c r="K258" s="132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</row>
    <row r="259" spans="1:26" ht="15.75" customHeight="1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132"/>
      <c r="K259" s="132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</row>
    <row r="260" spans="1:26" ht="15.75" customHeight="1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132"/>
      <c r="K260" s="132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</row>
    <row r="261" spans="1:26" ht="15.75" customHeight="1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132"/>
      <c r="K261" s="132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</row>
    <row r="262" spans="1:26" ht="15.75" customHeight="1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132"/>
      <c r="K262" s="132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</row>
    <row r="263" spans="1:26" ht="15.75" customHeight="1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132"/>
      <c r="K263" s="132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</row>
    <row r="264" spans="1:26" ht="15.75" customHeight="1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132"/>
      <c r="K264" s="132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</row>
    <row r="265" spans="1:26" ht="15.75" customHeight="1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132"/>
      <c r="K265" s="132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</row>
    <row r="266" spans="1:26" ht="15.75" customHeight="1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132"/>
      <c r="K266" s="132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</row>
    <row r="267" spans="1:26" ht="15.75" customHeight="1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132"/>
      <c r="K267" s="132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</row>
    <row r="268" spans="1:26" ht="15.75" customHeight="1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132"/>
      <c r="K268" s="132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</row>
    <row r="269" spans="1:26" ht="15.75" customHeight="1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132"/>
      <c r="K269" s="132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</row>
    <row r="270" spans="1:26" ht="15.75" customHeight="1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132"/>
      <c r="K270" s="132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</row>
    <row r="271" spans="1:26" ht="15.75" customHeight="1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132"/>
      <c r="K271" s="132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</row>
    <row r="272" spans="1:26" ht="15.75" customHeight="1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132"/>
      <c r="K272" s="132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</row>
    <row r="273" spans="1:26" ht="15.75" customHeight="1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132"/>
      <c r="K273" s="132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</row>
    <row r="274" spans="1:26" ht="15.75" customHeight="1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132"/>
      <c r="K274" s="132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</row>
    <row r="275" spans="1:26" ht="15.75" customHeight="1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132"/>
      <c r="K275" s="132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</row>
    <row r="276" spans="1:26" ht="15.75" customHeight="1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132"/>
      <c r="K276" s="132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</row>
    <row r="277" spans="1:26" ht="15.75" customHeight="1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132"/>
      <c r="K277" s="132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</row>
    <row r="278" spans="1:26" ht="15.75" customHeight="1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132"/>
      <c r="K278" s="132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</row>
    <row r="279" spans="1:26" ht="15.75" customHeight="1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132"/>
      <c r="K279" s="132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</row>
    <row r="280" spans="1:26" ht="15.75" customHeight="1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132"/>
      <c r="K280" s="132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</row>
    <row r="281" spans="1:26" ht="15.75" customHeight="1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132"/>
      <c r="K281" s="132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</row>
    <row r="282" spans="1:26" ht="15.75" customHeight="1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132"/>
      <c r="K282" s="132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</row>
    <row r="283" spans="1:26" ht="15.75" customHeight="1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132"/>
      <c r="K283" s="132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</row>
    <row r="284" spans="1:26" ht="15.75" customHeight="1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132"/>
      <c r="K284" s="132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</row>
    <row r="285" spans="1:26" ht="15.75" customHeight="1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132"/>
      <c r="K285" s="132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</row>
    <row r="286" spans="1:26" ht="15.75" customHeight="1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132"/>
      <c r="K286" s="132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</row>
    <row r="287" spans="1:26" ht="15.75" customHeight="1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132"/>
      <c r="K287" s="132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</row>
    <row r="288" spans="1:26" ht="15.75" customHeight="1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132"/>
      <c r="K288" s="132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</row>
    <row r="289" spans="1:26" ht="15.75" customHeight="1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132"/>
      <c r="K289" s="132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</row>
    <row r="290" spans="1:26" ht="15.75" customHeight="1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132"/>
      <c r="K290" s="132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</row>
    <row r="291" spans="1:26" ht="15.75" customHeight="1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132"/>
      <c r="K291" s="132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</row>
    <row r="292" spans="1:26" ht="15.75" customHeight="1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132"/>
      <c r="K292" s="132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</row>
    <row r="293" spans="1:26" ht="15.75" customHeight="1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132"/>
      <c r="K293" s="132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</row>
    <row r="294" spans="1:26" ht="15.75" customHeight="1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132"/>
      <c r="K294" s="132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</row>
    <row r="295" spans="1:26" ht="15.75" customHeight="1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132"/>
      <c r="K295" s="132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</row>
    <row r="296" spans="1:26" ht="15.75" customHeight="1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132"/>
      <c r="K296" s="132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</row>
    <row r="297" spans="1:26" ht="15.75" customHeight="1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132"/>
      <c r="K297" s="132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</row>
    <row r="298" spans="1:26" ht="15.75" customHeight="1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132"/>
      <c r="K298" s="132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</row>
    <row r="299" spans="1:26" ht="15.75" customHeight="1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132"/>
      <c r="K299" s="132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</row>
    <row r="300" spans="1:26" ht="15.75" customHeight="1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132"/>
      <c r="K300" s="132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</row>
    <row r="301" spans="1:26" ht="15.75" customHeight="1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132"/>
      <c r="K301" s="132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</row>
    <row r="302" spans="1:26" ht="15.75" customHeight="1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132"/>
      <c r="K302" s="132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</row>
    <row r="303" spans="1:26" ht="15.75" customHeight="1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132"/>
      <c r="K303" s="132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</row>
    <row r="304" spans="1:26" ht="15.75" customHeight="1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132"/>
      <c r="K304" s="132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</row>
    <row r="305" spans="1:26" ht="15.75" customHeight="1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132"/>
      <c r="K305" s="132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</row>
    <row r="306" spans="1:26" ht="15.75" customHeight="1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132"/>
      <c r="K306" s="132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</row>
    <row r="307" spans="1:26" ht="15.75" customHeight="1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132"/>
      <c r="K307" s="132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</row>
    <row r="308" spans="1:26" ht="15.75" customHeight="1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132"/>
      <c r="K308" s="132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</row>
    <row r="309" spans="1:26" ht="15.75" customHeight="1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132"/>
      <c r="K309" s="132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</row>
    <row r="310" spans="1:26" ht="15.75" customHeight="1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132"/>
      <c r="K310" s="132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</row>
    <row r="311" spans="1:26" ht="15.75" customHeight="1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132"/>
      <c r="K311" s="132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</row>
    <row r="312" spans="1:26" ht="15.75" customHeight="1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132"/>
      <c r="K312" s="132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</row>
    <row r="313" spans="1:26" ht="15.75" customHeight="1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132"/>
      <c r="K313" s="132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</row>
    <row r="314" spans="1:26" ht="15.75" customHeight="1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132"/>
      <c r="K314" s="132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</row>
    <row r="315" spans="1:26" ht="15.75" customHeight="1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132"/>
      <c r="K315" s="132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</row>
    <row r="316" spans="1:26" ht="15.75" customHeight="1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132"/>
      <c r="K316" s="132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</row>
    <row r="317" spans="1:26" ht="15.75" customHeight="1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132"/>
      <c r="K317" s="132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</row>
    <row r="318" spans="1:26" ht="15.75" customHeight="1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132"/>
      <c r="K318" s="132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</row>
    <row r="319" spans="1:26" ht="15.75" customHeight="1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132"/>
      <c r="K319" s="132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</row>
    <row r="320" spans="1:26" ht="15.75" customHeight="1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132"/>
      <c r="K320" s="132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</row>
    <row r="321" spans="1:26" ht="15.75" customHeight="1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132"/>
      <c r="K321" s="132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</row>
    <row r="322" spans="1:26" ht="15.75" customHeight="1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132"/>
      <c r="K322" s="132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</row>
    <row r="323" spans="1:26" ht="15.75" customHeight="1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132"/>
      <c r="K323" s="132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</row>
    <row r="324" spans="1:26" ht="15.75" customHeight="1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132"/>
      <c r="K324" s="132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</row>
    <row r="325" spans="1:26" ht="15.75" customHeight="1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132"/>
      <c r="K325" s="132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</row>
    <row r="326" spans="1:26" ht="15.75" customHeight="1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132"/>
      <c r="K326" s="132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</row>
    <row r="327" spans="1:26" ht="15.75" customHeight="1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132"/>
      <c r="K327" s="132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</row>
    <row r="328" spans="1:26" ht="15.75" customHeight="1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132"/>
      <c r="K328" s="132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</row>
    <row r="329" spans="1:26" ht="15.75" customHeight="1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132"/>
      <c r="K329" s="132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</row>
    <row r="330" spans="1:26" ht="15.75" customHeight="1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132"/>
      <c r="K330" s="132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</row>
    <row r="331" spans="1:26" ht="15.75" customHeight="1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132"/>
      <c r="K331" s="132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</row>
    <row r="332" spans="1:26" ht="15.75" customHeight="1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132"/>
      <c r="K332" s="132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</row>
    <row r="333" spans="1:26" ht="15.75" customHeight="1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132"/>
      <c r="K333" s="132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</row>
    <row r="334" spans="1:26" ht="15.75" customHeight="1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132"/>
      <c r="K334" s="132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</row>
    <row r="335" spans="1:26" ht="15.75" customHeight="1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132"/>
      <c r="K335" s="132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</row>
    <row r="336" spans="1:26" ht="15.75" customHeight="1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132"/>
      <c r="K336" s="132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</row>
    <row r="337" spans="1:26" ht="15.75" customHeight="1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132"/>
      <c r="K337" s="132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</row>
    <row r="338" spans="1:26" ht="15.75" customHeight="1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132"/>
      <c r="K338" s="132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</row>
    <row r="339" spans="1:26" ht="15.75" customHeight="1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132"/>
      <c r="K339" s="132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</row>
    <row r="340" spans="1:26" ht="15.75" customHeight="1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132"/>
      <c r="K340" s="132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</row>
    <row r="341" spans="1:26" ht="15.75" customHeight="1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132"/>
      <c r="K341" s="132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</row>
    <row r="342" spans="1:26" ht="15.75" customHeight="1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132"/>
      <c r="K342" s="132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</row>
    <row r="343" spans="1:26" ht="15.75" customHeight="1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132"/>
      <c r="K343" s="132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</row>
    <row r="344" spans="1:26" ht="15.75" customHeight="1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132"/>
      <c r="K344" s="132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</row>
    <row r="345" spans="1:26" ht="15.75" customHeight="1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132"/>
      <c r="K345" s="132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</row>
    <row r="346" spans="1:26" ht="15.75" customHeight="1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132"/>
      <c r="K346" s="132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</row>
    <row r="347" spans="1:26" ht="15.75" customHeight="1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132"/>
      <c r="K347" s="132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  <c r="Z347" s="60"/>
    </row>
    <row r="348" spans="1:26" ht="15.75" customHeight="1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132"/>
      <c r="K348" s="132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</row>
    <row r="349" spans="1:26" ht="15.75" customHeight="1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132"/>
      <c r="K349" s="132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</row>
    <row r="350" spans="1:26" ht="15.75" customHeight="1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132"/>
      <c r="K350" s="132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</row>
    <row r="351" spans="1:26" ht="15.75" customHeight="1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132"/>
      <c r="K351" s="132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</row>
    <row r="352" spans="1:26" ht="15.75" customHeight="1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132"/>
      <c r="K352" s="132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</row>
    <row r="353" spans="1:26" ht="15.75" customHeight="1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132"/>
      <c r="K353" s="132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</row>
    <row r="354" spans="1:26" ht="15.75" customHeight="1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132"/>
      <c r="K354" s="132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</row>
    <row r="355" spans="1:26" ht="15.75" customHeight="1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132"/>
      <c r="K355" s="132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</row>
    <row r="356" spans="1:26" ht="15.75" customHeight="1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132"/>
      <c r="K356" s="132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</row>
    <row r="357" spans="1:26" ht="15.75" customHeight="1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132"/>
      <c r="K357" s="132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</row>
    <row r="358" spans="1:26" ht="15.75" customHeight="1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132"/>
      <c r="K358" s="132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</row>
    <row r="359" spans="1:26" ht="15.75" customHeight="1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132"/>
      <c r="K359" s="132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</row>
    <row r="360" spans="1:26" ht="15.75" customHeight="1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132"/>
      <c r="K360" s="132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</row>
    <row r="361" spans="1:26" ht="15.75" customHeight="1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132"/>
      <c r="K361" s="132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</row>
    <row r="362" spans="1:26" ht="15.75" customHeight="1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132"/>
      <c r="K362" s="132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</row>
    <row r="363" spans="1:26" ht="15.75" customHeight="1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132"/>
      <c r="K363" s="132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  <c r="Z363" s="60"/>
    </row>
    <row r="364" spans="1:26" ht="15.75" customHeight="1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132"/>
      <c r="K364" s="132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</row>
    <row r="365" spans="1:26" ht="15.75" customHeight="1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132"/>
      <c r="K365" s="132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</row>
    <row r="366" spans="1:26" ht="15.75" customHeight="1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132"/>
      <c r="K366" s="132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</row>
    <row r="367" spans="1:26" ht="15.75" customHeight="1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132"/>
      <c r="K367" s="132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  <c r="Z367" s="60"/>
    </row>
    <row r="368" spans="1:26" ht="15.75" customHeight="1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132"/>
      <c r="K368" s="132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</row>
    <row r="369" spans="1:26" ht="15.75" customHeight="1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132"/>
      <c r="K369" s="132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</row>
    <row r="370" spans="1:26" ht="15.75" customHeight="1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132"/>
      <c r="K370" s="132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</row>
    <row r="371" spans="1:26" ht="15.75" customHeight="1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132"/>
      <c r="K371" s="132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  <c r="Z371" s="60"/>
    </row>
    <row r="372" spans="1:26" ht="15.75" customHeight="1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132"/>
      <c r="K372" s="132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</row>
    <row r="373" spans="1:26" ht="15.75" customHeight="1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132"/>
      <c r="K373" s="132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  <c r="Z373" s="60"/>
    </row>
    <row r="374" spans="1:26" ht="15.75" customHeight="1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132"/>
      <c r="K374" s="132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</row>
    <row r="375" spans="1:26" ht="15.75" customHeight="1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132"/>
      <c r="K375" s="132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  <c r="Z375" s="60"/>
    </row>
    <row r="376" spans="1:26" ht="15.75" customHeight="1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132"/>
      <c r="K376" s="132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</row>
    <row r="377" spans="1:26" ht="15.75" customHeight="1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132"/>
      <c r="K377" s="132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  <c r="Z377" s="60"/>
    </row>
    <row r="378" spans="1:26" ht="15.75" customHeight="1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132"/>
      <c r="K378" s="132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</row>
    <row r="379" spans="1:26" ht="15.75" customHeight="1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132"/>
      <c r="K379" s="132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  <c r="Z379" s="60"/>
    </row>
    <row r="380" spans="1:26" ht="15.75" customHeight="1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132"/>
      <c r="K380" s="132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</row>
    <row r="381" spans="1:26" ht="15.75" customHeight="1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132"/>
      <c r="K381" s="132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  <c r="Z381" s="60"/>
    </row>
    <row r="382" spans="1:26" ht="15.75" customHeight="1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132"/>
      <c r="K382" s="132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  <c r="Z382" s="60"/>
    </row>
    <row r="383" spans="1:26" ht="15.75" customHeight="1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132"/>
      <c r="K383" s="132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  <c r="Z383" s="60"/>
    </row>
    <row r="384" spans="1:26" ht="15.75" customHeight="1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132"/>
      <c r="K384" s="132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  <c r="Z384" s="60"/>
    </row>
    <row r="385" spans="1:26" ht="15.75" customHeight="1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132"/>
      <c r="K385" s="132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  <c r="Z385" s="60"/>
    </row>
    <row r="386" spans="1:26" ht="15.75" customHeight="1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132"/>
      <c r="K386" s="132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  <c r="Z386" s="60"/>
    </row>
    <row r="387" spans="1:26" ht="15.75" customHeight="1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132"/>
      <c r="K387" s="132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</row>
    <row r="388" spans="1:26" ht="15.75" customHeight="1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132"/>
      <c r="K388" s="132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  <c r="Z388" s="60"/>
    </row>
    <row r="389" spans="1:26" ht="15.75" customHeight="1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132"/>
      <c r="K389" s="132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  <c r="Z389" s="60"/>
    </row>
    <row r="390" spans="1:26" ht="15.75" customHeight="1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132"/>
      <c r="K390" s="132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  <c r="Z390" s="60"/>
    </row>
    <row r="391" spans="1:26" ht="15.75" customHeight="1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132"/>
      <c r="K391" s="132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</row>
    <row r="392" spans="1:26" ht="15.75" customHeight="1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132"/>
      <c r="K392" s="132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</row>
    <row r="393" spans="1:26" ht="15.75" customHeight="1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132"/>
      <c r="K393" s="132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  <c r="Z393" s="60"/>
    </row>
    <row r="394" spans="1:26" ht="15.75" customHeight="1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132"/>
      <c r="K394" s="132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</row>
    <row r="395" spans="1:26" ht="15.75" customHeight="1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132"/>
      <c r="K395" s="132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  <c r="Z395" s="60"/>
    </row>
    <row r="396" spans="1:26" ht="15.75" customHeight="1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132"/>
      <c r="K396" s="132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</row>
    <row r="397" spans="1:26" ht="15.75" customHeight="1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132"/>
      <c r="K397" s="132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  <c r="Z397" s="60"/>
    </row>
    <row r="398" spans="1:26" ht="15.75" customHeight="1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132"/>
      <c r="K398" s="132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</row>
    <row r="399" spans="1:26" ht="15.75" customHeight="1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132"/>
      <c r="K399" s="132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  <c r="Z399" s="60"/>
    </row>
    <row r="400" spans="1:26" ht="15.75" customHeight="1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132"/>
      <c r="K400" s="132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</row>
    <row r="401" spans="1:26" ht="15.75" customHeight="1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132"/>
      <c r="K401" s="132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</row>
    <row r="402" spans="1:26" ht="15.75" customHeight="1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132"/>
      <c r="K402" s="132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</row>
    <row r="403" spans="1:26" ht="15.75" customHeight="1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132"/>
      <c r="K403" s="132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  <c r="Z403" s="60"/>
    </row>
    <row r="404" spans="1:26" ht="15.75" customHeight="1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132"/>
      <c r="K404" s="132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</row>
    <row r="405" spans="1:26" ht="15.75" customHeight="1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132"/>
      <c r="K405" s="132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  <c r="Z405" s="60"/>
    </row>
    <row r="406" spans="1:26" ht="15.75" customHeight="1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132"/>
      <c r="K406" s="132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</row>
    <row r="407" spans="1:26" ht="15.75" customHeight="1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132"/>
      <c r="K407" s="132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  <c r="Z407" s="60"/>
    </row>
    <row r="408" spans="1:26" ht="15.75" customHeight="1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132"/>
      <c r="K408" s="132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</row>
    <row r="409" spans="1:26" ht="15.75" customHeight="1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132"/>
      <c r="K409" s="132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  <c r="Z409" s="60"/>
    </row>
    <row r="410" spans="1:26" ht="15.75" customHeight="1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132"/>
      <c r="K410" s="132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</row>
    <row r="411" spans="1:26" ht="15.75" customHeight="1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132"/>
      <c r="K411" s="132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  <c r="Z411" s="60"/>
    </row>
    <row r="412" spans="1:26" ht="15.75" customHeight="1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132"/>
      <c r="K412" s="132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</row>
    <row r="413" spans="1:26" ht="15.75" customHeight="1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132"/>
      <c r="K413" s="132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  <c r="Z413" s="60"/>
    </row>
    <row r="414" spans="1:26" ht="15.75" customHeight="1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132"/>
      <c r="K414" s="132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</row>
    <row r="415" spans="1:26" ht="15.75" customHeight="1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132"/>
      <c r="K415" s="132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  <c r="Z415" s="60"/>
    </row>
    <row r="416" spans="1:26" ht="15.75" customHeight="1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132"/>
      <c r="K416" s="132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</row>
    <row r="417" spans="1:26" ht="15.75" customHeight="1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132"/>
      <c r="K417" s="132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  <c r="Z417" s="60"/>
    </row>
    <row r="418" spans="1:26" ht="15.75" customHeight="1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132"/>
      <c r="K418" s="132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</row>
    <row r="419" spans="1:26" ht="15.75" customHeight="1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132"/>
      <c r="K419" s="132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  <c r="Z419" s="60"/>
    </row>
    <row r="420" spans="1:26" ht="15.75" customHeight="1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132"/>
      <c r="K420" s="132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</row>
    <row r="421" spans="1:26" ht="15.75" customHeight="1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132"/>
      <c r="K421" s="132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  <c r="Z421" s="60"/>
    </row>
    <row r="422" spans="1:26" ht="15.75" customHeight="1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132"/>
      <c r="K422" s="132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</row>
    <row r="423" spans="1:26" ht="15.75" customHeight="1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132"/>
      <c r="K423" s="132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  <c r="Z423" s="60"/>
    </row>
    <row r="424" spans="1:26" ht="15.75" customHeight="1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132"/>
      <c r="K424" s="132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</row>
    <row r="425" spans="1:26" ht="15.75" customHeight="1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132"/>
      <c r="K425" s="132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</row>
    <row r="426" spans="1:26" ht="15.75" customHeight="1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132"/>
      <c r="K426" s="132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</row>
    <row r="427" spans="1:26" ht="15.75" customHeight="1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132"/>
      <c r="K427" s="132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  <c r="Z427" s="60"/>
    </row>
    <row r="428" spans="1:26" ht="15.75" customHeight="1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132"/>
      <c r="K428" s="132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</row>
    <row r="429" spans="1:26" ht="15.75" customHeight="1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132"/>
      <c r="K429" s="132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</row>
    <row r="430" spans="1:26" ht="15.75" customHeight="1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132"/>
      <c r="K430" s="132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  <c r="Z430" s="60"/>
    </row>
    <row r="431" spans="1:26" ht="15.75" customHeight="1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132"/>
      <c r="K431" s="132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  <c r="Z431" s="60"/>
    </row>
    <row r="432" spans="1:26" ht="15.75" customHeight="1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132"/>
      <c r="K432" s="132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  <c r="Z432" s="60"/>
    </row>
    <row r="433" spans="1:26" ht="15.75" customHeight="1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132"/>
      <c r="K433" s="132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  <c r="Z433" s="60"/>
    </row>
    <row r="434" spans="1:26" ht="15.75" customHeight="1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132"/>
      <c r="K434" s="132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  <c r="Z434" s="60"/>
    </row>
    <row r="435" spans="1:26" ht="15.75" customHeight="1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132"/>
      <c r="K435" s="132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  <c r="Z435" s="60"/>
    </row>
    <row r="436" spans="1:26" ht="15.75" customHeight="1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132"/>
      <c r="K436" s="132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  <c r="Z436" s="60"/>
    </row>
    <row r="437" spans="1:26" ht="15.75" customHeight="1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132"/>
      <c r="K437" s="132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  <c r="Z437" s="60"/>
    </row>
    <row r="438" spans="1:26" ht="15.75" customHeight="1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132"/>
      <c r="K438" s="132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  <c r="Z438" s="60"/>
    </row>
    <row r="439" spans="1:26" ht="15.75" customHeight="1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132"/>
      <c r="K439" s="132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  <c r="Z439" s="60"/>
    </row>
    <row r="440" spans="1:26" ht="15.75" customHeight="1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132"/>
      <c r="K440" s="132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</row>
    <row r="441" spans="1:26" ht="15.75" customHeight="1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132"/>
      <c r="K441" s="132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  <c r="Z441" s="60"/>
    </row>
    <row r="442" spans="1:26" ht="15.75" customHeight="1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132"/>
      <c r="K442" s="132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</row>
    <row r="443" spans="1:26" ht="15.75" customHeight="1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132"/>
      <c r="K443" s="132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  <c r="Z443" s="60"/>
    </row>
    <row r="444" spans="1:26" ht="15.75" customHeight="1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132"/>
      <c r="K444" s="132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</row>
    <row r="445" spans="1:26" ht="15.75" customHeight="1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132"/>
      <c r="K445" s="132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</row>
    <row r="446" spans="1:26" ht="15.75" customHeight="1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132"/>
      <c r="K446" s="132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</row>
    <row r="447" spans="1:26" ht="15.75" customHeight="1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132"/>
      <c r="K447" s="132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  <c r="Z447" s="60"/>
    </row>
    <row r="448" spans="1:26" ht="15.75" customHeight="1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132"/>
      <c r="K448" s="132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</row>
    <row r="449" spans="1:26" ht="15.75" customHeight="1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132"/>
      <c r="K449" s="132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</row>
    <row r="450" spans="1:26" ht="15.75" customHeight="1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132"/>
      <c r="K450" s="132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</row>
    <row r="451" spans="1:26" ht="15.75" customHeight="1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132"/>
      <c r="K451" s="132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  <c r="Z451" s="60"/>
    </row>
    <row r="452" spans="1:26" ht="15.75" customHeight="1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132"/>
      <c r="K452" s="132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</row>
    <row r="453" spans="1:26" ht="15.75" customHeight="1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132"/>
      <c r="K453" s="132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  <c r="Z453" s="60"/>
    </row>
    <row r="454" spans="1:26" ht="15.75" customHeight="1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132"/>
      <c r="K454" s="132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</row>
    <row r="455" spans="1:26" ht="15.75" customHeight="1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132"/>
      <c r="K455" s="132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  <c r="Z455" s="60"/>
    </row>
    <row r="456" spans="1:26" ht="15.75" customHeight="1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132"/>
      <c r="K456" s="132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</row>
    <row r="457" spans="1:26" ht="15.75" customHeight="1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132"/>
      <c r="K457" s="132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  <c r="Z457" s="60"/>
    </row>
    <row r="458" spans="1:26" ht="15.75" customHeight="1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132"/>
      <c r="K458" s="132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</row>
    <row r="459" spans="1:26" ht="15.75" customHeight="1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132"/>
      <c r="K459" s="132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  <c r="Z459" s="60"/>
    </row>
    <row r="460" spans="1:26" ht="15.75" customHeight="1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132"/>
      <c r="K460" s="132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</row>
    <row r="461" spans="1:26" ht="15.75" customHeight="1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132"/>
      <c r="K461" s="132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  <c r="Z461" s="60"/>
    </row>
    <row r="462" spans="1:26" ht="15.75" customHeight="1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132"/>
      <c r="K462" s="132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</row>
    <row r="463" spans="1:26" ht="15.75" customHeight="1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132"/>
      <c r="K463" s="132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  <c r="Z463" s="60"/>
    </row>
    <row r="464" spans="1:26" ht="15.75" customHeight="1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132"/>
      <c r="K464" s="132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</row>
    <row r="465" spans="1:26" ht="15.75" customHeight="1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132"/>
      <c r="K465" s="132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  <c r="Z465" s="60"/>
    </row>
    <row r="466" spans="1:26" ht="15.75" customHeight="1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132"/>
      <c r="K466" s="132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</row>
    <row r="467" spans="1:26" ht="15.75" customHeight="1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132"/>
      <c r="K467" s="132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  <c r="Z467" s="60"/>
    </row>
    <row r="468" spans="1:26" ht="15.75" customHeight="1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132"/>
      <c r="K468" s="132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</row>
    <row r="469" spans="1:26" ht="15.75" customHeight="1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132"/>
      <c r="K469" s="132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</row>
    <row r="470" spans="1:26" ht="15.75" customHeight="1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132"/>
      <c r="K470" s="132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</row>
    <row r="471" spans="1:26" ht="15.75" customHeight="1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132"/>
      <c r="K471" s="132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  <c r="Z471" s="60"/>
    </row>
    <row r="472" spans="1:26" ht="15.75" customHeight="1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132"/>
      <c r="K472" s="132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</row>
    <row r="473" spans="1:26" ht="15.75" customHeight="1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132"/>
      <c r="K473" s="132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  <c r="Z473" s="60"/>
    </row>
    <row r="474" spans="1:26" ht="15.75" customHeight="1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132"/>
      <c r="K474" s="132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</row>
    <row r="475" spans="1:26" ht="15.75" customHeight="1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132"/>
      <c r="K475" s="132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  <c r="Z475" s="60"/>
    </row>
    <row r="476" spans="1:26" ht="15.75" customHeight="1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132"/>
      <c r="K476" s="132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</row>
    <row r="477" spans="1:26" ht="15.75" customHeight="1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132"/>
      <c r="K477" s="132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  <c r="Z477" s="60"/>
    </row>
    <row r="478" spans="1:26" ht="15.75" customHeight="1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132"/>
      <c r="K478" s="132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  <c r="Z478" s="60"/>
    </row>
    <row r="479" spans="1:26" ht="15.75" customHeight="1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132"/>
      <c r="K479" s="132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</row>
    <row r="480" spans="1:26" ht="15.75" customHeight="1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132"/>
      <c r="K480" s="132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  <c r="Z480" s="60"/>
    </row>
    <row r="481" spans="1:26" ht="15.75" customHeight="1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132"/>
      <c r="K481" s="132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  <c r="Z481" s="60"/>
    </row>
    <row r="482" spans="1:26" ht="15.75" customHeight="1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132"/>
      <c r="K482" s="132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  <c r="Z482" s="60"/>
    </row>
    <row r="483" spans="1:26" ht="15.75" customHeight="1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132"/>
      <c r="K483" s="132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  <c r="Z483" s="60"/>
    </row>
    <row r="484" spans="1:26" ht="15.75" customHeight="1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132"/>
      <c r="K484" s="132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  <c r="Z484" s="60"/>
    </row>
    <row r="485" spans="1:26" ht="15.75" customHeight="1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132"/>
      <c r="K485" s="132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  <c r="Z485" s="60"/>
    </row>
    <row r="486" spans="1:26" ht="15.75" customHeight="1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132"/>
      <c r="K486" s="132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  <c r="Z486" s="60"/>
    </row>
    <row r="487" spans="1:26" ht="15.75" customHeight="1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132"/>
      <c r="K487" s="132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  <c r="Z487" s="60"/>
    </row>
    <row r="488" spans="1:26" ht="15.75" customHeight="1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132"/>
      <c r="K488" s="132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</row>
    <row r="489" spans="1:26" ht="15.75" customHeight="1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132"/>
      <c r="K489" s="132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</row>
    <row r="490" spans="1:26" ht="15.75" customHeight="1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132"/>
      <c r="K490" s="132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</row>
    <row r="491" spans="1:26" ht="15.75" customHeight="1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132"/>
      <c r="K491" s="132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  <c r="Z491" s="60"/>
    </row>
    <row r="492" spans="1:26" ht="15.75" customHeight="1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132"/>
      <c r="K492" s="132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</row>
    <row r="493" spans="1:26" ht="15.75" customHeight="1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132"/>
      <c r="K493" s="132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  <c r="Z493" s="60"/>
    </row>
    <row r="494" spans="1:26" ht="15.75" customHeight="1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132"/>
      <c r="K494" s="132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</row>
    <row r="495" spans="1:26" ht="15.75" customHeight="1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132"/>
      <c r="K495" s="132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  <c r="Z495" s="60"/>
    </row>
    <row r="496" spans="1:26" ht="15.75" customHeight="1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132"/>
      <c r="K496" s="132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</row>
    <row r="497" spans="1:26" ht="15.75" customHeight="1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132"/>
      <c r="K497" s="132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  <c r="Z497" s="60"/>
    </row>
    <row r="498" spans="1:26" ht="15.75" customHeight="1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132"/>
      <c r="K498" s="132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</row>
    <row r="499" spans="1:26" ht="15.75" customHeight="1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132"/>
      <c r="K499" s="132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  <c r="Z499" s="60"/>
    </row>
    <row r="500" spans="1:26" ht="15.75" customHeight="1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132"/>
      <c r="K500" s="132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</row>
    <row r="501" spans="1:26" ht="15.75" customHeight="1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132"/>
      <c r="K501" s="132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  <c r="Z501" s="60"/>
    </row>
    <row r="502" spans="1:26" ht="15.75" customHeight="1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132"/>
      <c r="K502" s="132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</row>
    <row r="503" spans="1:26" ht="15.75" customHeight="1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132"/>
      <c r="K503" s="132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  <c r="Z503" s="60"/>
    </row>
    <row r="504" spans="1:26" ht="15.75" customHeight="1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132"/>
      <c r="K504" s="132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</row>
    <row r="505" spans="1:26" ht="15.75" customHeight="1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132"/>
      <c r="K505" s="132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  <c r="Z505" s="60"/>
    </row>
    <row r="506" spans="1:26" ht="15.75" customHeight="1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132"/>
      <c r="K506" s="132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</row>
    <row r="507" spans="1:26" ht="15.75" customHeight="1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132"/>
      <c r="K507" s="132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</row>
    <row r="508" spans="1:26" ht="15.75" customHeight="1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132"/>
      <c r="K508" s="132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</row>
    <row r="509" spans="1:26" ht="15.75" customHeight="1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132"/>
      <c r="K509" s="132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  <c r="Z509" s="60"/>
    </row>
    <row r="510" spans="1:26" ht="15.75" customHeight="1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132"/>
      <c r="K510" s="132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</row>
    <row r="511" spans="1:26" ht="15.75" customHeight="1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132"/>
      <c r="K511" s="132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  <c r="Z511" s="60"/>
    </row>
    <row r="512" spans="1:26" ht="15.75" customHeight="1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132"/>
      <c r="K512" s="132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</row>
    <row r="513" spans="1:26" ht="15.75" customHeight="1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132"/>
      <c r="K513" s="132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  <c r="Z513" s="60"/>
    </row>
    <row r="514" spans="1:26" ht="15.75" customHeight="1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132"/>
      <c r="K514" s="132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</row>
    <row r="515" spans="1:26" ht="15.75" customHeight="1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132"/>
      <c r="K515" s="132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  <c r="Z515" s="60"/>
    </row>
    <row r="516" spans="1:26" ht="15.75" customHeight="1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132"/>
      <c r="K516" s="132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</row>
    <row r="517" spans="1:26" ht="15.75" customHeight="1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132"/>
      <c r="K517" s="132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</row>
    <row r="518" spans="1:26" ht="15.75" customHeight="1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132"/>
      <c r="K518" s="132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</row>
    <row r="519" spans="1:26" ht="15.75" customHeight="1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132"/>
      <c r="K519" s="132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  <c r="Z519" s="60"/>
    </row>
    <row r="520" spans="1:26" ht="15.75" customHeight="1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132"/>
      <c r="K520" s="132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</row>
    <row r="521" spans="1:26" ht="15.75" customHeight="1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132"/>
      <c r="K521" s="132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  <c r="Z521" s="60"/>
    </row>
    <row r="522" spans="1:26" ht="15.75" customHeight="1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132"/>
      <c r="K522" s="132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</row>
    <row r="523" spans="1:26" ht="15.75" customHeight="1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132"/>
      <c r="K523" s="132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  <c r="Z523" s="60"/>
    </row>
    <row r="524" spans="1:26" ht="15.75" customHeight="1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132"/>
      <c r="K524" s="132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</row>
    <row r="525" spans="1:26" ht="15.75" customHeight="1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132"/>
      <c r="K525" s="132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  <c r="Z525" s="60"/>
    </row>
    <row r="526" spans="1:26" ht="15.75" customHeight="1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132"/>
      <c r="K526" s="132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  <c r="Z526" s="60"/>
    </row>
    <row r="527" spans="1:26" ht="15.75" customHeight="1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132"/>
      <c r="K527" s="132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  <c r="Z527" s="60"/>
    </row>
    <row r="528" spans="1:26" ht="15.75" customHeight="1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132"/>
      <c r="K528" s="132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  <c r="Z528" s="60"/>
    </row>
    <row r="529" spans="1:26" ht="15.75" customHeight="1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132"/>
      <c r="K529" s="132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  <c r="Z529" s="60"/>
    </row>
    <row r="530" spans="1:26" ht="15.75" customHeight="1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132"/>
      <c r="K530" s="132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  <c r="Z530" s="60"/>
    </row>
    <row r="531" spans="1:26" ht="15.75" customHeight="1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132"/>
      <c r="K531" s="132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  <c r="Z531" s="60"/>
    </row>
    <row r="532" spans="1:26" ht="15.75" customHeight="1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132"/>
      <c r="K532" s="132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</row>
    <row r="533" spans="1:26" ht="15.75" customHeight="1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132"/>
      <c r="K533" s="132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</row>
    <row r="534" spans="1:26" ht="15.75" customHeight="1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132"/>
      <c r="K534" s="132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  <c r="Z534" s="60"/>
    </row>
    <row r="535" spans="1:26" ht="15.75" customHeight="1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132"/>
      <c r="K535" s="132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  <c r="Z535" s="60"/>
    </row>
    <row r="536" spans="1:26" ht="15.75" customHeight="1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132"/>
      <c r="K536" s="132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</row>
    <row r="537" spans="1:26" ht="15.75" customHeight="1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132"/>
      <c r="K537" s="132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  <c r="Z537" s="60"/>
    </row>
    <row r="538" spans="1:26" ht="15.75" customHeight="1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132"/>
      <c r="K538" s="132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</row>
    <row r="539" spans="1:26" ht="15.75" customHeight="1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132"/>
      <c r="K539" s="132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  <c r="Z539" s="60"/>
    </row>
    <row r="540" spans="1:26" ht="15.75" customHeight="1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132"/>
      <c r="K540" s="132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</row>
    <row r="541" spans="1:26" ht="15.75" customHeight="1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132"/>
      <c r="K541" s="132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  <c r="Z541" s="60"/>
    </row>
    <row r="542" spans="1:26" ht="15.75" customHeight="1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132"/>
      <c r="K542" s="132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</row>
    <row r="543" spans="1:26" ht="15.75" customHeight="1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132"/>
      <c r="K543" s="132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  <c r="Z543" s="60"/>
    </row>
    <row r="544" spans="1:26" ht="15.75" customHeight="1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132"/>
      <c r="K544" s="132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</row>
    <row r="545" spans="1:26" ht="15.75" customHeight="1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132"/>
      <c r="K545" s="132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  <c r="Z545" s="60"/>
    </row>
    <row r="546" spans="1:26" ht="15.75" customHeight="1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132"/>
      <c r="K546" s="132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</row>
    <row r="547" spans="1:26" ht="15.75" customHeight="1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132"/>
      <c r="K547" s="132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  <c r="Z547" s="60"/>
    </row>
    <row r="548" spans="1:26" ht="15.75" customHeight="1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132"/>
      <c r="K548" s="132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</row>
    <row r="549" spans="1:26" ht="15.75" customHeight="1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132"/>
      <c r="K549" s="132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  <c r="Z549" s="60"/>
    </row>
    <row r="550" spans="1:26" ht="15.75" customHeight="1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132"/>
      <c r="K550" s="132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</row>
    <row r="551" spans="1:26" ht="15.75" customHeight="1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132"/>
      <c r="K551" s="132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  <c r="Z551" s="60"/>
    </row>
    <row r="552" spans="1:26" ht="15.75" customHeight="1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132"/>
      <c r="K552" s="132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</row>
    <row r="553" spans="1:26" ht="15.75" customHeight="1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132"/>
      <c r="K553" s="132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  <c r="Z553" s="60"/>
    </row>
    <row r="554" spans="1:26" ht="15.75" customHeight="1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132"/>
      <c r="K554" s="132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</row>
    <row r="555" spans="1:26" ht="15.75" customHeight="1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132"/>
      <c r="K555" s="132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  <c r="Z555" s="60"/>
    </row>
    <row r="556" spans="1:26" ht="15.75" customHeight="1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132"/>
      <c r="K556" s="132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</row>
    <row r="557" spans="1:26" ht="15.75" customHeight="1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132"/>
      <c r="K557" s="132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  <c r="Z557" s="60"/>
    </row>
    <row r="558" spans="1:26" ht="15.75" customHeight="1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132"/>
      <c r="K558" s="132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</row>
    <row r="559" spans="1:26" ht="15.75" customHeight="1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132"/>
      <c r="K559" s="132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  <c r="Z559" s="60"/>
    </row>
    <row r="560" spans="1:26" ht="15.75" customHeight="1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132"/>
      <c r="K560" s="132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</row>
    <row r="561" spans="1:26" ht="15.75" customHeight="1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132"/>
      <c r="K561" s="132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  <c r="Z561" s="60"/>
    </row>
    <row r="562" spans="1:26" ht="15.75" customHeight="1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132"/>
      <c r="K562" s="132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</row>
    <row r="563" spans="1:26" ht="15.75" customHeight="1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132"/>
      <c r="K563" s="132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  <c r="Z563" s="60"/>
    </row>
    <row r="564" spans="1:26" ht="15.75" customHeight="1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132"/>
      <c r="K564" s="132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</row>
    <row r="565" spans="1:26" ht="15.75" customHeight="1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132"/>
      <c r="K565" s="132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  <c r="Z565" s="60"/>
    </row>
    <row r="566" spans="1:26" ht="15.75" customHeight="1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132"/>
      <c r="K566" s="132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</row>
    <row r="567" spans="1:26" ht="15.75" customHeight="1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132"/>
      <c r="K567" s="132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  <c r="Z567" s="60"/>
    </row>
    <row r="568" spans="1:26" ht="15.75" customHeight="1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132"/>
      <c r="K568" s="132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</row>
    <row r="569" spans="1:26" ht="15.75" customHeight="1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132"/>
      <c r="K569" s="132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  <c r="Z569" s="60"/>
    </row>
    <row r="570" spans="1:26" ht="15.75" customHeight="1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132"/>
      <c r="K570" s="132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</row>
    <row r="571" spans="1:26" ht="15.75" customHeight="1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132"/>
      <c r="K571" s="132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  <c r="Z571" s="60"/>
    </row>
    <row r="572" spans="1:26" ht="15.75" customHeight="1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132"/>
      <c r="K572" s="132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</row>
    <row r="573" spans="1:26" ht="15.75" customHeight="1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132"/>
      <c r="K573" s="132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  <c r="Z573" s="60"/>
    </row>
    <row r="574" spans="1:26" ht="15.75" customHeight="1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132"/>
      <c r="K574" s="132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  <c r="Z574" s="60"/>
    </row>
    <row r="575" spans="1:26" ht="15.75" customHeight="1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132"/>
      <c r="K575" s="132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  <c r="Z575" s="60"/>
    </row>
    <row r="576" spans="1:26" ht="15.75" customHeight="1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132"/>
      <c r="K576" s="132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</row>
    <row r="577" spans="1:26" ht="15.75" customHeight="1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132"/>
      <c r="K577" s="132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</row>
    <row r="578" spans="1:26" ht="15.75" customHeight="1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132"/>
      <c r="K578" s="132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  <c r="Z578" s="60"/>
    </row>
    <row r="579" spans="1:26" ht="15.75" customHeight="1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132"/>
      <c r="K579" s="132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  <c r="Z579" s="60"/>
    </row>
    <row r="580" spans="1:26" ht="15.75" customHeight="1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132"/>
      <c r="K580" s="132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  <c r="Z580" s="60"/>
    </row>
    <row r="581" spans="1:26" ht="15.75" customHeight="1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132"/>
      <c r="K581" s="132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  <c r="Z581" s="60"/>
    </row>
    <row r="582" spans="1:26" ht="15.75" customHeight="1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132"/>
      <c r="K582" s="132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  <c r="Z582" s="60"/>
    </row>
    <row r="583" spans="1:26" ht="15.75" customHeight="1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132"/>
      <c r="K583" s="132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  <c r="Z583" s="60"/>
    </row>
    <row r="584" spans="1:26" ht="15.75" customHeight="1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132"/>
      <c r="K584" s="132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</row>
    <row r="585" spans="1:26" ht="15.75" customHeight="1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132"/>
      <c r="K585" s="132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  <c r="Z585" s="60"/>
    </row>
    <row r="586" spans="1:26" ht="15.75" customHeight="1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132"/>
      <c r="K586" s="132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</row>
    <row r="587" spans="1:26" ht="15.75" customHeight="1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132"/>
      <c r="K587" s="132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  <c r="Z587" s="60"/>
    </row>
    <row r="588" spans="1:26" ht="15.75" customHeight="1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132"/>
      <c r="K588" s="132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</row>
    <row r="589" spans="1:26" ht="15.75" customHeight="1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132"/>
      <c r="K589" s="132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  <c r="Z589" s="60"/>
    </row>
    <row r="590" spans="1:26" ht="15.75" customHeight="1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132"/>
      <c r="K590" s="132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</row>
    <row r="591" spans="1:26" ht="15.75" customHeight="1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132"/>
      <c r="K591" s="132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  <c r="Z591" s="60"/>
    </row>
    <row r="592" spans="1:26" ht="15.75" customHeight="1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132"/>
      <c r="K592" s="132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</row>
    <row r="593" spans="1:26" ht="15.75" customHeight="1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132"/>
      <c r="K593" s="132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</row>
    <row r="594" spans="1:26" ht="15.75" customHeight="1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132"/>
      <c r="K594" s="132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</row>
    <row r="595" spans="1:26" ht="15.75" customHeight="1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132"/>
      <c r="K595" s="132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</row>
    <row r="596" spans="1:26" ht="15.75" customHeight="1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132"/>
      <c r="K596" s="132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</row>
    <row r="597" spans="1:26" ht="15.75" customHeight="1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132"/>
      <c r="K597" s="132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</row>
    <row r="598" spans="1:26" ht="15.75" customHeight="1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132"/>
      <c r="K598" s="132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</row>
    <row r="599" spans="1:26" ht="15.75" customHeight="1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132"/>
      <c r="K599" s="132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</row>
    <row r="600" spans="1:26" ht="15.75" customHeight="1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132"/>
      <c r="K600" s="132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</row>
    <row r="601" spans="1:26" ht="15.75" customHeight="1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132"/>
      <c r="K601" s="132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</row>
    <row r="602" spans="1:26" ht="15.75" customHeight="1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132"/>
      <c r="K602" s="132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</row>
    <row r="603" spans="1:26" ht="15.75" customHeight="1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132"/>
      <c r="K603" s="132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</row>
    <row r="604" spans="1:26" ht="15.75" customHeight="1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132"/>
      <c r="K604" s="132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</row>
    <row r="605" spans="1:26" ht="15.75" customHeight="1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132"/>
      <c r="K605" s="132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</row>
    <row r="606" spans="1:26" ht="15.75" customHeight="1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132"/>
      <c r="K606" s="132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</row>
    <row r="607" spans="1:26" ht="15.75" customHeight="1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132"/>
      <c r="K607" s="132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</row>
    <row r="608" spans="1:26" ht="15.75" customHeight="1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132"/>
      <c r="K608" s="132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</row>
    <row r="609" spans="1:26" ht="15.75" customHeight="1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132"/>
      <c r="K609" s="132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</row>
    <row r="610" spans="1:26" ht="15.75" customHeight="1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132"/>
      <c r="K610" s="132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</row>
    <row r="611" spans="1:26" ht="15.75" customHeight="1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132"/>
      <c r="K611" s="132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</row>
    <row r="612" spans="1:26" ht="15.75" customHeight="1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132"/>
      <c r="K612" s="132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</row>
    <row r="613" spans="1:26" ht="15.75" customHeight="1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132"/>
      <c r="K613" s="132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  <c r="Z613" s="60"/>
    </row>
    <row r="614" spans="1:26" ht="15.75" customHeight="1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132"/>
      <c r="K614" s="132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</row>
    <row r="615" spans="1:26" ht="15.75" customHeight="1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132"/>
      <c r="K615" s="132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  <c r="Z615" s="60"/>
    </row>
    <row r="616" spans="1:26" ht="15.75" customHeight="1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132"/>
      <c r="K616" s="132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</row>
    <row r="617" spans="1:26" ht="15.75" customHeight="1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132"/>
      <c r="K617" s="132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  <c r="Z617" s="60"/>
    </row>
    <row r="618" spans="1:26" ht="15.75" customHeight="1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132"/>
      <c r="K618" s="132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</row>
    <row r="619" spans="1:26" ht="15.75" customHeight="1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132"/>
      <c r="K619" s="132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  <c r="Z619" s="60"/>
    </row>
    <row r="620" spans="1:26" ht="15.75" customHeight="1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132"/>
      <c r="K620" s="132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</row>
    <row r="621" spans="1:26" ht="15.75" customHeight="1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132"/>
      <c r="K621" s="132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</row>
    <row r="622" spans="1:26" ht="15.75" customHeight="1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132"/>
      <c r="K622" s="132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  <c r="Z622" s="60"/>
    </row>
    <row r="623" spans="1:26" ht="15.75" customHeight="1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132"/>
      <c r="K623" s="132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  <c r="Z623" s="60"/>
    </row>
    <row r="624" spans="1:26" ht="15.75" customHeight="1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132"/>
      <c r="K624" s="132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  <c r="Z624" s="60"/>
    </row>
    <row r="625" spans="1:26" ht="15.75" customHeight="1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132"/>
      <c r="K625" s="132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  <c r="Z625" s="60"/>
    </row>
    <row r="626" spans="1:26" ht="15.75" customHeight="1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132"/>
      <c r="K626" s="132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  <c r="Z626" s="60"/>
    </row>
    <row r="627" spans="1:26" ht="15.75" customHeight="1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132"/>
      <c r="K627" s="132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  <c r="Z627" s="60"/>
    </row>
    <row r="628" spans="1:26" ht="15.75" customHeight="1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132"/>
      <c r="K628" s="132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  <c r="Z628" s="60"/>
    </row>
    <row r="629" spans="1:26" ht="15.75" customHeight="1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132"/>
      <c r="K629" s="132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  <c r="Z629" s="60"/>
    </row>
    <row r="630" spans="1:26" ht="15.75" customHeight="1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132"/>
      <c r="K630" s="132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  <c r="Z630" s="60"/>
    </row>
    <row r="631" spans="1:26" ht="15.75" customHeight="1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132"/>
      <c r="K631" s="132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  <c r="Z631" s="60"/>
    </row>
    <row r="632" spans="1:26" ht="15.75" customHeight="1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132"/>
      <c r="K632" s="132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</row>
    <row r="633" spans="1:26" ht="15.75" customHeight="1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132"/>
      <c r="K633" s="132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  <c r="Z633" s="60"/>
    </row>
    <row r="634" spans="1:26" ht="15.75" customHeight="1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132"/>
      <c r="K634" s="132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</row>
    <row r="635" spans="1:26" ht="15.75" customHeight="1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132"/>
      <c r="K635" s="132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  <c r="Z635" s="60"/>
    </row>
    <row r="636" spans="1:26" ht="15.75" customHeight="1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132"/>
      <c r="K636" s="132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</row>
    <row r="637" spans="1:26" ht="15.75" customHeight="1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132"/>
      <c r="K637" s="132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  <c r="Z637" s="60"/>
    </row>
    <row r="638" spans="1:26" ht="15.75" customHeight="1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132"/>
      <c r="K638" s="132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</row>
    <row r="639" spans="1:26" ht="15.75" customHeight="1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132"/>
      <c r="K639" s="132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  <c r="Z639" s="60"/>
    </row>
    <row r="640" spans="1:26" ht="15.75" customHeight="1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132"/>
      <c r="K640" s="132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</row>
    <row r="641" spans="1:26" ht="15.75" customHeight="1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132"/>
      <c r="K641" s="132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  <c r="Z641" s="60"/>
    </row>
    <row r="642" spans="1:26" ht="15.75" customHeight="1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132"/>
      <c r="K642" s="132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</row>
    <row r="643" spans="1:26" ht="15.75" customHeight="1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132"/>
      <c r="K643" s="132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  <c r="Z643" s="60"/>
    </row>
    <row r="644" spans="1:26" ht="15.75" customHeight="1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132"/>
      <c r="K644" s="132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</row>
    <row r="645" spans="1:26" ht="15.75" customHeight="1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132"/>
      <c r="K645" s="132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  <c r="Z645" s="60"/>
    </row>
    <row r="646" spans="1:26" ht="15.75" customHeight="1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132"/>
      <c r="K646" s="132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</row>
    <row r="647" spans="1:26" ht="15.75" customHeight="1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132"/>
      <c r="K647" s="132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  <c r="Z647" s="60"/>
    </row>
    <row r="648" spans="1:26" ht="15.75" customHeight="1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132"/>
      <c r="K648" s="132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</row>
    <row r="649" spans="1:26" ht="15.75" customHeight="1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132"/>
      <c r="K649" s="132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  <c r="Z649" s="60"/>
    </row>
    <row r="650" spans="1:26" ht="15.75" customHeight="1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132"/>
      <c r="K650" s="132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</row>
    <row r="651" spans="1:26" ht="15.75" customHeight="1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132"/>
      <c r="K651" s="132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  <c r="Z651" s="60"/>
    </row>
    <row r="652" spans="1:26" ht="15.75" customHeight="1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132"/>
      <c r="K652" s="132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</row>
    <row r="653" spans="1:26" ht="15.75" customHeight="1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132"/>
      <c r="K653" s="132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  <c r="Z653" s="60"/>
    </row>
    <row r="654" spans="1:26" ht="15.75" customHeight="1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132"/>
      <c r="K654" s="132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</row>
    <row r="655" spans="1:26" ht="15.75" customHeight="1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132"/>
      <c r="K655" s="132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</row>
    <row r="656" spans="1:26" ht="15.75" customHeight="1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132"/>
      <c r="K656" s="132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</row>
    <row r="657" spans="1:26" ht="15.75" customHeight="1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132"/>
      <c r="K657" s="132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</row>
    <row r="658" spans="1:26" ht="15.75" customHeight="1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132"/>
      <c r="K658" s="132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</row>
    <row r="659" spans="1:26" ht="15.75" customHeight="1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132"/>
      <c r="K659" s="132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</row>
    <row r="660" spans="1:26" ht="15.75" customHeight="1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132"/>
      <c r="K660" s="132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</row>
    <row r="661" spans="1:26" ht="15.75" customHeight="1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132"/>
      <c r="K661" s="132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</row>
    <row r="662" spans="1:26" ht="15.75" customHeight="1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132"/>
      <c r="K662" s="132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</row>
    <row r="663" spans="1:26" ht="15.75" customHeight="1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132"/>
      <c r="K663" s="132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</row>
    <row r="664" spans="1:26" ht="15.75" customHeight="1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132"/>
      <c r="K664" s="132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</row>
    <row r="665" spans="1:26" ht="15.75" customHeight="1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132"/>
      <c r="K665" s="132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</row>
    <row r="666" spans="1:26" ht="15.75" customHeight="1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132"/>
      <c r="K666" s="132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</row>
    <row r="667" spans="1:26" ht="15.75" customHeight="1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132"/>
      <c r="K667" s="132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</row>
    <row r="668" spans="1:26" ht="15.75" customHeight="1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132"/>
      <c r="K668" s="132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</row>
    <row r="669" spans="1:26" ht="15.75" customHeight="1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132"/>
      <c r="K669" s="132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</row>
    <row r="670" spans="1:26" ht="15.75" customHeight="1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132"/>
      <c r="K670" s="132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</row>
    <row r="671" spans="1:26" ht="15.75" customHeight="1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132"/>
      <c r="K671" s="132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</row>
    <row r="672" spans="1:26" ht="15.75" customHeight="1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132"/>
      <c r="K672" s="132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</row>
    <row r="673" spans="1:26" ht="15.75" customHeight="1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132"/>
      <c r="K673" s="132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</row>
    <row r="674" spans="1:26" ht="15.75" customHeight="1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132"/>
      <c r="K674" s="132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</row>
    <row r="675" spans="1:26" ht="15.75" customHeight="1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132"/>
      <c r="K675" s="132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</row>
    <row r="676" spans="1:26" ht="15.75" customHeight="1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132"/>
      <c r="K676" s="132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</row>
    <row r="677" spans="1:26" ht="15.75" customHeight="1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132"/>
      <c r="K677" s="132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</row>
    <row r="678" spans="1:26" ht="15.75" customHeight="1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132"/>
      <c r="K678" s="132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</row>
    <row r="679" spans="1:26" ht="15.75" customHeight="1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132"/>
      <c r="K679" s="132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</row>
    <row r="680" spans="1:26" ht="15.75" customHeight="1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132"/>
      <c r="K680" s="132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</row>
    <row r="681" spans="1:26" ht="15.75" customHeight="1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132"/>
      <c r="K681" s="132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</row>
    <row r="682" spans="1:26" ht="15.75" customHeight="1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132"/>
      <c r="K682" s="132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</row>
    <row r="683" spans="1:26" ht="15.75" customHeight="1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132"/>
      <c r="K683" s="132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</row>
    <row r="684" spans="1:26" ht="15.75" customHeight="1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132"/>
      <c r="K684" s="132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</row>
    <row r="685" spans="1:26" ht="15.75" customHeight="1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132"/>
      <c r="K685" s="132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</row>
    <row r="686" spans="1:26" ht="15.75" customHeight="1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132"/>
      <c r="K686" s="132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</row>
    <row r="687" spans="1:26" ht="15.75" customHeight="1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132"/>
      <c r="K687" s="132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</row>
    <row r="688" spans="1:26" ht="15.75" customHeight="1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132"/>
      <c r="K688" s="132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</row>
    <row r="689" spans="1:26" ht="15.75" customHeight="1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132"/>
      <c r="K689" s="132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</row>
    <row r="690" spans="1:26" ht="15.75" customHeight="1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132"/>
      <c r="K690" s="132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</row>
    <row r="691" spans="1:26" ht="15.75" customHeight="1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132"/>
      <c r="K691" s="132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</row>
    <row r="692" spans="1:26" ht="15.75" customHeight="1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132"/>
      <c r="K692" s="132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</row>
    <row r="693" spans="1:26" ht="15.75" customHeight="1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132"/>
      <c r="K693" s="132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</row>
    <row r="694" spans="1:26" ht="15.75" customHeight="1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132"/>
      <c r="K694" s="132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</row>
    <row r="695" spans="1:26" ht="15.75" customHeight="1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132"/>
      <c r="K695" s="132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</row>
    <row r="696" spans="1:26" ht="15.75" customHeight="1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132"/>
      <c r="K696" s="132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</row>
    <row r="697" spans="1:26" ht="15.75" customHeight="1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132"/>
      <c r="K697" s="132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</row>
    <row r="698" spans="1:26" ht="15.75" customHeight="1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132"/>
      <c r="K698" s="132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</row>
    <row r="699" spans="1:26" ht="15.75" customHeight="1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132"/>
      <c r="K699" s="132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</row>
    <row r="700" spans="1:26" ht="15.75" customHeight="1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132"/>
      <c r="K700" s="132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</row>
    <row r="701" spans="1:26" ht="15.75" customHeight="1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132"/>
      <c r="K701" s="132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</row>
    <row r="702" spans="1:26" ht="15.75" customHeight="1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132"/>
      <c r="K702" s="132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</row>
    <row r="703" spans="1:26" ht="15.75" customHeight="1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132"/>
      <c r="K703" s="132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</row>
    <row r="704" spans="1:26" ht="15.75" customHeight="1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132"/>
      <c r="K704" s="132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</row>
    <row r="705" spans="1:26" ht="15.75" customHeight="1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132"/>
      <c r="K705" s="132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</row>
    <row r="706" spans="1:26" ht="15.75" customHeight="1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132"/>
      <c r="K706" s="132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</row>
    <row r="707" spans="1:26" ht="15.75" customHeight="1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132"/>
      <c r="K707" s="132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</row>
    <row r="708" spans="1:26" ht="15.75" customHeight="1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132"/>
      <c r="K708" s="132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</row>
    <row r="709" spans="1:26" ht="15.75" customHeight="1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132"/>
      <c r="K709" s="132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</row>
    <row r="710" spans="1:26" ht="15.75" customHeight="1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132"/>
      <c r="K710" s="132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</row>
    <row r="711" spans="1:26" ht="15.75" customHeight="1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132"/>
      <c r="K711" s="132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</row>
    <row r="712" spans="1:26" ht="15.75" customHeight="1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132"/>
      <c r="K712" s="132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</row>
    <row r="713" spans="1:26" ht="15.75" customHeight="1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132"/>
      <c r="K713" s="132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</row>
    <row r="714" spans="1:26" ht="15.75" customHeight="1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132"/>
      <c r="K714" s="132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</row>
    <row r="715" spans="1:26" ht="15.75" customHeight="1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132"/>
      <c r="K715" s="132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</row>
    <row r="716" spans="1:26" ht="15.75" customHeight="1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132"/>
      <c r="K716" s="132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</row>
    <row r="717" spans="1:26" ht="15.75" customHeight="1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132"/>
      <c r="K717" s="132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</row>
    <row r="718" spans="1:26" ht="15.75" customHeight="1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132"/>
      <c r="K718" s="132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</row>
    <row r="719" spans="1:26" ht="15.75" customHeight="1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132"/>
      <c r="K719" s="132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</row>
    <row r="720" spans="1:26" ht="15.75" customHeight="1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132"/>
      <c r="K720" s="132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</row>
    <row r="721" spans="1:26" ht="15.75" customHeight="1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132"/>
      <c r="K721" s="132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</row>
    <row r="722" spans="1:26" ht="15.75" customHeight="1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132"/>
      <c r="K722" s="132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</row>
    <row r="723" spans="1:26" ht="15.75" customHeight="1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132"/>
      <c r="K723" s="132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</row>
    <row r="724" spans="1:26" ht="15.75" customHeight="1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132"/>
      <c r="K724" s="132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</row>
    <row r="725" spans="1:26" ht="15.75" customHeight="1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132"/>
      <c r="K725" s="132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</row>
    <row r="726" spans="1:26" ht="15.75" customHeight="1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132"/>
      <c r="K726" s="132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</row>
    <row r="727" spans="1:26" ht="15.75" customHeight="1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132"/>
      <c r="K727" s="132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</row>
    <row r="728" spans="1:26" ht="15.75" customHeight="1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132"/>
      <c r="K728" s="132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</row>
    <row r="729" spans="1:26" ht="15.75" customHeight="1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132"/>
      <c r="K729" s="132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</row>
    <row r="730" spans="1:26" ht="15.75" customHeight="1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132"/>
      <c r="K730" s="132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</row>
    <row r="731" spans="1:26" ht="15.75" customHeight="1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132"/>
      <c r="K731" s="132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</row>
    <row r="732" spans="1:26" ht="15.75" customHeight="1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132"/>
      <c r="K732" s="132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</row>
    <row r="733" spans="1:26" ht="15.75" customHeight="1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132"/>
      <c r="K733" s="132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</row>
    <row r="734" spans="1:26" ht="15.75" customHeight="1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132"/>
      <c r="K734" s="132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</row>
    <row r="735" spans="1:26" ht="15.75" customHeight="1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132"/>
      <c r="K735" s="132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</row>
    <row r="736" spans="1:26" ht="15.75" customHeight="1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132"/>
      <c r="K736" s="132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</row>
    <row r="737" spans="1:26" ht="15.75" customHeight="1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132"/>
      <c r="K737" s="132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</row>
    <row r="738" spans="1:26" ht="15.75" customHeight="1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132"/>
      <c r="K738" s="132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</row>
    <row r="739" spans="1:26" ht="15.75" customHeight="1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132"/>
      <c r="K739" s="132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</row>
    <row r="740" spans="1:26" ht="15.75" customHeight="1" x14ac:dyDescent="0.2">
      <c r="A740" s="60"/>
      <c r="B740" s="60"/>
      <c r="C740" s="60"/>
      <c r="D740" s="60"/>
      <c r="E740" s="60"/>
      <c r="F740" s="60"/>
      <c r="G740" s="60"/>
      <c r="H740" s="60"/>
      <c r="I740" s="60"/>
      <c r="J740" s="132"/>
      <c r="K740" s="132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</row>
    <row r="741" spans="1:26" ht="15.75" customHeight="1" x14ac:dyDescent="0.2">
      <c r="A741" s="60"/>
      <c r="B741" s="60"/>
      <c r="C741" s="60"/>
      <c r="D741" s="60"/>
      <c r="E741" s="60"/>
      <c r="F741" s="60"/>
      <c r="G741" s="60"/>
      <c r="H741" s="60"/>
      <c r="I741" s="60"/>
      <c r="J741" s="132"/>
      <c r="K741" s="132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  <c r="Z741" s="60"/>
    </row>
    <row r="742" spans="1:26" ht="15.75" customHeight="1" x14ac:dyDescent="0.2">
      <c r="A742" s="60"/>
      <c r="B742" s="60"/>
      <c r="C742" s="60"/>
      <c r="D742" s="60"/>
      <c r="E742" s="60"/>
      <c r="F742" s="60"/>
      <c r="G742" s="60"/>
      <c r="H742" s="60"/>
      <c r="I742" s="60"/>
      <c r="J742" s="132"/>
      <c r="K742" s="132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</row>
    <row r="743" spans="1:26" ht="15.75" customHeight="1" x14ac:dyDescent="0.2">
      <c r="A743" s="60"/>
      <c r="B743" s="60"/>
      <c r="C743" s="60"/>
      <c r="D743" s="60"/>
      <c r="E743" s="60"/>
      <c r="F743" s="60"/>
      <c r="G743" s="60"/>
      <c r="H743" s="60"/>
      <c r="I743" s="60"/>
      <c r="J743" s="132"/>
      <c r="K743" s="132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  <c r="Z743" s="60"/>
    </row>
    <row r="744" spans="1:26" ht="15.75" customHeight="1" x14ac:dyDescent="0.2">
      <c r="A744" s="60"/>
      <c r="B744" s="60"/>
      <c r="C744" s="60"/>
      <c r="D744" s="60"/>
      <c r="E744" s="60"/>
      <c r="F744" s="60"/>
      <c r="G744" s="60"/>
      <c r="H744" s="60"/>
      <c r="I744" s="60"/>
      <c r="J744" s="132"/>
      <c r="K744" s="132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</row>
    <row r="745" spans="1:26" ht="15.75" customHeight="1" x14ac:dyDescent="0.2">
      <c r="A745" s="60"/>
      <c r="B745" s="60"/>
      <c r="C745" s="60"/>
      <c r="D745" s="60"/>
      <c r="E745" s="60"/>
      <c r="F745" s="60"/>
      <c r="G745" s="60"/>
      <c r="H745" s="60"/>
      <c r="I745" s="60"/>
      <c r="J745" s="132"/>
      <c r="K745" s="132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  <c r="Z745" s="60"/>
    </row>
    <row r="746" spans="1:26" ht="15.75" customHeight="1" x14ac:dyDescent="0.2">
      <c r="A746" s="60"/>
      <c r="B746" s="60"/>
      <c r="C746" s="60"/>
      <c r="D746" s="60"/>
      <c r="E746" s="60"/>
      <c r="F746" s="60"/>
      <c r="G746" s="60"/>
      <c r="H746" s="60"/>
      <c r="I746" s="60"/>
      <c r="J746" s="132"/>
      <c r="K746" s="132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</row>
    <row r="747" spans="1:26" ht="15.75" customHeight="1" x14ac:dyDescent="0.2">
      <c r="A747" s="60"/>
      <c r="B747" s="60"/>
      <c r="C747" s="60"/>
      <c r="D747" s="60"/>
      <c r="E747" s="60"/>
      <c r="F747" s="60"/>
      <c r="G747" s="60"/>
      <c r="H747" s="60"/>
      <c r="I747" s="60"/>
      <c r="J747" s="132"/>
      <c r="K747" s="132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  <c r="Z747" s="60"/>
    </row>
    <row r="748" spans="1:26" ht="15.75" customHeight="1" x14ac:dyDescent="0.2">
      <c r="A748" s="60"/>
      <c r="B748" s="60"/>
      <c r="C748" s="60"/>
      <c r="D748" s="60"/>
      <c r="E748" s="60"/>
      <c r="F748" s="60"/>
      <c r="G748" s="60"/>
      <c r="H748" s="60"/>
      <c r="I748" s="60"/>
      <c r="J748" s="132"/>
      <c r="K748" s="132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</row>
    <row r="749" spans="1:26" ht="15.75" customHeight="1" x14ac:dyDescent="0.2">
      <c r="A749" s="60"/>
      <c r="B749" s="60"/>
      <c r="C749" s="60"/>
      <c r="D749" s="60"/>
      <c r="E749" s="60"/>
      <c r="F749" s="60"/>
      <c r="G749" s="60"/>
      <c r="H749" s="60"/>
      <c r="I749" s="60"/>
      <c r="J749" s="132"/>
      <c r="K749" s="132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  <c r="Z749" s="60"/>
    </row>
    <row r="750" spans="1:26" ht="15.75" customHeight="1" x14ac:dyDescent="0.2">
      <c r="A750" s="60"/>
      <c r="B750" s="60"/>
      <c r="C750" s="60"/>
      <c r="D750" s="60"/>
      <c r="E750" s="60"/>
      <c r="F750" s="60"/>
      <c r="G750" s="60"/>
      <c r="H750" s="60"/>
      <c r="I750" s="60"/>
      <c r="J750" s="132"/>
      <c r="K750" s="132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</row>
    <row r="751" spans="1:26" ht="15.75" customHeight="1" x14ac:dyDescent="0.2">
      <c r="A751" s="60"/>
      <c r="B751" s="60"/>
      <c r="C751" s="60"/>
      <c r="D751" s="60"/>
      <c r="E751" s="60"/>
      <c r="F751" s="60"/>
      <c r="G751" s="60"/>
      <c r="H751" s="60"/>
      <c r="I751" s="60"/>
      <c r="J751" s="132"/>
      <c r="K751" s="132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  <c r="Z751" s="60"/>
    </row>
    <row r="752" spans="1:26" ht="15.75" customHeight="1" x14ac:dyDescent="0.2">
      <c r="A752" s="60"/>
      <c r="B752" s="60"/>
      <c r="C752" s="60"/>
      <c r="D752" s="60"/>
      <c r="E752" s="60"/>
      <c r="F752" s="60"/>
      <c r="G752" s="60"/>
      <c r="H752" s="60"/>
      <c r="I752" s="60"/>
      <c r="J752" s="132"/>
      <c r="K752" s="132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</row>
    <row r="753" spans="1:26" ht="15.75" customHeight="1" x14ac:dyDescent="0.2">
      <c r="A753" s="60"/>
      <c r="B753" s="60"/>
      <c r="C753" s="60"/>
      <c r="D753" s="60"/>
      <c r="E753" s="60"/>
      <c r="F753" s="60"/>
      <c r="G753" s="60"/>
      <c r="H753" s="60"/>
      <c r="I753" s="60"/>
      <c r="J753" s="132"/>
      <c r="K753" s="132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</row>
    <row r="754" spans="1:26" ht="15.75" customHeight="1" x14ac:dyDescent="0.2">
      <c r="A754" s="60"/>
      <c r="B754" s="60"/>
      <c r="C754" s="60"/>
      <c r="D754" s="60"/>
      <c r="E754" s="60"/>
      <c r="F754" s="60"/>
      <c r="G754" s="60"/>
      <c r="H754" s="60"/>
      <c r="I754" s="60"/>
      <c r="J754" s="132"/>
      <c r="K754" s="132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</row>
    <row r="755" spans="1:26" ht="15.75" customHeight="1" x14ac:dyDescent="0.2">
      <c r="A755" s="60"/>
      <c r="B755" s="60"/>
      <c r="C755" s="60"/>
      <c r="D755" s="60"/>
      <c r="E755" s="60"/>
      <c r="F755" s="60"/>
      <c r="G755" s="60"/>
      <c r="H755" s="60"/>
      <c r="I755" s="60"/>
      <c r="J755" s="132"/>
      <c r="K755" s="132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  <c r="Z755" s="60"/>
    </row>
    <row r="756" spans="1:26" ht="15.75" customHeight="1" x14ac:dyDescent="0.2">
      <c r="A756" s="60"/>
      <c r="B756" s="60"/>
      <c r="C756" s="60"/>
      <c r="D756" s="60"/>
      <c r="E756" s="60"/>
      <c r="F756" s="60"/>
      <c r="G756" s="60"/>
      <c r="H756" s="60"/>
      <c r="I756" s="60"/>
      <c r="J756" s="132"/>
      <c r="K756" s="132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</row>
    <row r="757" spans="1:26" ht="15.75" customHeight="1" x14ac:dyDescent="0.2">
      <c r="A757" s="60"/>
      <c r="B757" s="60"/>
      <c r="C757" s="60"/>
      <c r="D757" s="60"/>
      <c r="E757" s="60"/>
      <c r="F757" s="60"/>
      <c r="G757" s="60"/>
      <c r="H757" s="60"/>
      <c r="I757" s="60"/>
      <c r="J757" s="132"/>
      <c r="K757" s="132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  <c r="Z757" s="60"/>
    </row>
    <row r="758" spans="1:26" ht="15.75" customHeight="1" x14ac:dyDescent="0.2">
      <c r="A758" s="60"/>
      <c r="B758" s="60"/>
      <c r="C758" s="60"/>
      <c r="D758" s="60"/>
      <c r="E758" s="60"/>
      <c r="F758" s="60"/>
      <c r="G758" s="60"/>
      <c r="H758" s="60"/>
      <c r="I758" s="60"/>
      <c r="J758" s="132"/>
      <c r="K758" s="132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</row>
    <row r="759" spans="1:26" ht="15.75" customHeight="1" x14ac:dyDescent="0.2">
      <c r="A759" s="60"/>
      <c r="B759" s="60"/>
      <c r="C759" s="60"/>
      <c r="D759" s="60"/>
      <c r="E759" s="60"/>
      <c r="F759" s="60"/>
      <c r="G759" s="60"/>
      <c r="H759" s="60"/>
      <c r="I759" s="60"/>
      <c r="J759" s="132"/>
      <c r="K759" s="132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  <c r="Z759" s="60"/>
    </row>
    <row r="760" spans="1:26" ht="15.75" customHeight="1" x14ac:dyDescent="0.2">
      <c r="A760" s="60"/>
      <c r="B760" s="60"/>
      <c r="C760" s="60"/>
      <c r="D760" s="60"/>
      <c r="E760" s="60"/>
      <c r="F760" s="60"/>
      <c r="G760" s="60"/>
      <c r="H760" s="60"/>
      <c r="I760" s="60"/>
      <c r="J760" s="132"/>
      <c r="K760" s="132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</row>
    <row r="761" spans="1:26" ht="15.75" customHeight="1" x14ac:dyDescent="0.2">
      <c r="A761" s="60"/>
      <c r="B761" s="60"/>
      <c r="C761" s="60"/>
      <c r="D761" s="60"/>
      <c r="E761" s="60"/>
      <c r="F761" s="60"/>
      <c r="G761" s="60"/>
      <c r="H761" s="60"/>
      <c r="I761" s="60"/>
      <c r="J761" s="132"/>
      <c r="K761" s="132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  <c r="Z761" s="60"/>
    </row>
    <row r="762" spans="1:26" ht="15.75" customHeight="1" x14ac:dyDescent="0.2">
      <c r="A762" s="60"/>
      <c r="B762" s="60"/>
      <c r="C762" s="60"/>
      <c r="D762" s="60"/>
      <c r="E762" s="60"/>
      <c r="F762" s="60"/>
      <c r="G762" s="60"/>
      <c r="H762" s="60"/>
      <c r="I762" s="60"/>
      <c r="J762" s="132"/>
      <c r="K762" s="132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</row>
    <row r="763" spans="1:26" ht="15.75" customHeight="1" x14ac:dyDescent="0.2">
      <c r="A763" s="60"/>
      <c r="B763" s="60"/>
      <c r="C763" s="60"/>
      <c r="D763" s="60"/>
      <c r="E763" s="60"/>
      <c r="F763" s="60"/>
      <c r="G763" s="60"/>
      <c r="H763" s="60"/>
      <c r="I763" s="60"/>
      <c r="J763" s="132"/>
      <c r="K763" s="132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  <c r="Z763" s="60"/>
    </row>
    <row r="764" spans="1:26" ht="15.75" customHeight="1" x14ac:dyDescent="0.2">
      <c r="A764" s="60"/>
      <c r="B764" s="60"/>
      <c r="C764" s="60"/>
      <c r="D764" s="60"/>
      <c r="E764" s="60"/>
      <c r="F764" s="60"/>
      <c r="G764" s="60"/>
      <c r="H764" s="60"/>
      <c r="I764" s="60"/>
      <c r="J764" s="132"/>
      <c r="K764" s="132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</row>
    <row r="765" spans="1:26" ht="15.75" customHeight="1" x14ac:dyDescent="0.2">
      <c r="A765" s="60"/>
      <c r="B765" s="60"/>
      <c r="C765" s="60"/>
      <c r="D765" s="60"/>
      <c r="E765" s="60"/>
      <c r="F765" s="60"/>
      <c r="G765" s="60"/>
      <c r="H765" s="60"/>
      <c r="I765" s="60"/>
      <c r="J765" s="132"/>
      <c r="K765" s="132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  <c r="Z765" s="60"/>
    </row>
    <row r="766" spans="1:26" ht="15.75" customHeight="1" x14ac:dyDescent="0.2">
      <c r="A766" s="60"/>
      <c r="B766" s="60"/>
      <c r="C766" s="60"/>
      <c r="D766" s="60"/>
      <c r="E766" s="60"/>
      <c r="F766" s="60"/>
      <c r="G766" s="60"/>
      <c r="H766" s="60"/>
      <c r="I766" s="60"/>
      <c r="J766" s="132"/>
      <c r="K766" s="132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  <c r="Z766" s="60"/>
    </row>
    <row r="767" spans="1:26" ht="15.75" customHeight="1" x14ac:dyDescent="0.2">
      <c r="A767" s="60"/>
      <c r="B767" s="60"/>
      <c r="C767" s="60"/>
      <c r="D767" s="60"/>
      <c r="E767" s="60"/>
      <c r="F767" s="60"/>
      <c r="G767" s="60"/>
      <c r="H767" s="60"/>
      <c r="I767" s="60"/>
      <c r="J767" s="132"/>
      <c r="K767" s="132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  <c r="Z767" s="60"/>
    </row>
    <row r="768" spans="1:26" ht="15.75" customHeight="1" x14ac:dyDescent="0.2">
      <c r="A768" s="60"/>
      <c r="B768" s="60"/>
      <c r="C768" s="60"/>
      <c r="D768" s="60"/>
      <c r="E768" s="60"/>
      <c r="F768" s="60"/>
      <c r="G768" s="60"/>
      <c r="H768" s="60"/>
      <c r="I768" s="60"/>
      <c r="J768" s="132"/>
      <c r="K768" s="132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  <c r="Z768" s="60"/>
    </row>
    <row r="769" spans="1:26" ht="15.75" customHeight="1" x14ac:dyDescent="0.2">
      <c r="A769" s="60"/>
      <c r="B769" s="60"/>
      <c r="C769" s="60"/>
      <c r="D769" s="60"/>
      <c r="E769" s="60"/>
      <c r="F769" s="60"/>
      <c r="G769" s="60"/>
      <c r="H769" s="60"/>
      <c r="I769" s="60"/>
      <c r="J769" s="132"/>
      <c r="K769" s="132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  <c r="Z769" s="60"/>
    </row>
    <row r="770" spans="1:26" ht="15.75" customHeight="1" x14ac:dyDescent="0.2">
      <c r="A770" s="60"/>
      <c r="B770" s="60"/>
      <c r="C770" s="60"/>
      <c r="D770" s="60"/>
      <c r="E770" s="60"/>
      <c r="F770" s="60"/>
      <c r="G770" s="60"/>
      <c r="H770" s="60"/>
      <c r="I770" s="60"/>
      <c r="J770" s="132"/>
      <c r="K770" s="132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  <c r="Z770" s="60"/>
    </row>
    <row r="771" spans="1:26" ht="15.75" customHeight="1" x14ac:dyDescent="0.2">
      <c r="A771" s="60"/>
      <c r="B771" s="60"/>
      <c r="C771" s="60"/>
      <c r="D771" s="60"/>
      <c r="E771" s="60"/>
      <c r="F771" s="60"/>
      <c r="G771" s="60"/>
      <c r="H771" s="60"/>
      <c r="I771" s="60"/>
      <c r="J771" s="132"/>
      <c r="K771" s="132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  <c r="Z771" s="60"/>
    </row>
    <row r="772" spans="1:26" ht="15.75" customHeight="1" x14ac:dyDescent="0.2">
      <c r="A772" s="60"/>
      <c r="B772" s="60"/>
      <c r="C772" s="60"/>
      <c r="D772" s="60"/>
      <c r="E772" s="60"/>
      <c r="F772" s="60"/>
      <c r="G772" s="60"/>
      <c r="H772" s="60"/>
      <c r="I772" s="60"/>
      <c r="J772" s="132"/>
      <c r="K772" s="132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  <c r="Z772" s="60"/>
    </row>
    <row r="773" spans="1:26" ht="15.75" customHeight="1" x14ac:dyDescent="0.2">
      <c r="A773" s="60"/>
      <c r="B773" s="60"/>
      <c r="C773" s="60"/>
      <c r="D773" s="60"/>
      <c r="E773" s="60"/>
      <c r="F773" s="60"/>
      <c r="G773" s="60"/>
      <c r="H773" s="60"/>
      <c r="I773" s="60"/>
      <c r="J773" s="132"/>
      <c r="K773" s="132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  <c r="Z773" s="60"/>
    </row>
    <row r="774" spans="1:26" ht="15.75" customHeight="1" x14ac:dyDescent="0.2">
      <c r="A774" s="60"/>
      <c r="B774" s="60"/>
      <c r="C774" s="60"/>
      <c r="D774" s="60"/>
      <c r="E774" s="60"/>
      <c r="F774" s="60"/>
      <c r="G774" s="60"/>
      <c r="H774" s="60"/>
      <c r="I774" s="60"/>
      <c r="J774" s="132"/>
      <c r="K774" s="132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  <c r="Z774" s="60"/>
    </row>
    <row r="775" spans="1:26" ht="15.75" customHeight="1" x14ac:dyDescent="0.2">
      <c r="A775" s="60"/>
      <c r="B775" s="60"/>
      <c r="C775" s="60"/>
      <c r="D775" s="60"/>
      <c r="E775" s="60"/>
      <c r="F775" s="60"/>
      <c r="G775" s="60"/>
      <c r="H775" s="60"/>
      <c r="I775" s="60"/>
      <c r="J775" s="132"/>
      <c r="K775" s="132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  <c r="Z775" s="60"/>
    </row>
    <row r="776" spans="1:26" ht="15.75" customHeight="1" x14ac:dyDescent="0.2">
      <c r="A776" s="60"/>
      <c r="B776" s="60"/>
      <c r="C776" s="60"/>
      <c r="D776" s="60"/>
      <c r="E776" s="60"/>
      <c r="F776" s="60"/>
      <c r="G776" s="60"/>
      <c r="H776" s="60"/>
      <c r="I776" s="60"/>
      <c r="J776" s="132"/>
      <c r="K776" s="132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</row>
    <row r="777" spans="1:26" ht="15.75" customHeight="1" x14ac:dyDescent="0.2">
      <c r="A777" s="60"/>
      <c r="B777" s="60"/>
      <c r="C777" s="60"/>
      <c r="D777" s="60"/>
      <c r="E777" s="60"/>
      <c r="F777" s="60"/>
      <c r="G777" s="60"/>
      <c r="H777" s="60"/>
      <c r="I777" s="60"/>
      <c r="J777" s="132"/>
      <c r="K777" s="132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  <c r="Z777" s="60"/>
    </row>
    <row r="778" spans="1:26" ht="15.75" customHeight="1" x14ac:dyDescent="0.2">
      <c r="A778" s="60"/>
      <c r="B778" s="60"/>
      <c r="C778" s="60"/>
      <c r="D778" s="60"/>
      <c r="E778" s="60"/>
      <c r="F778" s="60"/>
      <c r="G778" s="60"/>
      <c r="H778" s="60"/>
      <c r="I778" s="60"/>
      <c r="J778" s="132"/>
      <c r="K778" s="132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</row>
    <row r="779" spans="1:26" ht="15.75" customHeight="1" x14ac:dyDescent="0.2">
      <c r="A779" s="60"/>
      <c r="B779" s="60"/>
      <c r="C779" s="60"/>
      <c r="D779" s="60"/>
      <c r="E779" s="60"/>
      <c r="F779" s="60"/>
      <c r="G779" s="60"/>
      <c r="H779" s="60"/>
      <c r="I779" s="60"/>
      <c r="J779" s="132"/>
      <c r="K779" s="132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  <c r="Z779" s="60"/>
    </row>
    <row r="780" spans="1:26" ht="15.75" customHeight="1" x14ac:dyDescent="0.2">
      <c r="A780" s="60"/>
      <c r="B780" s="60"/>
      <c r="C780" s="60"/>
      <c r="D780" s="60"/>
      <c r="E780" s="60"/>
      <c r="F780" s="60"/>
      <c r="G780" s="60"/>
      <c r="H780" s="60"/>
      <c r="I780" s="60"/>
      <c r="J780" s="132"/>
      <c r="K780" s="132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</row>
    <row r="781" spans="1:26" ht="15.75" customHeight="1" x14ac:dyDescent="0.2">
      <c r="A781" s="60"/>
      <c r="B781" s="60"/>
      <c r="C781" s="60"/>
      <c r="D781" s="60"/>
      <c r="E781" s="60"/>
      <c r="F781" s="60"/>
      <c r="G781" s="60"/>
      <c r="H781" s="60"/>
      <c r="I781" s="60"/>
      <c r="J781" s="132"/>
      <c r="K781" s="132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  <c r="Z781" s="60"/>
    </row>
    <row r="782" spans="1:26" ht="15.75" customHeight="1" x14ac:dyDescent="0.2">
      <c r="A782" s="60"/>
      <c r="B782" s="60"/>
      <c r="C782" s="60"/>
      <c r="D782" s="60"/>
      <c r="E782" s="60"/>
      <c r="F782" s="60"/>
      <c r="G782" s="60"/>
      <c r="H782" s="60"/>
      <c r="I782" s="60"/>
      <c r="J782" s="132"/>
      <c r="K782" s="132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</row>
    <row r="783" spans="1:26" ht="15.75" customHeight="1" x14ac:dyDescent="0.2">
      <c r="A783" s="60"/>
      <c r="B783" s="60"/>
      <c r="C783" s="60"/>
      <c r="D783" s="60"/>
      <c r="E783" s="60"/>
      <c r="F783" s="60"/>
      <c r="G783" s="60"/>
      <c r="H783" s="60"/>
      <c r="I783" s="60"/>
      <c r="J783" s="132"/>
      <c r="K783" s="132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  <c r="Z783" s="60"/>
    </row>
    <row r="784" spans="1:26" ht="15.75" customHeight="1" x14ac:dyDescent="0.2">
      <c r="A784" s="60"/>
      <c r="B784" s="60"/>
      <c r="C784" s="60"/>
      <c r="D784" s="60"/>
      <c r="E784" s="60"/>
      <c r="F784" s="60"/>
      <c r="G784" s="60"/>
      <c r="H784" s="60"/>
      <c r="I784" s="60"/>
      <c r="J784" s="132"/>
      <c r="K784" s="132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</row>
    <row r="785" spans="1:26" ht="15.75" customHeight="1" x14ac:dyDescent="0.2">
      <c r="A785" s="60"/>
      <c r="B785" s="60"/>
      <c r="C785" s="60"/>
      <c r="D785" s="60"/>
      <c r="E785" s="60"/>
      <c r="F785" s="60"/>
      <c r="G785" s="60"/>
      <c r="H785" s="60"/>
      <c r="I785" s="60"/>
      <c r="J785" s="132"/>
      <c r="K785" s="132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  <c r="Z785" s="60"/>
    </row>
    <row r="786" spans="1:26" ht="15.75" customHeight="1" x14ac:dyDescent="0.2">
      <c r="A786" s="60"/>
      <c r="B786" s="60"/>
      <c r="C786" s="60"/>
      <c r="D786" s="60"/>
      <c r="E786" s="60"/>
      <c r="F786" s="60"/>
      <c r="G786" s="60"/>
      <c r="H786" s="60"/>
      <c r="I786" s="60"/>
      <c r="J786" s="132"/>
      <c r="K786" s="132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</row>
    <row r="787" spans="1:26" ht="15.75" customHeight="1" x14ac:dyDescent="0.2">
      <c r="A787" s="60"/>
      <c r="B787" s="60"/>
      <c r="C787" s="60"/>
      <c r="D787" s="60"/>
      <c r="E787" s="60"/>
      <c r="F787" s="60"/>
      <c r="G787" s="60"/>
      <c r="H787" s="60"/>
      <c r="I787" s="60"/>
      <c r="J787" s="132"/>
      <c r="K787" s="132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  <c r="Z787" s="60"/>
    </row>
    <row r="788" spans="1:26" ht="15.75" customHeight="1" x14ac:dyDescent="0.2">
      <c r="A788" s="60"/>
      <c r="B788" s="60"/>
      <c r="C788" s="60"/>
      <c r="D788" s="60"/>
      <c r="E788" s="60"/>
      <c r="F788" s="60"/>
      <c r="G788" s="60"/>
      <c r="H788" s="60"/>
      <c r="I788" s="60"/>
      <c r="J788" s="132"/>
      <c r="K788" s="132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</row>
    <row r="789" spans="1:26" ht="15.75" customHeight="1" x14ac:dyDescent="0.2">
      <c r="A789" s="60"/>
      <c r="B789" s="60"/>
      <c r="C789" s="60"/>
      <c r="D789" s="60"/>
      <c r="E789" s="60"/>
      <c r="F789" s="60"/>
      <c r="G789" s="60"/>
      <c r="H789" s="60"/>
      <c r="I789" s="60"/>
      <c r="J789" s="132"/>
      <c r="K789" s="132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  <c r="Z789" s="60"/>
    </row>
    <row r="790" spans="1:26" ht="15.75" customHeight="1" x14ac:dyDescent="0.2">
      <c r="A790" s="60"/>
      <c r="B790" s="60"/>
      <c r="C790" s="60"/>
      <c r="D790" s="60"/>
      <c r="E790" s="60"/>
      <c r="F790" s="60"/>
      <c r="G790" s="60"/>
      <c r="H790" s="60"/>
      <c r="I790" s="60"/>
      <c r="J790" s="132"/>
      <c r="K790" s="132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</row>
    <row r="791" spans="1:26" ht="15.75" customHeight="1" x14ac:dyDescent="0.2">
      <c r="A791" s="60"/>
      <c r="B791" s="60"/>
      <c r="C791" s="60"/>
      <c r="D791" s="60"/>
      <c r="E791" s="60"/>
      <c r="F791" s="60"/>
      <c r="G791" s="60"/>
      <c r="H791" s="60"/>
      <c r="I791" s="60"/>
      <c r="J791" s="132"/>
      <c r="K791" s="132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  <c r="Z791" s="60"/>
    </row>
    <row r="792" spans="1:26" ht="15.75" customHeight="1" x14ac:dyDescent="0.2">
      <c r="A792" s="60"/>
      <c r="B792" s="60"/>
      <c r="C792" s="60"/>
      <c r="D792" s="60"/>
      <c r="E792" s="60"/>
      <c r="F792" s="60"/>
      <c r="G792" s="60"/>
      <c r="H792" s="60"/>
      <c r="I792" s="60"/>
      <c r="J792" s="132"/>
      <c r="K792" s="132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</row>
    <row r="793" spans="1:26" ht="15.75" customHeight="1" x14ac:dyDescent="0.2">
      <c r="A793" s="60"/>
      <c r="B793" s="60"/>
      <c r="C793" s="60"/>
      <c r="D793" s="60"/>
      <c r="E793" s="60"/>
      <c r="F793" s="60"/>
      <c r="G793" s="60"/>
      <c r="H793" s="60"/>
      <c r="I793" s="60"/>
      <c r="J793" s="132"/>
      <c r="K793" s="132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</row>
    <row r="794" spans="1:26" ht="15.75" customHeight="1" x14ac:dyDescent="0.2">
      <c r="A794" s="60"/>
      <c r="B794" s="60"/>
      <c r="C794" s="60"/>
      <c r="D794" s="60"/>
      <c r="E794" s="60"/>
      <c r="F794" s="60"/>
      <c r="G794" s="60"/>
      <c r="H794" s="60"/>
      <c r="I794" s="60"/>
      <c r="J794" s="132"/>
      <c r="K794" s="132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</row>
    <row r="795" spans="1:26" ht="15.75" customHeight="1" x14ac:dyDescent="0.2">
      <c r="A795" s="60"/>
      <c r="B795" s="60"/>
      <c r="C795" s="60"/>
      <c r="D795" s="60"/>
      <c r="E795" s="60"/>
      <c r="F795" s="60"/>
      <c r="G795" s="60"/>
      <c r="H795" s="60"/>
      <c r="I795" s="60"/>
      <c r="J795" s="132"/>
      <c r="K795" s="132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  <c r="Z795" s="60"/>
    </row>
    <row r="796" spans="1:26" ht="15.75" customHeight="1" x14ac:dyDescent="0.2">
      <c r="A796" s="60"/>
      <c r="B796" s="60"/>
      <c r="C796" s="60"/>
      <c r="D796" s="60"/>
      <c r="E796" s="60"/>
      <c r="F796" s="60"/>
      <c r="G796" s="60"/>
      <c r="H796" s="60"/>
      <c r="I796" s="60"/>
      <c r="J796" s="132"/>
      <c r="K796" s="132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</row>
    <row r="797" spans="1:26" ht="15.75" customHeight="1" x14ac:dyDescent="0.2">
      <c r="A797" s="60"/>
      <c r="B797" s="60"/>
      <c r="C797" s="60"/>
      <c r="D797" s="60"/>
      <c r="E797" s="60"/>
      <c r="F797" s="60"/>
      <c r="G797" s="60"/>
      <c r="H797" s="60"/>
      <c r="I797" s="60"/>
      <c r="J797" s="132"/>
      <c r="K797" s="132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</row>
    <row r="798" spans="1:26" ht="15.75" customHeight="1" x14ac:dyDescent="0.2">
      <c r="A798" s="60"/>
      <c r="B798" s="60"/>
      <c r="C798" s="60"/>
      <c r="D798" s="60"/>
      <c r="E798" s="60"/>
      <c r="F798" s="60"/>
      <c r="G798" s="60"/>
      <c r="H798" s="60"/>
      <c r="I798" s="60"/>
      <c r="J798" s="132"/>
      <c r="K798" s="132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</row>
    <row r="799" spans="1:26" ht="15.75" customHeight="1" x14ac:dyDescent="0.2">
      <c r="A799" s="60"/>
      <c r="B799" s="60"/>
      <c r="C799" s="60"/>
      <c r="D799" s="60"/>
      <c r="E799" s="60"/>
      <c r="F799" s="60"/>
      <c r="G799" s="60"/>
      <c r="H799" s="60"/>
      <c r="I799" s="60"/>
      <c r="J799" s="132"/>
      <c r="K799" s="132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  <c r="Z799" s="60"/>
    </row>
    <row r="800" spans="1:26" ht="15.75" customHeight="1" x14ac:dyDescent="0.2">
      <c r="A800" s="60"/>
      <c r="B800" s="60"/>
      <c r="C800" s="60"/>
      <c r="D800" s="60"/>
      <c r="E800" s="60"/>
      <c r="F800" s="60"/>
      <c r="G800" s="60"/>
      <c r="H800" s="60"/>
      <c r="I800" s="60"/>
      <c r="J800" s="132"/>
      <c r="K800" s="132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</row>
    <row r="801" spans="1:26" ht="15.75" customHeight="1" x14ac:dyDescent="0.2">
      <c r="A801" s="60"/>
      <c r="B801" s="60"/>
      <c r="C801" s="60"/>
      <c r="D801" s="60"/>
      <c r="E801" s="60"/>
      <c r="F801" s="60"/>
      <c r="G801" s="60"/>
      <c r="H801" s="60"/>
      <c r="I801" s="60"/>
      <c r="J801" s="132"/>
      <c r="K801" s="132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  <c r="Z801" s="60"/>
    </row>
    <row r="802" spans="1:26" ht="15.75" customHeight="1" x14ac:dyDescent="0.2">
      <c r="A802" s="60"/>
      <c r="B802" s="60"/>
      <c r="C802" s="60"/>
      <c r="D802" s="60"/>
      <c r="E802" s="60"/>
      <c r="F802" s="60"/>
      <c r="G802" s="60"/>
      <c r="H802" s="60"/>
      <c r="I802" s="60"/>
      <c r="J802" s="132"/>
      <c r="K802" s="132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</row>
    <row r="803" spans="1:26" ht="15.75" customHeight="1" x14ac:dyDescent="0.2">
      <c r="A803" s="60"/>
      <c r="B803" s="60"/>
      <c r="C803" s="60"/>
      <c r="D803" s="60"/>
      <c r="E803" s="60"/>
      <c r="F803" s="60"/>
      <c r="G803" s="60"/>
      <c r="H803" s="60"/>
      <c r="I803" s="60"/>
      <c r="J803" s="132"/>
      <c r="K803" s="132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  <c r="Z803" s="60"/>
    </row>
    <row r="804" spans="1:26" ht="15.75" customHeight="1" x14ac:dyDescent="0.2">
      <c r="A804" s="60"/>
      <c r="B804" s="60"/>
      <c r="C804" s="60"/>
      <c r="D804" s="60"/>
      <c r="E804" s="60"/>
      <c r="F804" s="60"/>
      <c r="G804" s="60"/>
      <c r="H804" s="60"/>
      <c r="I804" s="60"/>
      <c r="J804" s="132"/>
      <c r="K804" s="132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  <c r="Z804" s="60"/>
    </row>
    <row r="805" spans="1:26" ht="15.75" customHeight="1" x14ac:dyDescent="0.2">
      <c r="A805" s="60"/>
      <c r="B805" s="60"/>
      <c r="C805" s="60"/>
      <c r="D805" s="60"/>
      <c r="E805" s="60"/>
      <c r="F805" s="60"/>
      <c r="G805" s="60"/>
      <c r="H805" s="60"/>
      <c r="I805" s="60"/>
      <c r="J805" s="132"/>
      <c r="K805" s="132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  <c r="Z805" s="60"/>
    </row>
    <row r="806" spans="1:26" ht="15.75" customHeight="1" x14ac:dyDescent="0.2">
      <c r="A806" s="60"/>
      <c r="B806" s="60"/>
      <c r="C806" s="60"/>
      <c r="D806" s="60"/>
      <c r="E806" s="60"/>
      <c r="F806" s="60"/>
      <c r="G806" s="60"/>
      <c r="H806" s="60"/>
      <c r="I806" s="60"/>
      <c r="J806" s="132"/>
      <c r="K806" s="132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  <c r="Z806" s="60"/>
    </row>
    <row r="807" spans="1:26" ht="15.75" customHeight="1" x14ac:dyDescent="0.2">
      <c r="A807" s="60"/>
      <c r="B807" s="60"/>
      <c r="C807" s="60"/>
      <c r="D807" s="60"/>
      <c r="E807" s="60"/>
      <c r="F807" s="60"/>
      <c r="G807" s="60"/>
      <c r="H807" s="60"/>
      <c r="I807" s="60"/>
      <c r="J807" s="132"/>
      <c r="K807" s="132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  <c r="Z807" s="60"/>
    </row>
    <row r="808" spans="1:26" ht="15.75" customHeight="1" x14ac:dyDescent="0.2">
      <c r="A808" s="60"/>
      <c r="B808" s="60"/>
      <c r="C808" s="60"/>
      <c r="D808" s="60"/>
      <c r="E808" s="60"/>
      <c r="F808" s="60"/>
      <c r="G808" s="60"/>
      <c r="H808" s="60"/>
      <c r="I808" s="60"/>
      <c r="J808" s="132"/>
      <c r="K808" s="132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  <c r="Z808" s="60"/>
    </row>
    <row r="809" spans="1:26" ht="15.75" customHeight="1" x14ac:dyDescent="0.2">
      <c r="A809" s="60"/>
      <c r="B809" s="60"/>
      <c r="C809" s="60"/>
      <c r="D809" s="60"/>
      <c r="E809" s="60"/>
      <c r="F809" s="60"/>
      <c r="G809" s="60"/>
      <c r="H809" s="60"/>
      <c r="I809" s="60"/>
      <c r="J809" s="132"/>
      <c r="K809" s="132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  <c r="Z809" s="60"/>
    </row>
    <row r="810" spans="1:26" ht="15.75" customHeight="1" x14ac:dyDescent="0.2">
      <c r="A810" s="60"/>
      <c r="B810" s="60"/>
      <c r="C810" s="60"/>
      <c r="D810" s="60"/>
      <c r="E810" s="60"/>
      <c r="F810" s="60"/>
      <c r="G810" s="60"/>
      <c r="H810" s="60"/>
      <c r="I810" s="60"/>
      <c r="J810" s="132"/>
      <c r="K810" s="132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  <c r="Z810" s="60"/>
    </row>
    <row r="811" spans="1:26" ht="15.75" customHeight="1" x14ac:dyDescent="0.2">
      <c r="A811" s="60"/>
      <c r="B811" s="60"/>
      <c r="C811" s="60"/>
      <c r="D811" s="60"/>
      <c r="E811" s="60"/>
      <c r="F811" s="60"/>
      <c r="G811" s="60"/>
      <c r="H811" s="60"/>
      <c r="I811" s="60"/>
      <c r="J811" s="132"/>
      <c r="K811" s="132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  <c r="Z811" s="60"/>
    </row>
    <row r="812" spans="1:26" ht="15.75" customHeight="1" x14ac:dyDescent="0.2">
      <c r="A812" s="60"/>
      <c r="B812" s="60"/>
      <c r="C812" s="60"/>
      <c r="D812" s="60"/>
      <c r="E812" s="60"/>
      <c r="F812" s="60"/>
      <c r="G812" s="60"/>
      <c r="H812" s="60"/>
      <c r="I812" s="60"/>
      <c r="J812" s="132"/>
      <c r="K812" s="132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  <c r="Z812" s="60"/>
    </row>
    <row r="813" spans="1:26" ht="15.75" customHeight="1" x14ac:dyDescent="0.2">
      <c r="A813" s="60"/>
      <c r="B813" s="60"/>
      <c r="C813" s="60"/>
      <c r="D813" s="60"/>
      <c r="E813" s="60"/>
      <c r="F813" s="60"/>
      <c r="G813" s="60"/>
      <c r="H813" s="60"/>
      <c r="I813" s="60"/>
      <c r="J813" s="132"/>
      <c r="K813" s="132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  <c r="Z813" s="60"/>
    </row>
    <row r="814" spans="1:26" ht="15.75" customHeight="1" x14ac:dyDescent="0.2">
      <c r="A814" s="60"/>
      <c r="B814" s="60"/>
      <c r="C814" s="60"/>
      <c r="D814" s="60"/>
      <c r="E814" s="60"/>
      <c r="F814" s="60"/>
      <c r="G814" s="60"/>
      <c r="H814" s="60"/>
      <c r="I814" s="60"/>
      <c r="J814" s="132"/>
      <c r="K814" s="132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  <c r="Z814" s="60"/>
    </row>
    <row r="815" spans="1:26" ht="15.75" customHeight="1" x14ac:dyDescent="0.2">
      <c r="A815" s="60"/>
      <c r="B815" s="60"/>
      <c r="C815" s="60"/>
      <c r="D815" s="60"/>
      <c r="E815" s="60"/>
      <c r="F815" s="60"/>
      <c r="G815" s="60"/>
      <c r="H815" s="60"/>
      <c r="I815" s="60"/>
      <c r="J815" s="132"/>
      <c r="K815" s="132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  <c r="Z815" s="60"/>
    </row>
    <row r="816" spans="1:26" ht="15.75" customHeight="1" x14ac:dyDescent="0.2">
      <c r="A816" s="60"/>
      <c r="B816" s="60"/>
      <c r="C816" s="60"/>
      <c r="D816" s="60"/>
      <c r="E816" s="60"/>
      <c r="F816" s="60"/>
      <c r="G816" s="60"/>
      <c r="H816" s="60"/>
      <c r="I816" s="60"/>
      <c r="J816" s="132"/>
      <c r="K816" s="132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  <c r="Z816" s="60"/>
    </row>
    <row r="817" spans="1:26" ht="15.75" customHeight="1" x14ac:dyDescent="0.2">
      <c r="A817" s="60"/>
      <c r="B817" s="60"/>
      <c r="C817" s="60"/>
      <c r="D817" s="60"/>
      <c r="E817" s="60"/>
      <c r="F817" s="60"/>
      <c r="G817" s="60"/>
      <c r="H817" s="60"/>
      <c r="I817" s="60"/>
      <c r="J817" s="132"/>
      <c r="K817" s="132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  <c r="Z817" s="60"/>
    </row>
    <row r="818" spans="1:26" ht="15.75" customHeight="1" x14ac:dyDescent="0.2">
      <c r="A818" s="60"/>
      <c r="B818" s="60"/>
      <c r="C818" s="60"/>
      <c r="D818" s="60"/>
      <c r="E818" s="60"/>
      <c r="F818" s="60"/>
      <c r="G818" s="60"/>
      <c r="H818" s="60"/>
      <c r="I818" s="60"/>
      <c r="J818" s="132"/>
      <c r="K818" s="132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  <c r="Z818" s="60"/>
    </row>
    <row r="819" spans="1:26" ht="15.75" customHeight="1" x14ac:dyDescent="0.2">
      <c r="A819" s="60"/>
      <c r="B819" s="60"/>
      <c r="C819" s="60"/>
      <c r="D819" s="60"/>
      <c r="E819" s="60"/>
      <c r="F819" s="60"/>
      <c r="G819" s="60"/>
      <c r="H819" s="60"/>
      <c r="I819" s="60"/>
      <c r="J819" s="132"/>
      <c r="K819" s="132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  <c r="Z819" s="60"/>
    </row>
    <row r="820" spans="1:26" ht="15.75" customHeight="1" x14ac:dyDescent="0.2">
      <c r="A820" s="60"/>
      <c r="B820" s="60"/>
      <c r="C820" s="60"/>
      <c r="D820" s="60"/>
      <c r="E820" s="60"/>
      <c r="F820" s="60"/>
      <c r="G820" s="60"/>
      <c r="H820" s="60"/>
      <c r="I820" s="60"/>
      <c r="J820" s="132"/>
      <c r="K820" s="132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  <c r="Z820" s="60"/>
    </row>
    <row r="821" spans="1:26" ht="15.75" customHeight="1" x14ac:dyDescent="0.2">
      <c r="A821" s="60"/>
      <c r="B821" s="60"/>
      <c r="C821" s="60"/>
      <c r="D821" s="60"/>
      <c r="E821" s="60"/>
      <c r="F821" s="60"/>
      <c r="G821" s="60"/>
      <c r="H821" s="60"/>
      <c r="I821" s="60"/>
      <c r="J821" s="132"/>
      <c r="K821" s="132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  <c r="Z821" s="60"/>
    </row>
    <row r="822" spans="1:26" ht="15.75" customHeight="1" x14ac:dyDescent="0.2">
      <c r="A822" s="60"/>
      <c r="B822" s="60"/>
      <c r="C822" s="60"/>
      <c r="D822" s="60"/>
      <c r="E822" s="60"/>
      <c r="F822" s="60"/>
      <c r="G822" s="60"/>
      <c r="H822" s="60"/>
      <c r="I822" s="60"/>
      <c r="J822" s="132"/>
      <c r="K822" s="132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  <c r="Z822" s="60"/>
    </row>
    <row r="823" spans="1:26" ht="15.75" customHeight="1" x14ac:dyDescent="0.2">
      <c r="A823" s="60"/>
      <c r="B823" s="60"/>
      <c r="C823" s="60"/>
      <c r="D823" s="60"/>
      <c r="E823" s="60"/>
      <c r="F823" s="60"/>
      <c r="G823" s="60"/>
      <c r="H823" s="60"/>
      <c r="I823" s="60"/>
      <c r="J823" s="132"/>
      <c r="K823" s="132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  <c r="Z823" s="60"/>
    </row>
    <row r="824" spans="1:26" ht="15.75" customHeight="1" x14ac:dyDescent="0.2">
      <c r="A824" s="60"/>
      <c r="B824" s="60"/>
      <c r="C824" s="60"/>
      <c r="D824" s="60"/>
      <c r="E824" s="60"/>
      <c r="F824" s="60"/>
      <c r="G824" s="60"/>
      <c r="H824" s="60"/>
      <c r="I824" s="60"/>
      <c r="J824" s="132"/>
      <c r="K824" s="132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  <c r="Z824" s="60"/>
    </row>
    <row r="825" spans="1:26" ht="15.75" customHeight="1" x14ac:dyDescent="0.2">
      <c r="A825" s="60"/>
      <c r="B825" s="60"/>
      <c r="C825" s="60"/>
      <c r="D825" s="60"/>
      <c r="E825" s="60"/>
      <c r="F825" s="60"/>
      <c r="G825" s="60"/>
      <c r="H825" s="60"/>
      <c r="I825" s="60"/>
      <c r="J825" s="132"/>
      <c r="K825" s="132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  <c r="Z825" s="60"/>
    </row>
    <row r="826" spans="1:26" ht="15.75" customHeight="1" x14ac:dyDescent="0.2">
      <c r="A826" s="60"/>
      <c r="B826" s="60"/>
      <c r="C826" s="60"/>
      <c r="D826" s="60"/>
      <c r="E826" s="60"/>
      <c r="F826" s="60"/>
      <c r="G826" s="60"/>
      <c r="H826" s="60"/>
      <c r="I826" s="60"/>
      <c r="J826" s="132"/>
      <c r="K826" s="132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  <c r="Z826" s="60"/>
    </row>
    <row r="827" spans="1:26" ht="15.75" customHeight="1" x14ac:dyDescent="0.2">
      <c r="A827" s="60"/>
      <c r="B827" s="60"/>
      <c r="C827" s="60"/>
      <c r="D827" s="60"/>
      <c r="E827" s="60"/>
      <c r="F827" s="60"/>
      <c r="G827" s="60"/>
      <c r="H827" s="60"/>
      <c r="I827" s="60"/>
      <c r="J827" s="132"/>
      <c r="K827" s="132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  <c r="Z827" s="60"/>
    </row>
    <row r="828" spans="1:26" ht="15.75" customHeight="1" x14ac:dyDescent="0.2">
      <c r="A828" s="60"/>
      <c r="B828" s="60"/>
      <c r="C828" s="60"/>
      <c r="D828" s="60"/>
      <c r="E828" s="60"/>
      <c r="F828" s="60"/>
      <c r="G828" s="60"/>
      <c r="H828" s="60"/>
      <c r="I828" s="60"/>
      <c r="J828" s="132"/>
      <c r="K828" s="132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  <c r="Z828" s="60"/>
    </row>
    <row r="829" spans="1:26" ht="15.75" customHeight="1" x14ac:dyDescent="0.2">
      <c r="A829" s="60"/>
      <c r="B829" s="60"/>
      <c r="C829" s="60"/>
      <c r="D829" s="60"/>
      <c r="E829" s="60"/>
      <c r="F829" s="60"/>
      <c r="G829" s="60"/>
      <c r="H829" s="60"/>
      <c r="I829" s="60"/>
      <c r="J829" s="132"/>
      <c r="K829" s="132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  <c r="Z829" s="60"/>
    </row>
    <row r="830" spans="1:26" ht="15.75" customHeight="1" x14ac:dyDescent="0.2">
      <c r="A830" s="60"/>
      <c r="B830" s="60"/>
      <c r="C830" s="60"/>
      <c r="D830" s="60"/>
      <c r="E830" s="60"/>
      <c r="F830" s="60"/>
      <c r="G830" s="60"/>
      <c r="H830" s="60"/>
      <c r="I830" s="60"/>
      <c r="J830" s="132"/>
      <c r="K830" s="132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</row>
    <row r="831" spans="1:26" ht="15.75" customHeight="1" x14ac:dyDescent="0.2">
      <c r="A831" s="60"/>
      <c r="B831" s="60"/>
      <c r="C831" s="60"/>
      <c r="D831" s="60"/>
      <c r="E831" s="60"/>
      <c r="F831" s="60"/>
      <c r="G831" s="60"/>
      <c r="H831" s="60"/>
      <c r="I831" s="60"/>
      <c r="J831" s="132"/>
      <c r="K831" s="132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  <c r="Z831" s="60"/>
    </row>
    <row r="832" spans="1:26" ht="15.75" customHeight="1" x14ac:dyDescent="0.2">
      <c r="A832" s="60"/>
      <c r="B832" s="60"/>
      <c r="C832" s="60"/>
      <c r="D832" s="60"/>
      <c r="E832" s="60"/>
      <c r="F832" s="60"/>
      <c r="G832" s="60"/>
      <c r="H832" s="60"/>
      <c r="I832" s="60"/>
      <c r="J832" s="132"/>
      <c r="K832" s="132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  <c r="Z832" s="60"/>
    </row>
    <row r="833" spans="1:26" ht="15.75" customHeight="1" x14ac:dyDescent="0.2">
      <c r="A833" s="60"/>
      <c r="B833" s="60"/>
      <c r="C833" s="60"/>
      <c r="D833" s="60"/>
      <c r="E833" s="60"/>
      <c r="F833" s="60"/>
      <c r="G833" s="60"/>
      <c r="H833" s="60"/>
      <c r="I833" s="60"/>
      <c r="J833" s="132"/>
      <c r="K833" s="132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  <c r="Z833" s="60"/>
    </row>
    <row r="834" spans="1:26" ht="15.75" customHeight="1" x14ac:dyDescent="0.2">
      <c r="A834" s="60"/>
      <c r="B834" s="60"/>
      <c r="C834" s="60"/>
      <c r="D834" s="60"/>
      <c r="E834" s="60"/>
      <c r="F834" s="60"/>
      <c r="G834" s="60"/>
      <c r="H834" s="60"/>
      <c r="I834" s="60"/>
      <c r="J834" s="132"/>
      <c r="K834" s="132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  <c r="Z834" s="60"/>
    </row>
    <row r="835" spans="1:26" ht="15.75" customHeight="1" x14ac:dyDescent="0.2">
      <c r="A835" s="60"/>
      <c r="B835" s="60"/>
      <c r="C835" s="60"/>
      <c r="D835" s="60"/>
      <c r="E835" s="60"/>
      <c r="F835" s="60"/>
      <c r="G835" s="60"/>
      <c r="H835" s="60"/>
      <c r="I835" s="60"/>
      <c r="J835" s="132"/>
      <c r="K835" s="132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  <c r="Z835" s="60"/>
    </row>
    <row r="836" spans="1:26" ht="15.75" customHeight="1" x14ac:dyDescent="0.2">
      <c r="A836" s="60"/>
      <c r="B836" s="60"/>
      <c r="C836" s="60"/>
      <c r="D836" s="60"/>
      <c r="E836" s="60"/>
      <c r="F836" s="60"/>
      <c r="G836" s="60"/>
      <c r="H836" s="60"/>
      <c r="I836" s="60"/>
      <c r="J836" s="132"/>
      <c r="K836" s="132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  <c r="Z836" s="60"/>
    </row>
    <row r="837" spans="1:26" ht="15.75" customHeight="1" x14ac:dyDescent="0.2">
      <c r="A837" s="60"/>
      <c r="B837" s="60"/>
      <c r="C837" s="60"/>
      <c r="D837" s="60"/>
      <c r="E837" s="60"/>
      <c r="F837" s="60"/>
      <c r="G837" s="60"/>
      <c r="H837" s="60"/>
      <c r="I837" s="60"/>
      <c r="J837" s="132"/>
      <c r="K837" s="132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  <c r="Z837" s="60"/>
    </row>
    <row r="838" spans="1:26" ht="15.75" customHeight="1" x14ac:dyDescent="0.2">
      <c r="A838" s="60"/>
      <c r="B838" s="60"/>
      <c r="C838" s="60"/>
      <c r="D838" s="60"/>
      <c r="E838" s="60"/>
      <c r="F838" s="60"/>
      <c r="G838" s="60"/>
      <c r="H838" s="60"/>
      <c r="I838" s="60"/>
      <c r="J838" s="132"/>
      <c r="K838" s="132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  <c r="Z838" s="60"/>
    </row>
    <row r="839" spans="1:26" ht="15.75" customHeight="1" x14ac:dyDescent="0.2">
      <c r="A839" s="60"/>
      <c r="B839" s="60"/>
      <c r="C839" s="60"/>
      <c r="D839" s="60"/>
      <c r="E839" s="60"/>
      <c r="F839" s="60"/>
      <c r="G839" s="60"/>
      <c r="H839" s="60"/>
      <c r="I839" s="60"/>
      <c r="J839" s="132"/>
      <c r="K839" s="132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  <c r="Z839" s="60"/>
    </row>
    <row r="840" spans="1:26" ht="15.75" customHeight="1" x14ac:dyDescent="0.2">
      <c r="A840" s="60"/>
      <c r="B840" s="60"/>
      <c r="C840" s="60"/>
      <c r="D840" s="60"/>
      <c r="E840" s="60"/>
      <c r="F840" s="60"/>
      <c r="G840" s="60"/>
      <c r="H840" s="60"/>
      <c r="I840" s="60"/>
      <c r="J840" s="132"/>
      <c r="K840" s="132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</row>
    <row r="841" spans="1:26" ht="15.75" customHeight="1" x14ac:dyDescent="0.2">
      <c r="A841" s="60"/>
      <c r="B841" s="60"/>
      <c r="C841" s="60"/>
      <c r="D841" s="60"/>
      <c r="E841" s="60"/>
      <c r="F841" s="60"/>
      <c r="G841" s="60"/>
      <c r="H841" s="60"/>
      <c r="I841" s="60"/>
      <c r="J841" s="132"/>
      <c r="K841" s="132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  <c r="Z841" s="60"/>
    </row>
    <row r="842" spans="1:26" ht="15.75" customHeight="1" x14ac:dyDescent="0.2">
      <c r="A842" s="60"/>
      <c r="B842" s="60"/>
      <c r="C842" s="60"/>
      <c r="D842" s="60"/>
      <c r="E842" s="60"/>
      <c r="F842" s="60"/>
      <c r="G842" s="60"/>
      <c r="H842" s="60"/>
      <c r="I842" s="60"/>
      <c r="J842" s="132"/>
      <c r="K842" s="132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  <c r="Z842" s="60"/>
    </row>
    <row r="843" spans="1:26" ht="15.75" customHeight="1" x14ac:dyDescent="0.2">
      <c r="A843" s="60"/>
      <c r="B843" s="60"/>
      <c r="C843" s="60"/>
      <c r="D843" s="60"/>
      <c r="E843" s="60"/>
      <c r="F843" s="60"/>
      <c r="G843" s="60"/>
      <c r="H843" s="60"/>
      <c r="I843" s="60"/>
      <c r="J843" s="132"/>
      <c r="K843" s="132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  <c r="Z843" s="60"/>
    </row>
    <row r="844" spans="1:26" ht="15.75" customHeight="1" x14ac:dyDescent="0.2">
      <c r="A844" s="60"/>
      <c r="B844" s="60"/>
      <c r="C844" s="60"/>
      <c r="D844" s="60"/>
      <c r="E844" s="60"/>
      <c r="F844" s="60"/>
      <c r="G844" s="60"/>
      <c r="H844" s="60"/>
      <c r="I844" s="60"/>
      <c r="J844" s="132"/>
      <c r="K844" s="132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  <c r="Z844" s="60"/>
    </row>
    <row r="845" spans="1:26" ht="15.75" customHeight="1" x14ac:dyDescent="0.2">
      <c r="A845" s="60"/>
      <c r="B845" s="60"/>
      <c r="C845" s="60"/>
      <c r="D845" s="60"/>
      <c r="E845" s="60"/>
      <c r="F845" s="60"/>
      <c r="G845" s="60"/>
      <c r="H845" s="60"/>
      <c r="I845" s="60"/>
      <c r="J845" s="132"/>
      <c r="K845" s="132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  <c r="Z845" s="60"/>
    </row>
    <row r="846" spans="1:26" ht="15.75" customHeight="1" x14ac:dyDescent="0.2">
      <c r="A846" s="60"/>
      <c r="B846" s="60"/>
      <c r="C846" s="60"/>
      <c r="D846" s="60"/>
      <c r="E846" s="60"/>
      <c r="F846" s="60"/>
      <c r="G846" s="60"/>
      <c r="H846" s="60"/>
      <c r="I846" s="60"/>
      <c r="J846" s="132"/>
      <c r="K846" s="132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  <c r="Z846" s="60"/>
    </row>
    <row r="847" spans="1:26" ht="15.75" customHeight="1" x14ac:dyDescent="0.2">
      <c r="A847" s="60"/>
      <c r="B847" s="60"/>
      <c r="C847" s="60"/>
      <c r="D847" s="60"/>
      <c r="E847" s="60"/>
      <c r="F847" s="60"/>
      <c r="G847" s="60"/>
      <c r="H847" s="60"/>
      <c r="I847" s="60"/>
      <c r="J847" s="132"/>
      <c r="K847" s="132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  <c r="Z847" s="60"/>
    </row>
    <row r="848" spans="1:26" ht="15.75" customHeight="1" x14ac:dyDescent="0.2">
      <c r="A848" s="60"/>
      <c r="B848" s="60"/>
      <c r="C848" s="60"/>
      <c r="D848" s="60"/>
      <c r="E848" s="60"/>
      <c r="F848" s="60"/>
      <c r="G848" s="60"/>
      <c r="H848" s="60"/>
      <c r="I848" s="60"/>
      <c r="J848" s="132"/>
      <c r="K848" s="132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  <c r="Z848" s="60"/>
    </row>
    <row r="849" spans="1:26" ht="15.75" customHeight="1" x14ac:dyDescent="0.2">
      <c r="A849" s="60"/>
      <c r="B849" s="60"/>
      <c r="C849" s="60"/>
      <c r="D849" s="60"/>
      <c r="E849" s="60"/>
      <c r="F849" s="60"/>
      <c r="G849" s="60"/>
      <c r="H849" s="60"/>
      <c r="I849" s="60"/>
      <c r="J849" s="132"/>
      <c r="K849" s="132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  <c r="Z849" s="60"/>
    </row>
    <row r="850" spans="1:26" ht="15.75" customHeight="1" x14ac:dyDescent="0.2">
      <c r="A850" s="60"/>
      <c r="B850" s="60"/>
      <c r="C850" s="60"/>
      <c r="D850" s="60"/>
      <c r="E850" s="60"/>
      <c r="F850" s="60"/>
      <c r="G850" s="60"/>
      <c r="H850" s="60"/>
      <c r="I850" s="60"/>
      <c r="J850" s="132"/>
      <c r="K850" s="132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  <c r="Z850" s="60"/>
    </row>
    <row r="851" spans="1:26" ht="15.75" customHeight="1" x14ac:dyDescent="0.2">
      <c r="A851" s="60"/>
      <c r="B851" s="60"/>
      <c r="C851" s="60"/>
      <c r="D851" s="60"/>
      <c r="E851" s="60"/>
      <c r="F851" s="60"/>
      <c r="G851" s="60"/>
      <c r="H851" s="60"/>
      <c r="I851" s="60"/>
      <c r="J851" s="132"/>
      <c r="K851" s="132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  <c r="Z851" s="60"/>
    </row>
    <row r="852" spans="1:26" ht="15.75" customHeight="1" x14ac:dyDescent="0.2">
      <c r="A852" s="60"/>
      <c r="B852" s="60"/>
      <c r="C852" s="60"/>
      <c r="D852" s="60"/>
      <c r="E852" s="60"/>
      <c r="F852" s="60"/>
      <c r="G852" s="60"/>
      <c r="H852" s="60"/>
      <c r="I852" s="60"/>
      <c r="J852" s="132"/>
      <c r="K852" s="132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  <c r="Z852" s="60"/>
    </row>
    <row r="853" spans="1:26" ht="15.75" customHeight="1" x14ac:dyDescent="0.2">
      <c r="A853" s="60"/>
      <c r="B853" s="60"/>
      <c r="C853" s="60"/>
      <c r="D853" s="60"/>
      <c r="E853" s="60"/>
      <c r="F853" s="60"/>
      <c r="G853" s="60"/>
      <c r="H853" s="60"/>
      <c r="I853" s="60"/>
      <c r="J853" s="132"/>
      <c r="K853" s="132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  <c r="Z853" s="60"/>
    </row>
    <row r="854" spans="1:26" ht="15.75" customHeight="1" x14ac:dyDescent="0.2">
      <c r="A854" s="60"/>
      <c r="B854" s="60"/>
      <c r="C854" s="60"/>
      <c r="D854" s="60"/>
      <c r="E854" s="60"/>
      <c r="F854" s="60"/>
      <c r="G854" s="60"/>
      <c r="H854" s="60"/>
      <c r="I854" s="60"/>
      <c r="J854" s="132"/>
      <c r="K854" s="132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  <c r="Z854" s="60"/>
    </row>
    <row r="855" spans="1:26" ht="15.75" customHeight="1" x14ac:dyDescent="0.2">
      <c r="A855" s="60"/>
      <c r="B855" s="60"/>
      <c r="C855" s="60"/>
      <c r="D855" s="60"/>
      <c r="E855" s="60"/>
      <c r="F855" s="60"/>
      <c r="G855" s="60"/>
      <c r="H855" s="60"/>
      <c r="I855" s="60"/>
      <c r="J855" s="132"/>
      <c r="K855" s="132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  <c r="Z855" s="60"/>
    </row>
    <row r="856" spans="1:26" ht="15.75" customHeight="1" x14ac:dyDescent="0.2">
      <c r="A856" s="60"/>
      <c r="B856" s="60"/>
      <c r="C856" s="60"/>
      <c r="D856" s="60"/>
      <c r="E856" s="60"/>
      <c r="F856" s="60"/>
      <c r="G856" s="60"/>
      <c r="H856" s="60"/>
      <c r="I856" s="60"/>
      <c r="J856" s="132"/>
      <c r="K856" s="132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  <c r="Z856" s="60"/>
    </row>
    <row r="857" spans="1:26" ht="15.75" customHeight="1" x14ac:dyDescent="0.2">
      <c r="A857" s="60"/>
      <c r="B857" s="60"/>
      <c r="C857" s="60"/>
      <c r="D857" s="60"/>
      <c r="E857" s="60"/>
      <c r="F857" s="60"/>
      <c r="G857" s="60"/>
      <c r="H857" s="60"/>
      <c r="I857" s="60"/>
      <c r="J857" s="132"/>
      <c r="K857" s="132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  <c r="Z857" s="60"/>
    </row>
    <row r="858" spans="1:26" ht="15.75" customHeight="1" x14ac:dyDescent="0.2">
      <c r="A858" s="60"/>
      <c r="B858" s="60"/>
      <c r="C858" s="60"/>
      <c r="D858" s="60"/>
      <c r="E858" s="60"/>
      <c r="F858" s="60"/>
      <c r="G858" s="60"/>
      <c r="H858" s="60"/>
      <c r="I858" s="60"/>
      <c r="J858" s="132"/>
      <c r="K858" s="132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  <c r="Z858" s="60"/>
    </row>
    <row r="859" spans="1:26" ht="15.75" customHeight="1" x14ac:dyDescent="0.2">
      <c r="A859" s="60"/>
      <c r="B859" s="60"/>
      <c r="C859" s="60"/>
      <c r="D859" s="60"/>
      <c r="E859" s="60"/>
      <c r="F859" s="60"/>
      <c r="G859" s="60"/>
      <c r="H859" s="60"/>
      <c r="I859" s="60"/>
      <c r="J859" s="132"/>
      <c r="K859" s="132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  <c r="Z859" s="60"/>
    </row>
    <row r="860" spans="1:26" ht="15.75" customHeight="1" x14ac:dyDescent="0.2">
      <c r="A860" s="60"/>
      <c r="B860" s="60"/>
      <c r="C860" s="60"/>
      <c r="D860" s="60"/>
      <c r="E860" s="60"/>
      <c r="F860" s="60"/>
      <c r="G860" s="60"/>
      <c r="H860" s="60"/>
      <c r="I860" s="60"/>
      <c r="J860" s="132"/>
      <c r="K860" s="132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  <c r="Z860" s="60"/>
    </row>
    <row r="861" spans="1:26" ht="15.75" customHeight="1" x14ac:dyDescent="0.2">
      <c r="A861" s="60"/>
      <c r="B861" s="60"/>
      <c r="C861" s="60"/>
      <c r="D861" s="60"/>
      <c r="E861" s="60"/>
      <c r="F861" s="60"/>
      <c r="G861" s="60"/>
      <c r="H861" s="60"/>
      <c r="I861" s="60"/>
      <c r="J861" s="132"/>
      <c r="K861" s="132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  <c r="Z861" s="60"/>
    </row>
    <row r="862" spans="1:26" ht="15.75" customHeight="1" x14ac:dyDescent="0.2">
      <c r="A862" s="60"/>
      <c r="B862" s="60"/>
      <c r="C862" s="60"/>
      <c r="D862" s="60"/>
      <c r="E862" s="60"/>
      <c r="F862" s="60"/>
      <c r="G862" s="60"/>
      <c r="H862" s="60"/>
      <c r="I862" s="60"/>
      <c r="J862" s="132"/>
      <c r="K862" s="132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  <c r="Z862" s="60"/>
    </row>
    <row r="863" spans="1:26" ht="15.75" customHeight="1" x14ac:dyDescent="0.2">
      <c r="A863" s="60"/>
      <c r="B863" s="60"/>
      <c r="C863" s="60"/>
      <c r="D863" s="60"/>
      <c r="E863" s="60"/>
      <c r="F863" s="60"/>
      <c r="G863" s="60"/>
      <c r="H863" s="60"/>
      <c r="I863" s="60"/>
      <c r="J863" s="132"/>
      <c r="K863" s="132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  <c r="Z863" s="60"/>
    </row>
    <row r="864" spans="1:26" ht="15.75" customHeight="1" x14ac:dyDescent="0.2">
      <c r="A864" s="60"/>
      <c r="B864" s="60"/>
      <c r="C864" s="60"/>
      <c r="D864" s="60"/>
      <c r="E864" s="60"/>
      <c r="F864" s="60"/>
      <c r="G864" s="60"/>
      <c r="H864" s="60"/>
      <c r="I864" s="60"/>
      <c r="J864" s="132"/>
      <c r="K864" s="132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  <c r="Z864" s="60"/>
    </row>
    <row r="865" spans="1:26" ht="15.75" customHeight="1" x14ac:dyDescent="0.2">
      <c r="A865" s="60"/>
      <c r="B865" s="60"/>
      <c r="C865" s="60"/>
      <c r="D865" s="60"/>
      <c r="E865" s="60"/>
      <c r="F865" s="60"/>
      <c r="G865" s="60"/>
      <c r="H865" s="60"/>
      <c r="I865" s="60"/>
      <c r="J865" s="132"/>
      <c r="K865" s="132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  <c r="Z865" s="60"/>
    </row>
    <row r="866" spans="1:26" ht="15.75" customHeight="1" x14ac:dyDescent="0.2">
      <c r="A866" s="60"/>
      <c r="B866" s="60"/>
      <c r="C866" s="60"/>
      <c r="D866" s="60"/>
      <c r="E866" s="60"/>
      <c r="F866" s="60"/>
      <c r="G866" s="60"/>
      <c r="H866" s="60"/>
      <c r="I866" s="60"/>
      <c r="J866" s="132"/>
      <c r="K866" s="132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  <c r="Z866" s="60"/>
    </row>
    <row r="867" spans="1:26" ht="15.75" customHeight="1" x14ac:dyDescent="0.2">
      <c r="A867" s="60"/>
      <c r="B867" s="60"/>
      <c r="C867" s="60"/>
      <c r="D867" s="60"/>
      <c r="E867" s="60"/>
      <c r="F867" s="60"/>
      <c r="G867" s="60"/>
      <c r="H867" s="60"/>
      <c r="I867" s="60"/>
      <c r="J867" s="132"/>
      <c r="K867" s="132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  <c r="Z867" s="60"/>
    </row>
    <row r="868" spans="1:26" ht="15.75" customHeight="1" x14ac:dyDescent="0.2">
      <c r="A868" s="60"/>
      <c r="B868" s="60"/>
      <c r="C868" s="60"/>
      <c r="D868" s="60"/>
      <c r="E868" s="60"/>
      <c r="F868" s="60"/>
      <c r="G868" s="60"/>
      <c r="H868" s="60"/>
      <c r="I868" s="60"/>
      <c r="J868" s="132"/>
      <c r="K868" s="132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  <c r="Z868" s="60"/>
    </row>
    <row r="869" spans="1:26" ht="15.75" customHeight="1" x14ac:dyDescent="0.2">
      <c r="A869" s="60"/>
      <c r="B869" s="60"/>
      <c r="C869" s="60"/>
      <c r="D869" s="60"/>
      <c r="E869" s="60"/>
      <c r="F869" s="60"/>
      <c r="G869" s="60"/>
      <c r="H869" s="60"/>
      <c r="I869" s="60"/>
      <c r="J869" s="132"/>
      <c r="K869" s="132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  <c r="Z869" s="60"/>
    </row>
    <row r="870" spans="1:26" ht="15.75" customHeight="1" x14ac:dyDescent="0.2">
      <c r="A870" s="60"/>
      <c r="B870" s="60"/>
      <c r="C870" s="60"/>
      <c r="D870" s="60"/>
      <c r="E870" s="60"/>
      <c r="F870" s="60"/>
      <c r="G870" s="60"/>
      <c r="H870" s="60"/>
      <c r="I870" s="60"/>
      <c r="J870" s="132"/>
      <c r="K870" s="132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  <c r="Z870" s="60"/>
    </row>
    <row r="871" spans="1:26" ht="15.75" customHeight="1" x14ac:dyDescent="0.2">
      <c r="A871" s="60"/>
      <c r="B871" s="60"/>
      <c r="C871" s="60"/>
      <c r="D871" s="60"/>
      <c r="E871" s="60"/>
      <c r="F871" s="60"/>
      <c r="G871" s="60"/>
      <c r="H871" s="60"/>
      <c r="I871" s="60"/>
      <c r="J871" s="132"/>
      <c r="K871" s="132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  <c r="Z871" s="60"/>
    </row>
    <row r="872" spans="1:26" ht="15.75" customHeight="1" x14ac:dyDescent="0.2">
      <c r="A872" s="60"/>
      <c r="B872" s="60"/>
      <c r="C872" s="60"/>
      <c r="D872" s="60"/>
      <c r="E872" s="60"/>
      <c r="F872" s="60"/>
      <c r="G872" s="60"/>
      <c r="H872" s="60"/>
      <c r="I872" s="60"/>
      <c r="J872" s="132"/>
      <c r="K872" s="132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  <c r="Z872" s="60"/>
    </row>
    <row r="873" spans="1:26" ht="15.75" customHeight="1" x14ac:dyDescent="0.2">
      <c r="A873" s="60"/>
      <c r="B873" s="60"/>
      <c r="C873" s="60"/>
      <c r="D873" s="60"/>
      <c r="E873" s="60"/>
      <c r="F873" s="60"/>
      <c r="G873" s="60"/>
      <c r="H873" s="60"/>
      <c r="I873" s="60"/>
      <c r="J873" s="132"/>
      <c r="K873" s="132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  <c r="Z873" s="60"/>
    </row>
    <row r="874" spans="1:26" ht="15.75" customHeight="1" x14ac:dyDescent="0.2">
      <c r="A874" s="60"/>
      <c r="B874" s="60"/>
      <c r="C874" s="60"/>
      <c r="D874" s="60"/>
      <c r="E874" s="60"/>
      <c r="F874" s="60"/>
      <c r="G874" s="60"/>
      <c r="H874" s="60"/>
      <c r="I874" s="60"/>
      <c r="J874" s="132"/>
      <c r="K874" s="132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  <c r="Z874" s="60"/>
    </row>
    <row r="875" spans="1:26" ht="15.75" customHeight="1" x14ac:dyDescent="0.2">
      <c r="A875" s="60"/>
      <c r="B875" s="60"/>
      <c r="C875" s="60"/>
      <c r="D875" s="60"/>
      <c r="E875" s="60"/>
      <c r="F875" s="60"/>
      <c r="G875" s="60"/>
      <c r="H875" s="60"/>
      <c r="I875" s="60"/>
      <c r="J875" s="132"/>
      <c r="K875" s="132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  <c r="Z875" s="60"/>
    </row>
    <row r="876" spans="1:26" ht="15.75" customHeight="1" x14ac:dyDescent="0.2">
      <c r="A876" s="60"/>
      <c r="B876" s="60"/>
      <c r="C876" s="60"/>
      <c r="D876" s="60"/>
      <c r="E876" s="60"/>
      <c r="F876" s="60"/>
      <c r="G876" s="60"/>
      <c r="H876" s="60"/>
      <c r="I876" s="60"/>
      <c r="J876" s="132"/>
      <c r="K876" s="132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</row>
    <row r="877" spans="1:26" ht="15.75" customHeight="1" x14ac:dyDescent="0.2">
      <c r="A877" s="60"/>
      <c r="B877" s="60"/>
      <c r="C877" s="60"/>
      <c r="D877" s="60"/>
      <c r="E877" s="60"/>
      <c r="F877" s="60"/>
      <c r="G877" s="60"/>
      <c r="H877" s="60"/>
      <c r="I877" s="60"/>
      <c r="J877" s="132"/>
      <c r="K877" s="132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  <c r="Z877" s="60"/>
    </row>
    <row r="878" spans="1:26" ht="15.75" customHeight="1" x14ac:dyDescent="0.2">
      <c r="A878" s="60"/>
      <c r="B878" s="60"/>
      <c r="C878" s="60"/>
      <c r="D878" s="60"/>
      <c r="E878" s="60"/>
      <c r="F878" s="60"/>
      <c r="G878" s="60"/>
      <c r="H878" s="60"/>
      <c r="I878" s="60"/>
      <c r="J878" s="132"/>
      <c r="K878" s="132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  <c r="Z878" s="60"/>
    </row>
    <row r="879" spans="1:26" ht="15.75" customHeight="1" x14ac:dyDescent="0.2">
      <c r="A879" s="60"/>
      <c r="B879" s="60"/>
      <c r="C879" s="60"/>
      <c r="D879" s="60"/>
      <c r="E879" s="60"/>
      <c r="F879" s="60"/>
      <c r="G879" s="60"/>
      <c r="H879" s="60"/>
      <c r="I879" s="60"/>
      <c r="J879" s="132"/>
      <c r="K879" s="132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  <c r="Z879" s="60"/>
    </row>
    <row r="880" spans="1:26" ht="15.75" customHeight="1" x14ac:dyDescent="0.2">
      <c r="A880" s="60"/>
      <c r="B880" s="60"/>
      <c r="C880" s="60"/>
      <c r="D880" s="60"/>
      <c r="E880" s="60"/>
      <c r="F880" s="60"/>
      <c r="G880" s="60"/>
      <c r="H880" s="60"/>
      <c r="I880" s="60"/>
      <c r="J880" s="132"/>
      <c r="K880" s="132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  <c r="Z880" s="60"/>
    </row>
    <row r="881" spans="1:26" ht="15.75" customHeight="1" x14ac:dyDescent="0.2">
      <c r="A881" s="60"/>
      <c r="B881" s="60"/>
      <c r="C881" s="60"/>
      <c r="D881" s="60"/>
      <c r="E881" s="60"/>
      <c r="F881" s="60"/>
      <c r="G881" s="60"/>
      <c r="H881" s="60"/>
      <c r="I881" s="60"/>
      <c r="J881" s="132"/>
      <c r="K881" s="132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  <c r="Z881" s="60"/>
    </row>
    <row r="882" spans="1:26" ht="15.75" customHeight="1" x14ac:dyDescent="0.2">
      <c r="A882" s="60"/>
      <c r="B882" s="60"/>
      <c r="C882" s="60"/>
      <c r="D882" s="60"/>
      <c r="E882" s="60"/>
      <c r="F882" s="60"/>
      <c r="G882" s="60"/>
      <c r="H882" s="60"/>
      <c r="I882" s="60"/>
      <c r="J882" s="132"/>
      <c r="K882" s="132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  <c r="Z882" s="60"/>
    </row>
    <row r="883" spans="1:26" ht="15.75" customHeight="1" x14ac:dyDescent="0.2">
      <c r="A883" s="60"/>
      <c r="B883" s="60"/>
      <c r="C883" s="60"/>
      <c r="D883" s="60"/>
      <c r="E883" s="60"/>
      <c r="F883" s="60"/>
      <c r="G883" s="60"/>
      <c r="H883" s="60"/>
      <c r="I883" s="60"/>
      <c r="J883" s="132"/>
      <c r="K883" s="132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  <c r="Z883" s="60"/>
    </row>
    <row r="884" spans="1:26" ht="15.75" customHeight="1" x14ac:dyDescent="0.2">
      <c r="A884" s="60"/>
      <c r="B884" s="60"/>
      <c r="C884" s="60"/>
      <c r="D884" s="60"/>
      <c r="E884" s="60"/>
      <c r="F884" s="60"/>
      <c r="G884" s="60"/>
      <c r="H884" s="60"/>
      <c r="I884" s="60"/>
      <c r="J884" s="132"/>
      <c r="K884" s="132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</row>
    <row r="885" spans="1:26" ht="15.75" customHeight="1" x14ac:dyDescent="0.2">
      <c r="A885" s="60"/>
      <c r="B885" s="60"/>
      <c r="C885" s="60"/>
      <c r="D885" s="60"/>
      <c r="E885" s="60"/>
      <c r="F885" s="60"/>
      <c r="G885" s="60"/>
      <c r="H885" s="60"/>
      <c r="I885" s="60"/>
      <c r="J885" s="132"/>
      <c r="K885" s="132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  <c r="Z885" s="60"/>
    </row>
    <row r="886" spans="1:26" ht="15.75" customHeight="1" x14ac:dyDescent="0.2">
      <c r="A886" s="60"/>
      <c r="B886" s="60"/>
      <c r="C886" s="60"/>
      <c r="D886" s="60"/>
      <c r="E886" s="60"/>
      <c r="F886" s="60"/>
      <c r="G886" s="60"/>
      <c r="H886" s="60"/>
      <c r="I886" s="60"/>
      <c r="J886" s="132"/>
      <c r="K886" s="132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  <c r="Z886" s="60"/>
    </row>
    <row r="887" spans="1:26" ht="15.75" customHeight="1" x14ac:dyDescent="0.2">
      <c r="A887" s="60"/>
      <c r="B887" s="60"/>
      <c r="C887" s="60"/>
      <c r="D887" s="60"/>
      <c r="E887" s="60"/>
      <c r="F887" s="60"/>
      <c r="G887" s="60"/>
      <c r="H887" s="60"/>
      <c r="I887" s="60"/>
      <c r="J887" s="132"/>
      <c r="K887" s="132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  <c r="Z887" s="60"/>
    </row>
    <row r="888" spans="1:26" ht="15.75" customHeight="1" x14ac:dyDescent="0.2">
      <c r="A888" s="60"/>
      <c r="B888" s="60"/>
      <c r="C888" s="60"/>
      <c r="D888" s="60"/>
      <c r="E888" s="60"/>
      <c r="F888" s="60"/>
      <c r="G888" s="60"/>
      <c r="H888" s="60"/>
      <c r="I888" s="60"/>
      <c r="J888" s="132"/>
      <c r="K888" s="132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  <c r="Z888" s="60"/>
    </row>
    <row r="889" spans="1:26" ht="15.75" customHeight="1" x14ac:dyDescent="0.2">
      <c r="A889" s="60"/>
      <c r="B889" s="60"/>
      <c r="C889" s="60"/>
      <c r="D889" s="60"/>
      <c r="E889" s="60"/>
      <c r="F889" s="60"/>
      <c r="G889" s="60"/>
      <c r="H889" s="60"/>
      <c r="I889" s="60"/>
      <c r="J889" s="132"/>
      <c r="K889" s="132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  <c r="Z889" s="60"/>
    </row>
    <row r="890" spans="1:26" ht="15.75" customHeight="1" x14ac:dyDescent="0.2">
      <c r="A890" s="60"/>
      <c r="B890" s="60"/>
      <c r="C890" s="60"/>
      <c r="D890" s="60"/>
      <c r="E890" s="60"/>
      <c r="F890" s="60"/>
      <c r="G890" s="60"/>
      <c r="H890" s="60"/>
      <c r="I890" s="60"/>
      <c r="J890" s="132"/>
      <c r="K890" s="132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  <c r="Z890" s="60"/>
    </row>
    <row r="891" spans="1:26" ht="15.75" customHeight="1" x14ac:dyDescent="0.2">
      <c r="A891" s="60"/>
      <c r="B891" s="60"/>
      <c r="C891" s="60"/>
      <c r="D891" s="60"/>
      <c r="E891" s="60"/>
      <c r="F891" s="60"/>
      <c r="G891" s="60"/>
      <c r="H891" s="60"/>
      <c r="I891" s="60"/>
      <c r="J891" s="132"/>
      <c r="K891" s="132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  <c r="Z891" s="60"/>
    </row>
    <row r="892" spans="1:26" ht="15.75" customHeight="1" x14ac:dyDescent="0.2">
      <c r="A892" s="60"/>
      <c r="B892" s="60"/>
      <c r="C892" s="60"/>
      <c r="D892" s="60"/>
      <c r="E892" s="60"/>
      <c r="F892" s="60"/>
      <c r="G892" s="60"/>
      <c r="H892" s="60"/>
      <c r="I892" s="60"/>
      <c r="J892" s="132"/>
      <c r="K892" s="132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  <c r="Z892" s="60"/>
    </row>
    <row r="893" spans="1:26" ht="15.75" customHeight="1" x14ac:dyDescent="0.2">
      <c r="A893" s="60"/>
      <c r="B893" s="60"/>
      <c r="C893" s="60"/>
      <c r="D893" s="60"/>
      <c r="E893" s="60"/>
      <c r="F893" s="60"/>
      <c r="G893" s="60"/>
      <c r="H893" s="60"/>
      <c r="I893" s="60"/>
      <c r="J893" s="132"/>
      <c r="K893" s="132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  <c r="Z893" s="60"/>
    </row>
    <row r="894" spans="1:26" ht="15.75" customHeight="1" x14ac:dyDescent="0.2">
      <c r="A894" s="60"/>
      <c r="B894" s="60"/>
      <c r="C894" s="60"/>
      <c r="D894" s="60"/>
      <c r="E894" s="60"/>
      <c r="F894" s="60"/>
      <c r="G894" s="60"/>
      <c r="H894" s="60"/>
      <c r="I894" s="60"/>
      <c r="J894" s="132"/>
      <c r="K894" s="132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  <c r="Z894" s="60"/>
    </row>
    <row r="895" spans="1:26" ht="15.75" customHeight="1" x14ac:dyDescent="0.2">
      <c r="A895" s="60"/>
      <c r="B895" s="60"/>
      <c r="C895" s="60"/>
      <c r="D895" s="60"/>
      <c r="E895" s="60"/>
      <c r="F895" s="60"/>
      <c r="G895" s="60"/>
      <c r="H895" s="60"/>
      <c r="I895" s="60"/>
      <c r="J895" s="132"/>
      <c r="K895" s="132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  <c r="Z895" s="60"/>
    </row>
    <row r="896" spans="1:26" ht="15.75" customHeight="1" x14ac:dyDescent="0.2">
      <c r="A896" s="60"/>
      <c r="B896" s="60"/>
      <c r="C896" s="60"/>
      <c r="D896" s="60"/>
      <c r="E896" s="60"/>
      <c r="F896" s="60"/>
      <c r="G896" s="60"/>
      <c r="H896" s="60"/>
      <c r="I896" s="60"/>
      <c r="J896" s="132"/>
      <c r="K896" s="132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</row>
    <row r="897" spans="1:26" ht="15.75" customHeight="1" x14ac:dyDescent="0.2">
      <c r="A897" s="60"/>
      <c r="B897" s="60"/>
      <c r="C897" s="60"/>
      <c r="D897" s="60"/>
      <c r="E897" s="60"/>
      <c r="F897" s="60"/>
      <c r="G897" s="60"/>
      <c r="H897" s="60"/>
      <c r="I897" s="60"/>
      <c r="J897" s="132"/>
      <c r="K897" s="132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  <c r="Z897" s="60"/>
    </row>
    <row r="898" spans="1:26" ht="15.75" customHeight="1" x14ac:dyDescent="0.2">
      <c r="A898" s="60"/>
      <c r="B898" s="60"/>
      <c r="C898" s="60"/>
      <c r="D898" s="60"/>
      <c r="E898" s="60"/>
      <c r="F898" s="60"/>
      <c r="G898" s="60"/>
      <c r="H898" s="60"/>
      <c r="I898" s="60"/>
      <c r="J898" s="132"/>
      <c r="K898" s="132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  <c r="Z898" s="60"/>
    </row>
    <row r="899" spans="1:26" ht="15.75" customHeight="1" x14ac:dyDescent="0.2">
      <c r="A899" s="60"/>
      <c r="B899" s="60"/>
      <c r="C899" s="60"/>
      <c r="D899" s="60"/>
      <c r="E899" s="60"/>
      <c r="F899" s="60"/>
      <c r="G899" s="60"/>
      <c r="H899" s="60"/>
      <c r="I899" s="60"/>
      <c r="J899" s="132"/>
      <c r="K899" s="132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  <c r="Z899" s="60"/>
    </row>
    <row r="900" spans="1:26" ht="15.75" customHeight="1" x14ac:dyDescent="0.2">
      <c r="A900" s="60"/>
      <c r="B900" s="60"/>
      <c r="C900" s="60"/>
      <c r="D900" s="60"/>
      <c r="E900" s="60"/>
      <c r="F900" s="60"/>
      <c r="G900" s="60"/>
      <c r="H900" s="60"/>
      <c r="I900" s="60"/>
      <c r="J900" s="132"/>
      <c r="K900" s="132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  <c r="Z900" s="60"/>
    </row>
    <row r="901" spans="1:26" ht="15.75" customHeight="1" x14ac:dyDescent="0.2">
      <c r="A901" s="60"/>
      <c r="B901" s="60"/>
      <c r="C901" s="60"/>
      <c r="D901" s="60"/>
      <c r="E901" s="60"/>
      <c r="F901" s="60"/>
      <c r="G901" s="60"/>
      <c r="H901" s="60"/>
      <c r="I901" s="60"/>
      <c r="J901" s="132"/>
      <c r="K901" s="132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  <c r="Z901" s="60"/>
    </row>
    <row r="902" spans="1:26" ht="15.75" customHeight="1" x14ac:dyDescent="0.2">
      <c r="A902" s="60"/>
      <c r="B902" s="60"/>
      <c r="C902" s="60"/>
      <c r="D902" s="60"/>
      <c r="E902" s="60"/>
      <c r="F902" s="60"/>
      <c r="G902" s="60"/>
      <c r="H902" s="60"/>
      <c r="I902" s="60"/>
      <c r="J902" s="132"/>
      <c r="K902" s="132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  <c r="Z902" s="60"/>
    </row>
    <row r="903" spans="1:26" ht="15.75" customHeight="1" x14ac:dyDescent="0.2">
      <c r="A903" s="60"/>
      <c r="B903" s="60"/>
      <c r="C903" s="60"/>
      <c r="D903" s="60"/>
      <c r="E903" s="60"/>
      <c r="F903" s="60"/>
      <c r="G903" s="60"/>
      <c r="H903" s="60"/>
      <c r="I903" s="60"/>
      <c r="J903" s="132"/>
      <c r="K903" s="132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  <c r="Z903" s="60"/>
    </row>
    <row r="904" spans="1:26" ht="15.75" customHeight="1" x14ac:dyDescent="0.2">
      <c r="A904" s="60"/>
      <c r="B904" s="60"/>
      <c r="C904" s="60"/>
      <c r="D904" s="60"/>
      <c r="E904" s="60"/>
      <c r="F904" s="60"/>
      <c r="G904" s="60"/>
      <c r="H904" s="60"/>
      <c r="I904" s="60"/>
      <c r="J904" s="132"/>
      <c r="K904" s="132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  <c r="Z904" s="60"/>
    </row>
    <row r="905" spans="1:26" ht="15.75" customHeight="1" x14ac:dyDescent="0.2">
      <c r="A905" s="60"/>
      <c r="B905" s="60"/>
      <c r="C905" s="60"/>
      <c r="D905" s="60"/>
      <c r="E905" s="60"/>
      <c r="F905" s="60"/>
      <c r="G905" s="60"/>
      <c r="H905" s="60"/>
      <c r="I905" s="60"/>
      <c r="J905" s="132"/>
      <c r="K905" s="132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  <c r="Z905" s="60"/>
    </row>
    <row r="906" spans="1:26" ht="15.75" customHeight="1" x14ac:dyDescent="0.2">
      <c r="A906" s="60"/>
      <c r="B906" s="60"/>
      <c r="C906" s="60"/>
      <c r="D906" s="60"/>
      <c r="E906" s="60"/>
      <c r="F906" s="60"/>
      <c r="G906" s="60"/>
      <c r="H906" s="60"/>
      <c r="I906" s="60"/>
      <c r="J906" s="132"/>
      <c r="K906" s="132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  <c r="Z906" s="60"/>
    </row>
    <row r="907" spans="1:26" ht="15.75" customHeight="1" x14ac:dyDescent="0.2">
      <c r="A907" s="60"/>
      <c r="B907" s="60"/>
      <c r="C907" s="60"/>
      <c r="D907" s="60"/>
      <c r="E907" s="60"/>
      <c r="F907" s="60"/>
      <c r="G907" s="60"/>
      <c r="H907" s="60"/>
      <c r="I907" s="60"/>
      <c r="J907" s="132"/>
      <c r="K907" s="132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  <c r="Z907" s="60"/>
    </row>
    <row r="908" spans="1:26" ht="15.75" customHeight="1" x14ac:dyDescent="0.2">
      <c r="A908" s="60"/>
      <c r="B908" s="60"/>
      <c r="C908" s="60"/>
      <c r="D908" s="60"/>
      <c r="E908" s="60"/>
      <c r="F908" s="60"/>
      <c r="G908" s="60"/>
      <c r="H908" s="60"/>
      <c r="I908" s="60"/>
      <c r="J908" s="132"/>
      <c r="K908" s="132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  <c r="Z908" s="60"/>
    </row>
    <row r="909" spans="1:26" ht="15.75" customHeight="1" x14ac:dyDescent="0.2">
      <c r="A909" s="60"/>
      <c r="B909" s="60"/>
      <c r="C909" s="60"/>
      <c r="D909" s="60"/>
      <c r="E909" s="60"/>
      <c r="F909" s="60"/>
      <c r="G909" s="60"/>
      <c r="H909" s="60"/>
      <c r="I909" s="60"/>
      <c r="J909" s="132"/>
      <c r="K909" s="132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  <c r="Z909" s="60"/>
    </row>
    <row r="910" spans="1:26" ht="15.75" customHeight="1" x14ac:dyDescent="0.2">
      <c r="A910" s="60"/>
      <c r="B910" s="60"/>
      <c r="C910" s="60"/>
      <c r="D910" s="60"/>
      <c r="E910" s="60"/>
      <c r="F910" s="60"/>
      <c r="G910" s="60"/>
      <c r="H910" s="60"/>
      <c r="I910" s="60"/>
      <c r="J910" s="132"/>
      <c r="K910" s="132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  <c r="Z910" s="60"/>
    </row>
    <row r="911" spans="1:26" ht="15.75" customHeight="1" x14ac:dyDescent="0.2">
      <c r="A911" s="60"/>
      <c r="B911" s="60"/>
      <c r="C911" s="60"/>
      <c r="D911" s="60"/>
      <c r="E911" s="60"/>
      <c r="F911" s="60"/>
      <c r="G911" s="60"/>
      <c r="H911" s="60"/>
      <c r="I911" s="60"/>
      <c r="J911" s="132"/>
      <c r="K911" s="132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  <c r="Z911" s="60"/>
    </row>
    <row r="912" spans="1:26" ht="15.75" customHeight="1" x14ac:dyDescent="0.2">
      <c r="A912" s="60"/>
      <c r="B912" s="60"/>
      <c r="C912" s="60"/>
      <c r="D912" s="60"/>
      <c r="E912" s="60"/>
      <c r="F912" s="60"/>
      <c r="G912" s="60"/>
      <c r="H912" s="60"/>
      <c r="I912" s="60"/>
      <c r="J912" s="132"/>
      <c r="K912" s="132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</row>
    <row r="913" spans="1:26" ht="15.75" customHeight="1" x14ac:dyDescent="0.2">
      <c r="A913" s="60"/>
      <c r="B913" s="60"/>
      <c r="C913" s="60"/>
      <c r="D913" s="60"/>
      <c r="E913" s="60"/>
      <c r="F913" s="60"/>
      <c r="G913" s="60"/>
      <c r="H913" s="60"/>
      <c r="I913" s="60"/>
      <c r="J913" s="132"/>
      <c r="K913" s="132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</row>
    <row r="914" spans="1:26" ht="15.75" customHeight="1" x14ac:dyDescent="0.2">
      <c r="A914" s="60"/>
      <c r="B914" s="60"/>
      <c r="C914" s="60"/>
      <c r="D914" s="60"/>
      <c r="E914" s="60"/>
      <c r="F914" s="60"/>
      <c r="G914" s="60"/>
      <c r="H914" s="60"/>
      <c r="I914" s="60"/>
      <c r="J914" s="132"/>
      <c r="K914" s="132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  <c r="Z914" s="60"/>
    </row>
    <row r="915" spans="1:26" ht="15.75" customHeight="1" x14ac:dyDescent="0.2">
      <c r="A915" s="60"/>
      <c r="B915" s="60"/>
      <c r="C915" s="60"/>
      <c r="D915" s="60"/>
      <c r="E915" s="60"/>
      <c r="F915" s="60"/>
      <c r="G915" s="60"/>
      <c r="H915" s="60"/>
      <c r="I915" s="60"/>
      <c r="J915" s="132"/>
      <c r="K915" s="132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  <c r="Z915" s="60"/>
    </row>
    <row r="916" spans="1:26" ht="15.75" customHeight="1" x14ac:dyDescent="0.2">
      <c r="A916" s="60"/>
      <c r="B916" s="60"/>
      <c r="C916" s="60"/>
      <c r="D916" s="60"/>
      <c r="E916" s="60"/>
      <c r="F916" s="60"/>
      <c r="G916" s="60"/>
      <c r="H916" s="60"/>
      <c r="I916" s="60"/>
      <c r="J916" s="132"/>
      <c r="K916" s="132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  <c r="Z916" s="60"/>
    </row>
    <row r="917" spans="1:26" ht="15.75" customHeight="1" x14ac:dyDescent="0.2">
      <c r="A917" s="60"/>
      <c r="B917" s="60"/>
      <c r="C917" s="60"/>
      <c r="D917" s="60"/>
      <c r="E917" s="60"/>
      <c r="F917" s="60"/>
      <c r="G917" s="60"/>
      <c r="H917" s="60"/>
      <c r="I917" s="60"/>
      <c r="J917" s="132"/>
      <c r="K917" s="132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  <c r="Z917" s="60"/>
    </row>
    <row r="918" spans="1:26" ht="15.75" customHeight="1" x14ac:dyDescent="0.2">
      <c r="A918" s="60"/>
      <c r="B918" s="60"/>
      <c r="C918" s="60"/>
      <c r="D918" s="60"/>
      <c r="E918" s="60"/>
      <c r="F918" s="60"/>
      <c r="G918" s="60"/>
      <c r="H918" s="60"/>
      <c r="I918" s="60"/>
      <c r="J918" s="132"/>
      <c r="K918" s="132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  <c r="Z918" s="60"/>
    </row>
    <row r="919" spans="1:26" ht="15.75" customHeight="1" x14ac:dyDescent="0.2">
      <c r="A919" s="60"/>
      <c r="B919" s="60"/>
      <c r="C919" s="60"/>
      <c r="D919" s="60"/>
      <c r="E919" s="60"/>
      <c r="F919" s="60"/>
      <c r="G919" s="60"/>
      <c r="H919" s="60"/>
      <c r="I919" s="60"/>
      <c r="J919" s="132"/>
      <c r="K919" s="132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  <c r="Z919" s="60"/>
    </row>
    <row r="920" spans="1:26" ht="15.75" customHeight="1" x14ac:dyDescent="0.2">
      <c r="A920" s="60"/>
      <c r="B920" s="60"/>
      <c r="C920" s="60"/>
      <c r="D920" s="60"/>
      <c r="E920" s="60"/>
      <c r="F920" s="60"/>
      <c r="G920" s="60"/>
      <c r="H920" s="60"/>
      <c r="I920" s="60"/>
      <c r="J920" s="132"/>
      <c r="K920" s="132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  <c r="Z920" s="60"/>
    </row>
    <row r="921" spans="1:26" ht="15.75" customHeight="1" x14ac:dyDescent="0.2">
      <c r="A921" s="60"/>
      <c r="B921" s="60"/>
      <c r="C921" s="60"/>
      <c r="D921" s="60"/>
      <c r="E921" s="60"/>
      <c r="F921" s="60"/>
      <c r="G921" s="60"/>
      <c r="H921" s="60"/>
      <c r="I921" s="60"/>
      <c r="J921" s="132"/>
      <c r="K921" s="132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  <c r="Z921" s="60"/>
    </row>
    <row r="922" spans="1:26" ht="15.75" customHeight="1" x14ac:dyDescent="0.2">
      <c r="A922" s="60"/>
      <c r="B922" s="60"/>
      <c r="C922" s="60"/>
      <c r="D922" s="60"/>
      <c r="E922" s="60"/>
      <c r="F922" s="60"/>
      <c r="G922" s="60"/>
      <c r="H922" s="60"/>
      <c r="I922" s="60"/>
      <c r="J922" s="132"/>
      <c r="K922" s="132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</row>
    <row r="923" spans="1:26" ht="15.75" customHeight="1" x14ac:dyDescent="0.2">
      <c r="A923" s="60"/>
      <c r="B923" s="60"/>
      <c r="C923" s="60"/>
      <c r="D923" s="60"/>
      <c r="E923" s="60"/>
      <c r="F923" s="60"/>
      <c r="G923" s="60"/>
      <c r="H923" s="60"/>
      <c r="I923" s="60"/>
      <c r="J923" s="132"/>
      <c r="K923" s="132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  <c r="Z923" s="60"/>
    </row>
    <row r="924" spans="1:26" ht="15.75" customHeight="1" x14ac:dyDescent="0.2">
      <c r="A924" s="60"/>
      <c r="B924" s="60"/>
      <c r="C924" s="60"/>
      <c r="D924" s="60"/>
      <c r="E924" s="60"/>
      <c r="F924" s="60"/>
      <c r="G924" s="60"/>
      <c r="H924" s="60"/>
      <c r="I924" s="60"/>
      <c r="J924" s="132"/>
      <c r="K924" s="132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  <c r="Z924" s="60"/>
    </row>
    <row r="925" spans="1:26" ht="15.75" customHeight="1" x14ac:dyDescent="0.2">
      <c r="A925" s="60"/>
      <c r="B925" s="60"/>
      <c r="C925" s="60"/>
      <c r="D925" s="60"/>
      <c r="E925" s="60"/>
      <c r="F925" s="60"/>
      <c r="G925" s="60"/>
      <c r="H925" s="60"/>
      <c r="I925" s="60"/>
      <c r="J925" s="132"/>
      <c r="K925" s="132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  <c r="Z925" s="60"/>
    </row>
    <row r="926" spans="1:26" ht="15.75" customHeight="1" x14ac:dyDescent="0.2">
      <c r="A926" s="60"/>
      <c r="B926" s="60"/>
      <c r="C926" s="60"/>
      <c r="D926" s="60"/>
      <c r="E926" s="60"/>
      <c r="F926" s="60"/>
      <c r="G926" s="60"/>
      <c r="H926" s="60"/>
      <c r="I926" s="60"/>
      <c r="J926" s="132"/>
      <c r="K926" s="132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  <c r="Z926" s="60"/>
    </row>
    <row r="927" spans="1:26" ht="15.75" customHeight="1" x14ac:dyDescent="0.2">
      <c r="A927" s="60"/>
      <c r="B927" s="60"/>
      <c r="C927" s="60"/>
      <c r="D927" s="60"/>
      <c r="E927" s="60"/>
      <c r="F927" s="60"/>
      <c r="G927" s="60"/>
      <c r="H927" s="60"/>
      <c r="I927" s="60"/>
      <c r="J927" s="132"/>
      <c r="K927" s="132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  <c r="Z927" s="60"/>
    </row>
    <row r="928" spans="1:26" ht="15.75" customHeight="1" x14ac:dyDescent="0.2">
      <c r="A928" s="60"/>
      <c r="B928" s="60"/>
      <c r="C928" s="60"/>
      <c r="D928" s="60"/>
      <c r="E928" s="60"/>
      <c r="F928" s="60"/>
      <c r="G928" s="60"/>
      <c r="H928" s="60"/>
      <c r="I928" s="60"/>
      <c r="J928" s="132"/>
      <c r="K928" s="132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</row>
    <row r="929" spans="1:26" ht="15.75" customHeight="1" x14ac:dyDescent="0.2">
      <c r="A929" s="60"/>
      <c r="B929" s="60"/>
      <c r="C929" s="60"/>
      <c r="D929" s="60"/>
      <c r="E929" s="60"/>
      <c r="F929" s="60"/>
      <c r="G929" s="60"/>
      <c r="H929" s="60"/>
      <c r="I929" s="60"/>
      <c r="J929" s="132"/>
      <c r="K929" s="132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  <c r="Z929" s="60"/>
    </row>
    <row r="930" spans="1:26" ht="15.75" customHeight="1" x14ac:dyDescent="0.2">
      <c r="A930" s="60"/>
      <c r="B930" s="60"/>
      <c r="C930" s="60"/>
      <c r="D930" s="60"/>
      <c r="E930" s="60"/>
      <c r="F930" s="60"/>
      <c r="G930" s="60"/>
      <c r="H930" s="60"/>
      <c r="I930" s="60"/>
      <c r="J930" s="132"/>
      <c r="K930" s="132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  <c r="Z930" s="60"/>
    </row>
    <row r="931" spans="1:26" ht="15.75" customHeight="1" x14ac:dyDescent="0.2">
      <c r="A931" s="60"/>
      <c r="B931" s="60"/>
      <c r="C931" s="60"/>
      <c r="D931" s="60"/>
      <c r="E931" s="60"/>
      <c r="F931" s="60"/>
      <c r="G931" s="60"/>
      <c r="H931" s="60"/>
      <c r="I931" s="60"/>
      <c r="J931" s="132"/>
      <c r="K931" s="132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  <c r="Z931" s="60"/>
    </row>
    <row r="932" spans="1:26" ht="15.75" customHeight="1" x14ac:dyDescent="0.2">
      <c r="A932" s="60"/>
      <c r="B932" s="60"/>
      <c r="C932" s="60"/>
      <c r="D932" s="60"/>
      <c r="E932" s="60"/>
      <c r="F932" s="60"/>
      <c r="G932" s="60"/>
      <c r="H932" s="60"/>
      <c r="I932" s="60"/>
      <c r="J932" s="132"/>
      <c r="K932" s="132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  <c r="Z932" s="60"/>
    </row>
    <row r="933" spans="1:26" ht="15.75" customHeight="1" x14ac:dyDescent="0.2">
      <c r="A933" s="60"/>
      <c r="B933" s="60"/>
      <c r="C933" s="60"/>
      <c r="D933" s="60"/>
      <c r="E933" s="60"/>
      <c r="F933" s="60"/>
      <c r="G933" s="60"/>
      <c r="H933" s="60"/>
      <c r="I933" s="60"/>
      <c r="J933" s="132"/>
      <c r="K933" s="132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  <c r="Z933" s="60"/>
    </row>
    <row r="934" spans="1:26" ht="15.75" customHeight="1" x14ac:dyDescent="0.2">
      <c r="A934" s="60"/>
      <c r="B934" s="60"/>
      <c r="C934" s="60"/>
      <c r="D934" s="60"/>
      <c r="E934" s="60"/>
      <c r="F934" s="60"/>
      <c r="G934" s="60"/>
      <c r="H934" s="60"/>
      <c r="I934" s="60"/>
      <c r="J934" s="132"/>
      <c r="K934" s="132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  <c r="Z934" s="60"/>
    </row>
    <row r="935" spans="1:26" ht="15.75" customHeight="1" x14ac:dyDescent="0.2">
      <c r="A935" s="60"/>
      <c r="B935" s="60"/>
      <c r="C935" s="60"/>
      <c r="D935" s="60"/>
      <c r="E935" s="60"/>
      <c r="F935" s="60"/>
      <c r="G935" s="60"/>
      <c r="H935" s="60"/>
      <c r="I935" s="60"/>
      <c r="J935" s="132"/>
      <c r="K935" s="132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  <c r="Z935" s="60"/>
    </row>
    <row r="936" spans="1:26" ht="15.75" customHeight="1" x14ac:dyDescent="0.2">
      <c r="A936" s="60"/>
      <c r="B936" s="60"/>
      <c r="C936" s="60"/>
      <c r="D936" s="60"/>
      <c r="E936" s="60"/>
      <c r="F936" s="60"/>
      <c r="G936" s="60"/>
      <c r="H936" s="60"/>
      <c r="I936" s="60"/>
      <c r="J936" s="132"/>
      <c r="K936" s="132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  <c r="Z936" s="60"/>
    </row>
    <row r="937" spans="1:26" ht="15.75" customHeight="1" x14ac:dyDescent="0.2">
      <c r="A937" s="60"/>
      <c r="B937" s="60"/>
      <c r="C937" s="60"/>
      <c r="D937" s="60"/>
      <c r="E937" s="60"/>
      <c r="F937" s="60"/>
      <c r="G937" s="60"/>
      <c r="H937" s="60"/>
      <c r="I937" s="60"/>
      <c r="J937" s="132"/>
      <c r="K937" s="132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  <c r="Z937" s="60"/>
    </row>
    <row r="938" spans="1:26" ht="15.75" customHeight="1" x14ac:dyDescent="0.2">
      <c r="A938" s="60"/>
      <c r="B938" s="60"/>
      <c r="C938" s="60"/>
      <c r="D938" s="60"/>
      <c r="E938" s="60"/>
      <c r="F938" s="60"/>
      <c r="G938" s="60"/>
      <c r="H938" s="60"/>
      <c r="I938" s="60"/>
      <c r="J938" s="132"/>
      <c r="K938" s="132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  <c r="Z938" s="60"/>
    </row>
    <row r="939" spans="1:26" ht="15.75" customHeight="1" x14ac:dyDescent="0.2">
      <c r="A939" s="60"/>
      <c r="B939" s="60"/>
      <c r="C939" s="60"/>
      <c r="D939" s="60"/>
      <c r="E939" s="60"/>
      <c r="F939" s="60"/>
      <c r="G939" s="60"/>
      <c r="H939" s="60"/>
      <c r="I939" s="60"/>
      <c r="J939" s="132"/>
      <c r="K939" s="132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  <c r="Z939" s="60"/>
    </row>
    <row r="940" spans="1:26" ht="15.75" customHeight="1" x14ac:dyDescent="0.2">
      <c r="A940" s="60"/>
      <c r="B940" s="60"/>
      <c r="C940" s="60"/>
      <c r="D940" s="60"/>
      <c r="E940" s="60"/>
      <c r="F940" s="60"/>
      <c r="G940" s="60"/>
      <c r="H940" s="60"/>
      <c r="I940" s="60"/>
      <c r="J940" s="132"/>
      <c r="K940" s="132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  <c r="Z940" s="60"/>
    </row>
    <row r="941" spans="1:26" ht="15.75" customHeight="1" x14ac:dyDescent="0.2">
      <c r="A941" s="60"/>
      <c r="B941" s="60"/>
      <c r="C941" s="60"/>
      <c r="D941" s="60"/>
      <c r="E941" s="60"/>
      <c r="F941" s="60"/>
      <c r="G941" s="60"/>
      <c r="H941" s="60"/>
      <c r="I941" s="60"/>
      <c r="J941" s="132"/>
      <c r="K941" s="132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  <c r="Z941" s="60"/>
    </row>
    <row r="942" spans="1:26" ht="15.75" customHeight="1" x14ac:dyDescent="0.2">
      <c r="A942" s="60"/>
      <c r="B942" s="60"/>
      <c r="C942" s="60"/>
      <c r="D942" s="60"/>
      <c r="E942" s="60"/>
      <c r="F942" s="60"/>
      <c r="G942" s="60"/>
      <c r="H942" s="60"/>
      <c r="I942" s="60"/>
      <c r="J942" s="132"/>
      <c r="K942" s="132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  <c r="Z942" s="60"/>
    </row>
    <row r="943" spans="1:26" ht="15.75" customHeight="1" x14ac:dyDescent="0.2">
      <c r="A943" s="60"/>
      <c r="B943" s="60"/>
      <c r="C943" s="60"/>
      <c r="D943" s="60"/>
      <c r="E943" s="60"/>
      <c r="F943" s="60"/>
      <c r="G943" s="60"/>
      <c r="H943" s="60"/>
      <c r="I943" s="60"/>
      <c r="J943" s="132"/>
      <c r="K943" s="132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  <c r="Z943" s="60"/>
    </row>
    <row r="944" spans="1:26" ht="15.75" customHeight="1" x14ac:dyDescent="0.2">
      <c r="A944" s="60"/>
      <c r="B944" s="60"/>
      <c r="C944" s="60"/>
      <c r="D944" s="60"/>
      <c r="E944" s="60"/>
      <c r="F944" s="60"/>
      <c r="G944" s="60"/>
      <c r="H944" s="60"/>
      <c r="I944" s="60"/>
      <c r="J944" s="132"/>
      <c r="K944" s="132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  <c r="Z944" s="60"/>
    </row>
    <row r="945" spans="1:26" ht="15.75" customHeight="1" x14ac:dyDescent="0.2">
      <c r="A945" s="60"/>
      <c r="B945" s="60"/>
      <c r="C945" s="60"/>
      <c r="D945" s="60"/>
      <c r="E945" s="60"/>
      <c r="F945" s="60"/>
      <c r="G945" s="60"/>
      <c r="H945" s="60"/>
      <c r="I945" s="60"/>
      <c r="J945" s="132"/>
      <c r="K945" s="132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  <c r="Z945" s="60"/>
    </row>
    <row r="946" spans="1:26" ht="15.75" customHeight="1" x14ac:dyDescent="0.2">
      <c r="A946" s="60"/>
      <c r="B946" s="60"/>
      <c r="C946" s="60"/>
      <c r="D946" s="60"/>
      <c r="E946" s="60"/>
      <c r="F946" s="60"/>
      <c r="G946" s="60"/>
      <c r="H946" s="60"/>
      <c r="I946" s="60"/>
      <c r="J946" s="132"/>
      <c r="K946" s="132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  <c r="Z946" s="60"/>
    </row>
    <row r="947" spans="1:26" ht="15.75" customHeight="1" x14ac:dyDescent="0.2">
      <c r="A947" s="60"/>
      <c r="B947" s="60"/>
      <c r="C947" s="60"/>
      <c r="D947" s="60"/>
      <c r="E947" s="60"/>
      <c r="F947" s="60"/>
      <c r="G947" s="60"/>
      <c r="H947" s="60"/>
      <c r="I947" s="60"/>
      <c r="J947" s="132"/>
      <c r="K947" s="132"/>
      <c r="L947" s="60"/>
      <c r="M947" s="60"/>
      <c r="N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  <c r="Y947" s="60"/>
      <c r="Z947" s="60"/>
    </row>
    <row r="948" spans="1:26" ht="15.75" customHeight="1" x14ac:dyDescent="0.2">
      <c r="A948" s="60"/>
      <c r="B948" s="60"/>
      <c r="C948" s="60"/>
      <c r="D948" s="60"/>
      <c r="E948" s="60"/>
      <c r="F948" s="60"/>
      <c r="G948" s="60"/>
      <c r="H948" s="60"/>
      <c r="I948" s="60"/>
      <c r="J948" s="132"/>
      <c r="K948" s="132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  <c r="Z948" s="60"/>
    </row>
    <row r="949" spans="1:26" ht="15.75" customHeight="1" x14ac:dyDescent="0.2">
      <c r="A949" s="60"/>
      <c r="B949" s="60"/>
      <c r="C949" s="60"/>
      <c r="D949" s="60"/>
      <c r="E949" s="60"/>
      <c r="F949" s="60"/>
      <c r="G949" s="60"/>
      <c r="H949" s="60"/>
      <c r="I949" s="60"/>
      <c r="J949" s="132"/>
      <c r="K949" s="132"/>
      <c r="L949" s="60"/>
      <c r="M949" s="60"/>
      <c r="N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  <c r="Y949" s="60"/>
      <c r="Z949" s="60"/>
    </row>
    <row r="950" spans="1:26" ht="15.75" customHeight="1" x14ac:dyDescent="0.2">
      <c r="A950" s="60"/>
      <c r="B950" s="60"/>
      <c r="C950" s="60"/>
      <c r="D950" s="60"/>
      <c r="E950" s="60"/>
      <c r="F950" s="60"/>
      <c r="G950" s="60"/>
      <c r="H950" s="60"/>
      <c r="I950" s="60"/>
      <c r="J950" s="132"/>
      <c r="K950" s="132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  <c r="Z950" s="60"/>
    </row>
    <row r="951" spans="1:26" ht="15.75" customHeight="1" x14ac:dyDescent="0.2">
      <c r="A951" s="60"/>
      <c r="B951" s="60"/>
      <c r="C951" s="60"/>
      <c r="D951" s="60"/>
      <c r="E951" s="60"/>
      <c r="F951" s="60"/>
      <c r="G951" s="60"/>
      <c r="H951" s="60"/>
      <c r="I951" s="60"/>
      <c r="J951" s="132"/>
      <c r="K951" s="132"/>
      <c r="L951" s="60"/>
      <c r="M951" s="60"/>
      <c r="N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  <c r="Y951" s="60"/>
      <c r="Z951" s="60"/>
    </row>
    <row r="952" spans="1:26" ht="15.75" customHeight="1" x14ac:dyDescent="0.2">
      <c r="A952" s="60"/>
      <c r="B952" s="60"/>
      <c r="C952" s="60"/>
      <c r="D952" s="60"/>
      <c r="E952" s="60"/>
      <c r="F952" s="60"/>
      <c r="G952" s="60"/>
      <c r="H952" s="60"/>
      <c r="I952" s="60"/>
      <c r="J952" s="132"/>
      <c r="K952" s="132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  <c r="Z952" s="60"/>
    </row>
    <row r="953" spans="1:26" ht="15.75" customHeight="1" x14ac:dyDescent="0.2">
      <c r="A953" s="60"/>
      <c r="B953" s="60"/>
      <c r="C953" s="60"/>
      <c r="D953" s="60"/>
      <c r="E953" s="60"/>
      <c r="F953" s="60"/>
      <c r="G953" s="60"/>
      <c r="H953" s="60"/>
      <c r="I953" s="60"/>
      <c r="J953" s="132"/>
      <c r="K953" s="132"/>
      <c r="L953" s="60"/>
      <c r="M953" s="60"/>
      <c r="N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  <c r="Y953" s="60"/>
      <c r="Z953" s="60"/>
    </row>
    <row r="954" spans="1:26" ht="15.75" customHeight="1" x14ac:dyDescent="0.2">
      <c r="A954" s="60"/>
      <c r="B954" s="60"/>
      <c r="C954" s="60"/>
      <c r="D954" s="60"/>
      <c r="E954" s="60"/>
      <c r="F954" s="60"/>
      <c r="G954" s="60"/>
      <c r="H954" s="60"/>
      <c r="I954" s="60"/>
      <c r="J954" s="132"/>
      <c r="K954" s="132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  <c r="Z954" s="60"/>
    </row>
    <row r="955" spans="1:26" ht="15.75" customHeight="1" x14ac:dyDescent="0.2">
      <c r="A955" s="60"/>
      <c r="B955" s="60"/>
      <c r="C955" s="60"/>
      <c r="D955" s="60"/>
      <c r="E955" s="60"/>
      <c r="F955" s="60"/>
      <c r="G955" s="60"/>
      <c r="H955" s="60"/>
      <c r="I955" s="60"/>
      <c r="J955" s="132"/>
      <c r="K955" s="132"/>
      <c r="L955" s="60"/>
      <c r="M955" s="60"/>
      <c r="N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  <c r="Y955" s="60"/>
      <c r="Z955" s="60"/>
    </row>
    <row r="956" spans="1:26" ht="15.75" customHeight="1" x14ac:dyDescent="0.2">
      <c r="A956" s="60"/>
      <c r="B956" s="60"/>
      <c r="C956" s="60"/>
      <c r="D956" s="60"/>
      <c r="E956" s="60"/>
      <c r="F956" s="60"/>
      <c r="G956" s="60"/>
      <c r="H956" s="60"/>
      <c r="I956" s="60"/>
      <c r="J956" s="132"/>
      <c r="K956" s="132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  <c r="Z956" s="60"/>
    </row>
    <row r="957" spans="1:26" ht="15.75" customHeight="1" x14ac:dyDescent="0.2">
      <c r="A957" s="60"/>
      <c r="B957" s="60"/>
      <c r="C957" s="60"/>
      <c r="D957" s="60"/>
      <c r="E957" s="60"/>
      <c r="F957" s="60"/>
      <c r="G957" s="60"/>
      <c r="H957" s="60"/>
      <c r="I957" s="60"/>
      <c r="J957" s="132"/>
      <c r="K957" s="132"/>
      <c r="L957" s="60"/>
      <c r="M957" s="60"/>
      <c r="N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  <c r="Y957" s="60"/>
      <c r="Z957" s="60"/>
    </row>
    <row r="958" spans="1:26" ht="15.75" customHeight="1" x14ac:dyDescent="0.2">
      <c r="A958" s="60"/>
      <c r="B958" s="60"/>
      <c r="C958" s="60"/>
      <c r="D958" s="60"/>
      <c r="E958" s="60"/>
      <c r="F958" s="60"/>
      <c r="G958" s="60"/>
      <c r="H958" s="60"/>
      <c r="I958" s="60"/>
      <c r="J958" s="132"/>
      <c r="K958" s="132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/>
      <c r="Z958" s="60"/>
    </row>
    <row r="959" spans="1:26" ht="15.75" customHeight="1" x14ac:dyDescent="0.2">
      <c r="A959" s="60"/>
      <c r="B959" s="60"/>
      <c r="C959" s="60"/>
      <c r="D959" s="60"/>
      <c r="E959" s="60"/>
      <c r="F959" s="60"/>
      <c r="G959" s="60"/>
      <c r="H959" s="60"/>
      <c r="I959" s="60"/>
      <c r="J959" s="132"/>
      <c r="K959" s="132"/>
      <c r="L959" s="60"/>
      <c r="M959" s="60"/>
      <c r="N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  <c r="Y959" s="60"/>
      <c r="Z959" s="60"/>
    </row>
    <row r="960" spans="1:26" ht="15.75" customHeight="1" x14ac:dyDescent="0.2">
      <c r="A960" s="60"/>
      <c r="B960" s="60"/>
      <c r="C960" s="60"/>
      <c r="D960" s="60"/>
      <c r="E960" s="60"/>
      <c r="F960" s="60"/>
      <c r="G960" s="60"/>
      <c r="H960" s="60"/>
      <c r="I960" s="60"/>
      <c r="J960" s="132"/>
      <c r="K960" s="132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  <c r="Y960" s="60"/>
      <c r="Z960" s="60"/>
    </row>
    <row r="961" spans="1:26" ht="15.75" customHeight="1" x14ac:dyDescent="0.2">
      <c r="A961" s="60"/>
      <c r="B961" s="60"/>
      <c r="C961" s="60"/>
      <c r="D961" s="60"/>
      <c r="E961" s="60"/>
      <c r="F961" s="60"/>
      <c r="G961" s="60"/>
      <c r="H961" s="60"/>
      <c r="I961" s="60"/>
      <c r="J961" s="132"/>
      <c r="K961" s="132"/>
      <c r="L961" s="60"/>
      <c r="M961" s="60"/>
      <c r="N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  <c r="Y961" s="60"/>
      <c r="Z961" s="60"/>
    </row>
    <row r="962" spans="1:26" ht="15.75" customHeight="1" x14ac:dyDescent="0.2">
      <c r="A962" s="60"/>
      <c r="B962" s="60"/>
      <c r="C962" s="60"/>
      <c r="D962" s="60"/>
      <c r="E962" s="60"/>
      <c r="F962" s="60"/>
      <c r="G962" s="60"/>
      <c r="H962" s="60"/>
      <c r="I962" s="60"/>
      <c r="J962" s="132"/>
      <c r="K962" s="132"/>
      <c r="L962" s="60"/>
      <c r="M962" s="60"/>
      <c r="N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  <c r="Y962" s="60"/>
      <c r="Z962" s="60"/>
    </row>
    <row r="963" spans="1:26" ht="15.75" customHeight="1" x14ac:dyDescent="0.2">
      <c r="A963" s="60"/>
      <c r="B963" s="60"/>
      <c r="C963" s="60"/>
      <c r="D963" s="60"/>
      <c r="E963" s="60"/>
      <c r="F963" s="60"/>
      <c r="G963" s="60"/>
      <c r="H963" s="60"/>
      <c r="I963" s="60"/>
      <c r="J963" s="132"/>
      <c r="K963" s="132"/>
      <c r="L963" s="60"/>
      <c r="M963" s="60"/>
      <c r="N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  <c r="Y963" s="60"/>
      <c r="Z963" s="60"/>
    </row>
    <row r="964" spans="1:26" ht="15.75" customHeight="1" x14ac:dyDescent="0.2">
      <c r="A964" s="60"/>
      <c r="B964" s="60"/>
      <c r="C964" s="60"/>
      <c r="D964" s="60"/>
      <c r="E964" s="60"/>
      <c r="F964" s="60"/>
      <c r="G964" s="60"/>
      <c r="H964" s="60"/>
      <c r="I964" s="60"/>
      <c r="J964" s="132"/>
      <c r="K964" s="132"/>
      <c r="L964" s="60"/>
      <c r="M964" s="60"/>
      <c r="N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  <c r="Y964" s="60"/>
      <c r="Z964" s="60"/>
    </row>
    <row r="965" spans="1:26" ht="15.75" customHeight="1" x14ac:dyDescent="0.2">
      <c r="A965" s="60"/>
      <c r="B965" s="60"/>
      <c r="C965" s="60"/>
      <c r="D965" s="60"/>
      <c r="E965" s="60"/>
      <c r="F965" s="60"/>
      <c r="G965" s="60"/>
      <c r="H965" s="60"/>
      <c r="I965" s="60"/>
      <c r="J965" s="132"/>
      <c r="K965" s="132"/>
      <c r="L965" s="60"/>
      <c r="M965" s="60"/>
      <c r="N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  <c r="Y965" s="60"/>
      <c r="Z965" s="60"/>
    </row>
    <row r="966" spans="1:26" ht="15.75" customHeight="1" x14ac:dyDescent="0.2">
      <c r="A966" s="60"/>
      <c r="B966" s="60"/>
      <c r="C966" s="60"/>
      <c r="D966" s="60"/>
      <c r="E966" s="60"/>
      <c r="F966" s="60"/>
      <c r="G966" s="60"/>
      <c r="H966" s="60"/>
      <c r="I966" s="60"/>
      <c r="J966" s="132"/>
      <c r="K966" s="132"/>
      <c r="L966" s="60"/>
      <c r="M966" s="60"/>
      <c r="N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  <c r="Y966" s="60"/>
      <c r="Z966" s="60"/>
    </row>
    <row r="967" spans="1:26" ht="15.75" customHeight="1" x14ac:dyDescent="0.2">
      <c r="A967" s="60"/>
      <c r="B967" s="60"/>
      <c r="C967" s="60"/>
      <c r="D967" s="60"/>
      <c r="E967" s="60"/>
      <c r="F967" s="60"/>
      <c r="G967" s="60"/>
      <c r="H967" s="60"/>
      <c r="I967" s="60"/>
      <c r="J967" s="132"/>
      <c r="K967" s="132"/>
      <c r="L967" s="60"/>
      <c r="M967" s="60"/>
      <c r="N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  <c r="Y967" s="60"/>
      <c r="Z967" s="60"/>
    </row>
    <row r="968" spans="1:26" ht="15.75" customHeight="1" x14ac:dyDescent="0.2">
      <c r="A968" s="60"/>
      <c r="B968" s="60"/>
      <c r="C968" s="60"/>
      <c r="D968" s="60"/>
      <c r="E968" s="60"/>
      <c r="F968" s="60"/>
      <c r="G968" s="60"/>
      <c r="H968" s="60"/>
      <c r="I968" s="60"/>
      <c r="J968" s="132"/>
      <c r="K968" s="132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  <c r="Z968" s="60"/>
    </row>
    <row r="969" spans="1:26" ht="15.75" customHeight="1" x14ac:dyDescent="0.2">
      <c r="A969" s="60"/>
      <c r="B969" s="60"/>
      <c r="C969" s="60"/>
      <c r="D969" s="60"/>
      <c r="E969" s="60"/>
      <c r="F969" s="60"/>
      <c r="G969" s="60"/>
      <c r="H969" s="60"/>
      <c r="I969" s="60"/>
      <c r="J969" s="132"/>
      <c r="K969" s="132"/>
      <c r="L969" s="60"/>
      <c r="M969" s="60"/>
      <c r="N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  <c r="Y969" s="60"/>
      <c r="Z969" s="60"/>
    </row>
    <row r="970" spans="1:26" ht="15.75" customHeight="1" x14ac:dyDescent="0.2">
      <c r="A970" s="60"/>
      <c r="B970" s="60"/>
      <c r="C970" s="60"/>
      <c r="D970" s="60"/>
      <c r="E970" s="60"/>
      <c r="F970" s="60"/>
      <c r="G970" s="60"/>
      <c r="H970" s="60"/>
      <c r="I970" s="60"/>
      <c r="J970" s="132"/>
      <c r="K970" s="132"/>
      <c r="L970" s="60"/>
      <c r="M970" s="60"/>
      <c r="N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  <c r="Z970" s="60"/>
    </row>
    <row r="971" spans="1:26" ht="15.75" customHeight="1" x14ac:dyDescent="0.2">
      <c r="A971" s="60"/>
      <c r="B971" s="60"/>
      <c r="C971" s="60"/>
      <c r="D971" s="60"/>
      <c r="E971" s="60"/>
      <c r="F971" s="60"/>
      <c r="G971" s="60"/>
      <c r="H971" s="60"/>
      <c r="I971" s="60"/>
      <c r="J971" s="132"/>
      <c r="K971" s="132"/>
      <c r="L971" s="60"/>
      <c r="M971" s="60"/>
      <c r="N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  <c r="Y971" s="60"/>
      <c r="Z971" s="60"/>
    </row>
    <row r="972" spans="1:26" ht="15.75" customHeight="1" x14ac:dyDescent="0.2">
      <c r="A972" s="60"/>
      <c r="B972" s="60"/>
      <c r="C972" s="60"/>
      <c r="D972" s="60"/>
      <c r="E972" s="60"/>
      <c r="F972" s="60"/>
      <c r="G972" s="60"/>
      <c r="H972" s="60"/>
      <c r="I972" s="60"/>
      <c r="J972" s="132"/>
      <c r="K972" s="132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  <c r="Z972" s="60"/>
    </row>
    <row r="973" spans="1:26" ht="15.75" customHeight="1" x14ac:dyDescent="0.2">
      <c r="A973" s="60"/>
      <c r="B973" s="60"/>
      <c r="C973" s="60"/>
      <c r="D973" s="60"/>
      <c r="E973" s="60"/>
      <c r="F973" s="60"/>
      <c r="G973" s="60"/>
      <c r="H973" s="60"/>
      <c r="I973" s="60"/>
      <c r="J973" s="132"/>
      <c r="K973" s="132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  <c r="Z973" s="60"/>
    </row>
    <row r="974" spans="1:26" ht="15.75" customHeight="1" x14ac:dyDescent="0.2">
      <c r="A974" s="60"/>
      <c r="B974" s="60"/>
      <c r="C974" s="60"/>
      <c r="D974" s="60"/>
      <c r="E974" s="60"/>
      <c r="F974" s="60"/>
      <c r="G974" s="60"/>
      <c r="H974" s="60"/>
      <c r="I974" s="60"/>
      <c r="J974" s="132"/>
      <c r="K974" s="132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  <c r="Z974" s="60"/>
    </row>
    <row r="975" spans="1:26" ht="15.75" customHeight="1" x14ac:dyDescent="0.2">
      <c r="A975" s="60"/>
      <c r="B975" s="60"/>
      <c r="C975" s="60"/>
      <c r="D975" s="60"/>
      <c r="E975" s="60"/>
      <c r="F975" s="60"/>
      <c r="G975" s="60"/>
      <c r="H975" s="60"/>
      <c r="I975" s="60"/>
      <c r="J975" s="132"/>
      <c r="K975" s="132"/>
      <c r="L975" s="60"/>
      <c r="M975" s="60"/>
      <c r="N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  <c r="Y975" s="60"/>
      <c r="Z975" s="60"/>
    </row>
    <row r="976" spans="1:26" ht="15.75" customHeight="1" x14ac:dyDescent="0.2">
      <c r="A976" s="60"/>
      <c r="B976" s="60"/>
      <c r="C976" s="60"/>
      <c r="D976" s="60"/>
      <c r="E976" s="60"/>
      <c r="F976" s="60"/>
      <c r="G976" s="60"/>
      <c r="H976" s="60"/>
      <c r="I976" s="60"/>
      <c r="J976" s="132"/>
      <c r="K976" s="132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  <c r="Z976" s="60"/>
    </row>
    <row r="977" spans="1:26" ht="15.75" customHeight="1" x14ac:dyDescent="0.2">
      <c r="A977" s="60"/>
      <c r="B977" s="60"/>
      <c r="C977" s="60"/>
      <c r="D977" s="60"/>
      <c r="E977" s="60"/>
      <c r="F977" s="60"/>
      <c r="G977" s="60"/>
      <c r="H977" s="60"/>
      <c r="I977" s="60"/>
      <c r="J977" s="132"/>
      <c r="K977" s="132"/>
      <c r="L977" s="60"/>
      <c r="M977" s="60"/>
      <c r="N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  <c r="Y977" s="60"/>
      <c r="Z977" s="60"/>
    </row>
    <row r="978" spans="1:26" ht="15.75" customHeight="1" x14ac:dyDescent="0.2">
      <c r="A978" s="60"/>
      <c r="B978" s="60"/>
      <c r="C978" s="60"/>
      <c r="D978" s="60"/>
      <c r="E978" s="60"/>
      <c r="F978" s="60"/>
      <c r="G978" s="60"/>
      <c r="H978" s="60"/>
      <c r="I978" s="60"/>
      <c r="J978" s="132"/>
      <c r="K978" s="132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  <c r="Z978" s="60"/>
    </row>
    <row r="979" spans="1:26" ht="15.75" customHeight="1" x14ac:dyDescent="0.2">
      <c r="A979" s="60"/>
      <c r="B979" s="60"/>
      <c r="C979" s="60"/>
      <c r="D979" s="60"/>
      <c r="E979" s="60"/>
      <c r="F979" s="60"/>
      <c r="G979" s="60"/>
      <c r="H979" s="60"/>
      <c r="I979" s="60"/>
      <c r="J979" s="132"/>
      <c r="K979" s="132"/>
      <c r="L979" s="60"/>
      <c r="M979" s="60"/>
      <c r="N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  <c r="Y979" s="60"/>
      <c r="Z979" s="60"/>
    </row>
    <row r="980" spans="1:26" ht="15.75" customHeight="1" x14ac:dyDescent="0.2">
      <c r="A980" s="60"/>
      <c r="B980" s="60"/>
      <c r="C980" s="60"/>
      <c r="D980" s="60"/>
      <c r="E980" s="60"/>
      <c r="F980" s="60"/>
      <c r="G980" s="60"/>
      <c r="H980" s="60"/>
      <c r="I980" s="60"/>
      <c r="J980" s="132"/>
      <c r="K980" s="132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  <c r="Z980" s="60"/>
    </row>
    <row r="981" spans="1:26" ht="15.75" customHeight="1" x14ac:dyDescent="0.2">
      <c r="A981" s="60"/>
      <c r="B981" s="60"/>
      <c r="C981" s="60"/>
      <c r="D981" s="60"/>
      <c r="E981" s="60"/>
      <c r="F981" s="60"/>
      <c r="G981" s="60"/>
      <c r="H981" s="60"/>
      <c r="I981" s="60"/>
      <c r="J981" s="132"/>
      <c r="K981" s="132"/>
      <c r="L981" s="60"/>
      <c r="M981" s="60"/>
      <c r="N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  <c r="Y981" s="60"/>
      <c r="Z981" s="60"/>
    </row>
    <row r="982" spans="1:26" ht="15.75" customHeight="1" x14ac:dyDescent="0.2">
      <c r="A982" s="60"/>
      <c r="B982" s="60"/>
      <c r="C982" s="60"/>
      <c r="D982" s="60"/>
      <c r="E982" s="60"/>
      <c r="F982" s="60"/>
      <c r="G982" s="60"/>
      <c r="H982" s="60"/>
      <c r="I982" s="60"/>
      <c r="J982" s="132"/>
      <c r="K982" s="132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  <c r="Z982" s="60"/>
    </row>
    <row r="983" spans="1:26" ht="15.75" customHeight="1" x14ac:dyDescent="0.2">
      <c r="A983" s="60"/>
      <c r="B983" s="60"/>
      <c r="C983" s="60"/>
      <c r="D983" s="60"/>
      <c r="E983" s="60"/>
      <c r="F983" s="60"/>
      <c r="G983" s="60"/>
      <c r="H983" s="60"/>
      <c r="I983" s="60"/>
      <c r="J983" s="132"/>
      <c r="K983" s="132"/>
      <c r="L983" s="60"/>
      <c r="M983" s="60"/>
      <c r="N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  <c r="Y983" s="60"/>
      <c r="Z983" s="60"/>
    </row>
    <row r="984" spans="1:26" ht="15.75" customHeight="1" x14ac:dyDescent="0.2">
      <c r="A984" s="60"/>
      <c r="B984" s="60"/>
      <c r="C984" s="60"/>
      <c r="D984" s="60"/>
      <c r="E984" s="60"/>
      <c r="F984" s="60"/>
      <c r="G984" s="60"/>
      <c r="H984" s="60"/>
      <c r="I984" s="60"/>
      <c r="J984" s="132"/>
      <c r="K984" s="132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  <c r="Z984" s="60"/>
    </row>
    <row r="985" spans="1:26" ht="15.75" customHeight="1" x14ac:dyDescent="0.2">
      <c r="A985" s="60"/>
      <c r="B985" s="60"/>
      <c r="C985" s="60"/>
      <c r="D985" s="60"/>
      <c r="E985" s="60"/>
      <c r="F985" s="60"/>
      <c r="G985" s="60"/>
      <c r="H985" s="60"/>
      <c r="I985" s="60"/>
      <c r="J985" s="132"/>
      <c r="K985" s="132"/>
      <c r="L985" s="60"/>
      <c r="M985" s="60"/>
      <c r="N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  <c r="Y985" s="60"/>
      <c r="Z985" s="60"/>
    </row>
    <row r="986" spans="1:26" ht="15.75" customHeight="1" x14ac:dyDescent="0.2">
      <c r="A986" s="60"/>
      <c r="B986" s="60"/>
      <c r="C986" s="60"/>
      <c r="D986" s="60"/>
      <c r="E986" s="60"/>
      <c r="F986" s="60"/>
      <c r="G986" s="60"/>
      <c r="H986" s="60"/>
      <c r="I986" s="60"/>
      <c r="J986" s="132"/>
      <c r="K986" s="132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  <c r="Z986" s="60"/>
    </row>
    <row r="987" spans="1:26" ht="15.75" customHeight="1" x14ac:dyDescent="0.2">
      <c r="A987" s="60"/>
      <c r="B987" s="60"/>
      <c r="C987" s="60"/>
      <c r="D987" s="60"/>
      <c r="E987" s="60"/>
      <c r="F987" s="60"/>
      <c r="G987" s="60"/>
      <c r="H987" s="60"/>
      <c r="I987" s="60"/>
      <c r="J987" s="132"/>
      <c r="K987" s="132"/>
      <c r="L987" s="60"/>
      <c r="M987" s="60"/>
      <c r="N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  <c r="Y987" s="60"/>
      <c r="Z987" s="60"/>
    </row>
    <row r="988" spans="1:26" ht="15.75" customHeight="1" x14ac:dyDescent="0.2">
      <c r="A988" s="60"/>
      <c r="B988" s="60"/>
      <c r="C988" s="60"/>
      <c r="D988" s="60"/>
      <c r="E988" s="60"/>
      <c r="F988" s="60"/>
      <c r="G988" s="60"/>
      <c r="H988" s="60"/>
      <c r="I988" s="60"/>
      <c r="J988" s="132"/>
      <c r="K988" s="132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  <c r="Z988" s="60"/>
    </row>
    <row r="989" spans="1:26" ht="15.75" customHeight="1" x14ac:dyDescent="0.2">
      <c r="A989" s="60"/>
      <c r="B989" s="60"/>
      <c r="C989" s="60"/>
      <c r="D989" s="60"/>
      <c r="E989" s="60"/>
      <c r="F989" s="60"/>
      <c r="G989" s="60"/>
      <c r="H989" s="60"/>
      <c r="I989" s="60"/>
      <c r="J989" s="132"/>
      <c r="K989" s="132"/>
      <c r="L989" s="60"/>
      <c r="M989" s="60"/>
      <c r="N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  <c r="Y989" s="60"/>
      <c r="Z989" s="60"/>
    </row>
    <row r="990" spans="1:26" ht="15.75" customHeight="1" x14ac:dyDescent="0.2">
      <c r="A990" s="60"/>
      <c r="B990" s="60"/>
      <c r="C990" s="60"/>
      <c r="D990" s="60"/>
      <c r="E990" s="60"/>
      <c r="F990" s="60"/>
      <c r="G990" s="60"/>
      <c r="H990" s="60"/>
      <c r="I990" s="60"/>
      <c r="J990" s="132"/>
      <c r="K990" s="132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  <c r="Z990" s="60"/>
    </row>
    <row r="991" spans="1:26" ht="15.75" customHeight="1" x14ac:dyDescent="0.2">
      <c r="A991" s="60"/>
      <c r="B991" s="60"/>
      <c r="C991" s="60"/>
      <c r="D991" s="60"/>
      <c r="E991" s="60"/>
      <c r="F991" s="60"/>
      <c r="G991" s="60"/>
      <c r="H991" s="60"/>
      <c r="I991" s="60"/>
      <c r="J991" s="132"/>
      <c r="K991" s="132"/>
      <c r="L991" s="60"/>
      <c r="M991" s="60"/>
      <c r="N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  <c r="Y991" s="60"/>
      <c r="Z991" s="60"/>
    </row>
    <row r="992" spans="1:26" ht="15.75" customHeight="1" x14ac:dyDescent="0.2">
      <c r="A992" s="60"/>
      <c r="B992" s="60"/>
      <c r="C992" s="60"/>
      <c r="D992" s="60"/>
      <c r="E992" s="60"/>
      <c r="F992" s="60"/>
      <c r="G992" s="60"/>
      <c r="H992" s="60"/>
      <c r="I992" s="60"/>
      <c r="J992" s="132"/>
      <c r="K992" s="132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  <c r="Z992" s="60"/>
    </row>
    <row r="993" spans="1:26" ht="15.75" customHeight="1" x14ac:dyDescent="0.2">
      <c r="A993" s="60"/>
      <c r="B993" s="60"/>
      <c r="C993" s="60"/>
      <c r="D993" s="60"/>
      <c r="E993" s="60"/>
      <c r="F993" s="60"/>
      <c r="G993" s="60"/>
      <c r="H993" s="60"/>
      <c r="I993" s="60"/>
      <c r="J993" s="132"/>
      <c r="K993" s="132"/>
      <c r="L993" s="60"/>
      <c r="M993" s="60"/>
      <c r="N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  <c r="Y993" s="60"/>
      <c r="Z993" s="60"/>
    </row>
    <row r="994" spans="1:26" ht="15.75" customHeight="1" x14ac:dyDescent="0.2">
      <c r="A994" s="60"/>
      <c r="B994" s="60"/>
      <c r="C994" s="60"/>
      <c r="D994" s="60"/>
      <c r="E994" s="60"/>
      <c r="F994" s="60"/>
      <c r="G994" s="60"/>
      <c r="H994" s="60"/>
      <c r="I994" s="60"/>
      <c r="J994" s="132"/>
      <c r="K994" s="132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  <c r="Z994" s="60"/>
    </row>
    <row r="995" spans="1:26" ht="15.75" customHeight="1" x14ac:dyDescent="0.2">
      <c r="A995" s="60"/>
      <c r="B995" s="60"/>
      <c r="C995" s="60"/>
      <c r="D995" s="60"/>
      <c r="E995" s="60"/>
      <c r="F995" s="60"/>
      <c r="G995" s="60"/>
      <c r="H995" s="60"/>
      <c r="I995" s="60"/>
      <c r="J995" s="132"/>
      <c r="K995" s="132"/>
      <c r="L995" s="60"/>
      <c r="M995" s="60"/>
      <c r="N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  <c r="Y995" s="60"/>
      <c r="Z995" s="60"/>
    </row>
    <row r="996" spans="1:26" ht="15.75" customHeight="1" x14ac:dyDescent="0.2">
      <c r="A996" s="60"/>
      <c r="B996" s="60"/>
      <c r="C996" s="60"/>
      <c r="D996" s="60"/>
      <c r="E996" s="60"/>
      <c r="F996" s="60"/>
      <c r="G996" s="60"/>
      <c r="H996" s="60"/>
      <c r="I996" s="60"/>
      <c r="J996" s="132"/>
      <c r="K996" s="132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  <c r="X996" s="60"/>
      <c r="Y996" s="60"/>
      <c r="Z996" s="60"/>
    </row>
    <row r="997" spans="1:26" ht="15.75" customHeight="1" x14ac:dyDescent="0.2">
      <c r="A997" s="60"/>
      <c r="B997" s="60"/>
      <c r="C997" s="60"/>
      <c r="D997" s="60"/>
      <c r="E997" s="60"/>
      <c r="F997" s="60"/>
      <c r="G997" s="60"/>
      <c r="H997" s="60"/>
      <c r="I997" s="60"/>
      <c r="J997" s="132"/>
      <c r="K997" s="132"/>
      <c r="L997" s="60"/>
      <c r="M997" s="60"/>
      <c r="N997" s="60"/>
      <c r="O997" s="60"/>
      <c r="P997" s="60"/>
      <c r="Q997" s="60"/>
      <c r="R997" s="60"/>
      <c r="S997" s="60"/>
      <c r="T997" s="60"/>
      <c r="U997" s="60"/>
      <c r="V997" s="60"/>
      <c r="W997" s="60"/>
      <c r="X997" s="60"/>
      <c r="Y997" s="60"/>
      <c r="Z997" s="60"/>
    </row>
    <row r="998" spans="1:26" ht="15.75" customHeight="1" x14ac:dyDescent="0.2">
      <c r="A998" s="60"/>
      <c r="B998" s="60"/>
      <c r="C998" s="60"/>
      <c r="D998" s="60"/>
      <c r="E998" s="60"/>
      <c r="F998" s="60"/>
      <c r="G998" s="60"/>
      <c r="H998" s="60"/>
      <c r="I998" s="60"/>
      <c r="J998" s="132"/>
      <c r="K998" s="132"/>
      <c r="L998" s="60"/>
      <c r="M998" s="60"/>
      <c r="N998" s="60"/>
      <c r="O998" s="60"/>
      <c r="P998" s="60"/>
      <c r="Q998" s="60"/>
      <c r="R998" s="60"/>
      <c r="S998" s="60"/>
      <c r="T998" s="60"/>
      <c r="U998" s="60"/>
      <c r="V998" s="60"/>
      <c r="W998" s="60"/>
      <c r="X998" s="60"/>
      <c r="Y998" s="60"/>
      <c r="Z998" s="60"/>
    </row>
    <row r="999" spans="1:26" ht="15.75" customHeight="1" x14ac:dyDescent="0.2">
      <c r="A999" s="60"/>
      <c r="B999" s="60"/>
      <c r="C999" s="60"/>
      <c r="D999" s="60"/>
      <c r="E999" s="60"/>
      <c r="F999" s="60"/>
      <c r="G999" s="60"/>
      <c r="H999" s="60"/>
      <c r="I999" s="60"/>
      <c r="J999" s="132"/>
      <c r="K999" s="132"/>
      <c r="L999" s="60"/>
      <c r="M999" s="60"/>
      <c r="N999" s="60"/>
      <c r="O999" s="60"/>
      <c r="P999" s="60"/>
      <c r="Q999" s="60"/>
      <c r="R999" s="60"/>
      <c r="S999" s="60"/>
      <c r="T999" s="60"/>
      <c r="U999" s="60"/>
      <c r="V999" s="60"/>
      <c r="W999" s="60"/>
      <c r="X999" s="60"/>
      <c r="Y999" s="60"/>
      <c r="Z999" s="60"/>
    </row>
    <row r="1000" spans="1:26" ht="15.75" customHeight="1" x14ac:dyDescent="0.2">
      <c r="A1000" s="60"/>
      <c r="B1000" s="60"/>
      <c r="C1000" s="60"/>
      <c r="D1000" s="60"/>
      <c r="E1000" s="60"/>
      <c r="F1000" s="60"/>
      <c r="G1000" s="60"/>
      <c r="H1000" s="60"/>
      <c r="I1000" s="60"/>
      <c r="J1000" s="132"/>
      <c r="K1000" s="132"/>
      <c r="L1000" s="60"/>
      <c r="M1000" s="60"/>
      <c r="N1000" s="60"/>
      <c r="O1000" s="60"/>
      <c r="P1000" s="60"/>
      <c r="Q1000" s="60"/>
      <c r="R1000" s="60"/>
      <c r="S1000" s="60"/>
      <c r="T1000" s="60"/>
      <c r="U1000" s="60"/>
      <c r="V1000" s="60"/>
      <c r="W1000" s="60"/>
      <c r="X1000" s="60"/>
      <c r="Y1000" s="60"/>
      <c r="Z1000" s="60"/>
    </row>
  </sheetData>
  <mergeCells count="12">
    <mergeCell ref="A37:F37"/>
    <mergeCell ref="A38:F38"/>
    <mergeCell ref="A39:F39"/>
    <mergeCell ref="J1:K1"/>
    <mergeCell ref="J2:K4"/>
    <mergeCell ref="J13:K15"/>
    <mergeCell ref="A12:F12"/>
    <mergeCell ref="A14:B14"/>
    <mergeCell ref="A31:F31"/>
    <mergeCell ref="A32:F32"/>
    <mergeCell ref="A33:F33"/>
    <mergeCell ref="J5:K5"/>
  </mergeCells>
  <printOptions horizontalCentered="1"/>
  <pageMargins left="0.51180555555555596" right="0.51180555555555596" top="0.78749999999999998" bottom="0.78749999999999998" header="0" footer="0"/>
  <pageSetup paperSize="9" scale="6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DFF0D8"/>
    <pageSetUpPr fitToPage="1"/>
  </sheetPr>
  <dimension ref="A1:Z1000"/>
  <sheetViews>
    <sheetView showGridLines="0" view="pageBreakPreview" zoomScale="70" zoomScaleNormal="100" zoomScaleSheetLayoutView="70" workbookViewId="0">
      <selection activeCell="D7" sqref="D7"/>
    </sheetView>
  </sheetViews>
  <sheetFormatPr defaultColWidth="12.625" defaultRowHeight="15" customHeight="1" x14ac:dyDescent="0.2"/>
  <cols>
    <col min="1" max="1" width="12.875" customWidth="1"/>
    <col min="2" max="2" width="26.625" customWidth="1"/>
    <col min="3" max="3" width="14" customWidth="1"/>
    <col min="4" max="4" width="35.5" customWidth="1"/>
    <col min="5" max="5" width="14" customWidth="1"/>
    <col min="6" max="6" width="25.125" customWidth="1"/>
    <col min="7" max="26" width="7.625" customWidth="1"/>
  </cols>
  <sheetData>
    <row r="1" spans="1:26" ht="15.75" customHeight="1" x14ac:dyDescent="0.2">
      <c r="A1" s="80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5.75" customHeight="1" x14ac:dyDescent="0.2">
      <c r="A2" s="80"/>
      <c r="B2" s="8"/>
      <c r="C2" s="8"/>
      <c r="D2" s="5"/>
      <c r="E2" s="8"/>
      <c r="F2" s="81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.75" customHeight="1" x14ac:dyDescent="0.2">
      <c r="A3" s="80"/>
      <c r="B3" s="8"/>
      <c r="C3" s="8"/>
      <c r="D3" s="5"/>
      <c r="E3" s="8"/>
      <c r="F3" s="8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5.75" customHeight="1" x14ac:dyDescent="0.2">
      <c r="A4" s="80"/>
      <c r="B4" s="8"/>
      <c r="C4" s="8"/>
      <c r="D4" s="5"/>
      <c r="E4" s="8"/>
      <c r="F4" s="81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5.75" customHeight="1" x14ac:dyDescent="0.2">
      <c r="A5" s="80"/>
      <c r="B5" s="8"/>
      <c r="C5" s="8"/>
      <c r="D5" s="5"/>
      <c r="E5" s="8"/>
      <c r="F5" s="81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5.75" x14ac:dyDescent="0.2">
      <c r="A6" s="32" t="str">
        <f>Orçamentária!A6</f>
        <v>Cliente:</v>
      </c>
      <c r="B6" s="119" t="str">
        <f>Orçamentária!B6</f>
        <v>Marcos José Klein</v>
      </c>
      <c r="C6" s="32"/>
      <c r="D6" s="32"/>
      <c r="E6" s="72" t="str">
        <f>Orçamentária!L6</f>
        <v>Data:</v>
      </c>
      <c r="F6" s="153">
        <f>Orçamentária!M6</f>
        <v>46111</v>
      </c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</row>
    <row r="7" spans="1:26" ht="15.75" x14ac:dyDescent="0.2">
      <c r="A7" s="32" t="str">
        <f>Orçamentária!A7</f>
        <v>Obra:</v>
      </c>
      <c r="B7" s="119" t="str">
        <f>Orçamentária!B7</f>
        <v>Projetos viários da Via de acesso para a Marginal da Rod. Plinio Arlindo Nês - Fase 01</v>
      </c>
      <c r="C7" s="32"/>
      <c r="D7" s="32"/>
      <c r="E7" s="72" t="str">
        <f>Orçamentária!L7</f>
        <v>Revisão:</v>
      </c>
      <c r="F7" s="154" t="str">
        <f>Orçamentária!M7</f>
        <v>R01</v>
      </c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ht="15.75" x14ac:dyDescent="0.2">
      <c r="A8" s="32" t="str">
        <f>Orçamentária!A8</f>
        <v>Município:</v>
      </c>
      <c r="B8" s="119" t="str">
        <f>Orçamentária!B8</f>
        <v>Chapecó/SC</v>
      </c>
      <c r="C8" s="32"/>
      <c r="D8" s="32"/>
      <c r="E8" s="72" t="str">
        <f>Orçamentária!L8</f>
        <v>BDI:</v>
      </c>
      <c r="F8" s="155">
        <f>Orçamentária!M8</f>
        <v>0.22</v>
      </c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15.75" x14ac:dyDescent="0.2">
      <c r="A9" s="32" t="str">
        <f>Orçamentária!A9</f>
        <v>Comprimento:</v>
      </c>
      <c r="B9" s="148" t="str">
        <f>Orçamentária!B9</f>
        <v>581,89 m</v>
      </c>
      <c r="C9" s="32"/>
      <c r="D9" s="32"/>
      <c r="E9" s="72" t="str">
        <f>Orçamentária!L9</f>
        <v>BDI diferenciado:</v>
      </c>
      <c r="F9" s="155">
        <f>Orçamentária!M9</f>
        <v>0.15</v>
      </c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15.75" x14ac:dyDescent="0.2">
      <c r="C10" s="73"/>
      <c r="D10" s="32"/>
      <c r="E10" s="72"/>
      <c r="F10" s="155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15.75" x14ac:dyDescent="0.2">
      <c r="A11" s="32"/>
      <c r="B11" s="5"/>
      <c r="C11" s="5"/>
      <c r="D11" s="5"/>
      <c r="E11" s="32"/>
      <c r="F11" s="82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5.75" x14ac:dyDescent="0.2">
      <c r="A12" s="259" t="s">
        <v>130</v>
      </c>
      <c r="B12" s="199"/>
      <c r="C12" s="199"/>
      <c r="D12" s="199"/>
      <c r="E12" s="199"/>
      <c r="F12" s="199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x14ac:dyDescent="0.2">
      <c r="A13" s="8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5.75" x14ac:dyDescent="0.2">
      <c r="A14" s="256" t="s">
        <v>0</v>
      </c>
      <c r="B14" s="221"/>
      <c r="C14" s="75" t="s">
        <v>40</v>
      </c>
      <c r="D14" s="75" t="s">
        <v>41</v>
      </c>
      <c r="E14" s="75" t="s">
        <v>42</v>
      </c>
      <c r="F14" s="75" t="s">
        <v>43</v>
      </c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x14ac:dyDescent="0.2">
      <c r="A15" s="83" t="s">
        <v>44</v>
      </c>
      <c r="B15" s="84" t="s">
        <v>45</v>
      </c>
      <c r="C15" s="85">
        <v>1.4999999999999999E-2</v>
      </c>
      <c r="D15" s="85">
        <v>3.4500000000000003E-2</v>
      </c>
      <c r="E15" s="85">
        <v>4.4900000000000002E-2</v>
      </c>
      <c r="F15" s="85">
        <v>1.4999999999999999E-2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2">
      <c r="A16" s="83" t="s">
        <v>46</v>
      </c>
      <c r="B16" s="84" t="s">
        <v>47</v>
      </c>
      <c r="C16" s="85">
        <v>5.5999999999999999E-3</v>
      </c>
      <c r="D16" s="85">
        <v>8.5000000000000006E-3</v>
      </c>
      <c r="E16" s="85">
        <v>8.8999999999999999E-3</v>
      </c>
      <c r="F16" s="85">
        <f t="shared" ref="F16:F21" si="0">D16</f>
        <v>8.5000000000000006E-3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x14ac:dyDescent="0.2">
      <c r="A17" s="83" t="s">
        <v>48</v>
      </c>
      <c r="B17" s="84" t="s">
        <v>49</v>
      </c>
      <c r="C17" s="85">
        <v>3.0000000000000001E-3</v>
      </c>
      <c r="D17" s="85">
        <v>4.7999999999999996E-3</v>
      </c>
      <c r="E17" s="85">
        <v>8.2000000000000007E-3</v>
      </c>
      <c r="F17" s="85">
        <f t="shared" si="0"/>
        <v>4.7999999999999996E-3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x14ac:dyDescent="0.2">
      <c r="A18" s="83" t="s">
        <v>50</v>
      </c>
      <c r="B18" s="84" t="s">
        <v>51</v>
      </c>
      <c r="C18" s="85">
        <v>8.5000000000000006E-3</v>
      </c>
      <c r="D18" s="85">
        <v>8.5000000000000006E-3</v>
      </c>
      <c r="E18" s="85">
        <v>1.11E-2</v>
      </c>
      <c r="F18" s="85">
        <f t="shared" si="0"/>
        <v>8.5000000000000006E-3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x14ac:dyDescent="0.2">
      <c r="A19" s="83" t="s">
        <v>52</v>
      </c>
      <c r="B19" s="84" t="s">
        <v>53</v>
      </c>
      <c r="C19" s="85">
        <v>3.5000000000000003E-2</v>
      </c>
      <c r="D19" s="85">
        <v>5.11E-2</v>
      </c>
      <c r="E19" s="85">
        <v>6.2199999999999998E-2</v>
      </c>
      <c r="F19" s="85">
        <v>4.6300000000000001E-2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x14ac:dyDescent="0.2">
      <c r="A20" s="83" t="s">
        <v>54</v>
      </c>
      <c r="B20" s="84" t="s">
        <v>55</v>
      </c>
      <c r="C20" s="85">
        <v>6.4999999999999997E-3</v>
      </c>
      <c r="D20" s="85">
        <v>6.4999999999999997E-3</v>
      </c>
      <c r="E20" s="85">
        <v>6.4999999999999997E-3</v>
      </c>
      <c r="F20" s="85">
        <f t="shared" si="0"/>
        <v>6.4999999999999997E-3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.75" customHeight="1" x14ac:dyDescent="0.2">
      <c r="A21" s="83" t="s">
        <v>56</v>
      </c>
      <c r="B21" s="84" t="s">
        <v>57</v>
      </c>
      <c r="C21" s="85">
        <v>0.03</v>
      </c>
      <c r="D21" s="85">
        <v>0.03</v>
      </c>
      <c r="E21" s="85">
        <v>0.03</v>
      </c>
      <c r="F21" s="85">
        <f t="shared" si="0"/>
        <v>0.03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5.75" customHeight="1" x14ac:dyDescent="0.2">
      <c r="A22" s="83" t="s">
        <v>58</v>
      </c>
      <c r="B22" s="84" t="s">
        <v>59</v>
      </c>
      <c r="C22" s="85">
        <v>0.02</v>
      </c>
      <c r="D22" s="85">
        <v>0.02</v>
      </c>
      <c r="E22" s="85">
        <v>0.02</v>
      </c>
      <c r="F22" s="85">
        <f>C22</f>
        <v>0.02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2">
      <c r="A23" s="83"/>
      <c r="B23" s="84"/>
      <c r="C23" s="85"/>
      <c r="D23" s="85"/>
      <c r="E23" s="85"/>
      <c r="F23" s="85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customHeight="1" x14ac:dyDescent="0.2">
      <c r="A24" s="8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 x14ac:dyDescent="0.2">
      <c r="A25" s="75" t="s">
        <v>60</v>
      </c>
      <c r="B25" s="86">
        <f>TRUNC((((1+(F15+F16+F17))*(1+F18)*(1+F19))/(1-SUM(F20:F23))-1)*100,2)</f>
        <v>15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.75" customHeight="1" x14ac:dyDescent="0.2">
      <c r="A26" s="8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customHeight="1" x14ac:dyDescent="0.2">
      <c r="A27" s="8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5.75" customHeight="1" x14ac:dyDescent="0.2">
      <c r="A28" s="8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5.75" customHeight="1" x14ac:dyDescent="0.2">
      <c r="A29" s="8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5.75" customHeight="1" x14ac:dyDescent="0.2">
      <c r="A30" s="8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5.75" customHeight="1" x14ac:dyDescent="0.2">
      <c r="A31" s="8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.75" customHeight="1" x14ac:dyDescent="0.2">
      <c r="A32" s="8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5.75" customHeight="1" x14ac:dyDescent="0.2">
      <c r="A33" s="257">
        <f>Orçamentária!$A$92</f>
        <v>46111</v>
      </c>
      <c r="B33" s="199"/>
      <c r="C33" s="199"/>
      <c r="D33" s="199"/>
      <c r="E33" s="199"/>
      <c r="F33" s="19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5.75" customHeight="1" x14ac:dyDescent="0.2">
      <c r="A34" s="8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5.75" customHeight="1" x14ac:dyDescent="0.2">
      <c r="A35" s="8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.75" customHeight="1" x14ac:dyDescent="0.2">
      <c r="A36" s="8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.75" customHeight="1" x14ac:dyDescent="0.2">
      <c r="A37" s="258" t="str">
        <f>Orçamentária!A96</f>
        <v>_________________________</v>
      </c>
      <c r="B37" s="199"/>
      <c r="C37" s="199"/>
      <c r="D37" s="199"/>
      <c r="E37" s="199"/>
      <c r="F37" s="199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.75" customHeight="1" x14ac:dyDescent="0.2">
      <c r="A38" s="258" t="str">
        <f>Orçamentária!A97</f>
        <v>Eng° Tayná Caroline Schregele</v>
      </c>
      <c r="B38" s="199"/>
      <c r="C38" s="199"/>
      <c r="D38" s="199"/>
      <c r="E38" s="199"/>
      <c r="F38" s="19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.75" customHeight="1" x14ac:dyDescent="0.2">
      <c r="A39" s="258" t="str">
        <f>Orçamentária!A98</f>
        <v>CREA-SC 165937-8</v>
      </c>
      <c r="B39" s="199"/>
      <c r="C39" s="199"/>
      <c r="D39" s="199"/>
      <c r="E39" s="199"/>
      <c r="F39" s="19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.75" customHeight="1" x14ac:dyDescent="0.2">
      <c r="A40" s="8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.75" customHeight="1" x14ac:dyDescent="0.2">
      <c r="A41" s="8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.75" customHeight="1" x14ac:dyDescent="0.2">
      <c r="A42" s="8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.75" customHeight="1" x14ac:dyDescent="0.2">
      <c r="A43" s="8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.75" customHeight="1" x14ac:dyDescent="0.2">
      <c r="A44" s="8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.75" customHeight="1" x14ac:dyDescent="0.2">
      <c r="A45" s="8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.75" customHeight="1" x14ac:dyDescent="0.2">
      <c r="A46" s="8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5.75" customHeight="1" x14ac:dyDescent="0.2">
      <c r="A47" s="8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5.75" customHeight="1" x14ac:dyDescent="0.2">
      <c r="A48" s="8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5.75" customHeight="1" x14ac:dyDescent="0.2">
      <c r="A49" s="8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5.75" customHeight="1" x14ac:dyDescent="0.2">
      <c r="A50" s="8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5.75" customHeight="1" x14ac:dyDescent="0.2">
      <c r="A51" s="8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.75" customHeight="1" x14ac:dyDescent="0.2">
      <c r="A52" s="8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5.75" customHeight="1" x14ac:dyDescent="0.2">
      <c r="A53" s="8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2">
      <c r="A54" s="8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.75" customHeight="1" x14ac:dyDescent="0.2">
      <c r="A55" s="8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.75" customHeight="1" x14ac:dyDescent="0.2">
      <c r="A56" s="8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5.75" customHeight="1" x14ac:dyDescent="0.2">
      <c r="A57" s="8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5.75" customHeight="1" x14ac:dyDescent="0.2">
      <c r="A58" s="8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.75" customHeight="1" x14ac:dyDescent="0.2">
      <c r="A59" s="8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.75" customHeight="1" x14ac:dyDescent="0.2">
      <c r="A60" s="8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.75" customHeight="1" x14ac:dyDescent="0.2">
      <c r="A61" s="8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5.75" customHeight="1" x14ac:dyDescent="0.2">
      <c r="A62" s="8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5.75" customHeight="1" x14ac:dyDescent="0.2">
      <c r="A63" s="8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5.75" customHeight="1" x14ac:dyDescent="0.2">
      <c r="A64" s="8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5.75" customHeight="1" x14ac:dyDescent="0.2">
      <c r="A65" s="8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.75" customHeight="1" x14ac:dyDescent="0.2">
      <c r="A66" s="8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.75" customHeight="1" x14ac:dyDescent="0.2">
      <c r="A67" s="8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.75" customHeight="1" x14ac:dyDescent="0.2">
      <c r="A68" s="8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.75" customHeight="1" x14ac:dyDescent="0.2">
      <c r="A69" s="8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 customHeight="1" x14ac:dyDescent="0.2">
      <c r="A70" s="8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.75" customHeight="1" x14ac:dyDescent="0.2">
      <c r="A71" s="8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.75" customHeight="1" x14ac:dyDescent="0.2">
      <c r="A72" s="8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.75" customHeight="1" x14ac:dyDescent="0.2">
      <c r="A73" s="8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.75" customHeight="1" x14ac:dyDescent="0.2">
      <c r="A74" s="8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.75" customHeight="1" x14ac:dyDescent="0.2">
      <c r="A75" s="8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.75" customHeight="1" x14ac:dyDescent="0.2">
      <c r="A76" s="8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.75" customHeight="1" x14ac:dyDescent="0.2">
      <c r="A77" s="8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.75" customHeight="1" x14ac:dyDescent="0.2">
      <c r="A78" s="8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 customHeight="1" x14ac:dyDescent="0.2">
      <c r="A79" s="8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.75" customHeight="1" x14ac:dyDescent="0.2">
      <c r="A80" s="8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.75" customHeight="1" x14ac:dyDescent="0.2">
      <c r="A81" s="8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.75" customHeight="1" x14ac:dyDescent="0.2">
      <c r="A82" s="8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5.75" customHeight="1" x14ac:dyDescent="0.2">
      <c r="A83" s="8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 customHeight="1" x14ac:dyDescent="0.2">
      <c r="A84" s="8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.75" customHeight="1" x14ac:dyDescent="0.2">
      <c r="A85" s="8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 customHeight="1" x14ac:dyDescent="0.2">
      <c r="A86" s="8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customHeight="1" x14ac:dyDescent="0.2">
      <c r="A87" s="8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customHeight="1" x14ac:dyDescent="0.2">
      <c r="A88" s="8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customHeight="1" x14ac:dyDescent="0.2">
      <c r="A89" s="8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 customHeight="1" x14ac:dyDescent="0.2">
      <c r="A90" s="8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.75" customHeight="1" x14ac:dyDescent="0.2">
      <c r="A91" s="8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 customHeight="1" x14ac:dyDescent="0.2">
      <c r="A92" s="8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.75" customHeight="1" x14ac:dyDescent="0.2">
      <c r="A93" s="8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.75" customHeight="1" x14ac:dyDescent="0.2">
      <c r="A94" s="8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.75" customHeight="1" x14ac:dyDescent="0.2">
      <c r="A95" s="8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.75" customHeight="1" x14ac:dyDescent="0.2">
      <c r="A96" s="8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.75" customHeight="1" x14ac:dyDescent="0.2">
      <c r="A97" s="8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.75" customHeight="1" x14ac:dyDescent="0.2">
      <c r="A98" s="8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.75" customHeight="1" x14ac:dyDescent="0.2">
      <c r="A99" s="8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 customHeight="1" x14ac:dyDescent="0.2">
      <c r="A100" s="8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.75" customHeight="1" x14ac:dyDescent="0.2">
      <c r="A101" s="8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.75" customHeight="1" x14ac:dyDescent="0.2">
      <c r="A102" s="8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.75" customHeight="1" x14ac:dyDescent="0.2">
      <c r="A103" s="8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.75" customHeight="1" x14ac:dyDescent="0.2">
      <c r="A104" s="8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.75" customHeight="1" x14ac:dyDescent="0.2">
      <c r="A105" s="8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.75" customHeight="1" x14ac:dyDescent="0.2">
      <c r="A106" s="8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.75" customHeight="1" x14ac:dyDescent="0.2">
      <c r="A107" s="8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.75" customHeight="1" x14ac:dyDescent="0.2">
      <c r="A108" s="8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.75" customHeight="1" x14ac:dyDescent="0.2">
      <c r="A109" s="8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.75" customHeight="1" x14ac:dyDescent="0.2">
      <c r="A110" s="8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.75" customHeight="1" x14ac:dyDescent="0.2">
      <c r="A111" s="8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.75" customHeight="1" x14ac:dyDescent="0.2">
      <c r="A112" s="8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.75" customHeight="1" x14ac:dyDescent="0.2">
      <c r="A113" s="8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.75" customHeight="1" x14ac:dyDescent="0.2">
      <c r="A114" s="8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.75" customHeight="1" x14ac:dyDescent="0.2">
      <c r="A115" s="8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.75" customHeight="1" x14ac:dyDescent="0.2">
      <c r="A116" s="8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.75" customHeight="1" x14ac:dyDescent="0.2">
      <c r="A117" s="8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.75" customHeight="1" x14ac:dyDescent="0.2">
      <c r="A118" s="8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.75" customHeight="1" x14ac:dyDescent="0.2">
      <c r="A119" s="8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.75" customHeight="1" x14ac:dyDescent="0.2">
      <c r="A120" s="8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.75" customHeight="1" x14ac:dyDescent="0.2">
      <c r="A121" s="8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.75" customHeight="1" x14ac:dyDescent="0.2">
      <c r="A122" s="8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.75" customHeight="1" x14ac:dyDescent="0.2">
      <c r="A123" s="8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.75" customHeight="1" x14ac:dyDescent="0.2">
      <c r="A124" s="8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.75" customHeight="1" x14ac:dyDescent="0.2">
      <c r="A125" s="8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.75" customHeight="1" x14ac:dyDescent="0.2">
      <c r="A126" s="8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.75" customHeight="1" x14ac:dyDescent="0.2">
      <c r="A127" s="8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.75" customHeight="1" x14ac:dyDescent="0.2">
      <c r="A128" s="8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.75" customHeight="1" x14ac:dyDescent="0.2">
      <c r="A129" s="8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.75" customHeight="1" x14ac:dyDescent="0.2">
      <c r="A130" s="8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.75" customHeight="1" x14ac:dyDescent="0.2">
      <c r="A131" s="8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.75" customHeight="1" x14ac:dyDescent="0.2">
      <c r="A132" s="8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.75" customHeight="1" x14ac:dyDescent="0.2">
      <c r="A133" s="8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.75" customHeight="1" x14ac:dyDescent="0.2">
      <c r="A134" s="8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.75" customHeight="1" x14ac:dyDescent="0.2">
      <c r="A135" s="8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.75" customHeight="1" x14ac:dyDescent="0.2">
      <c r="A136" s="8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.75" customHeight="1" x14ac:dyDescent="0.2">
      <c r="A137" s="8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.75" customHeight="1" x14ac:dyDescent="0.2">
      <c r="A138" s="8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.75" customHeight="1" x14ac:dyDescent="0.2">
      <c r="A139" s="8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.75" customHeight="1" x14ac:dyDescent="0.2">
      <c r="A140" s="8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.75" customHeight="1" x14ac:dyDescent="0.2">
      <c r="A141" s="8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.75" customHeight="1" x14ac:dyDescent="0.2">
      <c r="A142" s="8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.75" customHeight="1" x14ac:dyDescent="0.2">
      <c r="A143" s="8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.75" customHeight="1" x14ac:dyDescent="0.2">
      <c r="A144" s="8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.75" customHeight="1" x14ac:dyDescent="0.2">
      <c r="A145" s="8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.75" customHeight="1" x14ac:dyDescent="0.2">
      <c r="A146" s="8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.75" customHeight="1" x14ac:dyDescent="0.2">
      <c r="A147" s="8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 customHeight="1" x14ac:dyDescent="0.2">
      <c r="A148" s="8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.75" customHeight="1" x14ac:dyDescent="0.2">
      <c r="A149" s="8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.75" customHeight="1" x14ac:dyDescent="0.2">
      <c r="A150" s="8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.75" customHeight="1" x14ac:dyDescent="0.2">
      <c r="A151" s="8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.75" customHeight="1" x14ac:dyDescent="0.2">
      <c r="A152" s="8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.75" customHeight="1" x14ac:dyDescent="0.2">
      <c r="A153" s="8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.75" customHeight="1" x14ac:dyDescent="0.2">
      <c r="A154" s="8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.75" customHeight="1" x14ac:dyDescent="0.2">
      <c r="A155" s="8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.75" customHeight="1" x14ac:dyDescent="0.2">
      <c r="A156" s="8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.75" customHeight="1" x14ac:dyDescent="0.2">
      <c r="A157" s="8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 customHeight="1" x14ac:dyDescent="0.2">
      <c r="A158" s="8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.75" customHeight="1" x14ac:dyDescent="0.2">
      <c r="A159" s="8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.75" customHeight="1" x14ac:dyDescent="0.2">
      <c r="A160" s="8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.75" customHeight="1" x14ac:dyDescent="0.2">
      <c r="A161" s="8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.75" customHeight="1" x14ac:dyDescent="0.2">
      <c r="A162" s="8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.75" customHeight="1" x14ac:dyDescent="0.2">
      <c r="A163" s="8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.75" customHeight="1" x14ac:dyDescent="0.2">
      <c r="A164" s="8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.75" customHeight="1" x14ac:dyDescent="0.2">
      <c r="A165" s="8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.75" customHeight="1" x14ac:dyDescent="0.2">
      <c r="A166" s="8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.75" customHeight="1" x14ac:dyDescent="0.2">
      <c r="A167" s="8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.75" customHeight="1" x14ac:dyDescent="0.2">
      <c r="A168" s="8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.75" customHeight="1" x14ac:dyDescent="0.2">
      <c r="A169" s="8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.75" customHeight="1" x14ac:dyDescent="0.2">
      <c r="A170" s="8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.75" customHeight="1" x14ac:dyDescent="0.2">
      <c r="A171" s="8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.75" customHeight="1" x14ac:dyDescent="0.2">
      <c r="A172" s="8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.75" customHeight="1" x14ac:dyDescent="0.2">
      <c r="A173" s="8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.75" customHeight="1" x14ac:dyDescent="0.2">
      <c r="A174" s="8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.75" customHeight="1" x14ac:dyDescent="0.2">
      <c r="A175" s="8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.75" customHeight="1" x14ac:dyDescent="0.2">
      <c r="A176" s="8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2">
      <c r="A177" s="8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2">
      <c r="A178" s="8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2">
      <c r="A179" s="8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2">
      <c r="A180" s="8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2">
      <c r="A181" s="8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2">
      <c r="A182" s="8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2">
      <c r="A183" s="8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2">
      <c r="A184" s="8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2">
      <c r="A185" s="8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2">
      <c r="A186" s="8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2">
      <c r="A187" s="8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2">
      <c r="A188" s="8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2">
      <c r="A189" s="8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2">
      <c r="A190" s="8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2">
      <c r="A191" s="8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2">
      <c r="A192" s="8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2">
      <c r="A193" s="8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2">
      <c r="A194" s="8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2">
      <c r="A195" s="8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2">
      <c r="A196" s="8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2">
      <c r="A197" s="8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2">
      <c r="A198" s="8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2">
      <c r="A199" s="8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2">
      <c r="A200" s="8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2">
      <c r="A201" s="8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2">
      <c r="A202" s="8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2">
      <c r="A203" s="8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2">
      <c r="A204" s="8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2">
      <c r="A205" s="8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2">
      <c r="A206" s="8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2">
      <c r="A207" s="8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2">
      <c r="A208" s="8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2">
      <c r="A209" s="8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2">
      <c r="A210" s="8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2">
      <c r="A211" s="8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2">
      <c r="A212" s="8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2">
      <c r="A213" s="8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2">
      <c r="A214" s="8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2">
      <c r="A215" s="8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2">
      <c r="A216" s="8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2">
      <c r="A217" s="8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2">
      <c r="A218" s="8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2">
      <c r="A219" s="8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2">
      <c r="A220" s="8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2">
      <c r="A221" s="8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2">
      <c r="A222" s="8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2">
      <c r="A223" s="8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2">
      <c r="A224" s="8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2">
      <c r="A225" s="8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2">
      <c r="A226" s="8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2">
      <c r="A227" s="8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2">
      <c r="A228" s="8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2">
      <c r="A229" s="8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2">
      <c r="A230" s="8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2">
      <c r="A231" s="8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2">
      <c r="A232" s="8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2">
      <c r="A233" s="8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2">
      <c r="A234" s="8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2">
      <c r="A235" s="8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2">
      <c r="A236" s="8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2">
      <c r="A237" s="8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2">
      <c r="A238" s="8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2">
      <c r="A239" s="8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2">
      <c r="A240" s="8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2">
      <c r="A241" s="8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2">
      <c r="A242" s="8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2">
      <c r="A243" s="8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2">
      <c r="A244" s="8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2">
      <c r="A245" s="8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2">
      <c r="A246" s="8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2">
      <c r="A247" s="8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2">
      <c r="A248" s="8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2">
      <c r="A249" s="8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2">
      <c r="A250" s="8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2">
      <c r="A251" s="8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2">
      <c r="A252" s="8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2">
      <c r="A253" s="8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2">
      <c r="A254" s="8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2">
      <c r="A255" s="8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2">
      <c r="A256" s="8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2">
      <c r="A257" s="8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2">
      <c r="A258" s="8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2">
      <c r="A259" s="8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2">
      <c r="A260" s="8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2">
      <c r="A261" s="8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2">
      <c r="A262" s="8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2">
      <c r="A263" s="8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2">
      <c r="A264" s="8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2">
      <c r="A265" s="8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2">
      <c r="A266" s="8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2">
      <c r="A267" s="8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 customHeight="1" x14ac:dyDescent="0.2">
      <c r="A268" s="8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 customHeight="1" x14ac:dyDescent="0.2">
      <c r="A269" s="8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 customHeight="1" x14ac:dyDescent="0.2">
      <c r="A270" s="8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 customHeight="1" x14ac:dyDescent="0.2">
      <c r="A271" s="8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 customHeight="1" x14ac:dyDescent="0.2">
      <c r="A272" s="8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 customHeight="1" x14ac:dyDescent="0.2">
      <c r="A273" s="8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 customHeight="1" x14ac:dyDescent="0.2">
      <c r="A274" s="8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 customHeight="1" x14ac:dyDescent="0.2">
      <c r="A275" s="8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 customHeight="1" x14ac:dyDescent="0.2">
      <c r="A276" s="8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 customHeight="1" x14ac:dyDescent="0.2">
      <c r="A277" s="8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 customHeight="1" x14ac:dyDescent="0.2">
      <c r="A278" s="8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 customHeight="1" x14ac:dyDescent="0.2">
      <c r="A279" s="8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 customHeight="1" x14ac:dyDescent="0.2">
      <c r="A280" s="8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 customHeight="1" x14ac:dyDescent="0.2">
      <c r="A281" s="8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 customHeight="1" x14ac:dyDescent="0.2">
      <c r="A282" s="8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 customHeight="1" x14ac:dyDescent="0.2">
      <c r="A283" s="8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 customHeight="1" x14ac:dyDescent="0.2">
      <c r="A284" s="8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 customHeight="1" x14ac:dyDescent="0.2">
      <c r="A285" s="8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 customHeight="1" x14ac:dyDescent="0.2">
      <c r="A286" s="8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 customHeight="1" x14ac:dyDescent="0.2">
      <c r="A287" s="8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 customHeight="1" x14ac:dyDescent="0.2">
      <c r="A288" s="8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 customHeight="1" x14ac:dyDescent="0.2">
      <c r="A289" s="8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 customHeight="1" x14ac:dyDescent="0.2">
      <c r="A290" s="8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 customHeight="1" x14ac:dyDescent="0.2">
      <c r="A291" s="8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 customHeight="1" x14ac:dyDescent="0.2">
      <c r="A292" s="8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 customHeight="1" x14ac:dyDescent="0.2">
      <c r="A293" s="8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 customHeight="1" x14ac:dyDescent="0.2">
      <c r="A294" s="8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 customHeight="1" x14ac:dyDescent="0.2">
      <c r="A295" s="8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 customHeight="1" x14ac:dyDescent="0.2">
      <c r="A296" s="8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 customHeight="1" x14ac:dyDescent="0.2">
      <c r="A297" s="8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 customHeight="1" x14ac:dyDescent="0.2">
      <c r="A298" s="8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 customHeight="1" x14ac:dyDescent="0.2">
      <c r="A299" s="8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2">
      <c r="A300" s="8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 customHeight="1" x14ac:dyDescent="0.2">
      <c r="A301" s="8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 customHeight="1" x14ac:dyDescent="0.2">
      <c r="A302" s="8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 customHeight="1" x14ac:dyDescent="0.2">
      <c r="A303" s="8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 customHeight="1" x14ac:dyDescent="0.2">
      <c r="A304" s="8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 customHeight="1" x14ac:dyDescent="0.2">
      <c r="A305" s="8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 customHeight="1" x14ac:dyDescent="0.2">
      <c r="A306" s="8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 customHeight="1" x14ac:dyDescent="0.2">
      <c r="A307" s="8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 customHeight="1" x14ac:dyDescent="0.2">
      <c r="A308" s="8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 customHeight="1" x14ac:dyDescent="0.2">
      <c r="A309" s="8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 customHeight="1" x14ac:dyDescent="0.2">
      <c r="A310" s="8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 customHeight="1" x14ac:dyDescent="0.2">
      <c r="A311" s="8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 customHeight="1" x14ac:dyDescent="0.2">
      <c r="A312" s="8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 customHeight="1" x14ac:dyDescent="0.2">
      <c r="A313" s="8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 customHeight="1" x14ac:dyDescent="0.2">
      <c r="A314" s="8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 customHeight="1" x14ac:dyDescent="0.2">
      <c r="A315" s="8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2">
      <c r="A316" s="8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 customHeight="1" x14ac:dyDescent="0.2">
      <c r="A317" s="8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 customHeight="1" x14ac:dyDescent="0.2">
      <c r="A318" s="8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 customHeight="1" x14ac:dyDescent="0.2">
      <c r="A319" s="8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 customHeight="1" x14ac:dyDescent="0.2">
      <c r="A320" s="8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 customHeight="1" x14ac:dyDescent="0.2">
      <c r="A321" s="8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 customHeight="1" x14ac:dyDescent="0.2">
      <c r="A322" s="8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 customHeight="1" x14ac:dyDescent="0.2">
      <c r="A323" s="8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 customHeight="1" x14ac:dyDescent="0.2">
      <c r="A324" s="8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 customHeight="1" x14ac:dyDescent="0.2">
      <c r="A325" s="8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 customHeight="1" x14ac:dyDescent="0.2">
      <c r="A326" s="8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 customHeight="1" x14ac:dyDescent="0.2">
      <c r="A327" s="8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 customHeight="1" x14ac:dyDescent="0.2">
      <c r="A328" s="8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 customHeight="1" x14ac:dyDescent="0.2">
      <c r="A329" s="8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 customHeight="1" x14ac:dyDescent="0.2">
      <c r="A330" s="8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 customHeight="1" x14ac:dyDescent="0.2">
      <c r="A331" s="8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 customHeight="1" x14ac:dyDescent="0.2">
      <c r="A332" s="8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 customHeight="1" x14ac:dyDescent="0.2">
      <c r="A333" s="8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 customHeight="1" x14ac:dyDescent="0.2">
      <c r="A334" s="8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 customHeight="1" x14ac:dyDescent="0.2">
      <c r="A335" s="8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 customHeight="1" x14ac:dyDescent="0.2">
      <c r="A336" s="8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 customHeight="1" x14ac:dyDescent="0.2">
      <c r="A337" s="8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 customHeight="1" x14ac:dyDescent="0.2">
      <c r="A338" s="8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 customHeight="1" x14ac:dyDescent="0.2">
      <c r="A339" s="8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 customHeight="1" x14ac:dyDescent="0.2">
      <c r="A340" s="8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 customHeight="1" x14ac:dyDescent="0.2">
      <c r="A341" s="8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 customHeight="1" x14ac:dyDescent="0.2">
      <c r="A342" s="8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 customHeight="1" x14ac:dyDescent="0.2">
      <c r="A343" s="8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 customHeight="1" x14ac:dyDescent="0.2">
      <c r="A344" s="8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 customHeight="1" x14ac:dyDescent="0.2">
      <c r="A345" s="8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 customHeight="1" x14ac:dyDescent="0.2">
      <c r="A346" s="8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 customHeight="1" x14ac:dyDescent="0.2">
      <c r="A347" s="8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 customHeight="1" x14ac:dyDescent="0.2">
      <c r="A348" s="8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 customHeight="1" x14ac:dyDescent="0.2">
      <c r="A349" s="8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 customHeight="1" x14ac:dyDescent="0.2">
      <c r="A350" s="8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 customHeight="1" x14ac:dyDescent="0.2">
      <c r="A351" s="8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 customHeight="1" x14ac:dyDescent="0.2">
      <c r="A352" s="8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 customHeight="1" x14ac:dyDescent="0.2">
      <c r="A353" s="8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 customHeight="1" x14ac:dyDescent="0.2">
      <c r="A354" s="8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 customHeight="1" x14ac:dyDescent="0.2">
      <c r="A355" s="8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 customHeight="1" x14ac:dyDescent="0.2">
      <c r="A356" s="8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 customHeight="1" x14ac:dyDescent="0.2">
      <c r="A357" s="8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2">
      <c r="A358" s="8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 customHeight="1" x14ac:dyDescent="0.2">
      <c r="A359" s="8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 customHeight="1" x14ac:dyDescent="0.2">
      <c r="A360" s="8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 customHeight="1" x14ac:dyDescent="0.2">
      <c r="A361" s="8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 customHeight="1" x14ac:dyDescent="0.2">
      <c r="A362" s="8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 customHeight="1" x14ac:dyDescent="0.2">
      <c r="A363" s="8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 customHeight="1" x14ac:dyDescent="0.2">
      <c r="A364" s="8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 customHeight="1" x14ac:dyDescent="0.2">
      <c r="A365" s="8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 customHeight="1" x14ac:dyDescent="0.2">
      <c r="A366" s="8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 customHeight="1" x14ac:dyDescent="0.2">
      <c r="A367" s="8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 customHeight="1" x14ac:dyDescent="0.2">
      <c r="A368" s="8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 customHeight="1" x14ac:dyDescent="0.2">
      <c r="A369" s="8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 customHeight="1" x14ac:dyDescent="0.2">
      <c r="A370" s="8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 customHeight="1" x14ac:dyDescent="0.2">
      <c r="A371" s="8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 customHeight="1" x14ac:dyDescent="0.2">
      <c r="A372" s="8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 customHeight="1" x14ac:dyDescent="0.2">
      <c r="A373" s="8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 customHeight="1" x14ac:dyDescent="0.2">
      <c r="A374" s="8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 customHeight="1" x14ac:dyDescent="0.2">
      <c r="A375" s="8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 customHeight="1" x14ac:dyDescent="0.2">
      <c r="A376" s="8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 customHeight="1" x14ac:dyDescent="0.2">
      <c r="A377" s="8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 customHeight="1" x14ac:dyDescent="0.2">
      <c r="A378" s="8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 customHeight="1" x14ac:dyDescent="0.2">
      <c r="A379" s="8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 customHeight="1" x14ac:dyDescent="0.2">
      <c r="A380" s="8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 customHeight="1" x14ac:dyDescent="0.2">
      <c r="A381" s="8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 customHeight="1" x14ac:dyDescent="0.2">
      <c r="A382" s="8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 customHeight="1" x14ac:dyDescent="0.2">
      <c r="A383" s="8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 customHeight="1" x14ac:dyDescent="0.2">
      <c r="A384" s="8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 customHeight="1" x14ac:dyDescent="0.2">
      <c r="A385" s="8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 customHeight="1" x14ac:dyDescent="0.2">
      <c r="A386" s="8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 customHeight="1" x14ac:dyDescent="0.2">
      <c r="A387" s="8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 customHeight="1" x14ac:dyDescent="0.2">
      <c r="A388" s="8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 customHeight="1" x14ac:dyDescent="0.2">
      <c r="A389" s="8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 customHeight="1" x14ac:dyDescent="0.2">
      <c r="A390" s="8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 customHeight="1" x14ac:dyDescent="0.2">
      <c r="A391" s="8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 customHeight="1" x14ac:dyDescent="0.2">
      <c r="A392" s="8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 customHeight="1" x14ac:dyDescent="0.2">
      <c r="A393" s="8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 customHeight="1" x14ac:dyDescent="0.2">
      <c r="A394" s="8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 customHeight="1" x14ac:dyDescent="0.2">
      <c r="A395" s="8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 customHeight="1" x14ac:dyDescent="0.2">
      <c r="A396" s="8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 customHeight="1" x14ac:dyDescent="0.2">
      <c r="A397" s="8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 customHeight="1" x14ac:dyDescent="0.2">
      <c r="A398" s="8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 customHeight="1" x14ac:dyDescent="0.2">
      <c r="A399" s="8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 customHeight="1" x14ac:dyDescent="0.2">
      <c r="A400" s="8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 customHeight="1" x14ac:dyDescent="0.2">
      <c r="A401" s="8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 customHeight="1" x14ac:dyDescent="0.2">
      <c r="A402" s="8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 customHeight="1" x14ac:dyDescent="0.2">
      <c r="A403" s="8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 customHeight="1" x14ac:dyDescent="0.2">
      <c r="A404" s="8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 customHeight="1" x14ac:dyDescent="0.2">
      <c r="A405" s="8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 customHeight="1" x14ac:dyDescent="0.2">
      <c r="A406" s="8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 customHeight="1" x14ac:dyDescent="0.2">
      <c r="A407" s="8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 customHeight="1" x14ac:dyDescent="0.2">
      <c r="A408" s="8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 customHeight="1" x14ac:dyDescent="0.2">
      <c r="A409" s="8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 customHeight="1" x14ac:dyDescent="0.2">
      <c r="A410" s="8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 customHeight="1" x14ac:dyDescent="0.2">
      <c r="A411" s="8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 customHeight="1" x14ac:dyDescent="0.2">
      <c r="A412" s="8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 customHeight="1" x14ac:dyDescent="0.2">
      <c r="A413" s="8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 customHeight="1" x14ac:dyDescent="0.2">
      <c r="A414" s="8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 customHeight="1" x14ac:dyDescent="0.2">
      <c r="A415" s="8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 customHeight="1" x14ac:dyDescent="0.2">
      <c r="A416" s="8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 customHeight="1" x14ac:dyDescent="0.2">
      <c r="A417" s="8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 customHeight="1" x14ac:dyDescent="0.2">
      <c r="A418" s="8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 customHeight="1" x14ac:dyDescent="0.2">
      <c r="A419" s="8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 customHeight="1" x14ac:dyDescent="0.2">
      <c r="A420" s="8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 customHeight="1" x14ac:dyDescent="0.2">
      <c r="A421" s="8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 customHeight="1" x14ac:dyDescent="0.2">
      <c r="A422" s="8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 customHeight="1" x14ac:dyDescent="0.2">
      <c r="A423" s="8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 customHeight="1" x14ac:dyDescent="0.2">
      <c r="A424" s="8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 customHeight="1" x14ac:dyDescent="0.2">
      <c r="A425" s="8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 customHeight="1" x14ac:dyDescent="0.2">
      <c r="A426" s="8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 customHeight="1" x14ac:dyDescent="0.2">
      <c r="A427" s="8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 customHeight="1" x14ac:dyDescent="0.2">
      <c r="A428" s="8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 customHeight="1" x14ac:dyDescent="0.2">
      <c r="A429" s="8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 customHeight="1" x14ac:dyDescent="0.2">
      <c r="A430" s="8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 customHeight="1" x14ac:dyDescent="0.2">
      <c r="A431" s="8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 customHeight="1" x14ac:dyDescent="0.2">
      <c r="A432" s="8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 customHeight="1" x14ac:dyDescent="0.2">
      <c r="A433" s="8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 customHeight="1" x14ac:dyDescent="0.2">
      <c r="A434" s="8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 customHeight="1" x14ac:dyDescent="0.2">
      <c r="A435" s="8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 customHeight="1" x14ac:dyDescent="0.2">
      <c r="A436" s="8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 customHeight="1" x14ac:dyDescent="0.2">
      <c r="A437" s="8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 customHeight="1" x14ac:dyDescent="0.2">
      <c r="A438" s="8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 customHeight="1" x14ac:dyDescent="0.2">
      <c r="A439" s="8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 customHeight="1" x14ac:dyDescent="0.2">
      <c r="A440" s="8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 customHeight="1" x14ac:dyDescent="0.2">
      <c r="A441" s="8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 customHeight="1" x14ac:dyDescent="0.2">
      <c r="A442" s="8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 customHeight="1" x14ac:dyDescent="0.2">
      <c r="A443" s="8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 customHeight="1" x14ac:dyDescent="0.2">
      <c r="A444" s="8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 customHeight="1" x14ac:dyDescent="0.2">
      <c r="A445" s="8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 customHeight="1" x14ac:dyDescent="0.2">
      <c r="A446" s="8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 customHeight="1" x14ac:dyDescent="0.2">
      <c r="A447" s="8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 customHeight="1" x14ac:dyDescent="0.2">
      <c r="A448" s="8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 customHeight="1" x14ac:dyDescent="0.2">
      <c r="A449" s="8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 customHeight="1" x14ac:dyDescent="0.2">
      <c r="A450" s="8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 customHeight="1" x14ac:dyDescent="0.2">
      <c r="A451" s="8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 customHeight="1" x14ac:dyDescent="0.2">
      <c r="A452" s="8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 customHeight="1" x14ac:dyDescent="0.2">
      <c r="A453" s="8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 customHeight="1" x14ac:dyDescent="0.2">
      <c r="A454" s="8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 customHeight="1" x14ac:dyDescent="0.2">
      <c r="A455" s="8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 customHeight="1" x14ac:dyDescent="0.2">
      <c r="A456" s="8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 customHeight="1" x14ac:dyDescent="0.2">
      <c r="A457" s="8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 customHeight="1" x14ac:dyDescent="0.2">
      <c r="A458" s="8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 customHeight="1" x14ac:dyDescent="0.2">
      <c r="A459" s="8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 customHeight="1" x14ac:dyDescent="0.2">
      <c r="A460" s="8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 customHeight="1" x14ac:dyDescent="0.2">
      <c r="A461" s="8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 customHeight="1" x14ac:dyDescent="0.2">
      <c r="A462" s="8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 customHeight="1" x14ac:dyDescent="0.2">
      <c r="A463" s="8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 customHeight="1" x14ac:dyDescent="0.2">
      <c r="A464" s="8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 customHeight="1" x14ac:dyDescent="0.2">
      <c r="A465" s="8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 customHeight="1" x14ac:dyDescent="0.2">
      <c r="A466" s="8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 customHeight="1" x14ac:dyDescent="0.2">
      <c r="A467" s="8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 customHeight="1" x14ac:dyDescent="0.2">
      <c r="A468" s="8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 customHeight="1" x14ac:dyDescent="0.2">
      <c r="A469" s="8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 customHeight="1" x14ac:dyDescent="0.2">
      <c r="A470" s="8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 customHeight="1" x14ac:dyDescent="0.2">
      <c r="A471" s="8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 customHeight="1" x14ac:dyDescent="0.2">
      <c r="A472" s="8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 customHeight="1" x14ac:dyDescent="0.2">
      <c r="A473" s="8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 customHeight="1" x14ac:dyDescent="0.2">
      <c r="A474" s="8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 customHeight="1" x14ac:dyDescent="0.2">
      <c r="A475" s="8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 customHeight="1" x14ac:dyDescent="0.2">
      <c r="A476" s="8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 customHeight="1" x14ac:dyDescent="0.2">
      <c r="A477" s="8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 customHeight="1" x14ac:dyDescent="0.2">
      <c r="A478" s="8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 customHeight="1" x14ac:dyDescent="0.2">
      <c r="A479" s="8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 customHeight="1" x14ac:dyDescent="0.2">
      <c r="A480" s="8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 customHeight="1" x14ac:dyDescent="0.2">
      <c r="A481" s="8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 customHeight="1" x14ac:dyDescent="0.2">
      <c r="A482" s="8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 customHeight="1" x14ac:dyDescent="0.2">
      <c r="A483" s="8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 customHeight="1" x14ac:dyDescent="0.2">
      <c r="A484" s="8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 customHeight="1" x14ac:dyDescent="0.2">
      <c r="A485" s="8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 customHeight="1" x14ac:dyDescent="0.2">
      <c r="A486" s="8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 customHeight="1" x14ac:dyDescent="0.2">
      <c r="A487" s="8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 customHeight="1" x14ac:dyDescent="0.2">
      <c r="A488" s="8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 customHeight="1" x14ac:dyDescent="0.2">
      <c r="A489" s="8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 customHeight="1" x14ac:dyDescent="0.2">
      <c r="A490" s="8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 customHeight="1" x14ac:dyDescent="0.2">
      <c r="A491" s="8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 customHeight="1" x14ac:dyDescent="0.2">
      <c r="A492" s="8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 customHeight="1" x14ac:dyDescent="0.2">
      <c r="A493" s="8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 customHeight="1" x14ac:dyDescent="0.2">
      <c r="A494" s="8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 customHeight="1" x14ac:dyDescent="0.2">
      <c r="A495" s="8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 customHeight="1" x14ac:dyDescent="0.2">
      <c r="A496" s="8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 customHeight="1" x14ac:dyDescent="0.2">
      <c r="A497" s="8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 customHeight="1" x14ac:dyDescent="0.2">
      <c r="A498" s="8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 customHeight="1" x14ac:dyDescent="0.2">
      <c r="A499" s="8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 customHeight="1" x14ac:dyDescent="0.2">
      <c r="A500" s="8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 customHeight="1" x14ac:dyDescent="0.2">
      <c r="A501" s="8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 customHeight="1" x14ac:dyDescent="0.2">
      <c r="A502" s="8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 customHeight="1" x14ac:dyDescent="0.2">
      <c r="A503" s="8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 customHeight="1" x14ac:dyDescent="0.2">
      <c r="A504" s="8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 customHeight="1" x14ac:dyDescent="0.2">
      <c r="A505" s="8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 customHeight="1" x14ac:dyDescent="0.2">
      <c r="A506" s="8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 customHeight="1" x14ac:dyDescent="0.2">
      <c r="A507" s="8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 customHeight="1" x14ac:dyDescent="0.2">
      <c r="A508" s="8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 customHeight="1" x14ac:dyDescent="0.2">
      <c r="A509" s="8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 customHeight="1" x14ac:dyDescent="0.2">
      <c r="A510" s="8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 customHeight="1" x14ac:dyDescent="0.2">
      <c r="A511" s="8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 customHeight="1" x14ac:dyDescent="0.2">
      <c r="A512" s="8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 customHeight="1" x14ac:dyDescent="0.2">
      <c r="A513" s="8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 customHeight="1" x14ac:dyDescent="0.2">
      <c r="A514" s="8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 customHeight="1" x14ac:dyDescent="0.2">
      <c r="A515" s="8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 customHeight="1" x14ac:dyDescent="0.2">
      <c r="A516" s="8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 customHeight="1" x14ac:dyDescent="0.2">
      <c r="A517" s="8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 customHeight="1" x14ac:dyDescent="0.2">
      <c r="A518" s="8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 customHeight="1" x14ac:dyDescent="0.2">
      <c r="A519" s="8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 customHeight="1" x14ac:dyDescent="0.2">
      <c r="A520" s="8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 customHeight="1" x14ac:dyDescent="0.2">
      <c r="A521" s="8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 customHeight="1" x14ac:dyDescent="0.2">
      <c r="A522" s="8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 customHeight="1" x14ac:dyDescent="0.2">
      <c r="A523" s="8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 customHeight="1" x14ac:dyDescent="0.2">
      <c r="A524" s="8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 customHeight="1" x14ac:dyDescent="0.2">
      <c r="A525" s="8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 customHeight="1" x14ac:dyDescent="0.2">
      <c r="A526" s="8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 customHeight="1" x14ac:dyDescent="0.2">
      <c r="A527" s="8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 customHeight="1" x14ac:dyDescent="0.2">
      <c r="A528" s="8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 customHeight="1" x14ac:dyDescent="0.2">
      <c r="A529" s="8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 customHeight="1" x14ac:dyDescent="0.2">
      <c r="A530" s="8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 customHeight="1" x14ac:dyDescent="0.2">
      <c r="A531" s="8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 customHeight="1" x14ac:dyDescent="0.2">
      <c r="A532" s="8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 customHeight="1" x14ac:dyDescent="0.2">
      <c r="A533" s="8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 customHeight="1" x14ac:dyDescent="0.2">
      <c r="A534" s="8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 customHeight="1" x14ac:dyDescent="0.2">
      <c r="A535" s="8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 customHeight="1" x14ac:dyDescent="0.2">
      <c r="A536" s="8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 customHeight="1" x14ac:dyDescent="0.2">
      <c r="A537" s="8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 customHeight="1" x14ac:dyDescent="0.2">
      <c r="A538" s="8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 customHeight="1" x14ac:dyDescent="0.2">
      <c r="A539" s="8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 customHeight="1" x14ac:dyDescent="0.2">
      <c r="A540" s="8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 customHeight="1" x14ac:dyDescent="0.2">
      <c r="A541" s="8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 customHeight="1" x14ac:dyDescent="0.2">
      <c r="A542" s="8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 customHeight="1" x14ac:dyDescent="0.2">
      <c r="A543" s="8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 customHeight="1" x14ac:dyDescent="0.2">
      <c r="A544" s="8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 customHeight="1" x14ac:dyDescent="0.2">
      <c r="A545" s="8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 customHeight="1" x14ac:dyDescent="0.2">
      <c r="A546" s="8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 customHeight="1" x14ac:dyDescent="0.2">
      <c r="A547" s="8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 customHeight="1" x14ac:dyDescent="0.2">
      <c r="A548" s="8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 customHeight="1" x14ac:dyDescent="0.2">
      <c r="A549" s="8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 customHeight="1" x14ac:dyDescent="0.2">
      <c r="A550" s="8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 customHeight="1" x14ac:dyDescent="0.2">
      <c r="A551" s="8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 customHeight="1" x14ac:dyDescent="0.2">
      <c r="A552" s="8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 customHeight="1" x14ac:dyDescent="0.2">
      <c r="A553" s="8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 customHeight="1" x14ac:dyDescent="0.2">
      <c r="A554" s="8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 customHeight="1" x14ac:dyDescent="0.2">
      <c r="A555" s="8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 customHeight="1" x14ac:dyDescent="0.2">
      <c r="A556" s="8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 customHeight="1" x14ac:dyDescent="0.2">
      <c r="A557" s="8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 customHeight="1" x14ac:dyDescent="0.2">
      <c r="A558" s="8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 customHeight="1" x14ac:dyDescent="0.2">
      <c r="A559" s="8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 customHeight="1" x14ac:dyDescent="0.2">
      <c r="A560" s="8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 customHeight="1" x14ac:dyDescent="0.2">
      <c r="A561" s="8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 customHeight="1" x14ac:dyDescent="0.2">
      <c r="A562" s="8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 customHeight="1" x14ac:dyDescent="0.2">
      <c r="A563" s="8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 customHeight="1" x14ac:dyDescent="0.2">
      <c r="A564" s="8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 customHeight="1" x14ac:dyDescent="0.2">
      <c r="A565" s="8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 customHeight="1" x14ac:dyDescent="0.2">
      <c r="A566" s="8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 customHeight="1" x14ac:dyDescent="0.2">
      <c r="A567" s="8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 customHeight="1" x14ac:dyDescent="0.2">
      <c r="A568" s="8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 customHeight="1" x14ac:dyDescent="0.2">
      <c r="A569" s="8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 customHeight="1" x14ac:dyDescent="0.2">
      <c r="A570" s="8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 customHeight="1" x14ac:dyDescent="0.2">
      <c r="A571" s="8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 customHeight="1" x14ac:dyDescent="0.2">
      <c r="A572" s="8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 customHeight="1" x14ac:dyDescent="0.2">
      <c r="A573" s="8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 customHeight="1" x14ac:dyDescent="0.2">
      <c r="A574" s="8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 customHeight="1" x14ac:dyDescent="0.2">
      <c r="A575" s="8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 customHeight="1" x14ac:dyDescent="0.2">
      <c r="A576" s="8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 customHeight="1" x14ac:dyDescent="0.2">
      <c r="A577" s="8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 customHeight="1" x14ac:dyDescent="0.2">
      <c r="A578" s="8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 customHeight="1" x14ac:dyDescent="0.2">
      <c r="A579" s="8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 customHeight="1" x14ac:dyDescent="0.2">
      <c r="A580" s="8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 customHeight="1" x14ac:dyDescent="0.2">
      <c r="A581" s="8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 customHeight="1" x14ac:dyDescent="0.2">
      <c r="A582" s="8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 customHeight="1" x14ac:dyDescent="0.2">
      <c r="A583" s="8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 customHeight="1" x14ac:dyDescent="0.2">
      <c r="A584" s="8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 customHeight="1" x14ac:dyDescent="0.2">
      <c r="A585" s="8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 customHeight="1" x14ac:dyDescent="0.2">
      <c r="A586" s="8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 customHeight="1" x14ac:dyDescent="0.2">
      <c r="A587" s="8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 customHeight="1" x14ac:dyDescent="0.2">
      <c r="A588" s="8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 customHeight="1" x14ac:dyDescent="0.2">
      <c r="A589" s="8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 customHeight="1" x14ac:dyDescent="0.2">
      <c r="A590" s="8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 customHeight="1" x14ac:dyDescent="0.2">
      <c r="A591" s="8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 customHeight="1" x14ac:dyDescent="0.2">
      <c r="A592" s="8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 customHeight="1" x14ac:dyDescent="0.2">
      <c r="A593" s="8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 customHeight="1" x14ac:dyDescent="0.2">
      <c r="A594" s="8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 customHeight="1" x14ac:dyDescent="0.2">
      <c r="A595" s="8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 customHeight="1" x14ac:dyDescent="0.2">
      <c r="A596" s="8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 customHeight="1" x14ac:dyDescent="0.2">
      <c r="A597" s="8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 customHeight="1" x14ac:dyDescent="0.2">
      <c r="A598" s="8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 customHeight="1" x14ac:dyDescent="0.2">
      <c r="A599" s="8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 customHeight="1" x14ac:dyDescent="0.2">
      <c r="A600" s="8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 customHeight="1" x14ac:dyDescent="0.2">
      <c r="A601" s="8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 customHeight="1" x14ac:dyDescent="0.2">
      <c r="A602" s="8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 customHeight="1" x14ac:dyDescent="0.2">
      <c r="A603" s="8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 customHeight="1" x14ac:dyDescent="0.2">
      <c r="A604" s="8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 customHeight="1" x14ac:dyDescent="0.2">
      <c r="A605" s="8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 customHeight="1" x14ac:dyDescent="0.2">
      <c r="A606" s="8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 customHeight="1" x14ac:dyDescent="0.2">
      <c r="A607" s="8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 customHeight="1" x14ac:dyDescent="0.2">
      <c r="A608" s="8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 customHeight="1" x14ac:dyDescent="0.2">
      <c r="A609" s="8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 customHeight="1" x14ac:dyDescent="0.2">
      <c r="A610" s="8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 customHeight="1" x14ac:dyDescent="0.2">
      <c r="A611" s="8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 customHeight="1" x14ac:dyDescent="0.2">
      <c r="A612" s="8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 customHeight="1" x14ac:dyDescent="0.2">
      <c r="A613" s="8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 customHeight="1" x14ac:dyDescent="0.2">
      <c r="A614" s="8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 customHeight="1" x14ac:dyDescent="0.2">
      <c r="A615" s="8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 customHeight="1" x14ac:dyDescent="0.2">
      <c r="A616" s="8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 customHeight="1" x14ac:dyDescent="0.2">
      <c r="A617" s="8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 customHeight="1" x14ac:dyDescent="0.2">
      <c r="A618" s="8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 customHeight="1" x14ac:dyDescent="0.2">
      <c r="A619" s="8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 customHeight="1" x14ac:dyDescent="0.2">
      <c r="A620" s="8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 customHeight="1" x14ac:dyDescent="0.2">
      <c r="A621" s="8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 customHeight="1" x14ac:dyDescent="0.2">
      <c r="A622" s="8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 customHeight="1" x14ac:dyDescent="0.2">
      <c r="A623" s="8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 customHeight="1" x14ac:dyDescent="0.2">
      <c r="A624" s="8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 customHeight="1" x14ac:dyDescent="0.2">
      <c r="A625" s="8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 customHeight="1" x14ac:dyDescent="0.2">
      <c r="A626" s="8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 customHeight="1" x14ac:dyDescent="0.2">
      <c r="A627" s="8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 customHeight="1" x14ac:dyDescent="0.2">
      <c r="A628" s="8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 customHeight="1" x14ac:dyDescent="0.2">
      <c r="A629" s="8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 customHeight="1" x14ac:dyDescent="0.2">
      <c r="A630" s="8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 customHeight="1" x14ac:dyDescent="0.2">
      <c r="A631" s="8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 customHeight="1" x14ac:dyDescent="0.2">
      <c r="A632" s="8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 customHeight="1" x14ac:dyDescent="0.2">
      <c r="A633" s="8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 customHeight="1" x14ac:dyDescent="0.2">
      <c r="A634" s="8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 customHeight="1" x14ac:dyDescent="0.2">
      <c r="A635" s="8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 customHeight="1" x14ac:dyDescent="0.2">
      <c r="A636" s="8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 customHeight="1" x14ac:dyDescent="0.2">
      <c r="A637" s="8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 customHeight="1" x14ac:dyDescent="0.2">
      <c r="A638" s="8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 customHeight="1" x14ac:dyDescent="0.2">
      <c r="A639" s="8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 customHeight="1" x14ac:dyDescent="0.2">
      <c r="A640" s="8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 customHeight="1" x14ac:dyDescent="0.2">
      <c r="A641" s="8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 customHeight="1" x14ac:dyDescent="0.2">
      <c r="A642" s="8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 customHeight="1" x14ac:dyDescent="0.2">
      <c r="A643" s="8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 customHeight="1" x14ac:dyDescent="0.2">
      <c r="A644" s="8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 customHeight="1" x14ac:dyDescent="0.2">
      <c r="A645" s="8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 customHeight="1" x14ac:dyDescent="0.2">
      <c r="A646" s="8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 customHeight="1" x14ac:dyDescent="0.2">
      <c r="A647" s="8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 customHeight="1" x14ac:dyDescent="0.2">
      <c r="A648" s="8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 customHeight="1" x14ac:dyDescent="0.2">
      <c r="A649" s="8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 customHeight="1" x14ac:dyDescent="0.2">
      <c r="A650" s="8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 customHeight="1" x14ac:dyDescent="0.2">
      <c r="A651" s="8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 customHeight="1" x14ac:dyDescent="0.2">
      <c r="A652" s="8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 customHeight="1" x14ac:dyDescent="0.2">
      <c r="A653" s="8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 customHeight="1" x14ac:dyDescent="0.2">
      <c r="A654" s="8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 customHeight="1" x14ac:dyDescent="0.2">
      <c r="A655" s="8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 customHeight="1" x14ac:dyDescent="0.2">
      <c r="A656" s="8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 customHeight="1" x14ac:dyDescent="0.2">
      <c r="A657" s="8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 customHeight="1" x14ac:dyDescent="0.2">
      <c r="A658" s="8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 customHeight="1" x14ac:dyDescent="0.2">
      <c r="A659" s="8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 customHeight="1" x14ac:dyDescent="0.2">
      <c r="A660" s="8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 customHeight="1" x14ac:dyDescent="0.2">
      <c r="A661" s="8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 customHeight="1" x14ac:dyDescent="0.2">
      <c r="A662" s="8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 customHeight="1" x14ac:dyDescent="0.2">
      <c r="A663" s="8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 customHeight="1" x14ac:dyDescent="0.2">
      <c r="A664" s="8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 customHeight="1" x14ac:dyDescent="0.2">
      <c r="A665" s="8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 customHeight="1" x14ac:dyDescent="0.2">
      <c r="A666" s="8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 customHeight="1" x14ac:dyDescent="0.2">
      <c r="A667" s="8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 customHeight="1" x14ac:dyDescent="0.2">
      <c r="A668" s="8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 customHeight="1" x14ac:dyDescent="0.2">
      <c r="A669" s="8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 customHeight="1" x14ac:dyDescent="0.2">
      <c r="A670" s="8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 customHeight="1" x14ac:dyDescent="0.2">
      <c r="A671" s="8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 customHeight="1" x14ac:dyDescent="0.2">
      <c r="A672" s="8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 customHeight="1" x14ac:dyDescent="0.2">
      <c r="A673" s="8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 customHeight="1" x14ac:dyDescent="0.2">
      <c r="A674" s="8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 customHeight="1" x14ac:dyDescent="0.2">
      <c r="A675" s="8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 customHeight="1" x14ac:dyDescent="0.2">
      <c r="A676" s="8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 customHeight="1" x14ac:dyDescent="0.2">
      <c r="A677" s="8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 customHeight="1" x14ac:dyDescent="0.2">
      <c r="A678" s="8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 customHeight="1" x14ac:dyDescent="0.2">
      <c r="A679" s="8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 customHeight="1" x14ac:dyDescent="0.2">
      <c r="A680" s="8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 customHeight="1" x14ac:dyDescent="0.2">
      <c r="A681" s="8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 customHeight="1" x14ac:dyDescent="0.2">
      <c r="A682" s="8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 customHeight="1" x14ac:dyDescent="0.2">
      <c r="A683" s="8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 customHeight="1" x14ac:dyDescent="0.2">
      <c r="A684" s="8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 customHeight="1" x14ac:dyDescent="0.2">
      <c r="A685" s="8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 customHeight="1" x14ac:dyDescent="0.2">
      <c r="A686" s="8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 customHeight="1" x14ac:dyDescent="0.2">
      <c r="A687" s="8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 customHeight="1" x14ac:dyDescent="0.2">
      <c r="A688" s="8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 customHeight="1" x14ac:dyDescent="0.2">
      <c r="A689" s="8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 customHeight="1" x14ac:dyDescent="0.2">
      <c r="A690" s="8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 customHeight="1" x14ac:dyDescent="0.2">
      <c r="A691" s="8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 customHeight="1" x14ac:dyDescent="0.2">
      <c r="A692" s="8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 customHeight="1" x14ac:dyDescent="0.2">
      <c r="A693" s="8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 customHeight="1" x14ac:dyDescent="0.2">
      <c r="A694" s="8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 customHeight="1" x14ac:dyDescent="0.2">
      <c r="A695" s="8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 customHeight="1" x14ac:dyDescent="0.2">
      <c r="A696" s="8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 customHeight="1" x14ac:dyDescent="0.2">
      <c r="A697" s="8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 customHeight="1" x14ac:dyDescent="0.2">
      <c r="A698" s="8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 customHeight="1" x14ac:dyDescent="0.2">
      <c r="A699" s="8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 customHeight="1" x14ac:dyDescent="0.2">
      <c r="A700" s="8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 customHeight="1" x14ac:dyDescent="0.2">
      <c r="A701" s="8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 customHeight="1" x14ac:dyDescent="0.2">
      <c r="A702" s="8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 customHeight="1" x14ac:dyDescent="0.2">
      <c r="A703" s="8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 customHeight="1" x14ac:dyDescent="0.2">
      <c r="A704" s="8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 customHeight="1" x14ac:dyDescent="0.2">
      <c r="A705" s="8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 customHeight="1" x14ac:dyDescent="0.2">
      <c r="A706" s="8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 customHeight="1" x14ac:dyDescent="0.2">
      <c r="A707" s="8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 customHeight="1" x14ac:dyDescent="0.2">
      <c r="A708" s="8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 customHeight="1" x14ac:dyDescent="0.2">
      <c r="A709" s="8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 customHeight="1" x14ac:dyDescent="0.2">
      <c r="A710" s="8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 customHeight="1" x14ac:dyDescent="0.2">
      <c r="A711" s="8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 customHeight="1" x14ac:dyDescent="0.2">
      <c r="A712" s="8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 customHeight="1" x14ac:dyDescent="0.2">
      <c r="A713" s="8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 customHeight="1" x14ac:dyDescent="0.2">
      <c r="A714" s="8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 customHeight="1" x14ac:dyDescent="0.2">
      <c r="A715" s="8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 customHeight="1" x14ac:dyDescent="0.2">
      <c r="A716" s="8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 customHeight="1" x14ac:dyDescent="0.2">
      <c r="A717" s="8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 customHeight="1" x14ac:dyDescent="0.2">
      <c r="A718" s="8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 customHeight="1" x14ac:dyDescent="0.2">
      <c r="A719" s="8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 customHeight="1" x14ac:dyDescent="0.2">
      <c r="A720" s="8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 customHeight="1" x14ac:dyDescent="0.2">
      <c r="A721" s="8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 customHeight="1" x14ac:dyDescent="0.2">
      <c r="A722" s="8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 customHeight="1" x14ac:dyDescent="0.2">
      <c r="A723" s="8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 customHeight="1" x14ac:dyDescent="0.2">
      <c r="A724" s="8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 customHeight="1" x14ac:dyDescent="0.2">
      <c r="A725" s="8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 customHeight="1" x14ac:dyDescent="0.2">
      <c r="A726" s="8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 customHeight="1" x14ac:dyDescent="0.2">
      <c r="A727" s="8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 customHeight="1" x14ac:dyDescent="0.2">
      <c r="A728" s="8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 customHeight="1" x14ac:dyDescent="0.2">
      <c r="A729" s="8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 customHeight="1" x14ac:dyDescent="0.2">
      <c r="A730" s="8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 customHeight="1" x14ac:dyDescent="0.2">
      <c r="A731" s="8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 customHeight="1" x14ac:dyDescent="0.2">
      <c r="A732" s="8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 customHeight="1" x14ac:dyDescent="0.2">
      <c r="A733" s="8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 customHeight="1" x14ac:dyDescent="0.2">
      <c r="A734" s="8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 customHeight="1" x14ac:dyDescent="0.2">
      <c r="A735" s="8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 customHeight="1" x14ac:dyDescent="0.2">
      <c r="A736" s="8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 customHeight="1" x14ac:dyDescent="0.2">
      <c r="A737" s="8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 customHeight="1" x14ac:dyDescent="0.2">
      <c r="A738" s="8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 customHeight="1" x14ac:dyDescent="0.2">
      <c r="A739" s="8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 customHeight="1" x14ac:dyDescent="0.2">
      <c r="A740" s="8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 customHeight="1" x14ac:dyDescent="0.2">
      <c r="A741" s="8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 customHeight="1" x14ac:dyDescent="0.2">
      <c r="A742" s="8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 customHeight="1" x14ac:dyDescent="0.2">
      <c r="A743" s="8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 customHeight="1" x14ac:dyDescent="0.2">
      <c r="A744" s="8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 customHeight="1" x14ac:dyDescent="0.2">
      <c r="A745" s="8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 customHeight="1" x14ac:dyDescent="0.2">
      <c r="A746" s="8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 customHeight="1" x14ac:dyDescent="0.2">
      <c r="A747" s="8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 customHeight="1" x14ac:dyDescent="0.2">
      <c r="A748" s="8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 customHeight="1" x14ac:dyDescent="0.2">
      <c r="A749" s="8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 customHeight="1" x14ac:dyDescent="0.2">
      <c r="A750" s="8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 customHeight="1" x14ac:dyDescent="0.2">
      <c r="A751" s="8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 customHeight="1" x14ac:dyDescent="0.2">
      <c r="A752" s="8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 customHeight="1" x14ac:dyDescent="0.2">
      <c r="A753" s="8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 customHeight="1" x14ac:dyDescent="0.2">
      <c r="A754" s="8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 customHeight="1" x14ac:dyDescent="0.2">
      <c r="A755" s="8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 customHeight="1" x14ac:dyDescent="0.2">
      <c r="A756" s="8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 customHeight="1" x14ac:dyDescent="0.2">
      <c r="A757" s="8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 customHeight="1" x14ac:dyDescent="0.2">
      <c r="A758" s="8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 customHeight="1" x14ac:dyDescent="0.2">
      <c r="A759" s="8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 customHeight="1" x14ac:dyDescent="0.2">
      <c r="A760" s="8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 customHeight="1" x14ac:dyDescent="0.2">
      <c r="A761" s="8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 customHeight="1" x14ac:dyDescent="0.2">
      <c r="A762" s="8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 customHeight="1" x14ac:dyDescent="0.2">
      <c r="A763" s="8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 customHeight="1" x14ac:dyDescent="0.2">
      <c r="A764" s="8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 customHeight="1" x14ac:dyDescent="0.2">
      <c r="A765" s="8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 customHeight="1" x14ac:dyDescent="0.2">
      <c r="A766" s="8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 customHeight="1" x14ac:dyDescent="0.2">
      <c r="A767" s="8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 customHeight="1" x14ac:dyDescent="0.2">
      <c r="A768" s="8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 customHeight="1" x14ac:dyDescent="0.2">
      <c r="A769" s="8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 customHeight="1" x14ac:dyDescent="0.2">
      <c r="A770" s="8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 customHeight="1" x14ac:dyDescent="0.2">
      <c r="A771" s="8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 customHeight="1" x14ac:dyDescent="0.2">
      <c r="A772" s="8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 customHeight="1" x14ac:dyDescent="0.2">
      <c r="A773" s="8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 customHeight="1" x14ac:dyDescent="0.2">
      <c r="A774" s="8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 customHeight="1" x14ac:dyDescent="0.2">
      <c r="A775" s="8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 customHeight="1" x14ac:dyDescent="0.2">
      <c r="A776" s="8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 customHeight="1" x14ac:dyDescent="0.2">
      <c r="A777" s="8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 customHeight="1" x14ac:dyDescent="0.2">
      <c r="A778" s="8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 customHeight="1" x14ac:dyDescent="0.2">
      <c r="A779" s="8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 customHeight="1" x14ac:dyDescent="0.2">
      <c r="A780" s="8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 customHeight="1" x14ac:dyDescent="0.2">
      <c r="A781" s="8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 customHeight="1" x14ac:dyDescent="0.2">
      <c r="A782" s="8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 customHeight="1" x14ac:dyDescent="0.2">
      <c r="A783" s="8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 customHeight="1" x14ac:dyDescent="0.2">
      <c r="A784" s="8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 customHeight="1" x14ac:dyDescent="0.2">
      <c r="A785" s="8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 customHeight="1" x14ac:dyDescent="0.2">
      <c r="A786" s="8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 customHeight="1" x14ac:dyDescent="0.2">
      <c r="A787" s="8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 customHeight="1" x14ac:dyDescent="0.2">
      <c r="A788" s="8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 customHeight="1" x14ac:dyDescent="0.2">
      <c r="A789" s="8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 customHeight="1" x14ac:dyDescent="0.2">
      <c r="A790" s="8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 customHeight="1" x14ac:dyDescent="0.2">
      <c r="A791" s="8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 customHeight="1" x14ac:dyDescent="0.2">
      <c r="A792" s="8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 customHeight="1" x14ac:dyDescent="0.2">
      <c r="A793" s="8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 customHeight="1" x14ac:dyDescent="0.2">
      <c r="A794" s="8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 customHeight="1" x14ac:dyDescent="0.2">
      <c r="A795" s="8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 customHeight="1" x14ac:dyDescent="0.2">
      <c r="A796" s="8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 customHeight="1" x14ac:dyDescent="0.2">
      <c r="A797" s="8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 customHeight="1" x14ac:dyDescent="0.2">
      <c r="A798" s="8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 customHeight="1" x14ac:dyDescent="0.2">
      <c r="A799" s="8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 customHeight="1" x14ac:dyDescent="0.2">
      <c r="A800" s="8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 customHeight="1" x14ac:dyDescent="0.2">
      <c r="A801" s="8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 customHeight="1" x14ac:dyDescent="0.2">
      <c r="A802" s="8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 customHeight="1" x14ac:dyDescent="0.2">
      <c r="A803" s="8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 customHeight="1" x14ac:dyDescent="0.2">
      <c r="A804" s="8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 customHeight="1" x14ac:dyDescent="0.2">
      <c r="A805" s="8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 customHeight="1" x14ac:dyDescent="0.2">
      <c r="A806" s="8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 customHeight="1" x14ac:dyDescent="0.2">
      <c r="A807" s="8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 customHeight="1" x14ac:dyDescent="0.2">
      <c r="A808" s="8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 customHeight="1" x14ac:dyDescent="0.2">
      <c r="A809" s="8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 customHeight="1" x14ac:dyDescent="0.2">
      <c r="A810" s="8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 customHeight="1" x14ac:dyDescent="0.2">
      <c r="A811" s="8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 customHeight="1" x14ac:dyDescent="0.2">
      <c r="A812" s="8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 customHeight="1" x14ac:dyDescent="0.2">
      <c r="A813" s="8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 customHeight="1" x14ac:dyDescent="0.2">
      <c r="A814" s="8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 customHeight="1" x14ac:dyDescent="0.2">
      <c r="A815" s="8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 customHeight="1" x14ac:dyDescent="0.2">
      <c r="A816" s="8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 customHeight="1" x14ac:dyDescent="0.2">
      <c r="A817" s="8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 customHeight="1" x14ac:dyDescent="0.2">
      <c r="A818" s="8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 customHeight="1" x14ac:dyDescent="0.2">
      <c r="A819" s="8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 customHeight="1" x14ac:dyDescent="0.2">
      <c r="A820" s="8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 customHeight="1" x14ac:dyDescent="0.2">
      <c r="A821" s="8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 customHeight="1" x14ac:dyDescent="0.2">
      <c r="A822" s="8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 customHeight="1" x14ac:dyDescent="0.2">
      <c r="A823" s="8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 customHeight="1" x14ac:dyDescent="0.2">
      <c r="A824" s="8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 customHeight="1" x14ac:dyDescent="0.2">
      <c r="A825" s="8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 customHeight="1" x14ac:dyDescent="0.2">
      <c r="A826" s="8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 customHeight="1" x14ac:dyDescent="0.2">
      <c r="A827" s="8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 customHeight="1" x14ac:dyDescent="0.2">
      <c r="A828" s="8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 customHeight="1" x14ac:dyDescent="0.2">
      <c r="A829" s="8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 customHeight="1" x14ac:dyDescent="0.2">
      <c r="A830" s="8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 customHeight="1" x14ac:dyDescent="0.2">
      <c r="A831" s="8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 customHeight="1" x14ac:dyDescent="0.2">
      <c r="A832" s="8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 customHeight="1" x14ac:dyDescent="0.2">
      <c r="A833" s="8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 customHeight="1" x14ac:dyDescent="0.2">
      <c r="A834" s="8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 customHeight="1" x14ac:dyDescent="0.2">
      <c r="A835" s="8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 customHeight="1" x14ac:dyDescent="0.2">
      <c r="A836" s="8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 customHeight="1" x14ac:dyDescent="0.2">
      <c r="A837" s="8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 customHeight="1" x14ac:dyDescent="0.2">
      <c r="A838" s="8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 customHeight="1" x14ac:dyDescent="0.2">
      <c r="A839" s="8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 customHeight="1" x14ac:dyDescent="0.2">
      <c r="A840" s="8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 customHeight="1" x14ac:dyDescent="0.2">
      <c r="A841" s="8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 customHeight="1" x14ac:dyDescent="0.2">
      <c r="A842" s="8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 customHeight="1" x14ac:dyDescent="0.2">
      <c r="A843" s="8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 customHeight="1" x14ac:dyDescent="0.2">
      <c r="A844" s="8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 customHeight="1" x14ac:dyDescent="0.2">
      <c r="A845" s="8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 customHeight="1" x14ac:dyDescent="0.2">
      <c r="A846" s="8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 customHeight="1" x14ac:dyDescent="0.2">
      <c r="A847" s="8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 customHeight="1" x14ac:dyDescent="0.2">
      <c r="A848" s="8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 customHeight="1" x14ac:dyDescent="0.2">
      <c r="A849" s="8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 customHeight="1" x14ac:dyDescent="0.2">
      <c r="A850" s="8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 customHeight="1" x14ac:dyDescent="0.2">
      <c r="A851" s="8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 customHeight="1" x14ac:dyDescent="0.2">
      <c r="A852" s="8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 customHeight="1" x14ac:dyDescent="0.2">
      <c r="A853" s="8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 customHeight="1" x14ac:dyDescent="0.2">
      <c r="A854" s="8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 customHeight="1" x14ac:dyDescent="0.2">
      <c r="A855" s="8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 customHeight="1" x14ac:dyDescent="0.2">
      <c r="A856" s="8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 customHeight="1" x14ac:dyDescent="0.2">
      <c r="A857" s="8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 customHeight="1" x14ac:dyDescent="0.2">
      <c r="A858" s="8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 customHeight="1" x14ac:dyDescent="0.2">
      <c r="A859" s="8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 customHeight="1" x14ac:dyDescent="0.2">
      <c r="A860" s="8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 customHeight="1" x14ac:dyDescent="0.2">
      <c r="A861" s="8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 customHeight="1" x14ac:dyDescent="0.2">
      <c r="A862" s="8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 customHeight="1" x14ac:dyDescent="0.2">
      <c r="A863" s="8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 customHeight="1" x14ac:dyDescent="0.2">
      <c r="A864" s="8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 customHeight="1" x14ac:dyDescent="0.2">
      <c r="A865" s="8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 customHeight="1" x14ac:dyDescent="0.2">
      <c r="A866" s="8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 customHeight="1" x14ac:dyDescent="0.2">
      <c r="A867" s="8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 customHeight="1" x14ac:dyDescent="0.2">
      <c r="A868" s="8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 customHeight="1" x14ac:dyDescent="0.2">
      <c r="A869" s="8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 customHeight="1" x14ac:dyDescent="0.2">
      <c r="A870" s="8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 customHeight="1" x14ac:dyDescent="0.2">
      <c r="A871" s="8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 customHeight="1" x14ac:dyDescent="0.2">
      <c r="A872" s="8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 customHeight="1" x14ac:dyDescent="0.2">
      <c r="A873" s="8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 customHeight="1" x14ac:dyDescent="0.2">
      <c r="A874" s="8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 customHeight="1" x14ac:dyDescent="0.2">
      <c r="A875" s="8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 customHeight="1" x14ac:dyDescent="0.2">
      <c r="A876" s="8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 customHeight="1" x14ac:dyDescent="0.2">
      <c r="A877" s="8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 customHeight="1" x14ac:dyDescent="0.2">
      <c r="A878" s="8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 customHeight="1" x14ac:dyDescent="0.2">
      <c r="A879" s="8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 customHeight="1" x14ac:dyDescent="0.2">
      <c r="A880" s="8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 customHeight="1" x14ac:dyDescent="0.2">
      <c r="A881" s="8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 customHeight="1" x14ac:dyDescent="0.2">
      <c r="A882" s="8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 customHeight="1" x14ac:dyDescent="0.2">
      <c r="A883" s="8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 customHeight="1" x14ac:dyDescent="0.2">
      <c r="A884" s="8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 customHeight="1" x14ac:dyDescent="0.2">
      <c r="A885" s="8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 customHeight="1" x14ac:dyDescent="0.2">
      <c r="A886" s="8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 customHeight="1" x14ac:dyDescent="0.2">
      <c r="A887" s="8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 customHeight="1" x14ac:dyDescent="0.2">
      <c r="A888" s="8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 customHeight="1" x14ac:dyDescent="0.2">
      <c r="A889" s="8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 customHeight="1" x14ac:dyDescent="0.2">
      <c r="A890" s="8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 customHeight="1" x14ac:dyDescent="0.2">
      <c r="A891" s="8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 customHeight="1" x14ac:dyDescent="0.2">
      <c r="A892" s="8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 customHeight="1" x14ac:dyDescent="0.2">
      <c r="A893" s="8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 customHeight="1" x14ac:dyDescent="0.2">
      <c r="A894" s="8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 customHeight="1" x14ac:dyDescent="0.2">
      <c r="A895" s="8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 customHeight="1" x14ac:dyDescent="0.2">
      <c r="A896" s="8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 customHeight="1" x14ac:dyDescent="0.2">
      <c r="A897" s="8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 customHeight="1" x14ac:dyDescent="0.2">
      <c r="A898" s="8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 customHeight="1" x14ac:dyDescent="0.2">
      <c r="A899" s="8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 customHeight="1" x14ac:dyDescent="0.2">
      <c r="A900" s="8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 customHeight="1" x14ac:dyDescent="0.2">
      <c r="A901" s="8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 customHeight="1" x14ac:dyDescent="0.2">
      <c r="A902" s="8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 customHeight="1" x14ac:dyDescent="0.2">
      <c r="A903" s="8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 customHeight="1" x14ac:dyDescent="0.2">
      <c r="A904" s="8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 customHeight="1" x14ac:dyDescent="0.2">
      <c r="A905" s="8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 customHeight="1" x14ac:dyDescent="0.2">
      <c r="A906" s="8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 customHeight="1" x14ac:dyDescent="0.2">
      <c r="A907" s="8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 customHeight="1" x14ac:dyDescent="0.2">
      <c r="A908" s="8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 customHeight="1" x14ac:dyDescent="0.2">
      <c r="A909" s="8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 customHeight="1" x14ac:dyDescent="0.2">
      <c r="A910" s="8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 customHeight="1" x14ac:dyDescent="0.2">
      <c r="A911" s="8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 customHeight="1" x14ac:dyDescent="0.2">
      <c r="A912" s="8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 customHeight="1" x14ac:dyDescent="0.2">
      <c r="A913" s="8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 customHeight="1" x14ac:dyDescent="0.2">
      <c r="A914" s="8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 customHeight="1" x14ac:dyDescent="0.2">
      <c r="A915" s="8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 customHeight="1" x14ac:dyDescent="0.2">
      <c r="A916" s="8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 customHeight="1" x14ac:dyDescent="0.2">
      <c r="A917" s="8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 customHeight="1" x14ac:dyDescent="0.2">
      <c r="A918" s="8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 customHeight="1" x14ac:dyDescent="0.2">
      <c r="A919" s="8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 customHeight="1" x14ac:dyDescent="0.2">
      <c r="A920" s="8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 customHeight="1" x14ac:dyDescent="0.2">
      <c r="A921" s="8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 customHeight="1" x14ac:dyDescent="0.2">
      <c r="A922" s="8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 customHeight="1" x14ac:dyDescent="0.2">
      <c r="A923" s="8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 customHeight="1" x14ac:dyDescent="0.2">
      <c r="A924" s="8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 customHeight="1" x14ac:dyDescent="0.2">
      <c r="A925" s="8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 customHeight="1" x14ac:dyDescent="0.2">
      <c r="A926" s="8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 customHeight="1" x14ac:dyDescent="0.2">
      <c r="A927" s="8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 customHeight="1" x14ac:dyDescent="0.2">
      <c r="A928" s="8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 customHeight="1" x14ac:dyDescent="0.2">
      <c r="A929" s="8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 customHeight="1" x14ac:dyDescent="0.2">
      <c r="A930" s="8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 customHeight="1" x14ac:dyDescent="0.2">
      <c r="A931" s="8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 customHeight="1" x14ac:dyDescent="0.2">
      <c r="A932" s="8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 customHeight="1" x14ac:dyDescent="0.2">
      <c r="A933" s="8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 customHeight="1" x14ac:dyDescent="0.2">
      <c r="A934" s="8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 customHeight="1" x14ac:dyDescent="0.2">
      <c r="A935" s="8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 customHeight="1" x14ac:dyDescent="0.2">
      <c r="A936" s="8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 customHeight="1" x14ac:dyDescent="0.2">
      <c r="A937" s="8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 customHeight="1" x14ac:dyDescent="0.2">
      <c r="A938" s="8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 customHeight="1" x14ac:dyDescent="0.2">
      <c r="A939" s="8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 customHeight="1" x14ac:dyDescent="0.2">
      <c r="A940" s="8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 customHeight="1" x14ac:dyDescent="0.2">
      <c r="A941" s="8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 customHeight="1" x14ac:dyDescent="0.2">
      <c r="A942" s="8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 customHeight="1" x14ac:dyDescent="0.2">
      <c r="A943" s="8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 customHeight="1" x14ac:dyDescent="0.2">
      <c r="A944" s="8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 customHeight="1" x14ac:dyDescent="0.2">
      <c r="A945" s="8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 customHeight="1" x14ac:dyDescent="0.2">
      <c r="A946" s="8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 customHeight="1" x14ac:dyDescent="0.2">
      <c r="A947" s="8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.75" customHeight="1" x14ac:dyDescent="0.2">
      <c r="A948" s="8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.75" customHeight="1" x14ac:dyDescent="0.2">
      <c r="A949" s="8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.75" customHeight="1" x14ac:dyDescent="0.2">
      <c r="A950" s="8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.75" customHeight="1" x14ac:dyDescent="0.2">
      <c r="A951" s="8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.75" customHeight="1" x14ac:dyDescent="0.2">
      <c r="A952" s="8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.75" customHeight="1" x14ac:dyDescent="0.2">
      <c r="A953" s="8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.75" customHeight="1" x14ac:dyDescent="0.2">
      <c r="A954" s="8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.75" customHeight="1" x14ac:dyDescent="0.2">
      <c r="A955" s="8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.75" customHeight="1" x14ac:dyDescent="0.2">
      <c r="A956" s="8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.75" customHeight="1" x14ac:dyDescent="0.2">
      <c r="A957" s="8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.75" customHeight="1" x14ac:dyDescent="0.2">
      <c r="A958" s="8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.75" customHeight="1" x14ac:dyDescent="0.2">
      <c r="A959" s="8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.75" customHeight="1" x14ac:dyDescent="0.2">
      <c r="A960" s="8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.75" customHeight="1" x14ac:dyDescent="0.2">
      <c r="A961" s="8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.75" customHeight="1" x14ac:dyDescent="0.2">
      <c r="A962" s="8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.75" customHeight="1" x14ac:dyDescent="0.2">
      <c r="A963" s="8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.75" customHeight="1" x14ac:dyDescent="0.2">
      <c r="A964" s="8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.75" customHeight="1" x14ac:dyDescent="0.2">
      <c r="A965" s="8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.75" customHeight="1" x14ac:dyDescent="0.2">
      <c r="A966" s="8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.75" customHeight="1" x14ac:dyDescent="0.2">
      <c r="A967" s="8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.75" customHeight="1" x14ac:dyDescent="0.2">
      <c r="A968" s="8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.75" customHeight="1" x14ac:dyDescent="0.2">
      <c r="A969" s="8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.75" customHeight="1" x14ac:dyDescent="0.2">
      <c r="A970" s="8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.75" customHeight="1" x14ac:dyDescent="0.2">
      <c r="A971" s="8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.75" customHeight="1" x14ac:dyDescent="0.2">
      <c r="A972" s="8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.75" customHeight="1" x14ac:dyDescent="0.2">
      <c r="A973" s="8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.75" customHeight="1" x14ac:dyDescent="0.2">
      <c r="A974" s="8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.75" customHeight="1" x14ac:dyDescent="0.2">
      <c r="A975" s="8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.75" customHeight="1" x14ac:dyDescent="0.2">
      <c r="A976" s="8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.75" customHeight="1" x14ac:dyDescent="0.2">
      <c r="A977" s="8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.75" customHeight="1" x14ac:dyDescent="0.2">
      <c r="A978" s="8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.75" customHeight="1" x14ac:dyDescent="0.2">
      <c r="A979" s="8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.75" customHeight="1" x14ac:dyDescent="0.2">
      <c r="A980" s="8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.75" customHeight="1" x14ac:dyDescent="0.2">
      <c r="A981" s="8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.75" customHeight="1" x14ac:dyDescent="0.2">
      <c r="A982" s="8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.75" customHeight="1" x14ac:dyDescent="0.2">
      <c r="A983" s="8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.75" customHeight="1" x14ac:dyDescent="0.2">
      <c r="A984" s="8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.75" customHeight="1" x14ac:dyDescent="0.2">
      <c r="A985" s="8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.75" customHeight="1" x14ac:dyDescent="0.2">
      <c r="A986" s="8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.75" customHeight="1" x14ac:dyDescent="0.2">
      <c r="A987" s="8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.75" customHeight="1" x14ac:dyDescent="0.2">
      <c r="A988" s="8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.75" customHeight="1" x14ac:dyDescent="0.2">
      <c r="A989" s="8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.75" customHeight="1" x14ac:dyDescent="0.2">
      <c r="A990" s="8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.75" customHeight="1" x14ac:dyDescent="0.2">
      <c r="A991" s="8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.75" customHeight="1" x14ac:dyDescent="0.2">
      <c r="A992" s="8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.75" customHeight="1" x14ac:dyDescent="0.2">
      <c r="A993" s="8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.75" customHeight="1" x14ac:dyDescent="0.2">
      <c r="A994" s="8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5.75" customHeight="1" x14ac:dyDescent="0.2">
      <c r="A995" s="8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5.75" customHeight="1" x14ac:dyDescent="0.2">
      <c r="A996" s="8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5.75" customHeight="1" x14ac:dyDescent="0.2">
      <c r="A997" s="8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5.75" customHeight="1" x14ac:dyDescent="0.2">
      <c r="A998" s="8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5.75" customHeight="1" x14ac:dyDescent="0.2">
      <c r="A999" s="8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5.75" customHeight="1" x14ac:dyDescent="0.2">
      <c r="A1000" s="8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6">
    <mergeCell ref="A39:F39"/>
    <mergeCell ref="A12:F12"/>
    <mergeCell ref="A14:B14"/>
    <mergeCell ref="A33:F33"/>
    <mergeCell ref="A37:F37"/>
    <mergeCell ref="A38:F38"/>
  </mergeCells>
  <printOptions horizontalCentered="1"/>
  <pageMargins left="0.51180555555555596" right="0.51180555555555596" top="0.78749999999999998" bottom="0.78749999999999998" header="0" footer="0"/>
  <pageSetup paperSize="9" scale="66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</sheetPr>
  <dimension ref="A1:Z1000"/>
  <sheetViews>
    <sheetView workbookViewId="0">
      <selection activeCell="F21" sqref="F21"/>
    </sheetView>
  </sheetViews>
  <sheetFormatPr defaultColWidth="12.625" defaultRowHeight="15" customHeight="1" x14ac:dyDescent="0.2"/>
  <cols>
    <col min="1" max="1" width="9" customWidth="1"/>
    <col min="2" max="2" width="21.75" customWidth="1"/>
    <col min="3" max="3" width="16.625" customWidth="1"/>
    <col min="4" max="4" width="9" customWidth="1"/>
    <col min="5" max="5" width="6.625" customWidth="1"/>
    <col min="6" max="6" width="47" customWidth="1"/>
    <col min="7" max="7" width="9" customWidth="1"/>
    <col min="8" max="26" width="8.625" customWidth="1"/>
  </cols>
  <sheetData>
    <row r="1" spans="1:26" ht="14.25" customHeight="1" x14ac:dyDescent="0.2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</row>
    <row r="2" spans="1:26" ht="14.25" customHeight="1" x14ac:dyDescent="0.2">
      <c r="A2" s="87"/>
      <c r="B2" s="260" t="s">
        <v>61</v>
      </c>
      <c r="C2" s="261"/>
      <c r="D2" s="87"/>
      <c r="E2" s="262" t="s">
        <v>23</v>
      </c>
      <c r="F2" s="262" t="s">
        <v>62</v>
      </c>
      <c r="G2" s="262" t="s">
        <v>63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</row>
    <row r="3" spans="1:26" ht="14.25" customHeight="1" x14ac:dyDescent="0.2">
      <c r="A3" s="87"/>
      <c r="B3" s="88" t="s">
        <v>64</v>
      </c>
      <c r="C3" s="89">
        <v>2380.91</v>
      </c>
      <c r="D3" s="87"/>
      <c r="E3" s="263"/>
      <c r="F3" s="263"/>
      <c r="G3" s="263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</row>
    <row r="4" spans="1:26" ht="14.25" customHeight="1" x14ac:dyDescent="0.2">
      <c r="A4" s="87"/>
      <c r="B4" s="90" t="s">
        <v>65</v>
      </c>
      <c r="C4" s="91">
        <v>0</v>
      </c>
      <c r="D4" s="87"/>
      <c r="E4" s="92" t="e">
        <f>Resumo!#REF!</f>
        <v>#REF!</v>
      </c>
      <c r="F4" s="93" t="e">
        <f>Resumo!#REF!</f>
        <v>#REF!</v>
      </c>
      <c r="G4" s="94" t="e">
        <f>Resumo!#REF!</f>
        <v>#REF!</v>
      </c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</row>
    <row r="5" spans="1:26" ht="14.25" customHeight="1" x14ac:dyDescent="0.2">
      <c r="A5" s="87"/>
      <c r="B5" s="90" t="s">
        <v>66</v>
      </c>
      <c r="C5" s="95">
        <f>Resumo!D23</f>
        <v>2718520.27</v>
      </c>
      <c r="D5" s="87"/>
      <c r="E5" s="92" t="e">
        <f>Resumo!#REF!</f>
        <v>#REF!</v>
      </c>
      <c r="F5" s="93" t="e">
        <f>Resumo!#REF!</f>
        <v>#REF!</v>
      </c>
      <c r="G5" s="94" t="e">
        <f>Resumo!#REF!</f>
        <v>#REF!</v>
      </c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</row>
    <row r="6" spans="1:26" ht="14.25" customHeight="1" x14ac:dyDescent="0.2">
      <c r="A6" s="87"/>
      <c r="B6" s="90" t="s">
        <v>67</v>
      </c>
      <c r="C6" s="95">
        <f>Resumo!D25</f>
        <v>0</v>
      </c>
      <c r="D6" s="87"/>
      <c r="E6" s="92" t="e">
        <f>Resumo!#REF!</f>
        <v>#REF!</v>
      </c>
      <c r="F6" s="93" t="e">
        <f>Resumo!#REF!</f>
        <v>#REF!</v>
      </c>
      <c r="G6" s="94" t="e">
        <f>Resumo!#REF!</f>
        <v>#REF!</v>
      </c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</row>
    <row r="7" spans="1:26" ht="14.25" customHeight="1" x14ac:dyDescent="0.2">
      <c r="A7" s="87"/>
      <c r="B7" s="90" t="s">
        <v>68</v>
      </c>
      <c r="C7" s="96">
        <v>0</v>
      </c>
      <c r="D7" s="87"/>
      <c r="E7" s="92" t="e">
        <f>Resumo!#REF!</f>
        <v>#REF!</v>
      </c>
      <c r="F7" s="93" t="e">
        <f>Resumo!#REF!</f>
        <v>#REF!</v>
      </c>
      <c r="G7" s="94" t="e">
        <f>Resumo!#REF!</f>
        <v>#REF!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</row>
    <row r="8" spans="1:26" ht="14.25" customHeight="1" x14ac:dyDescent="0.2">
      <c r="A8" s="87"/>
      <c r="B8" s="90" t="s">
        <v>69</v>
      </c>
      <c r="C8" s="97">
        <v>0</v>
      </c>
      <c r="D8" s="87"/>
      <c r="E8" s="92" t="e">
        <f>Resumo!#REF!</f>
        <v>#REF!</v>
      </c>
      <c r="F8" s="93" t="e">
        <f>Resumo!#REF!</f>
        <v>#REF!</v>
      </c>
      <c r="G8" s="94" t="e">
        <f>Resumo!#REF!</f>
        <v>#REF!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</row>
    <row r="9" spans="1:26" ht="14.25" customHeight="1" x14ac:dyDescent="0.2">
      <c r="A9" s="87"/>
      <c r="B9" s="264" t="s">
        <v>70</v>
      </c>
      <c r="C9" s="261"/>
      <c r="D9" s="87"/>
      <c r="E9" s="92" t="e">
        <f>Resumo!#REF!</f>
        <v>#REF!</v>
      </c>
      <c r="F9" s="93" t="e">
        <f>Resumo!#REF!</f>
        <v>#REF!</v>
      </c>
      <c r="G9" s="94" t="e">
        <f>Resumo!#REF!</f>
        <v>#REF!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</row>
    <row r="10" spans="1:26" ht="14.25" customHeight="1" x14ac:dyDescent="0.2">
      <c r="A10" s="87"/>
      <c r="B10" s="90" t="s">
        <v>71</v>
      </c>
      <c r="C10" s="98" t="e">
        <f>C5/C4</f>
        <v>#DIV/0!</v>
      </c>
      <c r="D10" s="87"/>
      <c r="E10" s="92" t="e">
        <f>Resumo!#REF!</f>
        <v>#REF!</v>
      </c>
      <c r="F10" s="93" t="e">
        <f>Resumo!#REF!</f>
        <v>#REF!</v>
      </c>
      <c r="G10" s="94" t="e">
        <f>Resumo!#REF!</f>
        <v>#REF!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</row>
    <row r="11" spans="1:26" ht="14.25" customHeight="1" x14ac:dyDescent="0.2">
      <c r="A11" s="87"/>
      <c r="B11" s="90" t="s">
        <v>72</v>
      </c>
      <c r="C11" s="99" t="e">
        <f>C7/C4</f>
        <v>#DIV/0!</v>
      </c>
      <c r="D11" s="87"/>
      <c r="E11" s="92" t="e">
        <f>Resumo!#REF!</f>
        <v>#REF!</v>
      </c>
      <c r="F11" s="93" t="e">
        <f>Resumo!#REF!</f>
        <v>#REF!</v>
      </c>
      <c r="G11" s="94" t="e">
        <f>Resumo!#REF!</f>
        <v>#REF!</v>
      </c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spans="1:26" ht="14.25" customHeight="1" x14ac:dyDescent="0.2">
      <c r="A12" s="87"/>
      <c r="B12" s="100" t="s">
        <v>73</v>
      </c>
      <c r="C12" s="101" t="e">
        <f>C8/C4</f>
        <v>#DIV/0!</v>
      </c>
      <c r="D12" s="87"/>
      <c r="E12" s="92" t="e">
        <f>Resumo!#REF!</f>
        <v>#REF!</v>
      </c>
      <c r="F12" s="93" t="e">
        <f>Resumo!#REF!</f>
        <v>#REF!</v>
      </c>
      <c r="G12" s="94" t="e">
        <f>Resumo!#REF!</f>
        <v>#REF!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</row>
    <row r="13" spans="1:26" ht="14.25" customHeight="1" x14ac:dyDescent="0.2">
      <c r="A13" s="87"/>
      <c r="B13" s="87"/>
      <c r="C13" s="87"/>
      <c r="D13" s="87"/>
      <c r="E13" s="92" t="e">
        <f>Resumo!#REF!</f>
        <v>#REF!</v>
      </c>
      <c r="F13" s="93" t="e">
        <f>Resumo!#REF!</f>
        <v>#REF!</v>
      </c>
      <c r="G13" s="94" t="e">
        <f>Resumo!#REF!</f>
        <v>#REF!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 spans="1:26" ht="14.25" customHeight="1" x14ac:dyDescent="0.2">
      <c r="A14" s="87"/>
      <c r="B14" s="87"/>
      <c r="C14" s="87"/>
      <c r="D14" s="87"/>
      <c r="E14" s="92" t="e">
        <f>Resumo!#REF!</f>
        <v>#REF!</v>
      </c>
      <c r="F14" s="93" t="e">
        <f>Resumo!#REF!</f>
        <v>#REF!</v>
      </c>
      <c r="G14" s="94" t="e">
        <f>Resumo!#REF!</f>
        <v>#REF!</v>
      </c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 spans="1:26" ht="14.25" customHeight="1" x14ac:dyDescent="0.2">
      <c r="A15" s="87"/>
      <c r="B15" s="87"/>
      <c r="C15" s="87"/>
      <c r="D15" s="87"/>
      <c r="E15" s="92" t="e">
        <f>Resumo!#REF!</f>
        <v>#REF!</v>
      </c>
      <c r="F15" s="93" t="e">
        <f>Resumo!#REF!</f>
        <v>#REF!</v>
      </c>
      <c r="G15" s="94" t="e">
        <f>Resumo!#REF!</f>
        <v>#REF!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 spans="1:26" ht="14.25" customHeight="1" x14ac:dyDescent="0.2">
      <c r="A16" s="87"/>
      <c r="B16" s="87"/>
      <c r="C16" s="87"/>
      <c r="D16" s="87"/>
      <c r="E16" s="92" t="e">
        <f>Resumo!#REF!</f>
        <v>#REF!</v>
      </c>
      <c r="F16" s="93" t="e">
        <f>Resumo!#REF!</f>
        <v>#REF!</v>
      </c>
      <c r="G16" s="94" t="e">
        <f>Resumo!#REF!</f>
        <v>#REF!</v>
      </c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 spans="1:26" ht="14.25" customHeight="1" x14ac:dyDescent="0.2">
      <c r="A17" s="87"/>
      <c r="B17" s="87"/>
      <c r="C17" s="87"/>
      <c r="D17" s="87"/>
      <c r="E17" s="92" t="e">
        <f>Resumo!#REF!</f>
        <v>#REF!</v>
      </c>
      <c r="F17" s="93" t="e">
        <f>Resumo!#REF!</f>
        <v>#REF!</v>
      </c>
      <c r="G17" s="94" t="e">
        <f>Resumo!#REF!</f>
        <v>#REF!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 spans="1:26" ht="14.25" customHeight="1" x14ac:dyDescent="0.2">
      <c r="A18" s="87"/>
      <c r="B18" s="87"/>
      <c r="C18" s="87"/>
      <c r="D18" s="87"/>
      <c r="E18" s="92" t="e">
        <f>Resumo!#REF!</f>
        <v>#REF!</v>
      </c>
      <c r="F18" s="93" t="e">
        <f>Resumo!#REF!</f>
        <v>#REF!</v>
      </c>
      <c r="G18" s="94" t="e">
        <f>Resumo!#REF!</f>
        <v>#REF!</v>
      </c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19" spans="1:26" ht="14.25" customHeight="1" x14ac:dyDescent="0.2">
      <c r="A19" s="87"/>
      <c r="B19" s="87"/>
      <c r="C19" s="87"/>
      <c r="D19" s="87"/>
      <c r="E19" s="92" t="e">
        <f>Resumo!#REF!</f>
        <v>#REF!</v>
      </c>
      <c r="F19" s="93" t="e">
        <f>Resumo!#REF!</f>
        <v>#REF!</v>
      </c>
      <c r="G19" s="94" t="e">
        <f>Resumo!#REF!</f>
        <v>#REF!</v>
      </c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</row>
    <row r="20" spans="1:26" ht="14.25" customHeight="1" x14ac:dyDescent="0.2">
      <c r="A20" s="87"/>
      <c r="B20" s="87"/>
      <c r="C20" s="87"/>
      <c r="D20" s="87"/>
      <c r="E20" s="92" t="e">
        <f>Resumo!#REF!</f>
        <v>#REF!</v>
      </c>
      <c r="F20" s="93" t="e">
        <f>Resumo!#REF!</f>
        <v>#REF!</v>
      </c>
      <c r="G20" s="94" t="e">
        <f>Resumo!#REF!</f>
        <v>#REF!</v>
      </c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</row>
    <row r="21" spans="1:26" ht="14.25" customHeight="1" x14ac:dyDescent="0.2">
      <c r="A21" s="87"/>
      <c r="B21" s="87"/>
      <c r="C21" s="87"/>
      <c r="D21" s="87"/>
      <c r="E21" s="92" t="e">
        <f>Resumo!#REF!</f>
        <v>#REF!</v>
      </c>
      <c r="F21" s="93" t="e">
        <f>Resumo!#REF!</f>
        <v>#REF!</v>
      </c>
      <c r="G21" s="94" t="e">
        <f>Resumo!#REF!</f>
        <v>#REF!</v>
      </c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</row>
    <row r="22" spans="1:26" ht="14.25" customHeight="1" x14ac:dyDescent="0.2">
      <c r="A22" s="87"/>
      <c r="B22" s="87"/>
      <c r="C22" s="87"/>
      <c r="D22" s="87"/>
      <c r="E22" s="92" t="e">
        <f>Resumo!#REF!</f>
        <v>#REF!</v>
      </c>
      <c r="F22" s="93" t="e">
        <f>Resumo!#REF!</f>
        <v>#REF!</v>
      </c>
      <c r="G22" s="94" t="e">
        <f>Resumo!#REF!</f>
        <v>#REF!</v>
      </c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</row>
    <row r="23" spans="1:26" ht="14.25" customHeight="1" x14ac:dyDescent="0.2">
      <c r="A23" s="87"/>
      <c r="B23" s="87"/>
      <c r="C23" s="87"/>
      <c r="D23" s="87"/>
      <c r="E23" s="92" t="e">
        <f>Resumo!#REF!</f>
        <v>#REF!</v>
      </c>
      <c r="F23" s="93" t="e">
        <f>Resumo!#REF!</f>
        <v>#REF!</v>
      </c>
      <c r="G23" s="94" t="e">
        <f>Resumo!#REF!</f>
        <v>#REF!</v>
      </c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</row>
    <row r="24" spans="1:26" ht="14.25" customHeight="1" x14ac:dyDescent="0.2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</row>
    <row r="25" spans="1:26" ht="14.25" customHeight="1" x14ac:dyDescent="0.2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</row>
    <row r="26" spans="1:26" ht="14.25" customHeight="1" x14ac:dyDescent="0.2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</row>
    <row r="27" spans="1:26" ht="14.25" customHeight="1" x14ac:dyDescent="0.2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</row>
    <row r="28" spans="1:26" ht="14.25" customHeight="1" x14ac:dyDescent="0.2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</row>
    <row r="29" spans="1:26" ht="14.25" customHeight="1" x14ac:dyDescent="0.2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</row>
    <row r="30" spans="1:26" ht="14.25" customHeight="1" x14ac:dyDescent="0.2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</row>
    <row r="31" spans="1:26" ht="14.25" customHeight="1" x14ac:dyDescent="0.2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</row>
    <row r="32" spans="1:26" ht="14.25" customHeight="1" x14ac:dyDescent="0.2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</row>
    <row r="33" spans="1:26" ht="14.25" customHeight="1" x14ac:dyDescent="0.2">
      <c r="A33" s="87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</row>
    <row r="34" spans="1:26" ht="14.25" customHeight="1" x14ac:dyDescent="0.2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</row>
    <row r="35" spans="1:26" ht="14.25" customHeight="1" x14ac:dyDescent="0.2">
      <c r="A35" s="87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</row>
    <row r="36" spans="1:26" ht="14.25" customHeight="1" x14ac:dyDescent="0.2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</row>
    <row r="37" spans="1:26" ht="14.25" customHeight="1" x14ac:dyDescent="0.2">
      <c r="A37" s="87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</row>
    <row r="38" spans="1:26" ht="14.25" customHeight="1" x14ac:dyDescent="0.2">
      <c r="A38" s="87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</row>
    <row r="39" spans="1:26" ht="14.25" customHeight="1" x14ac:dyDescent="0.2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</row>
    <row r="40" spans="1:26" ht="14.25" customHeight="1" x14ac:dyDescent="0.2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</row>
    <row r="41" spans="1:26" ht="14.25" customHeight="1" x14ac:dyDescent="0.2">
      <c r="A41" s="87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</row>
    <row r="42" spans="1:26" ht="14.25" customHeight="1" x14ac:dyDescent="0.2">
      <c r="A42" s="87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</row>
    <row r="43" spans="1:26" ht="14.25" customHeight="1" x14ac:dyDescent="0.2">
      <c r="A43" s="87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</row>
    <row r="44" spans="1:26" ht="14.25" customHeight="1" x14ac:dyDescent="0.2">
      <c r="A44" s="87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</row>
    <row r="45" spans="1:26" ht="14.25" customHeight="1" x14ac:dyDescent="0.2">
      <c r="A45" s="87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</row>
    <row r="46" spans="1:26" ht="14.25" customHeight="1" x14ac:dyDescent="0.2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</row>
    <row r="47" spans="1:26" ht="14.25" customHeight="1" x14ac:dyDescent="0.2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</row>
    <row r="48" spans="1:26" ht="14.25" customHeight="1" x14ac:dyDescent="0.2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</row>
    <row r="49" spans="1:26" ht="14.25" customHeight="1" x14ac:dyDescent="0.2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</row>
    <row r="50" spans="1:26" ht="14.25" customHeight="1" x14ac:dyDescent="0.2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</row>
    <row r="51" spans="1:26" ht="14.25" customHeight="1" x14ac:dyDescent="0.2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</row>
    <row r="52" spans="1:26" ht="14.25" customHeight="1" x14ac:dyDescent="0.2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</row>
    <row r="53" spans="1:26" ht="14.25" customHeight="1" x14ac:dyDescent="0.2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</row>
    <row r="54" spans="1:26" ht="14.25" customHeight="1" x14ac:dyDescent="0.2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</row>
    <row r="55" spans="1:26" ht="14.25" customHeight="1" x14ac:dyDescent="0.2">
      <c r="A55" s="87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</row>
    <row r="56" spans="1:26" ht="14.25" customHeight="1" x14ac:dyDescent="0.2">
      <c r="A56" s="87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</row>
    <row r="57" spans="1:26" ht="14.25" customHeight="1" x14ac:dyDescent="0.2">
      <c r="A57" s="87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</row>
    <row r="58" spans="1:26" ht="14.25" customHeight="1" x14ac:dyDescent="0.2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</row>
    <row r="59" spans="1:26" ht="14.25" customHeight="1" x14ac:dyDescent="0.2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</row>
    <row r="60" spans="1:26" ht="14.25" customHeight="1" x14ac:dyDescent="0.2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</row>
    <row r="61" spans="1:26" ht="14.25" customHeight="1" x14ac:dyDescent="0.2">
      <c r="A61" s="87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</row>
    <row r="62" spans="1:26" ht="14.25" customHeight="1" x14ac:dyDescent="0.2">
      <c r="A62" s="87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</row>
    <row r="63" spans="1:26" ht="14.25" customHeight="1" x14ac:dyDescent="0.2">
      <c r="A63" s="87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</row>
    <row r="64" spans="1:26" ht="14.25" customHeight="1" x14ac:dyDescent="0.2">
      <c r="A64" s="87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</row>
    <row r="65" spans="1:26" ht="14.25" customHeight="1" x14ac:dyDescent="0.2">
      <c r="A65" s="87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</row>
    <row r="66" spans="1:26" ht="14.25" customHeight="1" x14ac:dyDescent="0.2">
      <c r="A66" s="87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</row>
    <row r="67" spans="1:26" ht="14.25" customHeight="1" x14ac:dyDescent="0.2">
      <c r="A67" s="87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</row>
    <row r="68" spans="1:26" ht="14.25" customHeight="1" x14ac:dyDescent="0.2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</row>
    <row r="69" spans="1:26" ht="14.25" customHeight="1" x14ac:dyDescent="0.2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</row>
    <row r="70" spans="1:26" ht="14.25" customHeight="1" x14ac:dyDescent="0.2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</row>
    <row r="71" spans="1:26" ht="14.25" customHeight="1" x14ac:dyDescent="0.2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</row>
    <row r="72" spans="1:26" ht="14.25" customHeight="1" x14ac:dyDescent="0.2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</row>
    <row r="73" spans="1:26" ht="14.25" customHeight="1" x14ac:dyDescent="0.2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</row>
    <row r="74" spans="1:26" ht="14.25" customHeight="1" x14ac:dyDescent="0.2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</row>
    <row r="75" spans="1:26" ht="14.25" customHeight="1" x14ac:dyDescent="0.2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</row>
    <row r="76" spans="1:26" ht="14.25" customHeight="1" x14ac:dyDescent="0.2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</row>
    <row r="77" spans="1:26" ht="14.25" customHeight="1" x14ac:dyDescent="0.2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</row>
    <row r="78" spans="1:26" ht="14.25" customHeight="1" x14ac:dyDescent="0.2">
      <c r="A78" s="87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</row>
    <row r="79" spans="1:26" ht="14.25" customHeight="1" x14ac:dyDescent="0.2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</row>
    <row r="80" spans="1:26" ht="14.25" customHeight="1" x14ac:dyDescent="0.2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</row>
    <row r="81" spans="1:26" ht="14.25" customHeight="1" x14ac:dyDescent="0.2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</row>
    <row r="82" spans="1:26" ht="14.25" customHeight="1" x14ac:dyDescent="0.2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</row>
    <row r="83" spans="1:26" ht="14.25" customHeight="1" x14ac:dyDescent="0.2">
      <c r="A83" s="87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</row>
    <row r="84" spans="1:26" ht="14.25" customHeight="1" x14ac:dyDescent="0.2">
      <c r="A84" s="87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</row>
    <row r="85" spans="1:26" ht="14.25" customHeight="1" x14ac:dyDescent="0.2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</row>
    <row r="86" spans="1:26" ht="14.25" customHeight="1" x14ac:dyDescent="0.2">
      <c r="A86" s="87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</row>
    <row r="87" spans="1:26" ht="14.25" customHeight="1" x14ac:dyDescent="0.2">
      <c r="A87" s="87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</row>
    <row r="88" spans="1:26" ht="14.25" customHeight="1" x14ac:dyDescent="0.2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</row>
    <row r="89" spans="1:26" ht="14.25" customHeight="1" x14ac:dyDescent="0.2">
      <c r="A89" s="87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</row>
    <row r="90" spans="1:26" ht="14.25" customHeight="1" x14ac:dyDescent="0.2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</row>
    <row r="91" spans="1:26" ht="14.25" customHeight="1" x14ac:dyDescent="0.2">
      <c r="A91" s="87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</row>
    <row r="92" spans="1:26" ht="14.25" customHeight="1" x14ac:dyDescent="0.2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</row>
    <row r="93" spans="1:26" ht="14.25" customHeight="1" x14ac:dyDescent="0.2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</row>
    <row r="94" spans="1:26" ht="14.25" customHeight="1" x14ac:dyDescent="0.2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</row>
    <row r="95" spans="1:26" ht="14.25" customHeight="1" x14ac:dyDescent="0.2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</row>
    <row r="96" spans="1:26" ht="14.25" customHeight="1" x14ac:dyDescent="0.2">
      <c r="A96" s="87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</row>
    <row r="97" spans="1:26" ht="14.25" customHeight="1" x14ac:dyDescent="0.2">
      <c r="A97" s="87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</row>
    <row r="98" spans="1:26" ht="14.25" customHeight="1" x14ac:dyDescent="0.2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</row>
    <row r="99" spans="1:26" ht="14.25" customHeight="1" x14ac:dyDescent="0.2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</row>
    <row r="100" spans="1:26" ht="14.25" customHeight="1" x14ac:dyDescent="0.2">
      <c r="A100" s="87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</row>
    <row r="101" spans="1:26" ht="14.25" customHeight="1" x14ac:dyDescent="0.2">
      <c r="A101" s="87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</row>
    <row r="102" spans="1:26" ht="14.25" customHeight="1" x14ac:dyDescent="0.2">
      <c r="A102" s="87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</row>
    <row r="103" spans="1:26" ht="14.25" customHeight="1" x14ac:dyDescent="0.2">
      <c r="A103" s="87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</row>
    <row r="104" spans="1:26" ht="14.25" customHeight="1" x14ac:dyDescent="0.2">
      <c r="A104" s="87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</row>
    <row r="105" spans="1:26" ht="14.25" customHeight="1" x14ac:dyDescent="0.2">
      <c r="A105" s="87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</row>
    <row r="106" spans="1:26" ht="14.25" customHeight="1" x14ac:dyDescent="0.2">
      <c r="A106" s="87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</row>
    <row r="107" spans="1:26" ht="14.25" customHeight="1" x14ac:dyDescent="0.2">
      <c r="A107" s="87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</row>
    <row r="108" spans="1:26" ht="14.25" customHeight="1" x14ac:dyDescent="0.2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</row>
    <row r="109" spans="1:26" ht="14.25" customHeight="1" x14ac:dyDescent="0.2">
      <c r="A109" s="87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</row>
    <row r="110" spans="1:26" ht="14.25" customHeight="1" x14ac:dyDescent="0.2">
      <c r="A110" s="87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</row>
    <row r="111" spans="1:26" ht="14.25" customHeight="1" x14ac:dyDescent="0.2">
      <c r="A111" s="87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</row>
    <row r="112" spans="1:26" ht="14.25" customHeight="1" x14ac:dyDescent="0.2">
      <c r="A112" s="87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</row>
    <row r="113" spans="1:26" ht="14.25" customHeight="1" x14ac:dyDescent="0.2">
      <c r="A113" s="87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</row>
    <row r="114" spans="1:26" ht="14.25" customHeight="1" x14ac:dyDescent="0.2">
      <c r="A114" s="87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</row>
    <row r="115" spans="1:26" ht="14.25" customHeight="1" x14ac:dyDescent="0.2">
      <c r="A115" s="87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</row>
    <row r="116" spans="1:26" ht="14.25" customHeight="1" x14ac:dyDescent="0.2">
      <c r="A116" s="87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</row>
    <row r="117" spans="1:26" ht="14.25" customHeight="1" x14ac:dyDescent="0.2">
      <c r="A117" s="87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</row>
    <row r="118" spans="1:26" ht="14.25" customHeight="1" x14ac:dyDescent="0.2">
      <c r="A118" s="87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</row>
    <row r="119" spans="1:26" ht="14.25" customHeight="1" x14ac:dyDescent="0.2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</row>
    <row r="120" spans="1:26" ht="14.25" customHeight="1" x14ac:dyDescent="0.2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</row>
    <row r="121" spans="1:26" ht="14.25" customHeight="1" x14ac:dyDescent="0.2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</row>
    <row r="122" spans="1:26" ht="14.25" customHeight="1" x14ac:dyDescent="0.2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</row>
    <row r="123" spans="1:26" ht="14.25" customHeight="1" x14ac:dyDescent="0.2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</row>
    <row r="124" spans="1:26" ht="14.25" customHeight="1" x14ac:dyDescent="0.2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</row>
    <row r="125" spans="1:26" ht="14.25" customHeight="1" x14ac:dyDescent="0.2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</row>
    <row r="126" spans="1:26" ht="14.25" customHeight="1" x14ac:dyDescent="0.2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</row>
    <row r="127" spans="1:26" ht="14.25" customHeight="1" x14ac:dyDescent="0.2">
      <c r="A127" s="8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</row>
    <row r="128" spans="1:26" ht="14.25" customHeight="1" x14ac:dyDescent="0.2">
      <c r="A128" s="8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</row>
    <row r="129" spans="1:26" ht="14.25" customHeight="1" x14ac:dyDescent="0.2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</row>
    <row r="130" spans="1:26" ht="14.25" customHeight="1" x14ac:dyDescent="0.2">
      <c r="A130" s="87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</row>
    <row r="131" spans="1:26" ht="14.25" customHeight="1" x14ac:dyDescent="0.2">
      <c r="A131" s="87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</row>
    <row r="132" spans="1:26" ht="14.25" customHeight="1" x14ac:dyDescent="0.2">
      <c r="A132" s="87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</row>
    <row r="133" spans="1:26" ht="14.25" customHeight="1" x14ac:dyDescent="0.2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</row>
    <row r="134" spans="1:26" ht="14.25" customHeight="1" x14ac:dyDescent="0.2">
      <c r="A134" s="87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</row>
    <row r="135" spans="1:26" ht="14.25" customHeight="1" x14ac:dyDescent="0.2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</row>
    <row r="136" spans="1:26" ht="14.25" customHeight="1" x14ac:dyDescent="0.2">
      <c r="A136" s="87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</row>
    <row r="137" spans="1:26" ht="14.25" customHeight="1" x14ac:dyDescent="0.2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</row>
    <row r="138" spans="1:26" ht="14.25" customHeight="1" x14ac:dyDescent="0.2">
      <c r="A138" s="87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</row>
    <row r="139" spans="1:26" ht="14.25" customHeight="1" x14ac:dyDescent="0.2">
      <c r="A139" s="87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</row>
    <row r="140" spans="1:26" ht="14.25" customHeight="1" x14ac:dyDescent="0.2">
      <c r="A140" s="87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</row>
    <row r="141" spans="1:26" ht="14.25" customHeight="1" x14ac:dyDescent="0.2">
      <c r="A141" s="87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</row>
    <row r="142" spans="1:26" ht="14.25" customHeight="1" x14ac:dyDescent="0.2">
      <c r="A142" s="87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</row>
    <row r="143" spans="1:26" ht="14.25" customHeight="1" x14ac:dyDescent="0.2">
      <c r="A143" s="87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</row>
    <row r="144" spans="1:26" ht="14.25" customHeight="1" x14ac:dyDescent="0.2">
      <c r="A144" s="87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</row>
    <row r="145" spans="1:26" ht="14.25" customHeight="1" x14ac:dyDescent="0.2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</row>
    <row r="146" spans="1:26" ht="14.25" customHeight="1" x14ac:dyDescent="0.2">
      <c r="A146" s="87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</row>
    <row r="147" spans="1:26" ht="14.25" customHeight="1" x14ac:dyDescent="0.2">
      <c r="A147" s="87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  <c r="Z147" s="87"/>
    </row>
    <row r="148" spans="1:26" ht="14.25" customHeight="1" x14ac:dyDescent="0.2">
      <c r="A148" s="87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</row>
    <row r="149" spans="1:26" ht="14.25" customHeight="1" x14ac:dyDescent="0.2">
      <c r="A149" s="87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</row>
    <row r="150" spans="1:26" ht="14.25" customHeight="1" x14ac:dyDescent="0.2">
      <c r="A150" s="87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</row>
    <row r="151" spans="1:26" ht="14.25" customHeight="1" x14ac:dyDescent="0.2">
      <c r="A151" s="87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</row>
    <row r="152" spans="1:26" ht="14.25" customHeight="1" x14ac:dyDescent="0.2">
      <c r="A152" s="87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</row>
    <row r="153" spans="1:26" ht="14.25" customHeight="1" x14ac:dyDescent="0.2">
      <c r="A153" s="87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</row>
    <row r="154" spans="1:26" ht="14.25" customHeight="1" x14ac:dyDescent="0.2">
      <c r="A154" s="87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</row>
    <row r="155" spans="1:26" ht="14.25" customHeight="1" x14ac:dyDescent="0.2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</row>
    <row r="156" spans="1:26" ht="14.25" customHeight="1" x14ac:dyDescent="0.2">
      <c r="A156" s="87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</row>
    <row r="157" spans="1:26" ht="14.25" customHeight="1" x14ac:dyDescent="0.2">
      <c r="A157" s="87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</row>
    <row r="158" spans="1:26" ht="14.25" customHeight="1" x14ac:dyDescent="0.2">
      <c r="A158" s="87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</row>
    <row r="159" spans="1:26" ht="14.25" customHeight="1" x14ac:dyDescent="0.2">
      <c r="A159" s="87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</row>
    <row r="160" spans="1:26" ht="14.25" customHeight="1" x14ac:dyDescent="0.2">
      <c r="A160" s="87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</row>
    <row r="161" spans="1:26" ht="14.25" customHeight="1" x14ac:dyDescent="0.2">
      <c r="A161" s="87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</row>
    <row r="162" spans="1:26" ht="14.25" customHeight="1" x14ac:dyDescent="0.2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</row>
    <row r="163" spans="1:26" ht="14.25" customHeight="1" x14ac:dyDescent="0.2">
      <c r="A163" s="87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</row>
    <row r="164" spans="1:26" ht="14.25" customHeight="1" x14ac:dyDescent="0.2">
      <c r="A164" s="87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</row>
    <row r="165" spans="1:26" ht="14.25" customHeight="1" x14ac:dyDescent="0.2">
      <c r="A165" s="87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</row>
    <row r="166" spans="1:26" ht="14.25" customHeight="1" x14ac:dyDescent="0.2">
      <c r="A166" s="87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</row>
    <row r="167" spans="1:26" ht="14.25" customHeight="1" x14ac:dyDescent="0.2">
      <c r="A167" s="87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</row>
    <row r="168" spans="1:26" ht="14.25" customHeight="1" x14ac:dyDescent="0.2">
      <c r="A168" s="87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</row>
    <row r="169" spans="1:26" ht="14.25" customHeight="1" x14ac:dyDescent="0.2">
      <c r="A169" s="87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</row>
    <row r="170" spans="1:26" ht="14.25" customHeight="1" x14ac:dyDescent="0.2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</row>
    <row r="171" spans="1:26" ht="14.25" customHeight="1" x14ac:dyDescent="0.2">
      <c r="A171" s="87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</row>
    <row r="172" spans="1:26" ht="14.25" customHeight="1" x14ac:dyDescent="0.2">
      <c r="A172" s="87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</row>
    <row r="173" spans="1:26" ht="14.25" customHeight="1" x14ac:dyDescent="0.2">
      <c r="A173" s="87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</row>
    <row r="174" spans="1:26" ht="14.25" customHeight="1" x14ac:dyDescent="0.2">
      <c r="A174" s="87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</row>
    <row r="175" spans="1:26" ht="14.25" customHeight="1" x14ac:dyDescent="0.2">
      <c r="A175" s="87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</row>
    <row r="176" spans="1:26" ht="14.25" customHeight="1" x14ac:dyDescent="0.2">
      <c r="A176" s="87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</row>
    <row r="177" spans="1:26" ht="14.25" customHeight="1" x14ac:dyDescent="0.2">
      <c r="A177" s="87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  <c r="Z177" s="87"/>
    </row>
    <row r="178" spans="1:26" ht="14.25" customHeight="1" x14ac:dyDescent="0.2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  <c r="Z178" s="87"/>
    </row>
    <row r="179" spans="1:26" ht="14.25" customHeight="1" x14ac:dyDescent="0.2">
      <c r="A179" s="87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  <c r="Z179" s="87"/>
    </row>
    <row r="180" spans="1:26" ht="14.25" customHeight="1" x14ac:dyDescent="0.2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</row>
    <row r="181" spans="1:26" ht="14.25" customHeight="1" x14ac:dyDescent="0.2">
      <c r="A181" s="87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</row>
    <row r="182" spans="1:26" ht="14.25" customHeight="1" x14ac:dyDescent="0.2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</row>
    <row r="183" spans="1:26" ht="14.25" customHeight="1" x14ac:dyDescent="0.2">
      <c r="A183" s="87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</row>
    <row r="184" spans="1:26" ht="14.25" customHeight="1" x14ac:dyDescent="0.2">
      <c r="A184" s="87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</row>
    <row r="185" spans="1:26" ht="14.25" customHeight="1" x14ac:dyDescent="0.2">
      <c r="A185" s="87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</row>
    <row r="186" spans="1:26" ht="14.25" customHeight="1" x14ac:dyDescent="0.2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</row>
    <row r="187" spans="1:26" ht="14.25" customHeight="1" x14ac:dyDescent="0.2">
      <c r="A187" s="87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</row>
    <row r="188" spans="1:26" ht="14.25" customHeight="1" x14ac:dyDescent="0.2">
      <c r="A188" s="87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</row>
    <row r="189" spans="1:26" ht="14.25" customHeight="1" x14ac:dyDescent="0.2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</row>
    <row r="190" spans="1:26" ht="14.25" customHeight="1" x14ac:dyDescent="0.2">
      <c r="A190" s="87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</row>
    <row r="191" spans="1:26" ht="14.25" customHeight="1" x14ac:dyDescent="0.2">
      <c r="A191" s="87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</row>
    <row r="192" spans="1:26" ht="14.25" customHeight="1" x14ac:dyDescent="0.2">
      <c r="A192" s="87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</row>
    <row r="193" spans="1:26" ht="14.25" customHeight="1" x14ac:dyDescent="0.2">
      <c r="A193" s="87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</row>
    <row r="194" spans="1:26" ht="14.25" customHeight="1" x14ac:dyDescent="0.2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</row>
    <row r="195" spans="1:26" ht="14.25" customHeight="1" x14ac:dyDescent="0.2">
      <c r="A195" s="87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</row>
    <row r="196" spans="1:26" ht="14.25" customHeight="1" x14ac:dyDescent="0.2">
      <c r="A196" s="87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</row>
    <row r="197" spans="1:26" ht="14.25" customHeight="1" x14ac:dyDescent="0.2">
      <c r="A197" s="87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</row>
    <row r="198" spans="1:26" ht="14.25" customHeight="1" x14ac:dyDescent="0.2">
      <c r="A198" s="87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</row>
    <row r="199" spans="1:26" ht="14.25" customHeight="1" x14ac:dyDescent="0.2">
      <c r="A199" s="87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</row>
    <row r="200" spans="1:26" ht="14.25" customHeight="1" x14ac:dyDescent="0.2">
      <c r="A200" s="87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</row>
    <row r="201" spans="1:26" ht="14.25" customHeight="1" x14ac:dyDescent="0.2">
      <c r="A201" s="87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</row>
    <row r="202" spans="1:26" ht="14.25" customHeight="1" x14ac:dyDescent="0.2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</row>
    <row r="203" spans="1:26" ht="14.25" customHeight="1" x14ac:dyDescent="0.2">
      <c r="A203" s="87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</row>
    <row r="204" spans="1:26" ht="14.25" customHeight="1" x14ac:dyDescent="0.2">
      <c r="A204" s="87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</row>
    <row r="205" spans="1:26" ht="14.25" customHeight="1" x14ac:dyDescent="0.2">
      <c r="A205" s="87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</row>
    <row r="206" spans="1:26" ht="14.25" customHeight="1" x14ac:dyDescent="0.2">
      <c r="A206" s="87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</row>
    <row r="207" spans="1:26" ht="14.25" customHeight="1" x14ac:dyDescent="0.2">
      <c r="A207" s="87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</row>
    <row r="208" spans="1:26" ht="14.25" customHeight="1" x14ac:dyDescent="0.2">
      <c r="A208" s="87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</row>
    <row r="209" spans="1:26" ht="14.25" customHeight="1" x14ac:dyDescent="0.2">
      <c r="A209" s="87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</row>
    <row r="210" spans="1:26" ht="14.25" customHeight="1" x14ac:dyDescent="0.2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</row>
    <row r="211" spans="1:26" ht="14.25" customHeight="1" x14ac:dyDescent="0.2">
      <c r="A211" s="87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</row>
    <row r="212" spans="1:26" ht="14.25" customHeight="1" x14ac:dyDescent="0.2">
      <c r="A212" s="87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</row>
    <row r="213" spans="1:26" ht="14.25" customHeight="1" x14ac:dyDescent="0.2">
      <c r="A213" s="87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</row>
    <row r="214" spans="1:26" ht="14.25" customHeight="1" x14ac:dyDescent="0.2">
      <c r="A214" s="87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  <c r="Z214" s="87"/>
    </row>
    <row r="215" spans="1:26" ht="14.25" customHeight="1" x14ac:dyDescent="0.2">
      <c r="A215" s="87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</row>
    <row r="216" spans="1:26" ht="14.25" customHeight="1" x14ac:dyDescent="0.2">
      <c r="A216" s="87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</row>
    <row r="217" spans="1:26" ht="14.25" customHeight="1" x14ac:dyDescent="0.2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</row>
    <row r="218" spans="1:26" ht="14.25" customHeight="1" x14ac:dyDescent="0.2">
      <c r="A218" s="87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</row>
    <row r="219" spans="1:26" ht="14.25" customHeight="1" x14ac:dyDescent="0.2">
      <c r="A219" s="87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  <c r="Z219" s="87"/>
    </row>
    <row r="220" spans="1:26" ht="14.25" customHeight="1" x14ac:dyDescent="0.2">
      <c r="A220" s="87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  <c r="Z220" s="87"/>
    </row>
    <row r="221" spans="1:26" ht="14.25" customHeight="1" x14ac:dyDescent="0.2">
      <c r="A221" s="87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  <c r="Z221" s="87"/>
    </row>
    <row r="222" spans="1:26" ht="14.25" customHeight="1" x14ac:dyDescent="0.2">
      <c r="A222" s="87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  <c r="Z222" s="87"/>
    </row>
    <row r="223" spans="1:26" ht="14.25" customHeight="1" x14ac:dyDescent="0.2">
      <c r="A223" s="87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</row>
    <row r="224" spans="1:26" ht="14.25" customHeight="1" x14ac:dyDescent="0.2">
      <c r="A224" s="87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</row>
    <row r="225" spans="1:26" ht="14.25" customHeight="1" x14ac:dyDescent="0.2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</row>
    <row r="226" spans="1:26" ht="14.25" customHeight="1" x14ac:dyDescent="0.2">
      <c r="A226" s="87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</row>
    <row r="227" spans="1:26" ht="14.25" customHeight="1" x14ac:dyDescent="0.2">
      <c r="A227" s="87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</row>
    <row r="228" spans="1:26" ht="14.25" customHeight="1" x14ac:dyDescent="0.2">
      <c r="A228" s="87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</row>
    <row r="229" spans="1:26" ht="14.25" customHeight="1" x14ac:dyDescent="0.2">
      <c r="A229" s="87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</row>
    <row r="230" spans="1:26" ht="14.25" customHeight="1" x14ac:dyDescent="0.2">
      <c r="A230" s="87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</row>
    <row r="231" spans="1:26" ht="14.25" customHeight="1" x14ac:dyDescent="0.2">
      <c r="A231" s="87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</row>
    <row r="232" spans="1:26" ht="14.25" customHeight="1" x14ac:dyDescent="0.2">
      <c r="A232" s="87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</row>
    <row r="233" spans="1:26" ht="14.25" customHeight="1" x14ac:dyDescent="0.2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</row>
    <row r="234" spans="1:26" ht="14.25" customHeight="1" x14ac:dyDescent="0.2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  <c r="Z234" s="87"/>
    </row>
    <row r="235" spans="1:26" ht="14.25" customHeight="1" x14ac:dyDescent="0.2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</row>
    <row r="236" spans="1:26" ht="14.25" customHeight="1" x14ac:dyDescent="0.2">
      <c r="A236" s="87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</row>
    <row r="237" spans="1:26" ht="14.25" customHeight="1" x14ac:dyDescent="0.2">
      <c r="A237" s="87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  <c r="Z237" s="87"/>
    </row>
    <row r="238" spans="1:26" ht="14.25" customHeight="1" x14ac:dyDescent="0.2">
      <c r="A238" s="87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</row>
    <row r="239" spans="1:26" ht="14.25" customHeight="1" x14ac:dyDescent="0.2">
      <c r="A239" s="87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  <c r="Z239" s="87"/>
    </row>
    <row r="240" spans="1:26" ht="14.25" customHeight="1" x14ac:dyDescent="0.2">
      <c r="A240" s="87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  <c r="Z240" s="87"/>
    </row>
    <row r="241" spans="1:26" ht="14.25" customHeight="1" x14ac:dyDescent="0.2">
      <c r="A241" s="87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  <c r="Z241" s="87"/>
    </row>
    <row r="242" spans="1:26" ht="14.25" customHeight="1" x14ac:dyDescent="0.2">
      <c r="A242" s="87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</row>
    <row r="243" spans="1:26" ht="14.25" customHeight="1" x14ac:dyDescent="0.2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  <c r="Z243" s="87"/>
    </row>
    <row r="244" spans="1:26" ht="14.25" customHeight="1" x14ac:dyDescent="0.2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</row>
    <row r="245" spans="1:26" ht="14.25" customHeight="1" x14ac:dyDescent="0.2">
      <c r="A245" s="87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</row>
    <row r="246" spans="1:26" ht="14.25" customHeight="1" x14ac:dyDescent="0.2">
      <c r="A246" s="87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  <c r="Z246" s="87"/>
    </row>
    <row r="247" spans="1:26" ht="14.25" customHeight="1" x14ac:dyDescent="0.2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</row>
    <row r="248" spans="1:26" ht="14.25" customHeight="1" x14ac:dyDescent="0.2">
      <c r="A248" s="87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  <c r="Z248" s="87"/>
    </row>
    <row r="249" spans="1:26" ht="14.25" customHeight="1" x14ac:dyDescent="0.2">
      <c r="A249" s="87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  <c r="Z249" s="87"/>
    </row>
    <row r="250" spans="1:26" ht="14.25" customHeight="1" x14ac:dyDescent="0.2">
      <c r="A250" s="87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  <c r="Z250" s="87"/>
    </row>
    <row r="251" spans="1:26" ht="14.25" customHeight="1" x14ac:dyDescent="0.2">
      <c r="A251" s="87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</row>
    <row r="252" spans="1:26" ht="14.25" customHeight="1" x14ac:dyDescent="0.2">
      <c r="A252" s="87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</row>
    <row r="253" spans="1:26" ht="14.25" customHeight="1" x14ac:dyDescent="0.2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</row>
    <row r="254" spans="1:26" ht="14.25" customHeight="1" x14ac:dyDescent="0.2">
      <c r="A254" s="87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</row>
    <row r="255" spans="1:26" ht="14.25" customHeight="1" x14ac:dyDescent="0.2">
      <c r="A255" s="87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</row>
    <row r="256" spans="1:26" ht="14.25" customHeight="1" x14ac:dyDescent="0.2">
      <c r="A256" s="87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</row>
    <row r="257" spans="1:26" ht="14.25" customHeight="1" x14ac:dyDescent="0.2">
      <c r="A257" s="87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</row>
    <row r="258" spans="1:26" ht="14.25" customHeight="1" x14ac:dyDescent="0.2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</row>
    <row r="259" spans="1:26" ht="14.25" customHeight="1" x14ac:dyDescent="0.2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</row>
    <row r="260" spans="1:26" ht="14.25" customHeight="1" x14ac:dyDescent="0.2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</row>
    <row r="261" spans="1:26" ht="14.25" customHeight="1" x14ac:dyDescent="0.2">
      <c r="A261" s="87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</row>
    <row r="262" spans="1:26" ht="14.25" customHeight="1" x14ac:dyDescent="0.2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</row>
    <row r="263" spans="1:26" ht="14.25" customHeight="1" x14ac:dyDescent="0.2">
      <c r="A263" s="87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</row>
    <row r="264" spans="1:26" ht="14.25" customHeight="1" x14ac:dyDescent="0.2">
      <c r="A264" s="87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  <c r="Z264" s="87"/>
    </row>
    <row r="265" spans="1:26" ht="14.25" customHeight="1" x14ac:dyDescent="0.2">
      <c r="A265" s="87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</row>
    <row r="266" spans="1:26" ht="14.25" customHeight="1" x14ac:dyDescent="0.2">
      <c r="A266" s="87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  <c r="Z266" s="87"/>
    </row>
    <row r="267" spans="1:26" ht="14.25" customHeight="1" x14ac:dyDescent="0.2">
      <c r="A267" s="87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  <c r="Z267" s="87"/>
    </row>
    <row r="268" spans="1:26" ht="14.25" customHeight="1" x14ac:dyDescent="0.2">
      <c r="A268" s="87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</row>
    <row r="269" spans="1:26" ht="14.25" customHeight="1" x14ac:dyDescent="0.2">
      <c r="A269" s="87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</row>
    <row r="270" spans="1:26" ht="14.25" customHeight="1" x14ac:dyDescent="0.2">
      <c r="A270" s="87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</row>
    <row r="271" spans="1:26" ht="14.25" customHeight="1" x14ac:dyDescent="0.2">
      <c r="A271" s="87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</row>
    <row r="272" spans="1:26" ht="14.25" customHeight="1" x14ac:dyDescent="0.2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</row>
    <row r="273" spans="1:26" ht="14.25" customHeight="1" x14ac:dyDescent="0.2">
      <c r="A273" s="87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</row>
    <row r="274" spans="1:26" ht="14.25" customHeight="1" x14ac:dyDescent="0.2">
      <c r="A274" s="87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</row>
    <row r="275" spans="1:26" ht="14.25" customHeight="1" x14ac:dyDescent="0.2">
      <c r="A275" s="87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</row>
    <row r="276" spans="1:26" ht="14.25" customHeight="1" x14ac:dyDescent="0.2">
      <c r="A276" s="87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</row>
    <row r="277" spans="1:26" ht="14.25" customHeight="1" x14ac:dyDescent="0.2">
      <c r="A277" s="87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</row>
    <row r="278" spans="1:26" ht="14.25" customHeight="1" x14ac:dyDescent="0.2">
      <c r="A278" s="87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</row>
    <row r="279" spans="1:26" ht="14.25" customHeight="1" x14ac:dyDescent="0.2">
      <c r="A279" s="87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</row>
    <row r="280" spans="1:26" ht="14.25" customHeight="1" x14ac:dyDescent="0.2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</row>
    <row r="281" spans="1:26" ht="14.25" customHeight="1" x14ac:dyDescent="0.2">
      <c r="A281" s="87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</row>
    <row r="282" spans="1:26" ht="14.25" customHeight="1" x14ac:dyDescent="0.2">
      <c r="A282" s="87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</row>
    <row r="283" spans="1:26" ht="14.25" customHeight="1" x14ac:dyDescent="0.2">
      <c r="A283" s="87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</row>
    <row r="284" spans="1:26" ht="14.25" customHeight="1" x14ac:dyDescent="0.2">
      <c r="A284" s="87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</row>
    <row r="285" spans="1:26" ht="14.25" customHeight="1" x14ac:dyDescent="0.2">
      <c r="A285" s="87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</row>
    <row r="286" spans="1:26" ht="14.25" customHeight="1" x14ac:dyDescent="0.2">
      <c r="A286" s="87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</row>
    <row r="287" spans="1:26" ht="14.25" customHeight="1" x14ac:dyDescent="0.2">
      <c r="A287" s="87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</row>
    <row r="288" spans="1:26" ht="14.25" customHeight="1" x14ac:dyDescent="0.2">
      <c r="A288" s="87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</row>
    <row r="289" spans="1:26" ht="14.25" customHeight="1" x14ac:dyDescent="0.2">
      <c r="A289" s="87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</row>
    <row r="290" spans="1:26" ht="14.25" customHeight="1" x14ac:dyDescent="0.2">
      <c r="A290" s="87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  <c r="Z290" s="87"/>
    </row>
    <row r="291" spans="1:26" ht="14.25" customHeight="1" x14ac:dyDescent="0.2">
      <c r="A291" s="87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</row>
    <row r="292" spans="1:26" ht="14.25" customHeight="1" x14ac:dyDescent="0.2">
      <c r="A292" s="87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</row>
    <row r="293" spans="1:26" ht="14.25" customHeight="1" x14ac:dyDescent="0.2">
      <c r="A293" s="87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</row>
    <row r="294" spans="1:26" ht="14.25" customHeight="1" x14ac:dyDescent="0.2">
      <c r="A294" s="87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  <c r="Z294" s="87"/>
    </row>
    <row r="295" spans="1:26" ht="14.25" customHeight="1" x14ac:dyDescent="0.2">
      <c r="A295" s="87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/>
    </row>
    <row r="296" spans="1:26" ht="14.25" customHeight="1" x14ac:dyDescent="0.2">
      <c r="A296" s="87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</row>
    <row r="297" spans="1:26" ht="14.25" customHeight="1" x14ac:dyDescent="0.2">
      <c r="A297" s="87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</row>
    <row r="298" spans="1:26" ht="14.25" customHeight="1" x14ac:dyDescent="0.2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</row>
    <row r="299" spans="1:26" ht="14.25" customHeight="1" x14ac:dyDescent="0.2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</row>
    <row r="300" spans="1:26" ht="14.25" customHeight="1" x14ac:dyDescent="0.2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</row>
    <row r="301" spans="1:26" ht="14.25" customHeight="1" x14ac:dyDescent="0.2">
      <c r="A301" s="87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</row>
    <row r="302" spans="1:26" ht="14.25" customHeight="1" x14ac:dyDescent="0.2">
      <c r="A302" s="87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</row>
    <row r="303" spans="1:26" ht="14.25" customHeight="1" x14ac:dyDescent="0.2">
      <c r="A303" s="87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</row>
    <row r="304" spans="1:26" ht="14.25" customHeight="1" x14ac:dyDescent="0.2">
      <c r="A304" s="87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</row>
    <row r="305" spans="1:26" ht="14.25" customHeight="1" x14ac:dyDescent="0.2">
      <c r="A305" s="87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</row>
    <row r="306" spans="1:26" ht="14.25" customHeight="1" x14ac:dyDescent="0.2">
      <c r="A306" s="87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</row>
    <row r="307" spans="1:26" ht="14.25" customHeight="1" x14ac:dyDescent="0.2">
      <c r="A307" s="87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</row>
    <row r="308" spans="1:26" ht="14.25" customHeight="1" x14ac:dyDescent="0.2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</row>
    <row r="309" spans="1:26" ht="14.25" customHeight="1" x14ac:dyDescent="0.2">
      <c r="A309" s="87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</row>
    <row r="310" spans="1:26" ht="14.25" customHeight="1" x14ac:dyDescent="0.2">
      <c r="A310" s="87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</row>
    <row r="311" spans="1:26" ht="14.25" customHeight="1" x14ac:dyDescent="0.2">
      <c r="A311" s="87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</row>
    <row r="312" spans="1:26" ht="14.25" customHeight="1" x14ac:dyDescent="0.2">
      <c r="A312" s="87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</row>
    <row r="313" spans="1:26" ht="14.25" customHeight="1" x14ac:dyDescent="0.2">
      <c r="A313" s="87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</row>
    <row r="314" spans="1:26" ht="14.25" customHeight="1" x14ac:dyDescent="0.2">
      <c r="A314" s="87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</row>
    <row r="315" spans="1:26" ht="14.25" customHeight="1" x14ac:dyDescent="0.2">
      <c r="A315" s="87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</row>
    <row r="316" spans="1:26" ht="14.25" customHeight="1" x14ac:dyDescent="0.2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</row>
    <row r="317" spans="1:26" ht="14.25" customHeight="1" x14ac:dyDescent="0.2">
      <c r="A317" s="87"/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</row>
    <row r="318" spans="1:26" ht="14.25" customHeight="1" x14ac:dyDescent="0.2">
      <c r="A318" s="87"/>
      <c r="B318" s="87"/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</row>
    <row r="319" spans="1:26" ht="14.25" customHeight="1" x14ac:dyDescent="0.2">
      <c r="A319" s="87"/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</row>
    <row r="320" spans="1:26" ht="14.25" customHeight="1" x14ac:dyDescent="0.2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</row>
    <row r="321" spans="1:26" ht="14.25" customHeight="1" x14ac:dyDescent="0.2">
      <c r="A321" s="87"/>
      <c r="B321" s="87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</row>
    <row r="322" spans="1:26" ht="14.25" customHeight="1" x14ac:dyDescent="0.2">
      <c r="A322" s="87"/>
      <c r="B322" s="87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</row>
    <row r="323" spans="1:26" ht="14.25" customHeight="1" x14ac:dyDescent="0.2">
      <c r="A323" s="87"/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</row>
    <row r="324" spans="1:26" ht="14.25" customHeight="1" x14ac:dyDescent="0.2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</row>
    <row r="325" spans="1:26" ht="14.25" customHeight="1" x14ac:dyDescent="0.2">
      <c r="A325" s="87"/>
      <c r="B325" s="87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</row>
    <row r="326" spans="1:26" ht="14.25" customHeight="1" x14ac:dyDescent="0.2">
      <c r="A326" s="87"/>
      <c r="B326" s="87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</row>
    <row r="327" spans="1:26" ht="14.25" customHeight="1" x14ac:dyDescent="0.2">
      <c r="A327" s="87"/>
      <c r="B327" s="87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</row>
    <row r="328" spans="1:26" ht="14.25" customHeight="1" x14ac:dyDescent="0.2">
      <c r="A328" s="87"/>
      <c r="B328" s="87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</row>
    <row r="329" spans="1:26" ht="14.25" customHeight="1" x14ac:dyDescent="0.2">
      <c r="A329" s="87"/>
      <c r="B329" s="87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</row>
    <row r="330" spans="1:26" ht="14.25" customHeight="1" x14ac:dyDescent="0.2">
      <c r="A330" s="87"/>
      <c r="B330" s="87"/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</row>
    <row r="331" spans="1:26" ht="14.25" customHeight="1" x14ac:dyDescent="0.2">
      <c r="A331" s="87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</row>
    <row r="332" spans="1:26" ht="14.25" customHeight="1" x14ac:dyDescent="0.2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</row>
    <row r="333" spans="1:26" ht="14.25" customHeight="1" x14ac:dyDescent="0.2">
      <c r="A333" s="87"/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</row>
    <row r="334" spans="1:26" ht="14.25" customHeight="1" x14ac:dyDescent="0.2">
      <c r="A334" s="87"/>
      <c r="B334" s="87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  <c r="Z334" s="87"/>
    </row>
    <row r="335" spans="1:26" ht="14.25" customHeight="1" x14ac:dyDescent="0.2">
      <c r="A335" s="87"/>
      <c r="B335" s="87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</row>
    <row r="336" spans="1:26" ht="14.25" customHeight="1" x14ac:dyDescent="0.2">
      <c r="A336" s="87"/>
      <c r="B336" s="87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  <c r="Z336" s="87"/>
    </row>
    <row r="337" spans="1:26" ht="14.25" customHeight="1" x14ac:dyDescent="0.2">
      <c r="A337" s="87"/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</row>
    <row r="338" spans="1:26" ht="14.25" customHeight="1" x14ac:dyDescent="0.2">
      <c r="A338" s="87"/>
      <c r="B338" s="87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</row>
    <row r="339" spans="1:26" ht="14.25" customHeight="1" x14ac:dyDescent="0.2">
      <c r="A339" s="87"/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</row>
    <row r="340" spans="1:26" ht="14.25" customHeight="1" x14ac:dyDescent="0.2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</row>
    <row r="341" spans="1:26" ht="14.25" customHeight="1" x14ac:dyDescent="0.2">
      <c r="A341" s="87"/>
      <c r="B341" s="87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  <c r="Z341" s="87"/>
    </row>
    <row r="342" spans="1:26" ht="14.25" customHeight="1" x14ac:dyDescent="0.2">
      <c r="A342" s="87"/>
      <c r="B342" s="87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  <c r="Z342" s="87"/>
    </row>
    <row r="343" spans="1:26" ht="14.25" customHeight="1" x14ac:dyDescent="0.2">
      <c r="A343" s="87"/>
      <c r="B343" s="87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  <c r="Z343" s="87"/>
    </row>
    <row r="344" spans="1:26" ht="14.25" customHeight="1" x14ac:dyDescent="0.2">
      <c r="A344" s="87"/>
      <c r="B344" s="87"/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  <c r="Z344" s="87"/>
    </row>
    <row r="345" spans="1:26" ht="14.25" customHeight="1" x14ac:dyDescent="0.2">
      <c r="A345" s="87"/>
      <c r="B345" s="87"/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  <c r="Z345" s="87"/>
    </row>
    <row r="346" spans="1:26" ht="14.25" customHeight="1" x14ac:dyDescent="0.2">
      <c r="A346" s="87"/>
      <c r="B346" s="87"/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</row>
    <row r="347" spans="1:26" ht="14.25" customHeight="1" x14ac:dyDescent="0.2">
      <c r="A347" s="87"/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</row>
    <row r="348" spans="1:26" ht="14.25" customHeight="1" x14ac:dyDescent="0.2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</row>
    <row r="349" spans="1:26" ht="14.25" customHeight="1" x14ac:dyDescent="0.2">
      <c r="A349" s="87"/>
      <c r="B349" s="87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  <c r="Z349" s="87"/>
    </row>
    <row r="350" spans="1:26" ht="14.25" customHeight="1" x14ac:dyDescent="0.2">
      <c r="A350" s="87"/>
      <c r="B350" s="87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  <c r="Z350" s="87"/>
    </row>
    <row r="351" spans="1:26" ht="14.25" customHeight="1" x14ac:dyDescent="0.2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  <c r="Z351" s="87"/>
    </row>
    <row r="352" spans="1:26" ht="14.25" customHeight="1" x14ac:dyDescent="0.2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  <c r="Z352" s="87"/>
    </row>
    <row r="353" spans="1:26" ht="14.25" customHeight="1" x14ac:dyDescent="0.2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  <c r="Z353" s="87"/>
    </row>
    <row r="354" spans="1:26" ht="14.25" customHeight="1" x14ac:dyDescent="0.2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  <c r="Z354" s="87"/>
    </row>
    <row r="355" spans="1:26" ht="14.25" customHeight="1" x14ac:dyDescent="0.2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  <c r="Z355" s="87"/>
    </row>
    <row r="356" spans="1:26" ht="14.25" customHeight="1" x14ac:dyDescent="0.2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</row>
    <row r="357" spans="1:26" ht="14.25" customHeight="1" x14ac:dyDescent="0.2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  <c r="Z357" s="87"/>
    </row>
    <row r="358" spans="1:26" ht="14.25" customHeight="1" x14ac:dyDescent="0.2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  <c r="Z358" s="87"/>
    </row>
    <row r="359" spans="1:26" ht="14.25" customHeight="1" x14ac:dyDescent="0.2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  <c r="Z359" s="87"/>
    </row>
    <row r="360" spans="1:26" ht="14.25" customHeight="1" x14ac:dyDescent="0.2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  <c r="Z360" s="87"/>
    </row>
    <row r="361" spans="1:26" ht="14.25" customHeight="1" x14ac:dyDescent="0.2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</row>
    <row r="362" spans="1:26" ht="14.25" customHeight="1" x14ac:dyDescent="0.2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</row>
    <row r="363" spans="1:26" ht="14.25" customHeight="1" x14ac:dyDescent="0.2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  <c r="Z363" s="87"/>
    </row>
    <row r="364" spans="1:26" ht="14.25" customHeight="1" x14ac:dyDescent="0.2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</row>
    <row r="365" spans="1:26" ht="14.25" customHeight="1" x14ac:dyDescent="0.2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  <c r="Z365" s="87"/>
    </row>
    <row r="366" spans="1:26" ht="14.25" customHeight="1" x14ac:dyDescent="0.2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</row>
    <row r="367" spans="1:26" ht="14.25" customHeight="1" x14ac:dyDescent="0.2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  <c r="Z367" s="87"/>
    </row>
    <row r="368" spans="1:26" ht="14.25" customHeight="1" x14ac:dyDescent="0.2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  <c r="Z368" s="87"/>
    </row>
    <row r="369" spans="1:26" ht="14.25" customHeight="1" x14ac:dyDescent="0.2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  <c r="Z369" s="87"/>
    </row>
    <row r="370" spans="1:26" ht="14.25" customHeight="1" x14ac:dyDescent="0.2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  <c r="Z370" s="87"/>
    </row>
    <row r="371" spans="1:26" ht="14.25" customHeight="1" x14ac:dyDescent="0.2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  <c r="Z371" s="87"/>
    </row>
    <row r="372" spans="1:26" ht="14.25" customHeight="1" x14ac:dyDescent="0.2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  <c r="Z372" s="87"/>
    </row>
    <row r="373" spans="1:26" ht="14.25" customHeight="1" x14ac:dyDescent="0.2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7"/>
      <c r="Y373" s="87"/>
      <c r="Z373" s="87"/>
    </row>
    <row r="374" spans="1:26" ht="14.25" customHeight="1" x14ac:dyDescent="0.2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7"/>
      <c r="Y374" s="87"/>
      <c r="Z374" s="87"/>
    </row>
    <row r="375" spans="1:26" ht="14.25" customHeight="1" x14ac:dyDescent="0.2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7"/>
      <c r="Y375" s="87"/>
      <c r="Z375" s="87"/>
    </row>
    <row r="376" spans="1:26" ht="14.25" customHeight="1" x14ac:dyDescent="0.2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7"/>
      <c r="Y376" s="87"/>
      <c r="Z376" s="87"/>
    </row>
    <row r="377" spans="1:26" ht="14.25" customHeight="1" x14ac:dyDescent="0.2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7"/>
      <c r="Y377" s="87"/>
      <c r="Z377" s="87"/>
    </row>
    <row r="378" spans="1:26" ht="14.25" customHeight="1" x14ac:dyDescent="0.2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7"/>
      <c r="Y378" s="87"/>
      <c r="Z378" s="87"/>
    </row>
    <row r="379" spans="1:26" ht="14.25" customHeight="1" x14ac:dyDescent="0.2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7"/>
      <c r="Y379" s="87"/>
      <c r="Z379" s="87"/>
    </row>
    <row r="380" spans="1:26" ht="14.25" customHeight="1" x14ac:dyDescent="0.2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7"/>
      <c r="Y380" s="87"/>
      <c r="Z380" s="87"/>
    </row>
    <row r="381" spans="1:26" ht="14.25" customHeight="1" x14ac:dyDescent="0.2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7"/>
      <c r="Y381" s="87"/>
      <c r="Z381" s="87"/>
    </row>
    <row r="382" spans="1:26" ht="14.25" customHeight="1" x14ac:dyDescent="0.2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  <c r="Z382" s="87"/>
    </row>
    <row r="383" spans="1:26" ht="14.25" customHeight="1" x14ac:dyDescent="0.2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  <c r="Z383" s="87"/>
    </row>
    <row r="384" spans="1:26" ht="14.25" customHeight="1" x14ac:dyDescent="0.2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  <c r="Z384" s="87"/>
    </row>
    <row r="385" spans="1:26" ht="14.25" customHeight="1" x14ac:dyDescent="0.2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</row>
    <row r="386" spans="1:26" ht="14.25" customHeight="1" x14ac:dyDescent="0.2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  <c r="Z386" s="87"/>
    </row>
    <row r="387" spans="1:26" ht="14.25" customHeight="1" x14ac:dyDescent="0.2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7"/>
      <c r="Y387" s="87"/>
      <c r="Z387" s="87"/>
    </row>
    <row r="388" spans="1:26" ht="14.25" customHeight="1" x14ac:dyDescent="0.2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7"/>
      <c r="Y388" s="87"/>
      <c r="Z388" s="87"/>
    </row>
    <row r="389" spans="1:26" ht="14.25" customHeight="1" x14ac:dyDescent="0.2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  <c r="Z389" s="87"/>
    </row>
    <row r="390" spans="1:26" ht="14.25" customHeight="1" x14ac:dyDescent="0.2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7"/>
      <c r="Y390" s="87"/>
      <c r="Z390" s="87"/>
    </row>
    <row r="391" spans="1:26" ht="14.25" customHeight="1" x14ac:dyDescent="0.2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7"/>
      <c r="Y391" s="87"/>
      <c r="Z391" s="87"/>
    </row>
    <row r="392" spans="1:26" ht="14.25" customHeight="1" x14ac:dyDescent="0.2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7"/>
      <c r="Y392" s="87"/>
      <c r="Z392" s="87"/>
    </row>
    <row r="393" spans="1:26" ht="14.25" customHeight="1" x14ac:dyDescent="0.2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7"/>
      <c r="Y393" s="87"/>
      <c r="Z393" s="87"/>
    </row>
    <row r="394" spans="1:26" ht="14.25" customHeight="1" x14ac:dyDescent="0.2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7"/>
      <c r="Y394" s="87"/>
      <c r="Z394" s="87"/>
    </row>
    <row r="395" spans="1:26" ht="14.25" customHeight="1" x14ac:dyDescent="0.2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7"/>
      <c r="Y395" s="87"/>
      <c r="Z395" s="87"/>
    </row>
    <row r="396" spans="1:26" ht="14.25" customHeight="1" x14ac:dyDescent="0.2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  <c r="Z396" s="87"/>
    </row>
    <row r="397" spans="1:26" ht="14.25" customHeight="1" x14ac:dyDescent="0.2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7"/>
      <c r="P397" s="87"/>
      <c r="Q397" s="87"/>
      <c r="R397" s="87"/>
      <c r="S397" s="87"/>
      <c r="T397" s="87"/>
      <c r="U397" s="87"/>
      <c r="V397" s="87"/>
      <c r="W397" s="87"/>
      <c r="X397" s="87"/>
      <c r="Y397" s="87"/>
      <c r="Z397" s="87"/>
    </row>
    <row r="398" spans="1:26" ht="14.25" customHeight="1" x14ac:dyDescent="0.2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7"/>
      <c r="P398" s="87"/>
      <c r="Q398" s="87"/>
      <c r="R398" s="87"/>
      <c r="S398" s="87"/>
      <c r="T398" s="87"/>
      <c r="U398" s="87"/>
      <c r="V398" s="87"/>
      <c r="W398" s="87"/>
      <c r="X398" s="87"/>
      <c r="Y398" s="87"/>
      <c r="Z398" s="87"/>
    </row>
    <row r="399" spans="1:26" ht="14.25" customHeight="1" x14ac:dyDescent="0.2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7"/>
      <c r="Y399" s="87"/>
      <c r="Z399" s="87"/>
    </row>
    <row r="400" spans="1:26" ht="14.25" customHeight="1" x14ac:dyDescent="0.2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7"/>
      <c r="Y400" s="87"/>
      <c r="Z400" s="87"/>
    </row>
    <row r="401" spans="1:26" ht="14.25" customHeight="1" x14ac:dyDescent="0.2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7"/>
      <c r="Y401" s="87"/>
      <c r="Z401" s="87"/>
    </row>
    <row r="402" spans="1:26" ht="14.25" customHeight="1" x14ac:dyDescent="0.2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7"/>
      <c r="Y402" s="87"/>
      <c r="Z402" s="87"/>
    </row>
    <row r="403" spans="1:26" ht="14.25" customHeight="1" x14ac:dyDescent="0.2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7"/>
      <c r="Y403" s="87"/>
      <c r="Z403" s="87"/>
    </row>
    <row r="404" spans="1:26" ht="14.25" customHeight="1" x14ac:dyDescent="0.2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7"/>
      <c r="Y404" s="87"/>
      <c r="Z404" s="87"/>
    </row>
    <row r="405" spans="1:26" ht="14.25" customHeight="1" x14ac:dyDescent="0.2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7"/>
      <c r="Y405" s="87"/>
      <c r="Z405" s="87"/>
    </row>
    <row r="406" spans="1:26" ht="14.25" customHeight="1" x14ac:dyDescent="0.2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7"/>
      <c r="Y406" s="87"/>
      <c r="Z406" s="87"/>
    </row>
    <row r="407" spans="1:26" ht="14.25" customHeight="1" x14ac:dyDescent="0.2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7"/>
      <c r="Y407" s="87"/>
      <c r="Z407" s="87"/>
    </row>
    <row r="408" spans="1:26" ht="14.25" customHeight="1" x14ac:dyDescent="0.2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7"/>
      <c r="Y408" s="87"/>
      <c r="Z408" s="87"/>
    </row>
    <row r="409" spans="1:26" ht="14.25" customHeight="1" x14ac:dyDescent="0.2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7"/>
      <c r="Y409" s="87"/>
      <c r="Z409" s="87"/>
    </row>
    <row r="410" spans="1:26" ht="14.25" customHeight="1" x14ac:dyDescent="0.2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87"/>
      <c r="X410" s="87"/>
      <c r="Y410" s="87"/>
      <c r="Z410" s="87"/>
    </row>
    <row r="411" spans="1:26" ht="14.25" customHeight="1" x14ac:dyDescent="0.2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  <c r="W411" s="87"/>
      <c r="X411" s="87"/>
      <c r="Y411" s="87"/>
      <c r="Z411" s="87"/>
    </row>
    <row r="412" spans="1:26" ht="14.25" customHeight="1" x14ac:dyDescent="0.2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  <c r="Z412" s="87"/>
    </row>
    <row r="413" spans="1:26" ht="14.25" customHeight="1" x14ac:dyDescent="0.2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7"/>
      <c r="P413" s="87"/>
      <c r="Q413" s="87"/>
      <c r="R413" s="87"/>
      <c r="S413" s="87"/>
      <c r="T413" s="87"/>
      <c r="U413" s="87"/>
      <c r="V413" s="87"/>
      <c r="W413" s="87"/>
      <c r="X413" s="87"/>
      <c r="Y413" s="87"/>
      <c r="Z413" s="87"/>
    </row>
    <row r="414" spans="1:26" ht="14.25" customHeight="1" x14ac:dyDescent="0.2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7"/>
      <c r="P414" s="87"/>
      <c r="Q414" s="87"/>
      <c r="R414" s="87"/>
      <c r="S414" s="87"/>
      <c r="T414" s="87"/>
      <c r="U414" s="87"/>
      <c r="V414" s="87"/>
      <c r="W414" s="87"/>
      <c r="X414" s="87"/>
      <c r="Y414" s="87"/>
      <c r="Z414" s="87"/>
    </row>
    <row r="415" spans="1:26" ht="14.25" customHeight="1" x14ac:dyDescent="0.2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7"/>
      <c r="P415" s="87"/>
      <c r="Q415" s="87"/>
      <c r="R415" s="87"/>
      <c r="S415" s="87"/>
      <c r="T415" s="87"/>
      <c r="U415" s="87"/>
      <c r="V415" s="87"/>
      <c r="W415" s="87"/>
      <c r="X415" s="87"/>
      <c r="Y415" s="87"/>
      <c r="Z415" s="87"/>
    </row>
    <row r="416" spans="1:26" ht="14.25" customHeight="1" x14ac:dyDescent="0.2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7"/>
      <c r="P416" s="87"/>
      <c r="Q416" s="87"/>
      <c r="R416" s="87"/>
      <c r="S416" s="87"/>
      <c r="T416" s="87"/>
      <c r="U416" s="87"/>
      <c r="V416" s="87"/>
      <c r="W416" s="87"/>
      <c r="X416" s="87"/>
      <c r="Y416" s="87"/>
      <c r="Z416" s="87"/>
    </row>
    <row r="417" spans="1:26" ht="14.25" customHeight="1" x14ac:dyDescent="0.2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7"/>
      <c r="P417" s="87"/>
      <c r="Q417" s="87"/>
      <c r="R417" s="87"/>
      <c r="S417" s="87"/>
      <c r="T417" s="87"/>
      <c r="U417" s="87"/>
      <c r="V417" s="87"/>
      <c r="W417" s="87"/>
      <c r="X417" s="87"/>
      <c r="Y417" s="87"/>
      <c r="Z417" s="87"/>
    </row>
    <row r="418" spans="1:26" ht="14.25" customHeight="1" x14ac:dyDescent="0.2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  <c r="W418" s="87"/>
      <c r="X418" s="87"/>
      <c r="Y418" s="87"/>
      <c r="Z418" s="87"/>
    </row>
    <row r="419" spans="1:26" ht="14.25" customHeight="1" x14ac:dyDescent="0.2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  <c r="W419" s="87"/>
      <c r="X419" s="87"/>
      <c r="Y419" s="87"/>
      <c r="Z419" s="87"/>
    </row>
    <row r="420" spans="1:26" ht="14.25" customHeight="1" x14ac:dyDescent="0.2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7"/>
      <c r="P420" s="87"/>
      <c r="Q420" s="87"/>
      <c r="R420" s="87"/>
      <c r="S420" s="87"/>
      <c r="T420" s="87"/>
      <c r="U420" s="87"/>
      <c r="V420" s="87"/>
      <c r="W420" s="87"/>
      <c r="X420" s="87"/>
      <c r="Y420" s="87"/>
      <c r="Z420" s="87"/>
    </row>
    <row r="421" spans="1:26" ht="14.25" customHeight="1" x14ac:dyDescent="0.2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7"/>
      <c r="P421" s="87"/>
      <c r="Q421" s="87"/>
      <c r="R421" s="87"/>
      <c r="S421" s="87"/>
      <c r="T421" s="87"/>
      <c r="U421" s="87"/>
      <c r="V421" s="87"/>
      <c r="W421" s="87"/>
      <c r="X421" s="87"/>
      <c r="Y421" s="87"/>
      <c r="Z421" s="87"/>
    </row>
    <row r="422" spans="1:26" ht="14.25" customHeight="1" x14ac:dyDescent="0.2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7"/>
      <c r="P422" s="87"/>
      <c r="Q422" s="87"/>
      <c r="R422" s="87"/>
      <c r="S422" s="87"/>
      <c r="T422" s="87"/>
      <c r="U422" s="87"/>
      <c r="V422" s="87"/>
      <c r="W422" s="87"/>
      <c r="X422" s="87"/>
      <c r="Y422" s="87"/>
      <c r="Z422" s="87"/>
    </row>
    <row r="423" spans="1:26" ht="14.25" customHeight="1" x14ac:dyDescent="0.2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7"/>
      <c r="Y423" s="87"/>
      <c r="Z423" s="87"/>
    </row>
    <row r="424" spans="1:26" ht="14.25" customHeight="1" x14ac:dyDescent="0.2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  <c r="Z424" s="87"/>
    </row>
    <row r="425" spans="1:26" ht="14.25" customHeight="1" x14ac:dyDescent="0.2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7"/>
      <c r="Y425" s="87"/>
      <c r="Z425" s="87"/>
    </row>
    <row r="426" spans="1:26" ht="14.25" customHeight="1" x14ac:dyDescent="0.2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7"/>
      <c r="Y426" s="87"/>
      <c r="Z426" s="87"/>
    </row>
    <row r="427" spans="1:26" ht="14.25" customHeight="1" x14ac:dyDescent="0.2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7"/>
      <c r="Y427" s="87"/>
      <c r="Z427" s="87"/>
    </row>
    <row r="428" spans="1:26" ht="14.25" customHeight="1" x14ac:dyDescent="0.2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7"/>
      <c r="Y428" s="87"/>
      <c r="Z428" s="87"/>
    </row>
    <row r="429" spans="1:26" ht="14.25" customHeight="1" x14ac:dyDescent="0.2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7"/>
      <c r="Y429" s="87"/>
      <c r="Z429" s="87"/>
    </row>
    <row r="430" spans="1:26" ht="14.25" customHeight="1" x14ac:dyDescent="0.2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7"/>
      <c r="Y430" s="87"/>
      <c r="Z430" s="87"/>
    </row>
    <row r="431" spans="1:26" ht="14.25" customHeight="1" x14ac:dyDescent="0.2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7"/>
      <c r="Y431" s="87"/>
      <c r="Z431" s="87"/>
    </row>
    <row r="432" spans="1:26" ht="14.25" customHeight="1" x14ac:dyDescent="0.2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7"/>
      <c r="Y432" s="87"/>
      <c r="Z432" s="87"/>
    </row>
    <row r="433" spans="1:26" ht="14.25" customHeight="1" x14ac:dyDescent="0.2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7"/>
      <c r="Y433" s="87"/>
      <c r="Z433" s="87"/>
    </row>
    <row r="434" spans="1:26" ht="14.25" customHeight="1" x14ac:dyDescent="0.2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7"/>
      <c r="P434" s="87"/>
      <c r="Q434" s="87"/>
      <c r="R434" s="87"/>
      <c r="S434" s="87"/>
      <c r="T434" s="87"/>
      <c r="U434" s="87"/>
      <c r="V434" s="87"/>
      <c r="W434" s="87"/>
      <c r="X434" s="87"/>
      <c r="Y434" s="87"/>
      <c r="Z434" s="87"/>
    </row>
    <row r="435" spans="1:26" ht="14.25" customHeight="1" x14ac:dyDescent="0.2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  <c r="Z435" s="87"/>
    </row>
    <row r="436" spans="1:26" ht="14.25" customHeight="1" x14ac:dyDescent="0.2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  <c r="Z436" s="87"/>
    </row>
    <row r="437" spans="1:26" ht="14.25" customHeight="1" x14ac:dyDescent="0.2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  <c r="Z437" s="87"/>
    </row>
    <row r="438" spans="1:26" ht="14.25" customHeight="1" x14ac:dyDescent="0.2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  <c r="Z438" s="87"/>
    </row>
    <row r="439" spans="1:26" ht="14.25" customHeight="1" x14ac:dyDescent="0.2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  <c r="Z439" s="87"/>
    </row>
    <row r="440" spans="1:26" ht="14.25" customHeight="1" x14ac:dyDescent="0.2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  <c r="Z440" s="87"/>
    </row>
    <row r="441" spans="1:26" ht="14.25" customHeight="1" x14ac:dyDescent="0.2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  <c r="Z441" s="87"/>
    </row>
    <row r="442" spans="1:26" ht="14.25" customHeight="1" x14ac:dyDescent="0.2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  <c r="Z442" s="87"/>
    </row>
    <row r="443" spans="1:26" ht="14.25" customHeight="1" x14ac:dyDescent="0.2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  <c r="Z443" s="87"/>
    </row>
    <row r="444" spans="1:26" ht="14.25" customHeight="1" x14ac:dyDescent="0.2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  <c r="Z444" s="87"/>
    </row>
    <row r="445" spans="1:26" ht="14.25" customHeight="1" x14ac:dyDescent="0.2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  <c r="Z445" s="87"/>
    </row>
    <row r="446" spans="1:26" ht="14.25" customHeight="1" x14ac:dyDescent="0.2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  <c r="Z446" s="87"/>
    </row>
    <row r="447" spans="1:26" ht="14.25" customHeight="1" x14ac:dyDescent="0.2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  <c r="Z447" s="87"/>
    </row>
    <row r="448" spans="1:26" ht="14.25" customHeight="1" x14ac:dyDescent="0.2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  <c r="Z448" s="87"/>
    </row>
    <row r="449" spans="1:26" ht="14.25" customHeight="1" x14ac:dyDescent="0.2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  <c r="Z449" s="87"/>
    </row>
    <row r="450" spans="1:26" ht="14.25" customHeight="1" x14ac:dyDescent="0.2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  <c r="Z450" s="87"/>
    </row>
    <row r="451" spans="1:26" ht="14.25" customHeight="1" x14ac:dyDescent="0.2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  <c r="Z451" s="87"/>
    </row>
    <row r="452" spans="1:26" ht="14.25" customHeight="1" x14ac:dyDescent="0.2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  <c r="Z452" s="87"/>
    </row>
    <row r="453" spans="1:26" ht="14.25" customHeight="1" x14ac:dyDescent="0.2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  <c r="Z453" s="87"/>
    </row>
    <row r="454" spans="1:26" ht="14.25" customHeight="1" x14ac:dyDescent="0.2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  <c r="Z454" s="87"/>
    </row>
    <row r="455" spans="1:26" ht="14.25" customHeight="1" x14ac:dyDescent="0.2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  <c r="Z455" s="87"/>
    </row>
    <row r="456" spans="1:26" ht="14.25" customHeight="1" x14ac:dyDescent="0.2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7"/>
      <c r="Y456" s="87"/>
      <c r="Z456" s="87"/>
    </row>
    <row r="457" spans="1:26" ht="14.25" customHeight="1" x14ac:dyDescent="0.2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7"/>
      <c r="Y457" s="87"/>
      <c r="Z457" s="87"/>
    </row>
    <row r="458" spans="1:26" ht="14.25" customHeight="1" x14ac:dyDescent="0.2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7"/>
      <c r="Y458" s="87"/>
      <c r="Z458" s="87"/>
    </row>
    <row r="459" spans="1:26" ht="14.25" customHeight="1" x14ac:dyDescent="0.2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7"/>
      <c r="Y459" s="87"/>
      <c r="Z459" s="87"/>
    </row>
    <row r="460" spans="1:26" ht="14.25" customHeight="1" x14ac:dyDescent="0.2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7"/>
      <c r="Y460" s="87"/>
      <c r="Z460" s="87"/>
    </row>
    <row r="461" spans="1:26" ht="14.25" customHeight="1" x14ac:dyDescent="0.2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7"/>
      <c r="Y461" s="87"/>
      <c r="Z461" s="87"/>
    </row>
    <row r="462" spans="1:26" ht="14.25" customHeight="1" x14ac:dyDescent="0.2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7"/>
      <c r="S462" s="87"/>
      <c r="T462" s="87"/>
      <c r="U462" s="87"/>
      <c r="V462" s="87"/>
      <c r="W462" s="87"/>
      <c r="X462" s="87"/>
      <c r="Y462" s="87"/>
      <c r="Z462" s="87"/>
    </row>
    <row r="463" spans="1:26" ht="14.25" customHeight="1" x14ac:dyDescent="0.2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7"/>
      <c r="P463" s="87"/>
      <c r="Q463" s="87"/>
      <c r="R463" s="87"/>
      <c r="S463" s="87"/>
      <c r="T463" s="87"/>
      <c r="U463" s="87"/>
      <c r="V463" s="87"/>
      <c r="W463" s="87"/>
      <c r="X463" s="87"/>
      <c r="Y463" s="87"/>
      <c r="Z463" s="87"/>
    </row>
    <row r="464" spans="1:26" ht="14.25" customHeight="1" x14ac:dyDescent="0.2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7"/>
      <c r="P464" s="87"/>
      <c r="Q464" s="87"/>
      <c r="R464" s="87"/>
      <c r="S464" s="87"/>
      <c r="T464" s="87"/>
      <c r="U464" s="87"/>
      <c r="V464" s="87"/>
      <c r="W464" s="87"/>
      <c r="X464" s="87"/>
      <c r="Y464" s="87"/>
      <c r="Z464" s="87"/>
    </row>
    <row r="465" spans="1:26" ht="14.25" customHeight="1" x14ac:dyDescent="0.2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7"/>
      <c r="P465" s="87"/>
      <c r="Q465" s="87"/>
      <c r="R465" s="87"/>
      <c r="S465" s="87"/>
      <c r="T465" s="87"/>
      <c r="U465" s="87"/>
      <c r="V465" s="87"/>
      <c r="W465" s="87"/>
      <c r="X465" s="87"/>
      <c r="Y465" s="87"/>
      <c r="Z465" s="87"/>
    </row>
    <row r="466" spans="1:26" ht="14.25" customHeight="1" x14ac:dyDescent="0.2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7"/>
      <c r="P466" s="87"/>
      <c r="Q466" s="87"/>
      <c r="R466" s="87"/>
      <c r="S466" s="87"/>
      <c r="T466" s="87"/>
      <c r="U466" s="87"/>
      <c r="V466" s="87"/>
      <c r="W466" s="87"/>
      <c r="X466" s="87"/>
      <c r="Y466" s="87"/>
      <c r="Z466" s="87"/>
    </row>
    <row r="467" spans="1:26" ht="14.25" customHeight="1" x14ac:dyDescent="0.2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  <c r="Z467" s="87"/>
    </row>
    <row r="468" spans="1:26" ht="14.25" customHeight="1" x14ac:dyDescent="0.2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  <c r="W468" s="87"/>
      <c r="X468" s="87"/>
      <c r="Y468" s="87"/>
      <c r="Z468" s="87"/>
    </row>
    <row r="469" spans="1:26" ht="14.25" customHeight="1" x14ac:dyDescent="0.2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7"/>
      <c r="S469" s="87"/>
      <c r="T469" s="87"/>
      <c r="U469" s="87"/>
      <c r="V469" s="87"/>
      <c r="W469" s="87"/>
      <c r="X469" s="87"/>
      <c r="Y469" s="87"/>
      <c r="Z469" s="87"/>
    </row>
    <row r="470" spans="1:26" ht="14.25" customHeight="1" x14ac:dyDescent="0.2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7"/>
      <c r="P470" s="87"/>
      <c r="Q470" s="87"/>
      <c r="R470" s="87"/>
      <c r="S470" s="87"/>
      <c r="T470" s="87"/>
      <c r="U470" s="87"/>
      <c r="V470" s="87"/>
      <c r="W470" s="87"/>
      <c r="X470" s="87"/>
      <c r="Y470" s="87"/>
      <c r="Z470" s="87"/>
    </row>
    <row r="471" spans="1:26" ht="14.25" customHeight="1" x14ac:dyDescent="0.2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7"/>
      <c r="P471" s="87"/>
      <c r="Q471" s="87"/>
      <c r="R471" s="87"/>
      <c r="S471" s="87"/>
      <c r="T471" s="87"/>
      <c r="U471" s="87"/>
      <c r="V471" s="87"/>
      <c r="W471" s="87"/>
      <c r="X471" s="87"/>
      <c r="Y471" s="87"/>
      <c r="Z471" s="87"/>
    </row>
    <row r="472" spans="1:26" ht="14.25" customHeight="1" x14ac:dyDescent="0.2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7"/>
      <c r="P472" s="87"/>
      <c r="Q472" s="87"/>
      <c r="R472" s="87"/>
      <c r="S472" s="87"/>
      <c r="T472" s="87"/>
      <c r="U472" s="87"/>
      <c r="V472" s="87"/>
      <c r="W472" s="87"/>
      <c r="X472" s="87"/>
      <c r="Y472" s="87"/>
      <c r="Z472" s="87"/>
    </row>
    <row r="473" spans="1:26" ht="14.25" customHeight="1" x14ac:dyDescent="0.2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7"/>
      <c r="P473" s="87"/>
      <c r="Q473" s="87"/>
      <c r="R473" s="87"/>
      <c r="S473" s="87"/>
      <c r="T473" s="87"/>
      <c r="U473" s="87"/>
      <c r="V473" s="87"/>
      <c r="W473" s="87"/>
      <c r="X473" s="87"/>
      <c r="Y473" s="87"/>
      <c r="Z473" s="87"/>
    </row>
    <row r="474" spans="1:26" ht="14.25" customHeight="1" x14ac:dyDescent="0.2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7"/>
      <c r="P474" s="87"/>
      <c r="Q474" s="87"/>
      <c r="R474" s="87"/>
      <c r="S474" s="87"/>
      <c r="T474" s="87"/>
      <c r="U474" s="87"/>
      <c r="V474" s="87"/>
      <c r="W474" s="87"/>
      <c r="X474" s="87"/>
      <c r="Y474" s="87"/>
      <c r="Z474" s="87"/>
    </row>
    <row r="475" spans="1:26" ht="14.25" customHeight="1" x14ac:dyDescent="0.2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  <c r="Z475" s="87"/>
    </row>
    <row r="476" spans="1:26" ht="14.25" customHeight="1" x14ac:dyDescent="0.2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7"/>
      <c r="Y476" s="87"/>
      <c r="Z476" s="87"/>
    </row>
    <row r="477" spans="1:26" ht="14.25" customHeight="1" x14ac:dyDescent="0.2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7"/>
      <c r="Y477" s="87"/>
      <c r="Z477" s="87"/>
    </row>
    <row r="478" spans="1:26" ht="14.25" customHeight="1" x14ac:dyDescent="0.2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7"/>
      <c r="Y478" s="87"/>
      <c r="Z478" s="87"/>
    </row>
    <row r="479" spans="1:26" ht="14.25" customHeight="1" x14ac:dyDescent="0.2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7"/>
      <c r="Y479" s="87"/>
      <c r="Z479" s="87"/>
    </row>
    <row r="480" spans="1:26" ht="14.25" customHeight="1" x14ac:dyDescent="0.2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7"/>
      <c r="Y480" s="87"/>
      <c r="Z480" s="87"/>
    </row>
    <row r="481" spans="1:26" ht="14.25" customHeight="1" x14ac:dyDescent="0.2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7"/>
      <c r="Y481" s="87"/>
      <c r="Z481" s="87"/>
    </row>
    <row r="482" spans="1:26" ht="14.25" customHeight="1" x14ac:dyDescent="0.2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7"/>
      <c r="Y482" s="87"/>
      <c r="Z482" s="87"/>
    </row>
    <row r="483" spans="1:26" ht="14.25" customHeight="1" x14ac:dyDescent="0.2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7"/>
      <c r="Y483" s="87"/>
      <c r="Z483" s="87"/>
    </row>
    <row r="484" spans="1:26" ht="14.25" customHeight="1" x14ac:dyDescent="0.2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7"/>
      <c r="Y484" s="87"/>
      <c r="Z484" s="87"/>
    </row>
    <row r="485" spans="1:26" ht="14.25" customHeight="1" x14ac:dyDescent="0.2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7"/>
      <c r="Y485" s="87"/>
      <c r="Z485" s="87"/>
    </row>
    <row r="486" spans="1:26" ht="14.25" customHeight="1" x14ac:dyDescent="0.2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7"/>
      <c r="S486" s="87"/>
      <c r="T486" s="87"/>
      <c r="U486" s="87"/>
      <c r="V486" s="87"/>
      <c r="W486" s="87"/>
      <c r="X486" s="87"/>
      <c r="Y486" s="87"/>
      <c r="Z486" s="87"/>
    </row>
    <row r="487" spans="1:26" ht="14.25" customHeight="1" x14ac:dyDescent="0.2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7"/>
      <c r="P487" s="87"/>
      <c r="Q487" s="87"/>
      <c r="R487" s="87"/>
      <c r="S487" s="87"/>
      <c r="T487" s="87"/>
      <c r="U487" s="87"/>
      <c r="V487" s="87"/>
      <c r="W487" s="87"/>
      <c r="X487" s="87"/>
      <c r="Y487" s="87"/>
      <c r="Z487" s="87"/>
    </row>
    <row r="488" spans="1:26" ht="14.25" customHeight="1" x14ac:dyDescent="0.2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7"/>
      <c r="P488" s="87"/>
      <c r="Q488" s="87"/>
      <c r="R488" s="87"/>
      <c r="S488" s="87"/>
      <c r="T488" s="87"/>
      <c r="U488" s="87"/>
      <c r="V488" s="87"/>
      <c r="W488" s="87"/>
      <c r="X488" s="87"/>
      <c r="Y488" s="87"/>
      <c r="Z488" s="87"/>
    </row>
    <row r="489" spans="1:26" ht="14.25" customHeight="1" x14ac:dyDescent="0.2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7"/>
      <c r="Y489" s="87"/>
      <c r="Z489" s="87"/>
    </row>
    <row r="490" spans="1:26" ht="14.25" customHeight="1" x14ac:dyDescent="0.2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7"/>
      <c r="Y490" s="87"/>
      <c r="Z490" s="87"/>
    </row>
    <row r="491" spans="1:26" ht="14.25" customHeight="1" x14ac:dyDescent="0.2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7"/>
      <c r="Y491" s="87"/>
      <c r="Z491" s="87"/>
    </row>
    <row r="492" spans="1:26" ht="14.25" customHeight="1" x14ac:dyDescent="0.2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7"/>
      <c r="Y492" s="87"/>
      <c r="Z492" s="87"/>
    </row>
    <row r="493" spans="1:26" ht="14.25" customHeight="1" x14ac:dyDescent="0.2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7"/>
      <c r="Y493" s="87"/>
      <c r="Z493" s="87"/>
    </row>
    <row r="494" spans="1:26" ht="14.25" customHeight="1" x14ac:dyDescent="0.2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7"/>
      <c r="Y494" s="87"/>
      <c r="Z494" s="87"/>
    </row>
    <row r="495" spans="1:26" ht="14.25" customHeight="1" x14ac:dyDescent="0.2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7"/>
      <c r="Y495" s="87"/>
      <c r="Z495" s="87"/>
    </row>
    <row r="496" spans="1:26" ht="14.25" customHeight="1" x14ac:dyDescent="0.2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7"/>
      <c r="Y496" s="87"/>
      <c r="Z496" s="87"/>
    </row>
    <row r="497" spans="1:26" ht="14.25" customHeight="1" x14ac:dyDescent="0.2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7"/>
      <c r="Y497" s="87"/>
      <c r="Z497" s="87"/>
    </row>
    <row r="498" spans="1:26" ht="14.25" customHeight="1" x14ac:dyDescent="0.2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7"/>
      <c r="Y498" s="87"/>
      <c r="Z498" s="87"/>
    </row>
    <row r="499" spans="1:26" ht="14.25" customHeight="1" x14ac:dyDescent="0.2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7"/>
      <c r="Y499" s="87"/>
      <c r="Z499" s="87"/>
    </row>
    <row r="500" spans="1:26" ht="14.25" customHeight="1" x14ac:dyDescent="0.2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  <c r="W500" s="87"/>
      <c r="X500" s="87"/>
      <c r="Y500" s="87"/>
      <c r="Z500" s="87"/>
    </row>
    <row r="501" spans="1:26" ht="14.25" customHeight="1" x14ac:dyDescent="0.2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7"/>
      <c r="P501" s="87"/>
      <c r="Q501" s="87"/>
      <c r="R501" s="87"/>
      <c r="S501" s="87"/>
      <c r="T501" s="87"/>
      <c r="U501" s="87"/>
      <c r="V501" s="87"/>
      <c r="W501" s="87"/>
      <c r="X501" s="87"/>
      <c r="Y501" s="87"/>
      <c r="Z501" s="87"/>
    </row>
    <row r="502" spans="1:26" ht="14.25" customHeight="1" x14ac:dyDescent="0.2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7"/>
      <c r="P502" s="87"/>
      <c r="Q502" s="87"/>
      <c r="R502" s="87"/>
      <c r="S502" s="87"/>
      <c r="T502" s="87"/>
      <c r="U502" s="87"/>
      <c r="V502" s="87"/>
      <c r="W502" s="87"/>
      <c r="X502" s="87"/>
      <c r="Y502" s="87"/>
      <c r="Z502" s="87"/>
    </row>
    <row r="503" spans="1:26" ht="14.25" customHeight="1" x14ac:dyDescent="0.2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7"/>
      <c r="Y503" s="87"/>
      <c r="Z503" s="87"/>
    </row>
    <row r="504" spans="1:26" ht="14.25" customHeight="1" x14ac:dyDescent="0.2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7"/>
      <c r="Y504" s="87"/>
      <c r="Z504" s="87"/>
    </row>
    <row r="505" spans="1:26" ht="14.25" customHeight="1" x14ac:dyDescent="0.2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7"/>
      <c r="Y505" s="87"/>
      <c r="Z505" s="87"/>
    </row>
    <row r="506" spans="1:26" ht="14.25" customHeight="1" x14ac:dyDescent="0.2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7"/>
      <c r="Y506" s="87"/>
      <c r="Z506" s="87"/>
    </row>
    <row r="507" spans="1:26" ht="14.25" customHeight="1" x14ac:dyDescent="0.2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7"/>
      <c r="Y507" s="87"/>
      <c r="Z507" s="87"/>
    </row>
    <row r="508" spans="1:26" ht="14.25" customHeight="1" x14ac:dyDescent="0.2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7"/>
      <c r="Y508" s="87"/>
      <c r="Z508" s="87"/>
    </row>
    <row r="509" spans="1:26" ht="14.25" customHeight="1" x14ac:dyDescent="0.2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  <c r="Z509" s="87"/>
    </row>
    <row r="510" spans="1:26" ht="14.25" customHeight="1" x14ac:dyDescent="0.2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7"/>
      <c r="Y510" s="87"/>
      <c r="Z510" s="87"/>
    </row>
    <row r="511" spans="1:26" ht="14.25" customHeight="1" x14ac:dyDescent="0.2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7"/>
      <c r="Y511" s="87"/>
      <c r="Z511" s="87"/>
    </row>
    <row r="512" spans="1:26" ht="14.25" customHeight="1" x14ac:dyDescent="0.2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7"/>
      <c r="Y512" s="87"/>
      <c r="Z512" s="87"/>
    </row>
    <row r="513" spans="1:26" ht="14.25" customHeight="1" x14ac:dyDescent="0.2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7"/>
      <c r="Y513" s="87"/>
      <c r="Z513" s="87"/>
    </row>
    <row r="514" spans="1:26" ht="14.25" customHeight="1" x14ac:dyDescent="0.2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  <c r="Z514" s="87"/>
    </row>
    <row r="515" spans="1:26" ht="14.25" customHeight="1" x14ac:dyDescent="0.2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  <c r="W515" s="87"/>
      <c r="X515" s="87"/>
      <c r="Y515" s="87"/>
      <c r="Z515" s="87"/>
    </row>
    <row r="516" spans="1:26" ht="14.25" customHeight="1" x14ac:dyDescent="0.2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  <c r="Z516" s="87"/>
    </row>
    <row r="517" spans="1:26" ht="14.25" customHeight="1" x14ac:dyDescent="0.2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  <c r="Z517" s="87"/>
    </row>
    <row r="518" spans="1:26" ht="14.25" customHeight="1" x14ac:dyDescent="0.2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  <c r="Z518" s="87"/>
    </row>
    <row r="519" spans="1:26" ht="14.25" customHeight="1" x14ac:dyDescent="0.2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  <c r="Z519" s="87"/>
    </row>
    <row r="520" spans="1:26" ht="14.25" customHeight="1" x14ac:dyDescent="0.2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  <c r="Z520" s="87"/>
    </row>
    <row r="521" spans="1:26" ht="14.25" customHeight="1" x14ac:dyDescent="0.2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  <c r="Z521" s="87"/>
    </row>
    <row r="522" spans="1:26" ht="14.25" customHeight="1" x14ac:dyDescent="0.2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  <c r="Z522" s="87"/>
    </row>
    <row r="523" spans="1:26" ht="14.25" customHeight="1" x14ac:dyDescent="0.2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  <c r="Z523" s="87"/>
    </row>
    <row r="524" spans="1:26" ht="14.25" customHeight="1" x14ac:dyDescent="0.2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  <c r="Z524" s="87"/>
    </row>
    <row r="525" spans="1:26" ht="14.25" customHeight="1" x14ac:dyDescent="0.2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  <c r="Z525" s="87"/>
    </row>
    <row r="526" spans="1:26" ht="14.25" customHeight="1" x14ac:dyDescent="0.2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  <c r="Z526" s="87"/>
    </row>
    <row r="527" spans="1:26" ht="14.25" customHeight="1" x14ac:dyDescent="0.2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  <c r="Z527" s="87"/>
    </row>
    <row r="528" spans="1:26" ht="14.25" customHeight="1" x14ac:dyDescent="0.2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  <c r="Z528" s="87"/>
    </row>
    <row r="529" spans="1:26" ht="14.25" customHeight="1" x14ac:dyDescent="0.2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  <c r="Z529" s="87"/>
    </row>
    <row r="530" spans="1:26" ht="14.25" customHeight="1" x14ac:dyDescent="0.2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  <c r="Z530" s="87"/>
    </row>
    <row r="531" spans="1:26" ht="14.25" customHeight="1" x14ac:dyDescent="0.2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  <c r="Z531" s="87"/>
    </row>
    <row r="532" spans="1:26" ht="14.25" customHeight="1" x14ac:dyDescent="0.2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  <c r="Z532" s="87"/>
    </row>
    <row r="533" spans="1:26" ht="14.25" customHeight="1" x14ac:dyDescent="0.2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  <c r="Z533" s="87"/>
    </row>
    <row r="534" spans="1:26" ht="14.25" customHeight="1" x14ac:dyDescent="0.2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  <c r="Z534" s="87"/>
    </row>
    <row r="535" spans="1:26" ht="14.25" customHeight="1" x14ac:dyDescent="0.2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  <c r="Z535" s="87"/>
    </row>
    <row r="536" spans="1:26" ht="14.25" customHeight="1" x14ac:dyDescent="0.2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  <c r="Z536" s="87"/>
    </row>
    <row r="537" spans="1:26" ht="14.25" customHeight="1" x14ac:dyDescent="0.2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  <c r="Z537" s="87"/>
    </row>
    <row r="538" spans="1:26" ht="14.25" customHeight="1" x14ac:dyDescent="0.2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  <c r="Z538" s="87"/>
    </row>
    <row r="539" spans="1:26" ht="14.25" customHeight="1" x14ac:dyDescent="0.2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  <c r="W539" s="87"/>
      <c r="X539" s="87"/>
      <c r="Y539" s="87"/>
      <c r="Z539" s="87"/>
    </row>
    <row r="540" spans="1:26" ht="14.25" customHeight="1" x14ac:dyDescent="0.2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7"/>
      <c r="P540" s="87"/>
      <c r="Q540" s="87"/>
      <c r="R540" s="87"/>
      <c r="S540" s="87"/>
      <c r="T540" s="87"/>
      <c r="U540" s="87"/>
      <c r="V540" s="87"/>
      <c r="W540" s="87"/>
      <c r="X540" s="87"/>
      <c r="Y540" s="87"/>
      <c r="Z540" s="87"/>
    </row>
    <row r="541" spans="1:26" ht="14.25" customHeight="1" x14ac:dyDescent="0.2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7"/>
      <c r="Y541" s="87"/>
      <c r="Z541" s="87"/>
    </row>
    <row r="542" spans="1:26" ht="14.25" customHeight="1" x14ac:dyDescent="0.2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7"/>
      <c r="Y542" s="87"/>
      <c r="Z542" s="87"/>
    </row>
    <row r="543" spans="1:26" ht="14.25" customHeight="1" x14ac:dyDescent="0.2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7"/>
      <c r="Y543" s="87"/>
      <c r="Z543" s="87"/>
    </row>
    <row r="544" spans="1:26" ht="14.25" customHeight="1" x14ac:dyDescent="0.2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7"/>
      <c r="Y544" s="87"/>
      <c r="Z544" s="87"/>
    </row>
    <row r="545" spans="1:26" ht="14.25" customHeight="1" x14ac:dyDescent="0.2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7"/>
      <c r="Y545" s="87"/>
      <c r="Z545" s="87"/>
    </row>
    <row r="546" spans="1:26" ht="14.25" customHeight="1" x14ac:dyDescent="0.2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7"/>
      <c r="Y546" s="87"/>
      <c r="Z546" s="87"/>
    </row>
    <row r="547" spans="1:26" ht="14.25" customHeight="1" x14ac:dyDescent="0.2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  <c r="Z547" s="87"/>
    </row>
    <row r="548" spans="1:26" ht="14.25" customHeight="1" x14ac:dyDescent="0.2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7"/>
      <c r="Y548" s="87"/>
      <c r="Z548" s="87"/>
    </row>
    <row r="549" spans="1:26" ht="14.25" customHeight="1" x14ac:dyDescent="0.2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7"/>
      <c r="Y549" s="87"/>
      <c r="Z549" s="87"/>
    </row>
    <row r="550" spans="1:26" ht="14.25" customHeight="1" x14ac:dyDescent="0.2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7"/>
      <c r="Y550" s="87"/>
      <c r="Z550" s="87"/>
    </row>
    <row r="551" spans="1:26" ht="14.25" customHeight="1" x14ac:dyDescent="0.2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7"/>
      <c r="Y551" s="87"/>
      <c r="Z551" s="87"/>
    </row>
    <row r="552" spans="1:26" ht="14.25" customHeight="1" x14ac:dyDescent="0.2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  <c r="Z552" s="87"/>
    </row>
    <row r="553" spans="1:26" ht="14.25" customHeight="1" x14ac:dyDescent="0.2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7"/>
      <c r="P553" s="87"/>
      <c r="Q553" s="87"/>
      <c r="R553" s="87"/>
      <c r="S553" s="87"/>
      <c r="T553" s="87"/>
      <c r="U553" s="87"/>
      <c r="V553" s="87"/>
      <c r="W553" s="87"/>
      <c r="X553" s="87"/>
      <c r="Y553" s="87"/>
      <c r="Z553" s="87"/>
    </row>
    <row r="554" spans="1:26" ht="14.25" customHeight="1" x14ac:dyDescent="0.2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</row>
    <row r="555" spans="1:26" ht="14.25" customHeight="1" x14ac:dyDescent="0.2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</row>
    <row r="556" spans="1:26" ht="14.25" customHeight="1" x14ac:dyDescent="0.2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7"/>
      <c r="Y556" s="87"/>
      <c r="Z556" s="87"/>
    </row>
    <row r="557" spans="1:26" ht="14.25" customHeight="1" x14ac:dyDescent="0.2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</row>
    <row r="558" spans="1:26" ht="14.25" customHeight="1" x14ac:dyDescent="0.2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7"/>
      <c r="Y558" s="87"/>
      <c r="Z558" s="87"/>
    </row>
    <row r="559" spans="1:26" ht="14.25" customHeight="1" x14ac:dyDescent="0.2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7"/>
      <c r="Y559" s="87"/>
      <c r="Z559" s="87"/>
    </row>
    <row r="560" spans="1:26" ht="14.25" customHeight="1" x14ac:dyDescent="0.2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7"/>
      <c r="Y560" s="87"/>
      <c r="Z560" s="87"/>
    </row>
    <row r="561" spans="1:26" ht="14.25" customHeight="1" x14ac:dyDescent="0.2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7"/>
      <c r="Y561" s="87"/>
      <c r="Z561" s="87"/>
    </row>
    <row r="562" spans="1:26" ht="14.25" customHeight="1" x14ac:dyDescent="0.2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  <c r="Z562" s="87"/>
    </row>
    <row r="563" spans="1:26" ht="14.25" customHeight="1" x14ac:dyDescent="0.2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7"/>
      <c r="Y563" s="87"/>
      <c r="Z563" s="87"/>
    </row>
    <row r="564" spans="1:26" ht="14.25" customHeight="1" x14ac:dyDescent="0.2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7"/>
      <c r="Y564" s="87"/>
      <c r="Z564" s="87"/>
    </row>
    <row r="565" spans="1:26" ht="14.25" customHeight="1" x14ac:dyDescent="0.2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7"/>
      <c r="Y565" s="87"/>
      <c r="Z565" s="87"/>
    </row>
    <row r="566" spans="1:26" ht="14.25" customHeight="1" x14ac:dyDescent="0.2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7"/>
      <c r="R566" s="87"/>
      <c r="S566" s="87"/>
      <c r="T566" s="87"/>
      <c r="U566" s="87"/>
      <c r="V566" s="87"/>
      <c r="W566" s="87"/>
      <c r="X566" s="87"/>
      <c r="Y566" s="87"/>
      <c r="Z566" s="87"/>
    </row>
    <row r="567" spans="1:26" ht="14.25" customHeight="1" x14ac:dyDescent="0.2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7"/>
      <c r="S567" s="87"/>
      <c r="T567" s="87"/>
      <c r="U567" s="87"/>
      <c r="V567" s="87"/>
      <c r="W567" s="87"/>
      <c r="X567" s="87"/>
      <c r="Y567" s="87"/>
      <c r="Z567" s="87"/>
    </row>
    <row r="568" spans="1:26" ht="14.25" customHeight="1" x14ac:dyDescent="0.2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7"/>
      <c r="S568" s="87"/>
      <c r="T568" s="87"/>
      <c r="U568" s="87"/>
      <c r="V568" s="87"/>
      <c r="W568" s="87"/>
      <c r="X568" s="87"/>
      <c r="Y568" s="87"/>
      <c r="Z568" s="87"/>
    </row>
    <row r="569" spans="1:26" ht="14.25" customHeight="1" x14ac:dyDescent="0.2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7"/>
      <c r="R569" s="87"/>
      <c r="S569" s="87"/>
      <c r="T569" s="87"/>
      <c r="U569" s="87"/>
      <c r="V569" s="87"/>
      <c r="W569" s="87"/>
      <c r="X569" s="87"/>
      <c r="Y569" s="87"/>
      <c r="Z569" s="87"/>
    </row>
    <row r="570" spans="1:26" ht="14.25" customHeight="1" x14ac:dyDescent="0.2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  <c r="W570" s="87"/>
      <c r="X570" s="87"/>
      <c r="Y570" s="87"/>
      <c r="Z570" s="87"/>
    </row>
    <row r="571" spans="1:26" ht="14.25" customHeight="1" x14ac:dyDescent="0.2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  <c r="W571" s="87"/>
      <c r="X571" s="87"/>
      <c r="Y571" s="87"/>
      <c r="Z571" s="87"/>
    </row>
    <row r="572" spans="1:26" ht="14.25" customHeight="1" x14ac:dyDescent="0.2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7"/>
      <c r="P572" s="87"/>
      <c r="Q572" s="87"/>
      <c r="R572" s="87"/>
      <c r="S572" s="87"/>
      <c r="T572" s="87"/>
      <c r="U572" s="87"/>
      <c r="V572" s="87"/>
      <c r="W572" s="87"/>
      <c r="X572" s="87"/>
      <c r="Y572" s="87"/>
      <c r="Z572" s="87"/>
    </row>
    <row r="573" spans="1:26" ht="14.25" customHeight="1" x14ac:dyDescent="0.2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7"/>
      <c r="P573" s="87"/>
      <c r="Q573" s="87"/>
      <c r="R573" s="87"/>
      <c r="S573" s="87"/>
      <c r="T573" s="87"/>
      <c r="U573" s="87"/>
      <c r="V573" s="87"/>
      <c r="W573" s="87"/>
      <c r="X573" s="87"/>
      <c r="Y573" s="87"/>
      <c r="Z573" s="87"/>
    </row>
    <row r="574" spans="1:26" ht="14.25" customHeight="1" x14ac:dyDescent="0.2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7"/>
      <c r="P574" s="87"/>
      <c r="Q574" s="87"/>
      <c r="R574" s="87"/>
      <c r="S574" s="87"/>
      <c r="T574" s="87"/>
      <c r="U574" s="87"/>
      <c r="V574" s="87"/>
      <c r="W574" s="87"/>
      <c r="X574" s="87"/>
      <c r="Y574" s="87"/>
      <c r="Z574" s="87"/>
    </row>
    <row r="575" spans="1:26" ht="14.25" customHeight="1" x14ac:dyDescent="0.2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7"/>
      <c r="P575" s="87"/>
      <c r="Q575" s="87"/>
      <c r="R575" s="87"/>
      <c r="S575" s="87"/>
      <c r="T575" s="87"/>
      <c r="U575" s="87"/>
      <c r="V575" s="87"/>
      <c r="W575" s="87"/>
      <c r="X575" s="87"/>
      <c r="Y575" s="87"/>
      <c r="Z575" s="87"/>
    </row>
    <row r="576" spans="1:26" ht="14.25" customHeight="1" x14ac:dyDescent="0.2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87"/>
      <c r="R576" s="87"/>
      <c r="S576" s="87"/>
      <c r="T576" s="87"/>
      <c r="U576" s="87"/>
      <c r="V576" s="87"/>
      <c r="W576" s="87"/>
      <c r="X576" s="87"/>
      <c r="Y576" s="87"/>
      <c r="Z576" s="87"/>
    </row>
    <row r="577" spans="1:26" ht="14.25" customHeight="1" x14ac:dyDescent="0.2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87"/>
      <c r="R577" s="87"/>
      <c r="S577" s="87"/>
      <c r="T577" s="87"/>
      <c r="U577" s="87"/>
      <c r="V577" s="87"/>
      <c r="W577" s="87"/>
      <c r="X577" s="87"/>
      <c r="Y577" s="87"/>
      <c r="Z577" s="87"/>
    </row>
    <row r="578" spans="1:26" ht="14.25" customHeight="1" x14ac:dyDescent="0.2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87"/>
      <c r="R578" s="87"/>
      <c r="S578" s="87"/>
      <c r="T578" s="87"/>
      <c r="U578" s="87"/>
      <c r="V578" s="87"/>
      <c r="W578" s="87"/>
      <c r="X578" s="87"/>
      <c r="Y578" s="87"/>
      <c r="Z578" s="87"/>
    </row>
    <row r="579" spans="1:26" ht="14.25" customHeight="1" x14ac:dyDescent="0.2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</row>
    <row r="580" spans="1:26" ht="14.25" customHeight="1" x14ac:dyDescent="0.2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7"/>
      <c r="Y580" s="87"/>
      <c r="Z580" s="87"/>
    </row>
    <row r="581" spans="1:26" ht="14.25" customHeight="1" x14ac:dyDescent="0.2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7"/>
      <c r="Y581" s="87"/>
      <c r="Z581" s="87"/>
    </row>
    <row r="582" spans="1:26" ht="14.25" customHeight="1" x14ac:dyDescent="0.2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7"/>
      <c r="Y582" s="87"/>
      <c r="Z582" s="87"/>
    </row>
    <row r="583" spans="1:26" ht="14.25" customHeight="1" x14ac:dyDescent="0.2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7"/>
      <c r="Y583" s="87"/>
      <c r="Z583" s="87"/>
    </row>
    <row r="584" spans="1:26" ht="14.25" customHeight="1" x14ac:dyDescent="0.2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7"/>
      <c r="Y584" s="87"/>
      <c r="Z584" s="87"/>
    </row>
    <row r="585" spans="1:26" ht="14.25" customHeight="1" x14ac:dyDescent="0.2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7"/>
      <c r="Y585" s="87"/>
      <c r="Z585" s="87"/>
    </row>
    <row r="586" spans="1:26" ht="14.25" customHeight="1" x14ac:dyDescent="0.2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7"/>
      <c r="Y586" s="87"/>
      <c r="Z586" s="87"/>
    </row>
    <row r="587" spans="1:26" ht="14.25" customHeight="1" x14ac:dyDescent="0.2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7"/>
      <c r="Y587" s="87"/>
      <c r="Z587" s="87"/>
    </row>
    <row r="588" spans="1:26" ht="14.25" customHeight="1" x14ac:dyDescent="0.2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7"/>
      <c r="Y588" s="87"/>
      <c r="Z588" s="87"/>
    </row>
    <row r="589" spans="1:26" ht="14.25" customHeight="1" x14ac:dyDescent="0.2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7"/>
      <c r="Y589" s="87"/>
      <c r="Z589" s="87"/>
    </row>
    <row r="590" spans="1:26" ht="14.25" customHeight="1" x14ac:dyDescent="0.2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  <c r="W590" s="87"/>
      <c r="X590" s="87"/>
      <c r="Y590" s="87"/>
      <c r="Z590" s="87"/>
    </row>
    <row r="591" spans="1:26" ht="14.25" customHeight="1" x14ac:dyDescent="0.2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7"/>
      <c r="P591" s="87"/>
      <c r="Q591" s="87"/>
      <c r="R591" s="87"/>
      <c r="S591" s="87"/>
      <c r="T591" s="87"/>
      <c r="U591" s="87"/>
      <c r="V591" s="87"/>
      <c r="W591" s="87"/>
      <c r="X591" s="87"/>
      <c r="Y591" s="87"/>
      <c r="Z591" s="87"/>
    </row>
    <row r="592" spans="1:26" ht="14.25" customHeight="1" x14ac:dyDescent="0.2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7"/>
      <c r="P592" s="87"/>
      <c r="Q592" s="87"/>
      <c r="R592" s="87"/>
      <c r="S592" s="87"/>
      <c r="T592" s="87"/>
      <c r="U592" s="87"/>
      <c r="V592" s="87"/>
      <c r="W592" s="87"/>
      <c r="X592" s="87"/>
      <c r="Y592" s="87"/>
      <c r="Z592" s="87"/>
    </row>
    <row r="593" spans="1:26" ht="14.25" customHeight="1" x14ac:dyDescent="0.2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  <c r="Z593" s="87"/>
    </row>
    <row r="594" spans="1:26" ht="14.25" customHeight="1" x14ac:dyDescent="0.2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  <c r="Z594" s="87"/>
    </row>
    <row r="595" spans="1:26" ht="14.25" customHeight="1" x14ac:dyDescent="0.2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7"/>
      <c r="Y595" s="87"/>
      <c r="Z595" s="87"/>
    </row>
    <row r="596" spans="1:26" ht="14.25" customHeight="1" x14ac:dyDescent="0.2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7"/>
      <c r="Y596" s="87"/>
      <c r="Z596" s="87"/>
    </row>
    <row r="597" spans="1:26" ht="14.25" customHeight="1" x14ac:dyDescent="0.2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7"/>
      <c r="Y597" s="87"/>
      <c r="Z597" s="87"/>
    </row>
    <row r="598" spans="1:26" ht="14.25" customHeight="1" x14ac:dyDescent="0.2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  <c r="Z598" s="87"/>
    </row>
    <row r="599" spans="1:26" ht="14.25" customHeight="1" x14ac:dyDescent="0.2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  <c r="Z599" s="87"/>
    </row>
    <row r="600" spans="1:26" ht="14.25" customHeight="1" x14ac:dyDescent="0.2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  <c r="Z600" s="87"/>
    </row>
    <row r="601" spans="1:26" ht="14.25" customHeight="1" x14ac:dyDescent="0.2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  <c r="Z601" s="87"/>
    </row>
    <row r="602" spans="1:26" ht="14.25" customHeight="1" x14ac:dyDescent="0.2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  <c r="Z602" s="87"/>
    </row>
    <row r="603" spans="1:26" ht="14.25" customHeight="1" x14ac:dyDescent="0.2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  <c r="Z603" s="87"/>
    </row>
    <row r="604" spans="1:26" ht="14.25" customHeight="1" x14ac:dyDescent="0.2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  <c r="Z604" s="87"/>
    </row>
    <row r="605" spans="1:26" ht="14.25" customHeight="1" x14ac:dyDescent="0.2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  <c r="Z605" s="87"/>
    </row>
    <row r="606" spans="1:26" ht="14.25" customHeight="1" x14ac:dyDescent="0.2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  <c r="Z606" s="87"/>
    </row>
    <row r="607" spans="1:26" ht="14.25" customHeight="1" x14ac:dyDescent="0.2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  <c r="Z607" s="87"/>
    </row>
    <row r="608" spans="1:26" ht="14.25" customHeight="1" x14ac:dyDescent="0.2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  <c r="Z608" s="87"/>
    </row>
    <row r="609" spans="1:26" ht="14.25" customHeight="1" x14ac:dyDescent="0.2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  <c r="Z609" s="87"/>
    </row>
    <row r="610" spans="1:26" ht="14.25" customHeight="1" x14ac:dyDescent="0.2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  <c r="Z610" s="87"/>
    </row>
    <row r="611" spans="1:26" ht="14.25" customHeight="1" x14ac:dyDescent="0.2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  <c r="Z611" s="87"/>
    </row>
    <row r="612" spans="1:26" ht="14.25" customHeight="1" x14ac:dyDescent="0.2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  <c r="Z612" s="87"/>
    </row>
    <row r="613" spans="1:26" ht="14.25" customHeight="1" x14ac:dyDescent="0.2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  <c r="Z613" s="87"/>
    </row>
    <row r="614" spans="1:26" ht="14.25" customHeight="1" x14ac:dyDescent="0.2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  <c r="Z614" s="87"/>
    </row>
    <row r="615" spans="1:26" ht="14.25" customHeight="1" x14ac:dyDescent="0.2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  <c r="Z615" s="87"/>
    </row>
    <row r="616" spans="1:26" ht="14.25" customHeight="1" x14ac:dyDescent="0.2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  <c r="Z616" s="87"/>
    </row>
    <row r="617" spans="1:26" ht="14.25" customHeight="1" x14ac:dyDescent="0.2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  <c r="Z617" s="87"/>
    </row>
    <row r="618" spans="1:26" ht="14.25" customHeight="1" x14ac:dyDescent="0.2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  <c r="Z618" s="87"/>
    </row>
    <row r="619" spans="1:26" ht="14.25" customHeight="1" x14ac:dyDescent="0.2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  <c r="Z619" s="87"/>
    </row>
    <row r="620" spans="1:26" ht="14.25" customHeight="1" x14ac:dyDescent="0.2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  <c r="Z620" s="87"/>
    </row>
    <row r="621" spans="1:26" ht="14.25" customHeight="1" x14ac:dyDescent="0.2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  <c r="Z621" s="87"/>
    </row>
    <row r="622" spans="1:26" ht="14.25" customHeight="1" x14ac:dyDescent="0.2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  <c r="W622" s="87"/>
      <c r="X622" s="87"/>
      <c r="Y622" s="87"/>
      <c r="Z622" s="87"/>
    </row>
    <row r="623" spans="1:26" ht="14.25" customHeight="1" x14ac:dyDescent="0.2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  <c r="W623" s="87"/>
      <c r="X623" s="87"/>
      <c r="Y623" s="87"/>
      <c r="Z623" s="87"/>
    </row>
    <row r="624" spans="1:26" ht="14.25" customHeight="1" x14ac:dyDescent="0.2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7"/>
      <c r="P624" s="87"/>
      <c r="Q624" s="87"/>
      <c r="R624" s="87"/>
      <c r="S624" s="87"/>
      <c r="T624" s="87"/>
      <c r="U624" s="87"/>
      <c r="V624" s="87"/>
      <c r="W624" s="87"/>
      <c r="X624" s="87"/>
      <c r="Y624" s="87"/>
      <c r="Z624" s="87"/>
    </row>
    <row r="625" spans="1:26" ht="14.25" customHeight="1" x14ac:dyDescent="0.2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7"/>
      <c r="P625" s="87"/>
      <c r="Q625" s="87"/>
      <c r="R625" s="87"/>
      <c r="S625" s="87"/>
      <c r="T625" s="87"/>
      <c r="U625" s="87"/>
      <c r="V625" s="87"/>
      <c r="W625" s="87"/>
      <c r="X625" s="87"/>
      <c r="Y625" s="87"/>
      <c r="Z625" s="87"/>
    </row>
    <row r="626" spans="1:26" ht="14.25" customHeight="1" x14ac:dyDescent="0.2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7"/>
      <c r="S626" s="87"/>
      <c r="T626" s="87"/>
      <c r="U626" s="87"/>
      <c r="V626" s="87"/>
      <c r="W626" s="87"/>
      <c r="X626" s="87"/>
      <c r="Y626" s="87"/>
      <c r="Z626" s="87"/>
    </row>
    <row r="627" spans="1:26" ht="14.25" customHeight="1" x14ac:dyDescent="0.2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7"/>
      <c r="P627" s="87"/>
      <c r="Q627" s="87"/>
      <c r="R627" s="87"/>
      <c r="S627" s="87"/>
      <c r="T627" s="87"/>
      <c r="U627" s="87"/>
      <c r="V627" s="87"/>
      <c r="W627" s="87"/>
      <c r="X627" s="87"/>
      <c r="Y627" s="87"/>
      <c r="Z627" s="87"/>
    </row>
    <row r="628" spans="1:26" ht="14.25" customHeight="1" x14ac:dyDescent="0.2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7"/>
      <c r="P628" s="87"/>
      <c r="Q628" s="87"/>
      <c r="R628" s="87"/>
      <c r="S628" s="87"/>
      <c r="T628" s="87"/>
      <c r="U628" s="87"/>
      <c r="V628" s="87"/>
      <c r="W628" s="87"/>
      <c r="X628" s="87"/>
      <c r="Y628" s="87"/>
      <c r="Z628" s="87"/>
    </row>
    <row r="629" spans="1:26" ht="14.25" customHeight="1" x14ac:dyDescent="0.2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7"/>
      <c r="P629" s="87"/>
      <c r="Q629" s="87"/>
      <c r="R629" s="87"/>
      <c r="S629" s="87"/>
      <c r="T629" s="87"/>
      <c r="U629" s="87"/>
      <c r="V629" s="87"/>
      <c r="W629" s="87"/>
      <c r="X629" s="87"/>
      <c r="Y629" s="87"/>
      <c r="Z629" s="87"/>
    </row>
    <row r="630" spans="1:26" ht="14.25" customHeight="1" x14ac:dyDescent="0.2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  <c r="W630" s="87"/>
      <c r="X630" s="87"/>
      <c r="Y630" s="87"/>
      <c r="Z630" s="87"/>
    </row>
    <row r="631" spans="1:26" ht="14.25" customHeight="1" x14ac:dyDescent="0.2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  <c r="W631" s="87"/>
      <c r="X631" s="87"/>
      <c r="Y631" s="87"/>
      <c r="Z631" s="87"/>
    </row>
    <row r="632" spans="1:26" ht="14.25" customHeight="1" x14ac:dyDescent="0.2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  <c r="Z632" s="87"/>
    </row>
    <row r="633" spans="1:26" ht="14.25" customHeight="1" x14ac:dyDescent="0.2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7"/>
      <c r="S633" s="87"/>
      <c r="T633" s="87"/>
      <c r="U633" s="87"/>
      <c r="V633" s="87"/>
      <c r="W633" s="87"/>
      <c r="X633" s="87"/>
      <c r="Y633" s="87"/>
      <c r="Z633" s="87"/>
    </row>
    <row r="634" spans="1:26" ht="14.25" customHeight="1" x14ac:dyDescent="0.2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7"/>
      <c r="P634" s="87"/>
      <c r="Q634" s="87"/>
      <c r="R634" s="87"/>
      <c r="S634" s="87"/>
      <c r="T634" s="87"/>
      <c r="U634" s="87"/>
      <c r="V634" s="87"/>
      <c r="W634" s="87"/>
      <c r="X634" s="87"/>
      <c r="Y634" s="87"/>
      <c r="Z634" s="87"/>
    </row>
    <row r="635" spans="1:26" ht="14.25" customHeight="1" x14ac:dyDescent="0.2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7"/>
      <c r="P635" s="87"/>
      <c r="Q635" s="87"/>
      <c r="R635" s="87"/>
      <c r="S635" s="87"/>
      <c r="T635" s="87"/>
      <c r="U635" s="87"/>
      <c r="V635" s="87"/>
      <c r="W635" s="87"/>
      <c r="X635" s="87"/>
      <c r="Y635" s="87"/>
      <c r="Z635" s="87"/>
    </row>
    <row r="636" spans="1:26" ht="14.25" customHeight="1" x14ac:dyDescent="0.2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7"/>
      <c r="P636" s="87"/>
      <c r="Q636" s="87"/>
      <c r="R636" s="87"/>
      <c r="S636" s="87"/>
      <c r="T636" s="87"/>
      <c r="U636" s="87"/>
      <c r="V636" s="87"/>
      <c r="W636" s="87"/>
      <c r="X636" s="87"/>
      <c r="Y636" s="87"/>
      <c r="Z636" s="87"/>
    </row>
    <row r="637" spans="1:26" ht="14.25" customHeight="1" x14ac:dyDescent="0.2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  <c r="Z637" s="87"/>
    </row>
    <row r="638" spans="1:26" ht="14.25" customHeight="1" x14ac:dyDescent="0.2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  <c r="W638" s="87"/>
      <c r="X638" s="87"/>
      <c r="Y638" s="87"/>
      <c r="Z638" s="87"/>
    </row>
    <row r="639" spans="1:26" ht="14.25" customHeight="1" x14ac:dyDescent="0.2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  <c r="W639" s="87"/>
      <c r="X639" s="87"/>
      <c r="Y639" s="87"/>
      <c r="Z639" s="87"/>
    </row>
    <row r="640" spans="1:26" ht="14.25" customHeight="1" x14ac:dyDescent="0.2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7"/>
      <c r="P640" s="87"/>
      <c r="Q640" s="87"/>
      <c r="R640" s="87"/>
      <c r="S640" s="87"/>
      <c r="T640" s="87"/>
      <c r="U640" s="87"/>
      <c r="V640" s="87"/>
      <c r="W640" s="87"/>
      <c r="X640" s="87"/>
      <c r="Y640" s="87"/>
      <c r="Z640" s="87"/>
    </row>
    <row r="641" spans="1:26" ht="14.25" customHeight="1" x14ac:dyDescent="0.2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7"/>
      <c r="P641" s="87"/>
      <c r="Q641" s="87"/>
      <c r="R641" s="87"/>
      <c r="S641" s="87"/>
      <c r="T641" s="87"/>
      <c r="U641" s="87"/>
      <c r="V641" s="87"/>
      <c r="W641" s="87"/>
      <c r="X641" s="87"/>
      <c r="Y641" s="87"/>
      <c r="Z641" s="87"/>
    </row>
    <row r="642" spans="1:26" ht="14.25" customHeight="1" x14ac:dyDescent="0.2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7"/>
      <c r="P642" s="87"/>
      <c r="Q642" s="87"/>
      <c r="R642" s="87"/>
      <c r="S642" s="87"/>
      <c r="T642" s="87"/>
      <c r="U642" s="87"/>
      <c r="V642" s="87"/>
      <c r="W642" s="87"/>
      <c r="X642" s="87"/>
      <c r="Y642" s="87"/>
      <c r="Z642" s="87"/>
    </row>
    <row r="643" spans="1:26" ht="14.25" customHeight="1" x14ac:dyDescent="0.2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7"/>
      <c r="P643" s="87"/>
      <c r="Q643" s="87"/>
      <c r="R643" s="87"/>
      <c r="S643" s="87"/>
      <c r="T643" s="87"/>
      <c r="U643" s="87"/>
      <c r="V643" s="87"/>
      <c r="W643" s="87"/>
      <c r="X643" s="87"/>
      <c r="Y643" s="87"/>
      <c r="Z643" s="87"/>
    </row>
    <row r="644" spans="1:26" ht="14.25" customHeight="1" x14ac:dyDescent="0.2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7"/>
      <c r="P644" s="87"/>
      <c r="Q644" s="87"/>
      <c r="R644" s="87"/>
      <c r="S644" s="87"/>
      <c r="T644" s="87"/>
      <c r="U644" s="87"/>
      <c r="V644" s="87"/>
      <c r="W644" s="87"/>
      <c r="X644" s="87"/>
      <c r="Y644" s="87"/>
      <c r="Z644" s="87"/>
    </row>
    <row r="645" spans="1:26" ht="14.25" customHeight="1" x14ac:dyDescent="0.2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7"/>
      <c r="P645" s="87"/>
      <c r="Q645" s="87"/>
      <c r="R645" s="87"/>
      <c r="S645" s="87"/>
      <c r="T645" s="87"/>
      <c r="U645" s="87"/>
      <c r="V645" s="87"/>
      <c r="W645" s="87"/>
      <c r="X645" s="87"/>
      <c r="Y645" s="87"/>
      <c r="Z645" s="87"/>
    </row>
    <row r="646" spans="1:26" ht="14.25" customHeight="1" x14ac:dyDescent="0.2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  <c r="W646" s="87"/>
      <c r="X646" s="87"/>
      <c r="Y646" s="87"/>
      <c r="Z646" s="87"/>
    </row>
    <row r="647" spans="1:26" ht="14.25" customHeight="1" x14ac:dyDescent="0.2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  <c r="W647" s="87"/>
      <c r="X647" s="87"/>
      <c r="Y647" s="87"/>
      <c r="Z647" s="87"/>
    </row>
    <row r="648" spans="1:26" ht="14.25" customHeight="1" x14ac:dyDescent="0.2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7"/>
      <c r="P648" s="87"/>
      <c r="Q648" s="87"/>
      <c r="R648" s="87"/>
      <c r="S648" s="87"/>
      <c r="T648" s="87"/>
      <c r="U648" s="87"/>
      <c r="V648" s="87"/>
      <c r="W648" s="87"/>
      <c r="X648" s="87"/>
      <c r="Y648" s="87"/>
      <c r="Z648" s="87"/>
    </row>
    <row r="649" spans="1:26" ht="14.25" customHeight="1" x14ac:dyDescent="0.2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7"/>
      <c r="S649" s="87"/>
      <c r="T649" s="87"/>
      <c r="U649" s="87"/>
      <c r="V649" s="87"/>
      <c r="W649" s="87"/>
      <c r="X649" s="87"/>
      <c r="Y649" s="87"/>
      <c r="Z649" s="87"/>
    </row>
    <row r="650" spans="1:26" ht="14.25" customHeight="1" x14ac:dyDescent="0.2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7"/>
      <c r="S650" s="87"/>
      <c r="T650" s="87"/>
      <c r="U650" s="87"/>
      <c r="V650" s="87"/>
      <c r="W650" s="87"/>
      <c r="X650" s="87"/>
      <c r="Y650" s="87"/>
      <c r="Z650" s="87"/>
    </row>
    <row r="651" spans="1:26" ht="14.25" customHeight="1" x14ac:dyDescent="0.2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7"/>
      <c r="P651" s="87"/>
      <c r="Q651" s="87"/>
      <c r="R651" s="87"/>
      <c r="S651" s="87"/>
      <c r="T651" s="87"/>
      <c r="U651" s="87"/>
      <c r="V651" s="87"/>
      <c r="W651" s="87"/>
      <c r="X651" s="87"/>
      <c r="Y651" s="87"/>
      <c r="Z651" s="87"/>
    </row>
    <row r="652" spans="1:26" ht="14.25" customHeight="1" x14ac:dyDescent="0.2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7"/>
      <c r="P652" s="87"/>
      <c r="Q652" s="87"/>
      <c r="R652" s="87"/>
      <c r="S652" s="87"/>
      <c r="T652" s="87"/>
      <c r="U652" s="87"/>
      <c r="V652" s="87"/>
      <c r="W652" s="87"/>
      <c r="X652" s="87"/>
      <c r="Y652" s="87"/>
      <c r="Z652" s="87"/>
    </row>
    <row r="653" spans="1:26" ht="14.25" customHeight="1" x14ac:dyDescent="0.2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7"/>
      <c r="P653" s="87"/>
      <c r="Q653" s="87"/>
      <c r="R653" s="87"/>
      <c r="S653" s="87"/>
      <c r="T653" s="87"/>
      <c r="U653" s="87"/>
      <c r="V653" s="87"/>
      <c r="W653" s="87"/>
      <c r="X653" s="87"/>
      <c r="Y653" s="87"/>
      <c r="Z653" s="87"/>
    </row>
    <row r="654" spans="1:26" ht="14.25" customHeight="1" x14ac:dyDescent="0.2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  <c r="W654" s="87"/>
      <c r="X654" s="87"/>
      <c r="Y654" s="87"/>
      <c r="Z654" s="87"/>
    </row>
    <row r="655" spans="1:26" ht="14.25" customHeight="1" x14ac:dyDescent="0.2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  <c r="W655" s="87"/>
      <c r="X655" s="87"/>
      <c r="Y655" s="87"/>
      <c r="Z655" s="87"/>
    </row>
    <row r="656" spans="1:26" ht="14.25" customHeight="1" x14ac:dyDescent="0.2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7"/>
      <c r="P656" s="87"/>
      <c r="Q656" s="87"/>
      <c r="R656" s="87"/>
      <c r="S656" s="87"/>
      <c r="T656" s="87"/>
      <c r="U656" s="87"/>
      <c r="V656" s="87"/>
      <c r="W656" s="87"/>
      <c r="X656" s="87"/>
      <c r="Y656" s="87"/>
      <c r="Z656" s="87"/>
    </row>
    <row r="657" spans="1:26" ht="14.25" customHeight="1" x14ac:dyDescent="0.2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7"/>
      <c r="P657" s="87"/>
      <c r="Q657" s="87"/>
      <c r="R657" s="87"/>
      <c r="S657" s="87"/>
      <c r="T657" s="87"/>
      <c r="U657" s="87"/>
      <c r="V657" s="87"/>
      <c r="W657" s="87"/>
      <c r="X657" s="87"/>
      <c r="Y657" s="87"/>
      <c r="Z657" s="87"/>
    </row>
    <row r="658" spans="1:26" ht="14.25" customHeight="1" x14ac:dyDescent="0.2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7"/>
      <c r="P658" s="87"/>
      <c r="Q658" s="87"/>
      <c r="R658" s="87"/>
      <c r="S658" s="87"/>
      <c r="T658" s="87"/>
      <c r="U658" s="87"/>
      <c r="V658" s="87"/>
      <c r="W658" s="87"/>
      <c r="X658" s="87"/>
      <c r="Y658" s="87"/>
      <c r="Z658" s="87"/>
    </row>
    <row r="659" spans="1:26" ht="14.25" customHeight="1" x14ac:dyDescent="0.2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7"/>
      <c r="P659" s="87"/>
      <c r="Q659" s="87"/>
      <c r="R659" s="87"/>
      <c r="S659" s="87"/>
      <c r="T659" s="87"/>
      <c r="U659" s="87"/>
      <c r="V659" s="87"/>
      <c r="W659" s="87"/>
      <c r="X659" s="87"/>
      <c r="Y659" s="87"/>
      <c r="Z659" s="87"/>
    </row>
    <row r="660" spans="1:26" ht="14.25" customHeight="1" x14ac:dyDescent="0.2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7"/>
      <c r="P660" s="87"/>
      <c r="Q660" s="87"/>
      <c r="R660" s="87"/>
      <c r="S660" s="87"/>
      <c r="T660" s="87"/>
      <c r="U660" s="87"/>
      <c r="V660" s="87"/>
      <c r="W660" s="87"/>
      <c r="X660" s="87"/>
      <c r="Y660" s="87"/>
      <c r="Z660" s="87"/>
    </row>
    <row r="661" spans="1:26" ht="14.25" customHeight="1" x14ac:dyDescent="0.2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7"/>
      <c r="P661" s="87"/>
      <c r="Q661" s="87"/>
      <c r="R661" s="87"/>
      <c r="S661" s="87"/>
      <c r="T661" s="87"/>
      <c r="U661" s="87"/>
      <c r="V661" s="87"/>
      <c r="W661" s="87"/>
      <c r="X661" s="87"/>
      <c r="Y661" s="87"/>
      <c r="Z661" s="87"/>
    </row>
    <row r="662" spans="1:26" ht="14.25" customHeight="1" x14ac:dyDescent="0.2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  <c r="W662" s="87"/>
      <c r="X662" s="87"/>
      <c r="Y662" s="87"/>
      <c r="Z662" s="87"/>
    </row>
    <row r="663" spans="1:26" ht="14.25" customHeight="1" x14ac:dyDescent="0.2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  <c r="W663" s="87"/>
      <c r="X663" s="87"/>
      <c r="Y663" s="87"/>
      <c r="Z663" s="87"/>
    </row>
    <row r="664" spans="1:26" ht="14.25" customHeight="1" x14ac:dyDescent="0.2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7"/>
      <c r="P664" s="87"/>
      <c r="Q664" s="87"/>
      <c r="R664" s="87"/>
      <c r="S664" s="87"/>
      <c r="T664" s="87"/>
      <c r="U664" s="87"/>
      <c r="V664" s="87"/>
      <c r="W664" s="87"/>
      <c r="X664" s="87"/>
      <c r="Y664" s="87"/>
      <c r="Z664" s="87"/>
    </row>
    <row r="665" spans="1:26" ht="14.25" customHeight="1" x14ac:dyDescent="0.2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7"/>
      <c r="P665" s="87"/>
      <c r="Q665" s="87"/>
      <c r="R665" s="87"/>
      <c r="S665" s="87"/>
      <c r="T665" s="87"/>
      <c r="U665" s="87"/>
      <c r="V665" s="87"/>
      <c r="W665" s="87"/>
      <c r="X665" s="87"/>
      <c r="Y665" s="87"/>
      <c r="Z665" s="87"/>
    </row>
    <row r="666" spans="1:26" ht="14.25" customHeight="1" x14ac:dyDescent="0.2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7"/>
      <c r="P666" s="87"/>
      <c r="Q666" s="87"/>
      <c r="R666" s="87"/>
      <c r="S666" s="87"/>
      <c r="T666" s="87"/>
      <c r="U666" s="87"/>
      <c r="V666" s="87"/>
      <c r="W666" s="87"/>
      <c r="X666" s="87"/>
      <c r="Y666" s="87"/>
      <c r="Z666" s="87"/>
    </row>
    <row r="667" spans="1:26" ht="14.25" customHeight="1" x14ac:dyDescent="0.2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7"/>
      <c r="P667" s="87"/>
      <c r="Q667" s="87"/>
      <c r="R667" s="87"/>
      <c r="S667" s="87"/>
      <c r="T667" s="87"/>
      <c r="U667" s="87"/>
      <c r="V667" s="87"/>
      <c r="W667" s="87"/>
      <c r="X667" s="87"/>
      <c r="Y667" s="87"/>
      <c r="Z667" s="87"/>
    </row>
    <row r="668" spans="1:26" ht="14.25" customHeight="1" x14ac:dyDescent="0.2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7"/>
      <c r="P668" s="87"/>
      <c r="Q668" s="87"/>
      <c r="R668" s="87"/>
      <c r="S668" s="87"/>
      <c r="T668" s="87"/>
      <c r="U668" s="87"/>
      <c r="V668" s="87"/>
      <c r="W668" s="87"/>
      <c r="X668" s="87"/>
      <c r="Y668" s="87"/>
      <c r="Z668" s="87"/>
    </row>
    <row r="669" spans="1:26" ht="14.25" customHeight="1" x14ac:dyDescent="0.2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7"/>
      <c r="S669" s="87"/>
      <c r="T669" s="87"/>
      <c r="U669" s="87"/>
      <c r="V669" s="87"/>
      <c r="W669" s="87"/>
      <c r="X669" s="87"/>
      <c r="Y669" s="87"/>
      <c r="Z669" s="87"/>
    </row>
    <row r="670" spans="1:26" ht="14.25" customHeight="1" x14ac:dyDescent="0.2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  <c r="W670" s="87"/>
      <c r="X670" s="87"/>
      <c r="Y670" s="87"/>
      <c r="Z670" s="87"/>
    </row>
    <row r="671" spans="1:26" ht="14.25" customHeight="1" x14ac:dyDescent="0.2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  <c r="W671" s="87"/>
      <c r="X671" s="87"/>
      <c r="Y671" s="87"/>
      <c r="Z671" s="87"/>
    </row>
    <row r="672" spans="1:26" ht="14.25" customHeight="1" x14ac:dyDescent="0.2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  <c r="Z672" s="87"/>
    </row>
    <row r="673" spans="1:26" ht="14.25" customHeight="1" x14ac:dyDescent="0.2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7"/>
      <c r="P673" s="87"/>
      <c r="Q673" s="87"/>
      <c r="R673" s="87"/>
      <c r="S673" s="87"/>
      <c r="T673" s="87"/>
      <c r="U673" s="87"/>
      <c r="V673" s="87"/>
      <c r="W673" s="87"/>
      <c r="X673" s="87"/>
      <c r="Y673" s="87"/>
      <c r="Z673" s="87"/>
    </row>
    <row r="674" spans="1:26" ht="14.25" customHeight="1" x14ac:dyDescent="0.2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  <c r="Z674" s="87"/>
    </row>
    <row r="675" spans="1:26" ht="14.25" customHeight="1" x14ac:dyDescent="0.2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  <c r="Z675" s="87"/>
    </row>
    <row r="676" spans="1:26" ht="14.25" customHeight="1" x14ac:dyDescent="0.2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  <c r="Z676" s="87"/>
    </row>
    <row r="677" spans="1:26" ht="14.25" customHeight="1" x14ac:dyDescent="0.2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  <c r="Z677" s="87"/>
    </row>
    <row r="678" spans="1:26" ht="14.25" customHeight="1" x14ac:dyDescent="0.2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  <c r="W678" s="87"/>
      <c r="X678" s="87"/>
      <c r="Y678" s="87"/>
      <c r="Z678" s="87"/>
    </row>
    <row r="679" spans="1:26" ht="14.25" customHeight="1" x14ac:dyDescent="0.2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  <c r="W679" s="87"/>
      <c r="X679" s="87"/>
      <c r="Y679" s="87"/>
      <c r="Z679" s="87"/>
    </row>
    <row r="680" spans="1:26" ht="14.25" customHeight="1" x14ac:dyDescent="0.2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7"/>
      <c r="P680" s="87"/>
      <c r="Q680" s="87"/>
      <c r="R680" s="87"/>
      <c r="S680" s="87"/>
      <c r="T680" s="87"/>
      <c r="U680" s="87"/>
      <c r="V680" s="87"/>
      <c r="W680" s="87"/>
      <c r="X680" s="87"/>
      <c r="Y680" s="87"/>
      <c r="Z680" s="87"/>
    </row>
    <row r="681" spans="1:26" ht="14.25" customHeight="1" x14ac:dyDescent="0.2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7"/>
      <c r="P681" s="87"/>
      <c r="Q681" s="87"/>
      <c r="R681" s="87"/>
      <c r="S681" s="87"/>
      <c r="T681" s="87"/>
      <c r="U681" s="87"/>
      <c r="V681" s="87"/>
      <c r="W681" s="87"/>
      <c r="X681" s="87"/>
      <c r="Y681" s="87"/>
      <c r="Z681" s="87"/>
    </row>
    <row r="682" spans="1:26" ht="14.25" customHeight="1" x14ac:dyDescent="0.2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7"/>
      <c r="P682" s="87"/>
      <c r="Q682" s="87"/>
      <c r="R682" s="87"/>
      <c r="S682" s="87"/>
      <c r="T682" s="87"/>
      <c r="U682" s="87"/>
      <c r="V682" s="87"/>
      <c r="W682" s="87"/>
      <c r="X682" s="87"/>
      <c r="Y682" s="87"/>
      <c r="Z682" s="87"/>
    </row>
    <row r="683" spans="1:26" ht="14.25" customHeight="1" x14ac:dyDescent="0.2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7"/>
      <c r="P683" s="87"/>
      <c r="Q683" s="87"/>
      <c r="R683" s="87"/>
      <c r="S683" s="87"/>
      <c r="T683" s="87"/>
      <c r="U683" s="87"/>
      <c r="V683" s="87"/>
      <c r="W683" s="87"/>
      <c r="X683" s="87"/>
      <c r="Y683" s="87"/>
      <c r="Z683" s="87"/>
    </row>
    <row r="684" spans="1:26" ht="14.25" customHeight="1" x14ac:dyDescent="0.2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7"/>
      <c r="P684" s="87"/>
      <c r="Q684" s="87"/>
      <c r="R684" s="87"/>
      <c r="S684" s="87"/>
      <c r="T684" s="87"/>
      <c r="U684" s="87"/>
      <c r="V684" s="87"/>
      <c r="W684" s="87"/>
      <c r="X684" s="87"/>
      <c r="Y684" s="87"/>
      <c r="Z684" s="87"/>
    </row>
    <row r="685" spans="1:26" ht="14.25" customHeight="1" x14ac:dyDescent="0.2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7"/>
      <c r="P685" s="87"/>
      <c r="Q685" s="87"/>
      <c r="R685" s="87"/>
      <c r="S685" s="87"/>
      <c r="T685" s="87"/>
      <c r="U685" s="87"/>
      <c r="V685" s="87"/>
      <c r="W685" s="87"/>
      <c r="X685" s="87"/>
      <c r="Y685" s="87"/>
      <c r="Z685" s="87"/>
    </row>
    <row r="686" spans="1:26" ht="14.25" customHeight="1" x14ac:dyDescent="0.2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  <c r="W686" s="87"/>
      <c r="X686" s="87"/>
      <c r="Y686" s="87"/>
      <c r="Z686" s="87"/>
    </row>
    <row r="687" spans="1:26" ht="14.25" customHeight="1" x14ac:dyDescent="0.2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  <c r="W687" s="87"/>
      <c r="X687" s="87"/>
      <c r="Y687" s="87"/>
      <c r="Z687" s="87"/>
    </row>
    <row r="688" spans="1:26" ht="14.25" customHeight="1" x14ac:dyDescent="0.2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7"/>
      <c r="P688" s="87"/>
      <c r="Q688" s="87"/>
      <c r="R688" s="87"/>
      <c r="S688" s="87"/>
      <c r="T688" s="87"/>
      <c r="U688" s="87"/>
      <c r="V688" s="87"/>
      <c r="W688" s="87"/>
      <c r="X688" s="87"/>
      <c r="Y688" s="87"/>
      <c r="Z688" s="87"/>
    </row>
    <row r="689" spans="1:26" ht="14.25" customHeight="1" x14ac:dyDescent="0.2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7"/>
      <c r="P689" s="87"/>
      <c r="Q689" s="87"/>
      <c r="R689" s="87"/>
      <c r="S689" s="87"/>
      <c r="T689" s="87"/>
      <c r="U689" s="87"/>
      <c r="V689" s="87"/>
      <c r="W689" s="87"/>
      <c r="X689" s="87"/>
      <c r="Y689" s="87"/>
      <c r="Z689" s="87"/>
    </row>
    <row r="690" spans="1:26" ht="14.25" customHeight="1" x14ac:dyDescent="0.2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7"/>
      <c r="P690" s="87"/>
      <c r="Q690" s="87"/>
      <c r="R690" s="87"/>
      <c r="S690" s="87"/>
      <c r="T690" s="87"/>
      <c r="U690" s="87"/>
      <c r="V690" s="87"/>
      <c r="W690" s="87"/>
      <c r="X690" s="87"/>
      <c r="Y690" s="87"/>
      <c r="Z690" s="87"/>
    </row>
    <row r="691" spans="1:26" ht="14.25" customHeight="1" x14ac:dyDescent="0.2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7"/>
      <c r="P691" s="87"/>
      <c r="Q691" s="87"/>
      <c r="R691" s="87"/>
      <c r="S691" s="87"/>
      <c r="T691" s="87"/>
      <c r="U691" s="87"/>
      <c r="V691" s="87"/>
      <c r="W691" s="87"/>
      <c r="X691" s="87"/>
      <c r="Y691" s="87"/>
      <c r="Z691" s="87"/>
    </row>
    <row r="692" spans="1:26" ht="14.25" customHeight="1" x14ac:dyDescent="0.2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7"/>
      <c r="S692" s="87"/>
      <c r="T692" s="87"/>
      <c r="U692" s="87"/>
      <c r="V692" s="87"/>
      <c r="W692" s="87"/>
      <c r="X692" s="87"/>
      <c r="Y692" s="87"/>
      <c r="Z692" s="87"/>
    </row>
    <row r="693" spans="1:26" ht="14.25" customHeight="1" x14ac:dyDescent="0.2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7"/>
      <c r="P693" s="87"/>
      <c r="Q693" s="87"/>
      <c r="R693" s="87"/>
      <c r="S693" s="87"/>
      <c r="T693" s="87"/>
      <c r="U693" s="87"/>
      <c r="V693" s="87"/>
      <c r="W693" s="87"/>
      <c r="X693" s="87"/>
      <c r="Y693" s="87"/>
      <c r="Z693" s="87"/>
    </row>
    <row r="694" spans="1:26" ht="14.25" customHeight="1" x14ac:dyDescent="0.2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  <c r="W694" s="87"/>
      <c r="X694" s="87"/>
      <c r="Y694" s="87"/>
      <c r="Z694" s="87"/>
    </row>
    <row r="695" spans="1:26" ht="14.25" customHeight="1" x14ac:dyDescent="0.2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  <c r="W695" s="87"/>
      <c r="X695" s="87"/>
      <c r="Y695" s="87"/>
      <c r="Z695" s="87"/>
    </row>
    <row r="696" spans="1:26" ht="14.25" customHeight="1" x14ac:dyDescent="0.2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7"/>
      <c r="P696" s="87"/>
      <c r="Q696" s="87"/>
      <c r="R696" s="87"/>
      <c r="S696" s="87"/>
      <c r="T696" s="87"/>
      <c r="U696" s="87"/>
      <c r="V696" s="87"/>
      <c r="W696" s="87"/>
      <c r="X696" s="87"/>
      <c r="Y696" s="87"/>
      <c r="Z696" s="87"/>
    </row>
    <row r="697" spans="1:26" ht="14.25" customHeight="1" x14ac:dyDescent="0.2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7"/>
      <c r="P697" s="87"/>
      <c r="Q697" s="87"/>
      <c r="R697" s="87"/>
      <c r="S697" s="87"/>
      <c r="T697" s="87"/>
      <c r="U697" s="87"/>
      <c r="V697" s="87"/>
      <c r="W697" s="87"/>
      <c r="X697" s="87"/>
      <c r="Y697" s="87"/>
      <c r="Z697" s="87"/>
    </row>
    <row r="698" spans="1:26" ht="14.25" customHeight="1" x14ac:dyDescent="0.2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7"/>
      <c r="P698" s="87"/>
      <c r="Q698" s="87"/>
      <c r="R698" s="87"/>
      <c r="S698" s="87"/>
      <c r="T698" s="87"/>
      <c r="U698" s="87"/>
      <c r="V698" s="87"/>
      <c r="W698" s="87"/>
      <c r="X698" s="87"/>
      <c r="Y698" s="87"/>
      <c r="Z698" s="87"/>
    </row>
    <row r="699" spans="1:26" ht="14.25" customHeight="1" x14ac:dyDescent="0.2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7"/>
      <c r="P699" s="87"/>
      <c r="Q699" s="87"/>
      <c r="R699" s="87"/>
      <c r="S699" s="87"/>
      <c r="T699" s="87"/>
      <c r="U699" s="87"/>
      <c r="V699" s="87"/>
      <c r="W699" s="87"/>
      <c r="X699" s="87"/>
      <c r="Y699" s="87"/>
      <c r="Z699" s="87"/>
    </row>
    <row r="700" spans="1:26" ht="14.25" customHeight="1" x14ac:dyDescent="0.2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7"/>
      <c r="S700" s="87"/>
      <c r="T700" s="87"/>
      <c r="U700" s="87"/>
      <c r="V700" s="87"/>
      <c r="W700" s="87"/>
      <c r="X700" s="87"/>
      <c r="Y700" s="87"/>
      <c r="Z700" s="87"/>
    </row>
    <row r="701" spans="1:26" ht="14.25" customHeight="1" x14ac:dyDescent="0.2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7"/>
      <c r="P701" s="87"/>
      <c r="Q701" s="87"/>
      <c r="R701" s="87"/>
      <c r="S701" s="87"/>
      <c r="T701" s="87"/>
      <c r="U701" s="87"/>
      <c r="V701" s="87"/>
      <c r="W701" s="87"/>
      <c r="X701" s="87"/>
      <c r="Y701" s="87"/>
      <c r="Z701" s="87"/>
    </row>
    <row r="702" spans="1:26" ht="14.25" customHeight="1" x14ac:dyDescent="0.2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  <c r="W702" s="87"/>
      <c r="X702" s="87"/>
      <c r="Y702" s="87"/>
      <c r="Z702" s="87"/>
    </row>
    <row r="703" spans="1:26" ht="14.25" customHeight="1" x14ac:dyDescent="0.2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  <c r="W703" s="87"/>
      <c r="X703" s="87"/>
      <c r="Y703" s="87"/>
      <c r="Z703" s="87"/>
    </row>
    <row r="704" spans="1:26" ht="14.25" customHeight="1" x14ac:dyDescent="0.2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7"/>
      <c r="P704" s="87"/>
      <c r="Q704" s="87"/>
      <c r="R704" s="87"/>
      <c r="S704" s="87"/>
      <c r="T704" s="87"/>
      <c r="U704" s="87"/>
      <c r="V704" s="87"/>
      <c r="W704" s="87"/>
      <c r="X704" s="87"/>
      <c r="Y704" s="87"/>
      <c r="Z704" s="87"/>
    </row>
    <row r="705" spans="1:26" ht="14.25" customHeight="1" x14ac:dyDescent="0.2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7"/>
      <c r="P705" s="87"/>
      <c r="Q705" s="87"/>
      <c r="R705" s="87"/>
      <c r="S705" s="87"/>
      <c r="T705" s="87"/>
      <c r="U705" s="87"/>
      <c r="V705" s="87"/>
      <c r="W705" s="87"/>
      <c r="X705" s="87"/>
      <c r="Y705" s="87"/>
      <c r="Z705" s="87"/>
    </row>
    <row r="706" spans="1:26" ht="14.25" customHeight="1" x14ac:dyDescent="0.2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7"/>
      <c r="P706" s="87"/>
      <c r="Q706" s="87"/>
      <c r="R706" s="87"/>
      <c r="S706" s="87"/>
      <c r="T706" s="87"/>
      <c r="U706" s="87"/>
      <c r="V706" s="87"/>
      <c r="W706" s="87"/>
      <c r="X706" s="87"/>
      <c r="Y706" s="87"/>
      <c r="Z706" s="87"/>
    </row>
    <row r="707" spans="1:26" ht="14.25" customHeight="1" x14ac:dyDescent="0.2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7"/>
      <c r="P707" s="87"/>
      <c r="Q707" s="87"/>
      <c r="R707" s="87"/>
      <c r="S707" s="87"/>
      <c r="T707" s="87"/>
      <c r="U707" s="87"/>
      <c r="V707" s="87"/>
      <c r="W707" s="87"/>
      <c r="X707" s="87"/>
      <c r="Y707" s="87"/>
      <c r="Z707" s="87"/>
    </row>
    <row r="708" spans="1:26" ht="14.25" customHeight="1" x14ac:dyDescent="0.2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7"/>
      <c r="S708" s="87"/>
      <c r="T708" s="87"/>
      <c r="U708" s="87"/>
      <c r="V708" s="87"/>
      <c r="W708" s="87"/>
      <c r="X708" s="87"/>
      <c r="Y708" s="87"/>
      <c r="Z708" s="87"/>
    </row>
    <row r="709" spans="1:26" ht="14.25" customHeight="1" x14ac:dyDescent="0.2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7"/>
      <c r="P709" s="87"/>
      <c r="Q709" s="87"/>
      <c r="R709" s="87"/>
      <c r="S709" s="87"/>
      <c r="T709" s="87"/>
      <c r="U709" s="87"/>
      <c r="V709" s="87"/>
      <c r="W709" s="87"/>
      <c r="X709" s="87"/>
      <c r="Y709" s="87"/>
      <c r="Z709" s="87"/>
    </row>
    <row r="710" spans="1:26" ht="14.25" customHeight="1" x14ac:dyDescent="0.2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  <c r="W710" s="87"/>
      <c r="X710" s="87"/>
      <c r="Y710" s="87"/>
      <c r="Z710" s="87"/>
    </row>
    <row r="711" spans="1:26" ht="14.25" customHeight="1" x14ac:dyDescent="0.2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  <c r="W711" s="87"/>
      <c r="X711" s="87"/>
      <c r="Y711" s="87"/>
      <c r="Z711" s="87"/>
    </row>
    <row r="712" spans="1:26" ht="14.25" customHeight="1" x14ac:dyDescent="0.2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7"/>
      <c r="P712" s="87"/>
      <c r="Q712" s="87"/>
      <c r="R712" s="87"/>
      <c r="S712" s="87"/>
      <c r="T712" s="87"/>
      <c r="U712" s="87"/>
      <c r="V712" s="87"/>
      <c r="W712" s="87"/>
      <c r="X712" s="87"/>
      <c r="Y712" s="87"/>
      <c r="Z712" s="87"/>
    </row>
    <row r="713" spans="1:26" ht="14.25" customHeight="1" x14ac:dyDescent="0.2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7"/>
      <c r="P713" s="87"/>
      <c r="Q713" s="87"/>
      <c r="R713" s="87"/>
      <c r="S713" s="87"/>
      <c r="T713" s="87"/>
      <c r="U713" s="87"/>
      <c r="V713" s="87"/>
      <c r="W713" s="87"/>
      <c r="X713" s="87"/>
      <c r="Y713" s="87"/>
      <c r="Z713" s="87"/>
    </row>
    <row r="714" spans="1:26" ht="14.25" customHeight="1" x14ac:dyDescent="0.2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7"/>
      <c r="P714" s="87"/>
      <c r="Q714" s="87"/>
      <c r="R714" s="87"/>
      <c r="S714" s="87"/>
      <c r="T714" s="87"/>
      <c r="U714" s="87"/>
      <c r="V714" s="87"/>
      <c r="W714" s="87"/>
      <c r="X714" s="87"/>
      <c r="Y714" s="87"/>
      <c r="Z714" s="87"/>
    </row>
    <row r="715" spans="1:26" ht="14.25" customHeight="1" x14ac:dyDescent="0.2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7"/>
      <c r="S715" s="87"/>
      <c r="T715" s="87"/>
      <c r="U715" s="87"/>
      <c r="V715" s="87"/>
      <c r="W715" s="87"/>
      <c r="X715" s="87"/>
      <c r="Y715" s="87"/>
      <c r="Z715" s="87"/>
    </row>
    <row r="716" spans="1:26" ht="14.25" customHeight="1" x14ac:dyDescent="0.2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7"/>
      <c r="P716" s="87"/>
      <c r="Q716" s="87"/>
      <c r="R716" s="87"/>
      <c r="S716" s="87"/>
      <c r="T716" s="87"/>
      <c r="U716" s="87"/>
      <c r="V716" s="87"/>
      <c r="W716" s="87"/>
      <c r="X716" s="87"/>
      <c r="Y716" s="87"/>
      <c r="Z716" s="87"/>
    </row>
    <row r="717" spans="1:26" ht="14.25" customHeight="1" x14ac:dyDescent="0.2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7"/>
      <c r="P717" s="87"/>
      <c r="Q717" s="87"/>
      <c r="R717" s="87"/>
      <c r="S717" s="87"/>
      <c r="T717" s="87"/>
      <c r="U717" s="87"/>
      <c r="V717" s="87"/>
      <c r="W717" s="87"/>
      <c r="X717" s="87"/>
      <c r="Y717" s="87"/>
      <c r="Z717" s="87"/>
    </row>
    <row r="718" spans="1:26" ht="14.25" customHeight="1" x14ac:dyDescent="0.2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7"/>
      <c r="P718" s="87"/>
      <c r="Q718" s="87"/>
      <c r="R718" s="87"/>
      <c r="S718" s="87"/>
      <c r="T718" s="87"/>
      <c r="U718" s="87"/>
      <c r="V718" s="87"/>
      <c r="W718" s="87"/>
      <c r="X718" s="87"/>
      <c r="Y718" s="87"/>
      <c r="Z718" s="87"/>
    </row>
    <row r="719" spans="1:26" ht="14.25" customHeight="1" x14ac:dyDescent="0.2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  <c r="W719" s="87"/>
      <c r="X719" s="87"/>
      <c r="Y719" s="87"/>
      <c r="Z719" s="87"/>
    </row>
    <row r="720" spans="1:26" ht="14.25" customHeight="1" x14ac:dyDescent="0.2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  <c r="W720" s="87"/>
      <c r="X720" s="87"/>
      <c r="Y720" s="87"/>
      <c r="Z720" s="87"/>
    </row>
    <row r="721" spans="1:26" ht="14.25" customHeight="1" x14ac:dyDescent="0.2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7"/>
      <c r="S721" s="87"/>
      <c r="T721" s="87"/>
      <c r="U721" s="87"/>
      <c r="V721" s="87"/>
      <c r="W721" s="87"/>
      <c r="X721" s="87"/>
      <c r="Y721" s="87"/>
      <c r="Z721" s="87"/>
    </row>
    <row r="722" spans="1:26" ht="14.25" customHeight="1" x14ac:dyDescent="0.2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7"/>
      <c r="P722" s="87"/>
      <c r="Q722" s="87"/>
      <c r="R722" s="87"/>
      <c r="S722" s="87"/>
      <c r="T722" s="87"/>
      <c r="U722" s="87"/>
      <c r="V722" s="87"/>
      <c r="W722" s="87"/>
      <c r="X722" s="87"/>
      <c r="Y722" s="87"/>
      <c r="Z722" s="87"/>
    </row>
    <row r="723" spans="1:26" ht="14.25" customHeight="1" x14ac:dyDescent="0.2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7"/>
      <c r="P723" s="87"/>
      <c r="Q723" s="87"/>
      <c r="R723" s="87"/>
      <c r="S723" s="87"/>
      <c r="T723" s="87"/>
      <c r="U723" s="87"/>
      <c r="V723" s="87"/>
      <c r="W723" s="87"/>
      <c r="X723" s="87"/>
      <c r="Y723" s="87"/>
      <c r="Z723" s="87"/>
    </row>
    <row r="724" spans="1:26" ht="14.25" customHeight="1" x14ac:dyDescent="0.2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7"/>
      <c r="P724" s="87"/>
      <c r="Q724" s="87"/>
      <c r="R724" s="87"/>
      <c r="S724" s="87"/>
      <c r="T724" s="87"/>
      <c r="U724" s="87"/>
      <c r="V724" s="87"/>
      <c r="W724" s="87"/>
      <c r="X724" s="87"/>
      <c r="Y724" s="87"/>
      <c r="Z724" s="87"/>
    </row>
    <row r="725" spans="1:26" ht="14.25" customHeight="1" x14ac:dyDescent="0.2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7"/>
      <c r="P725" s="87"/>
      <c r="Q725" s="87"/>
      <c r="R725" s="87"/>
      <c r="S725" s="87"/>
      <c r="T725" s="87"/>
      <c r="U725" s="87"/>
      <c r="V725" s="87"/>
      <c r="W725" s="87"/>
      <c r="X725" s="87"/>
      <c r="Y725" s="87"/>
      <c r="Z725" s="87"/>
    </row>
    <row r="726" spans="1:26" ht="14.25" customHeight="1" x14ac:dyDescent="0.2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7"/>
      <c r="P726" s="87"/>
      <c r="Q726" s="87"/>
      <c r="R726" s="87"/>
      <c r="S726" s="87"/>
      <c r="T726" s="87"/>
      <c r="U726" s="87"/>
      <c r="V726" s="87"/>
      <c r="W726" s="87"/>
      <c r="X726" s="87"/>
      <c r="Y726" s="87"/>
      <c r="Z726" s="87"/>
    </row>
    <row r="727" spans="1:26" ht="14.25" customHeight="1" x14ac:dyDescent="0.2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  <c r="W727" s="87"/>
      <c r="X727" s="87"/>
      <c r="Y727" s="87"/>
      <c r="Z727" s="87"/>
    </row>
    <row r="728" spans="1:26" ht="14.25" customHeight="1" x14ac:dyDescent="0.2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  <c r="W728" s="87"/>
      <c r="X728" s="87"/>
      <c r="Y728" s="87"/>
      <c r="Z728" s="87"/>
    </row>
    <row r="729" spans="1:26" ht="14.25" customHeight="1" x14ac:dyDescent="0.2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7"/>
      <c r="P729" s="87"/>
      <c r="Q729" s="87"/>
      <c r="R729" s="87"/>
      <c r="S729" s="87"/>
      <c r="T729" s="87"/>
      <c r="U729" s="87"/>
      <c r="V729" s="87"/>
      <c r="W729" s="87"/>
      <c r="X729" s="87"/>
      <c r="Y729" s="87"/>
      <c r="Z729" s="87"/>
    </row>
    <row r="730" spans="1:26" ht="14.25" customHeight="1" x14ac:dyDescent="0.2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7"/>
      <c r="P730" s="87"/>
      <c r="Q730" s="87"/>
      <c r="R730" s="87"/>
      <c r="S730" s="87"/>
      <c r="T730" s="87"/>
      <c r="U730" s="87"/>
      <c r="V730" s="87"/>
      <c r="W730" s="87"/>
      <c r="X730" s="87"/>
      <c r="Y730" s="87"/>
      <c r="Z730" s="87"/>
    </row>
    <row r="731" spans="1:26" ht="14.25" customHeight="1" x14ac:dyDescent="0.2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7"/>
      <c r="S731" s="87"/>
      <c r="T731" s="87"/>
      <c r="U731" s="87"/>
      <c r="V731" s="87"/>
      <c r="W731" s="87"/>
      <c r="X731" s="87"/>
      <c r="Y731" s="87"/>
      <c r="Z731" s="87"/>
    </row>
    <row r="732" spans="1:26" ht="14.25" customHeight="1" x14ac:dyDescent="0.2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7"/>
      <c r="S732" s="87"/>
      <c r="T732" s="87"/>
      <c r="U732" s="87"/>
      <c r="V732" s="87"/>
      <c r="W732" s="87"/>
      <c r="X732" s="87"/>
      <c r="Y732" s="87"/>
      <c r="Z732" s="87"/>
    </row>
    <row r="733" spans="1:26" ht="14.25" customHeight="1" x14ac:dyDescent="0.2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7"/>
      <c r="P733" s="87"/>
      <c r="Q733" s="87"/>
      <c r="R733" s="87"/>
      <c r="S733" s="87"/>
      <c r="T733" s="87"/>
      <c r="U733" s="87"/>
      <c r="V733" s="87"/>
      <c r="W733" s="87"/>
      <c r="X733" s="87"/>
      <c r="Y733" s="87"/>
      <c r="Z733" s="87"/>
    </row>
    <row r="734" spans="1:26" ht="14.25" customHeight="1" x14ac:dyDescent="0.2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7"/>
      <c r="P734" s="87"/>
      <c r="Q734" s="87"/>
      <c r="R734" s="87"/>
      <c r="S734" s="87"/>
      <c r="T734" s="87"/>
      <c r="U734" s="87"/>
      <c r="V734" s="87"/>
      <c r="W734" s="87"/>
      <c r="X734" s="87"/>
      <c r="Y734" s="87"/>
      <c r="Z734" s="87"/>
    </row>
    <row r="735" spans="1:26" ht="14.25" customHeight="1" x14ac:dyDescent="0.2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  <c r="W735" s="87"/>
      <c r="X735" s="87"/>
      <c r="Y735" s="87"/>
      <c r="Z735" s="87"/>
    </row>
    <row r="736" spans="1:26" ht="14.25" customHeight="1" x14ac:dyDescent="0.2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  <c r="W736" s="87"/>
      <c r="X736" s="87"/>
      <c r="Y736" s="87"/>
      <c r="Z736" s="87"/>
    </row>
    <row r="737" spans="1:26" ht="14.25" customHeight="1" x14ac:dyDescent="0.2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7"/>
      <c r="P737" s="87"/>
      <c r="Q737" s="87"/>
      <c r="R737" s="87"/>
      <c r="S737" s="87"/>
      <c r="T737" s="87"/>
      <c r="U737" s="87"/>
      <c r="V737" s="87"/>
      <c r="W737" s="87"/>
      <c r="X737" s="87"/>
      <c r="Y737" s="87"/>
      <c r="Z737" s="87"/>
    </row>
    <row r="738" spans="1:26" ht="14.25" customHeight="1" x14ac:dyDescent="0.2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7"/>
      <c r="P738" s="87"/>
      <c r="Q738" s="87"/>
      <c r="R738" s="87"/>
      <c r="S738" s="87"/>
      <c r="T738" s="87"/>
      <c r="U738" s="87"/>
      <c r="V738" s="87"/>
      <c r="W738" s="87"/>
      <c r="X738" s="87"/>
      <c r="Y738" s="87"/>
      <c r="Z738" s="87"/>
    </row>
    <row r="739" spans="1:26" ht="14.25" customHeight="1" x14ac:dyDescent="0.2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7"/>
      <c r="P739" s="87"/>
      <c r="Q739" s="87"/>
      <c r="R739" s="87"/>
      <c r="S739" s="87"/>
      <c r="T739" s="87"/>
      <c r="U739" s="87"/>
      <c r="V739" s="87"/>
      <c r="W739" s="87"/>
      <c r="X739" s="87"/>
      <c r="Y739" s="87"/>
      <c r="Z739" s="87"/>
    </row>
    <row r="740" spans="1:26" ht="14.25" customHeight="1" x14ac:dyDescent="0.2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7"/>
      <c r="P740" s="87"/>
      <c r="Q740" s="87"/>
      <c r="R740" s="87"/>
      <c r="S740" s="87"/>
      <c r="T740" s="87"/>
      <c r="U740" s="87"/>
      <c r="V740" s="87"/>
      <c r="W740" s="87"/>
      <c r="X740" s="87"/>
      <c r="Y740" s="87"/>
      <c r="Z740" s="87"/>
    </row>
    <row r="741" spans="1:26" ht="14.25" customHeight="1" x14ac:dyDescent="0.2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7"/>
      <c r="P741" s="87"/>
      <c r="Q741" s="87"/>
      <c r="R741" s="87"/>
      <c r="S741" s="87"/>
      <c r="T741" s="87"/>
      <c r="U741" s="87"/>
      <c r="V741" s="87"/>
      <c r="W741" s="87"/>
      <c r="X741" s="87"/>
      <c r="Y741" s="87"/>
      <c r="Z741" s="87"/>
    </row>
    <row r="742" spans="1:26" ht="14.25" customHeight="1" x14ac:dyDescent="0.2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7"/>
      <c r="P742" s="87"/>
      <c r="Q742" s="87"/>
      <c r="R742" s="87"/>
      <c r="S742" s="87"/>
      <c r="T742" s="87"/>
      <c r="U742" s="87"/>
      <c r="V742" s="87"/>
      <c r="W742" s="87"/>
      <c r="X742" s="87"/>
      <c r="Y742" s="87"/>
      <c r="Z742" s="87"/>
    </row>
    <row r="743" spans="1:26" ht="14.25" customHeight="1" x14ac:dyDescent="0.2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  <c r="W743" s="87"/>
      <c r="X743" s="87"/>
      <c r="Y743" s="87"/>
      <c r="Z743" s="87"/>
    </row>
    <row r="744" spans="1:26" ht="14.25" customHeight="1" x14ac:dyDescent="0.2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  <c r="Z744" s="87"/>
    </row>
    <row r="745" spans="1:26" ht="14.25" customHeight="1" x14ac:dyDescent="0.2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  <c r="Z745" s="87"/>
    </row>
    <row r="746" spans="1:26" ht="14.25" customHeight="1" x14ac:dyDescent="0.2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  <c r="Z746" s="87"/>
    </row>
    <row r="747" spans="1:26" ht="14.25" customHeight="1" x14ac:dyDescent="0.2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  <c r="Z747" s="87"/>
    </row>
    <row r="748" spans="1:26" ht="14.25" customHeight="1" x14ac:dyDescent="0.2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</row>
    <row r="749" spans="1:26" ht="14.25" customHeight="1" x14ac:dyDescent="0.2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</row>
    <row r="750" spans="1:26" ht="14.25" customHeight="1" x14ac:dyDescent="0.2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</row>
    <row r="751" spans="1:26" ht="14.25" customHeight="1" x14ac:dyDescent="0.2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</row>
    <row r="752" spans="1:26" ht="14.25" customHeight="1" x14ac:dyDescent="0.2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</row>
    <row r="753" spans="1:26" ht="14.25" customHeight="1" x14ac:dyDescent="0.2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</row>
    <row r="754" spans="1:26" ht="14.25" customHeight="1" x14ac:dyDescent="0.2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</row>
    <row r="755" spans="1:26" ht="14.25" customHeight="1" x14ac:dyDescent="0.2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</row>
    <row r="756" spans="1:26" ht="14.25" customHeight="1" x14ac:dyDescent="0.2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</row>
    <row r="757" spans="1:26" ht="14.25" customHeight="1" x14ac:dyDescent="0.2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</row>
    <row r="758" spans="1:26" ht="14.25" customHeight="1" x14ac:dyDescent="0.2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</row>
    <row r="759" spans="1:26" ht="14.25" customHeight="1" x14ac:dyDescent="0.2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</row>
    <row r="760" spans="1:26" ht="14.25" customHeight="1" x14ac:dyDescent="0.2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</row>
    <row r="761" spans="1:26" ht="14.25" customHeight="1" x14ac:dyDescent="0.2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</row>
    <row r="762" spans="1:26" ht="14.25" customHeight="1" x14ac:dyDescent="0.2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</row>
    <row r="763" spans="1:26" ht="14.25" customHeight="1" x14ac:dyDescent="0.2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</row>
    <row r="764" spans="1:26" ht="14.25" customHeight="1" x14ac:dyDescent="0.2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</row>
    <row r="765" spans="1:26" ht="14.25" customHeight="1" x14ac:dyDescent="0.2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</row>
    <row r="766" spans="1:26" ht="14.25" customHeight="1" x14ac:dyDescent="0.2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</row>
    <row r="767" spans="1:26" ht="14.25" customHeight="1" x14ac:dyDescent="0.2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</row>
    <row r="768" spans="1:26" ht="14.25" customHeight="1" x14ac:dyDescent="0.2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</row>
    <row r="769" spans="1:26" ht="14.25" customHeight="1" x14ac:dyDescent="0.2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</row>
    <row r="770" spans="1:26" ht="14.25" customHeight="1" x14ac:dyDescent="0.2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</row>
    <row r="771" spans="1:26" ht="14.25" customHeight="1" x14ac:dyDescent="0.2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</row>
    <row r="772" spans="1:26" ht="14.25" customHeight="1" x14ac:dyDescent="0.2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</row>
    <row r="773" spans="1:26" ht="14.25" customHeight="1" x14ac:dyDescent="0.2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</row>
    <row r="774" spans="1:26" ht="14.25" customHeight="1" x14ac:dyDescent="0.2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</row>
    <row r="775" spans="1:26" ht="14.25" customHeight="1" x14ac:dyDescent="0.2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</row>
    <row r="776" spans="1:26" ht="14.25" customHeight="1" x14ac:dyDescent="0.2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</row>
    <row r="777" spans="1:26" ht="14.25" customHeight="1" x14ac:dyDescent="0.2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</row>
    <row r="778" spans="1:26" ht="14.25" customHeight="1" x14ac:dyDescent="0.2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</row>
    <row r="779" spans="1:26" ht="14.25" customHeight="1" x14ac:dyDescent="0.2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</row>
    <row r="780" spans="1:26" ht="14.25" customHeight="1" x14ac:dyDescent="0.2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</row>
    <row r="781" spans="1:26" ht="14.25" customHeight="1" x14ac:dyDescent="0.2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</row>
    <row r="782" spans="1:26" ht="14.25" customHeight="1" x14ac:dyDescent="0.2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</row>
    <row r="783" spans="1:26" ht="14.25" customHeight="1" x14ac:dyDescent="0.2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</row>
    <row r="784" spans="1:26" ht="14.25" customHeight="1" x14ac:dyDescent="0.2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</row>
    <row r="785" spans="1:26" ht="14.25" customHeight="1" x14ac:dyDescent="0.2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</row>
    <row r="786" spans="1:26" ht="14.25" customHeight="1" x14ac:dyDescent="0.2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</row>
    <row r="787" spans="1:26" ht="14.25" customHeight="1" x14ac:dyDescent="0.2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</row>
    <row r="788" spans="1:26" ht="14.25" customHeight="1" x14ac:dyDescent="0.2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</row>
    <row r="789" spans="1:26" ht="14.25" customHeight="1" x14ac:dyDescent="0.2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</row>
    <row r="790" spans="1:26" ht="14.25" customHeight="1" x14ac:dyDescent="0.2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</row>
    <row r="791" spans="1:26" ht="14.25" customHeight="1" x14ac:dyDescent="0.2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</row>
    <row r="792" spans="1:26" ht="14.25" customHeight="1" x14ac:dyDescent="0.2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</row>
    <row r="793" spans="1:26" ht="14.25" customHeight="1" x14ac:dyDescent="0.2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</row>
    <row r="794" spans="1:26" ht="14.25" customHeight="1" x14ac:dyDescent="0.2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</row>
    <row r="795" spans="1:26" ht="14.25" customHeight="1" x14ac:dyDescent="0.2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</row>
    <row r="796" spans="1:26" ht="14.25" customHeight="1" x14ac:dyDescent="0.2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</row>
    <row r="797" spans="1:26" ht="14.25" customHeight="1" x14ac:dyDescent="0.2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</row>
    <row r="798" spans="1:26" ht="14.25" customHeight="1" x14ac:dyDescent="0.2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</row>
    <row r="799" spans="1:26" ht="14.25" customHeight="1" x14ac:dyDescent="0.2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</row>
    <row r="800" spans="1:26" ht="14.25" customHeight="1" x14ac:dyDescent="0.2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</row>
    <row r="801" spans="1:26" ht="14.25" customHeight="1" x14ac:dyDescent="0.2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</row>
    <row r="802" spans="1:26" ht="14.25" customHeight="1" x14ac:dyDescent="0.2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</row>
    <row r="803" spans="1:26" ht="14.25" customHeight="1" x14ac:dyDescent="0.2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</row>
    <row r="804" spans="1:26" ht="14.25" customHeight="1" x14ac:dyDescent="0.2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</row>
    <row r="805" spans="1:26" ht="14.25" customHeight="1" x14ac:dyDescent="0.2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</row>
    <row r="806" spans="1:26" ht="14.25" customHeight="1" x14ac:dyDescent="0.2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7"/>
      <c r="P806" s="87"/>
      <c r="Q806" s="87"/>
      <c r="R806" s="87"/>
      <c r="S806" s="87"/>
      <c r="T806" s="87"/>
      <c r="U806" s="87"/>
      <c r="V806" s="87"/>
      <c r="W806" s="87"/>
      <c r="X806" s="87"/>
      <c r="Y806" s="87"/>
      <c r="Z806" s="87"/>
    </row>
    <row r="807" spans="1:26" ht="14.25" customHeight="1" x14ac:dyDescent="0.2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7"/>
      <c r="P807" s="87"/>
      <c r="Q807" s="87"/>
      <c r="R807" s="87"/>
      <c r="S807" s="87"/>
      <c r="T807" s="87"/>
      <c r="U807" s="87"/>
      <c r="V807" s="87"/>
      <c r="W807" s="87"/>
      <c r="X807" s="87"/>
      <c r="Y807" s="87"/>
      <c r="Z807" s="87"/>
    </row>
    <row r="808" spans="1:26" ht="14.25" customHeight="1" x14ac:dyDescent="0.2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7"/>
      <c r="P808" s="87"/>
      <c r="Q808" s="87"/>
      <c r="R808" s="87"/>
      <c r="S808" s="87"/>
      <c r="T808" s="87"/>
      <c r="U808" s="87"/>
      <c r="V808" s="87"/>
      <c r="W808" s="87"/>
      <c r="X808" s="87"/>
      <c r="Y808" s="87"/>
      <c r="Z808" s="87"/>
    </row>
    <row r="809" spans="1:26" ht="14.25" customHeight="1" x14ac:dyDescent="0.2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7"/>
      <c r="P809" s="87"/>
      <c r="Q809" s="87"/>
      <c r="R809" s="87"/>
      <c r="S809" s="87"/>
      <c r="T809" s="87"/>
      <c r="U809" s="87"/>
      <c r="V809" s="87"/>
      <c r="W809" s="87"/>
      <c r="X809" s="87"/>
      <c r="Y809" s="87"/>
      <c r="Z809" s="87"/>
    </row>
    <row r="810" spans="1:26" ht="14.25" customHeight="1" x14ac:dyDescent="0.2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7"/>
      <c r="P810" s="87"/>
      <c r="Q810" s="87"/>
      <c r="R810" s="87"/>
      <c r="S810" s="87"/>
      <c r="T810" s="87"/>
      <c r="U810" s="87"/>
      <c r="V810" s="87"/>
      <c r="W810" s="87"/>
      <c r="X810" s="87"/>
      <c r="Y810" s="87"/>
      <c r="Z810" s="87"/>
    </row>
    <row r="811" spans="1:26" ht="14.25" customHeight="1" x14ac:dyDescent="0.2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7"/>
      <c r="P811" s="87"/>
      <c r="Q811" s="87"/>
      <c r="R811" s="87"/>
      <c r="S811" s="87"/>
      <c r="T811" s="87"/>
      <c r="U811" s="87"/>
      <c r="V811" s="87"/>
      <c r="W811" s="87"/>
      <c r="X811" s="87"/>
      <c r="Y811" s="87"/>
      <c r="Z811" s="87"/>
    </row>
    <row r="812" spans="1:26" ht="14.25" customHeight="1" x14ac:dyDescent="0.2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  <c r="S812" s="87"/>
      <c r="T812" s="87"/>
      <c r="U812" s="87"/>
      <c r="V812" s="87"/>
      <c r="W812" s="87"/>
      <c r="X812" s="87"/>
      <c r="Y812" s="87"/>
      <c r="Z812" s="87"/>
    </row>
    <row r="813" spans="1:26" ht="14.25" customHeight="1" x14ac:dyDescent="0.2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  <c r="S813" s="87"/>
      <c r="T813" s="87"/>
      <c r="U813" s="87"/>
      <c r="V813" s="87"/>
      <c r="W813" s="87"/>
      <c r="X813" s="87"/>
      <c r="Y813" s="87"/>
      <c r="Z813" s="87"/>
    </row>
    <row r="814" spans="1:26" ht="14.25" customHeight="1" x14ac:dyDescent="0.2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7"/>
      <c r="S814" s="87"/>
      <c r="T814" s="87"/>
      <c r="U814" s="87"/>
      <c r="V814" s="87"/>
      <c r="W814" s="87"/>
      <c r="X814" s="87"/>
      <c r="Y814" s="87"/>
      <c r="Z814" s="87"/>
    </row>
    <row r="815" spans="1:26" ht="14.25" customHeight="1" x14ac:dyDescent="0.2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7"/>
      <c r="P815" s="87"/>
      <c r="Q815" s="87"/>
      <c r="R815" s="87"/>
      <c r="S815" s="87"/>
      <c r="T815" s="87"/>
      <c r="U815" s="87"/>
      <c r="V815" s="87"/>
      <c r="W815" s="87"/>
      <c r="X815" s="87"/>
      <c r="Y815" s="87"/>
      <c r="Z815" s="87"/>
    </row>
    <row r="816" spans="1:26" ht="14.25" customHeight="1" x14ac:dyDescent="0.2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7"/>
      <c r="P816" s="87"/>
      <c r="Q816" s="87"/>
      <c r="R816" s="87"/>
      <c r="S816" s="87"/>
      <c r="T816" s="87"/>
      <c r="U816" s="87"/>
      <c r="V816" s="87"/>
      <c r="W816" s="87"/>
      <c r="X816" s="87"/>
      <c r="Y816" s="87"/>
      <c r="Z816" s="87"/>
    </row>
    <row r="817" spans="1:26" ht="14.25" customHeight="1" x14ac:dyDescent="0.2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7"/>
      <c r="P817" s="87"/>
      <c r="Q817" s="87"/>
      <c r="R817" s="87"/>
      <c r="S817" s="87"/>
      <c r="T817" s="87"/>
      <c r="U817" s="87"/>
      <c r="V817" s="87"/>
      <c r="W817" s="87"/>
      <c r="X817" s="87"/>
      <c r="Y817" s="87"/>
      <c r="Z817" s="87"/>
    </row>
    <row r="818" spans="1:26" ht="14.25" customHeight="1" x14ac:dyDescent="0.2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7"/>
      <c r="P818" s="87"/>
      <c r="Q818" s="87"/>
      <c r="R818" s="87"/>
      <c r="S818" s="87"/>
      <c r="T818" s="87"/>
      <c r="U818" s="87"/>
      <c r="V818" s="87"/>
      <c r="W818" s="87"/>
      <c r="X818" s="87"/>
      <c r="Y818" s="87"/>
      <c r="Z818" s="87"/>
    </row>
    <row r="819" spans="1:26" ht="14.25" customHeight="1" x14ac:dyDescent="0.2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7"/>
      <c r="P819" s="87"/>
      <c r="Q819" s="87"/>
      <c r="R819" s="87"/>
      <c r="S819" s="87"/>
      <c r="T819" s="87"/>
      <c r="U819" s="87"/>
      <c r="V819" s="87"/>
      <c r="W819" s="87"/>
      <c r="X819" s="87"/>
      <c r="Y819" s="87"/>
      <c r="Z819" s="87"/>
    </row>
    <row r="820" spans="1:26" ht="14.25" customHeight="1" x14ac:dyDescent="0.2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  <c r="S820" s="87"/>
      <c r="T820" s="87"/>
      <c r="U820" s="87"/>
      <c r="V820" s="87"/>
      <c r="W820" s="87"/>
      <c r="X820" s="87"/>
      <c r="Y820" s="87"/>
      <c r="Z820" s="87"/>
    </row>
    <row r="821" spans="1:26" ht="14.25" customHeight="1" x14ac:dyDescent="0.2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  <c r="S821" s="87"/>
      <c r="T821" s="87"/>
      <c r="U821" s="87"/>
      <c r="V821" s="87"/>
      <c r="W821" s="87"/>
      <c r="X821" s="87"/>
      <c r="Y821" s="87"/>
      <c r="Z821" s="87"/>
    </row>
    <row r="822" spans="1:26" ht="14.25" customHeight="1" x14ac:dyDescent="0.2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7"/>
      <c r="P822" s="87"/>
      <c r="Q822" s="87"/>
      <c r="R822" s="87"/>
      <c r="S822" s="87"/>
      <c r="T822" s="87"/>
      <c r="U822" s="87"/>
      <c r="V822" s="87"/>
      <c r="W822" s="87"/>
      <c r="X822" s="87"/>
      <c r="Y822" s="87"/>
      <c r="Z822" s="87"/>
    </row>
    <row r="823" spans="1:26" ht="14.25" customHeight="1" x14ac:dyDescent="0.2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7"/>
      <c r="P823" s="87"/>
      <c r="Q823" s="87"/>
      <c r="R823" s="87"/>
      <c r="S823" s="87"/>
      <c r="T823" s="87"/>
      <c r="U823" s="87"/>
      <c r="V823" s="87"/>
      <c r="W823" s="87"/>
      <c r="X823" s="87"/>
      <c r="Y823" s="87"/>
      <c r="Z823" s="87"/>
    </row>
    <row r="824" spans="1:26" ht="14.25" customHeight="1" x14ac:dyDescent="0.2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7"/>
      <c r="P824" s="87"/>
      <c r="Q824" s="87"/>
      <c r="R824" s="87"/>
      <c r="S824" s="87"/>
      <c r="T824" s="87"/>
      <c r="U824" s="87"/>
      <c r="V824" s="87"/>
      <c r="W824" s="87"/>
      <c r="X824" s="87"/>
      <c r="Y824" s="87"/>
      <c r="Z824" s="87"/>
    </row>
    <row r="825" spans="1:26" ht="14.25" customHeight="1" x14ac:dyDescent="0.2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7"/>
      <c r="P825" s="87"/>
      <c r="Q825" s="87"/>
      <c r="R825" s="87"/>
      <c r="S825" s="87"/>
      <c r="T825" s="87"/>
      <c r="U825" s="87"/>
      <c r="V825" s="87"/>
      <c r="W825" s="87"/>
      <c r="X825" s="87"/>
      <c r="Y825" s="87"/>
      <c r="Z825" s="87"/>
    </row>
    <row r="826" spans="1:26" ht="14.25" customHeight="1" x14ac:dyDescent="0.2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7"/>
      <c r="P826" s="87"/>
      <c r="Q826" s="87"/>
      <c r="R826" s="87"/>
      <c r="S826" s="87"/>
      <c r="T826" s="87"/>
      <c r="U826" s="87"/>
      <c r="V826" s="87"/>
      <c r="W826" s="87"/>
      <c r="X826" s="87"/>
      <c r="Y826" s="87"/>
      <c r="Z826" s="87"/>
    </row>
    <row r="827" spans="1:26" ht="14.25" customHeight="1" x14ac:dyDescent="0.2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7"/>
      <c r="P827" s="87"/>
      <c r="Q827" s="87"/>
      <c r="R827" s="87"/>
      <c r="S827" s="87"/>
      <c r="T827" s="87"/>
      <c r="U827" s="87"/>
      <c r="V827" s="87"/>
      <c r="W827" s="87"/>
      <c r="X827" s="87"/>
      <c r="Y827" s="87"/>
      <c r="Z827" s="87"/>
    </row>
    <row r="828" spans="1:26" ht="14.25" customHeight="1" x14ac:dyDescent="0.2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  <c r="S828" s="87"/>
      <c r="T828" s="87"/>
      <c r="U828" s="87"/>
      <c r="V828" s="87"/>
      <c r="W828" s="87"/>
      <c r="X828" s="87"/>
      <c r="Y828" s="87"/>
      <c r="Z828" s="87"/>
    </row>
    <row r="829" spans="1:26" ht="14.25" customHeight="1" x14ac:dyDescent="0.2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  <c r="S829" s="87"/>
      <c r="T829" s="87"/>
      <c r="U829" s="87"/>
      <c r="V829" s="87"/>
      <c r="W829" s="87"/>
      <c r="X829" s="87"/>
      <c r="Y829" s="87"/>
      <c r="Z829" s="87"/>
    </row>
    <row r="830" spans="1:26" ht="14.25" customHeight="1" x14ac:dyDescent="0.2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7"/>
      <c r="P830" s="87"/>
      <c r="Q830" s="87"/>
      <c r="R830" s="87"/>
      <c r="S830" s="87"/>
      <c r="T830" s="87"/>
      <c r="U830" s="87"/>
      <c r="V830" s="87"/>
      <c r="W830" s="87"/>
      <c r="X830" s="87"/>
      <c r="Y830" s="87"/>
      <c r="Z830" s="87"/>
    </row>
    <row r="831" spans="1:26" ht="14.25" customHeight="1" x14ac:dyDescent="0.2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7"/>
      <c r="P831" s="87"/>
      <c r="Q831" s="87"/>
      <c r="R831" s="87"/>
      <c r="S831" s="87"/>
      <c r="T831" s="87"/>
      <c r="U831" s="87"/>
      <c r="V831" s="87"/>
      <c r="W831" s="87"/>
      <c r="X831" s="87"/>
      <c r="Y831" s="87"/>
      <c r="Z831" s="87"/>
    </row>
    <row r="832" spans="1:26" ht="14.25" customHeight="1" x14ac:dyDescent="0.2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7"/>
      <c r="P832" s="87"/>
      <c r="Q832" s="87"/>
      <c r="R832" s="87"/>
      <c r="S832" s="87"/>
      <c r="T832" s="87"/>
      <c r="U832" s="87"/>
      <c r="V832" s="87"/>
      <c r="W832" s="87"/>
      <c r="X832" s="87"/>
      <c r="Y832" s="87"/>
      <c r="Z832" s="87"/>
    </row>
    <row r="833" spans="1:26" ht="14.25" customHeight="1" x14ac:dyDescent="0.2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7"/>
      <c r="S833" s="87"/>
      <c r="T833" s="87"/>
      <c r="U833" s="87"/>
      <c r="V833" s="87"/>
      <c r="W833" s="87"/>
      <c r="X833" s="87"/>
      <c r="Y833" s="87"/>
      <c r="Z833" s="87"/>
    </row>
    <row r="834" spans="1:26" ht="14.25" customHeight="1" x14ac:dyDescent="0.2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7"/>
      <c r="P834" s="87"/>
      <c r="Q834" s="87"/>
      <c r="R834" s="87"/>
      <c r="S834" s="87"/>
      <c r="T834" s="87"/>
      <c r="U834" s="87"/>
      <c r="V834" s="87"/>
      <c r="W834" s="87"/>
      <c r="X834" s="87"/>
      <c r="Y834" s="87"/>
      <c r="Z834" s="87"/>
    </row>
    <row r="835" spans="1:26" ht="14.25" customHeight="1" x14ac:dyDescent="0.2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7"/>
      <c r="P835" s="87"/>
      <c r="Q835" s="87"/>
      <c r="R835" s="87"/>
      <c r="S835" s="87"/>
      <c r="T835" s="87"/>
      <c r="U835" s="87"/>
      <c r="V835" s="87"/>
      <c r="W835" s="87"/>
      <c r="X835" s="87"/>
      <c r="Y835" s="87"/>
      <c r="Z835" s="87"/>
    </row>
    <row r="836" spans="1:26" ht="14.25" customHeight="1" x14ac:dyDescent="0.2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  <c r="S836" s="87"/>
      <c r="T836" s="87"/>
      <c r="U836" s="87"/>
      <c r="V836" s="87"/>
      <c r="W836" s="87"/>
      <c r="X836" s="87"/>
      <c r="Y836" s="87"/>
      <c r="Z836" s="87"/>
    </row>
    <row r="837" spans="1:26" ht="14.25" customHeight="1" x14ac:dyDescent="0.2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  <c r="S837" s="87"/>
      <c r="T837" s="87"/>
      <c r="U837" s="87"/>
      <c r="V837" s="87"/>
      <c r="W837" s="87"/>
      <c r="X837" s="87"/>
      <c r="Y837" s="87"/>
      <c r="Z837" s="87"/>
    </row>
    <row r="838" spans="1:26" ht="14.25" customHeight="1" x14ac:dyDescent="0.2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7"/>
      <c r="P838" s="87"/>
      <c r="Q838" s="87"/>
      <c r="R838" s="87"/>
      <c r="S838" s="87"/>
      <c r="T838" s="87"/>
      <c r="U838" s="87"/>
      <c r="V838" s="87"/>
      <c r="W838" s="87"/>
      <c r="X838" s="87"/>
      <c r="Y838" s="87"/>
      <c r="Z838" s="87"/>
    </row>
    <row r="839" spans="1:26" ht="14.25" customHeight="1" x14ac:dyDescent="0.2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7"/>
      <c r="P839" s="87"/>
      <c r="Q839" s="87"/>
      <c r="R839" s="87"/>
      <c r="S839" s="87"/>
      <c r="T839" s="87"/>
      <c r="U839" s="87"/>
      <c r="V839" s="87"/>
      <c r="W839" s="87"/>
      <c r="X839" s="87"/>
      <c r="Y839" s="87"/>
      <c r="Z839" s="87"/>
    </row>
    <row r="840" spans="1:26" ht="14.25" customHeight="1" x14ac:dyDescent="0.2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7"/>
      <c r="P840" s="87"/>
      <c r="Q840" s="87"/>
      <c r="R840" s="87"/>
      <c r="S840" s="87"/>
      <c r="T840" s="87"/>
      <c r="U840" s="87"/>
      <c r="V840" s="87"/>
      <c r="W840" s="87"/>
      <c r="X840" s="87"/>
      <c r="Y840" s="87"/>
      <c r="Z840" s="87"/>
    </row>
    <row r="841" spans="1:26" ht="14.25" customHeight="1" x14ac:dyDescent="0.2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7"/>
      <c r="S841" s="87"/>
      <c r="T841" s="87"/>
      <c r="U841" s="87"/>
      <c r="V841" s="87"/>
      <c r="W841" s="87"/>
      <c r="X841" s="87"/>
      <c r="Y841" s="87"/>
      <c r="Z841" s="87"/>
    </row>
    <row r="842" spans="1:26" ht="14.25" customHeight="1" x14ac:dyDescent="0.2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7"/>
      <c r="P842" s="87"/>
      <c r="Q842" s="87"/>
      <c r="R842" s="87"/>
      <c r="S842" s="87"/>
      <c r="T842" s="87"/>
      <c r="U842" s="87"/>
      <c r="V842" s="87"/>
      <c r="W842" s="87"/>
      <c r="X842" s="87"/>
      <c r="Y842" s="87"/>
      <c r="Z842" s="87"/>
    </row>
    <row r="843" spans="1:26" ht="14.25" customHeight="1" x14ac:dyDescent="0.2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7"/>
      <c r="P843" s="87"/>
      <c r="Q843" s="87"/>
      <c r="R843" s="87"/>
      <c r="S843" s="87"/>
      <c r="T843" s="87"/>
      <c r="U843" s="87"/>
      <c r="V843" s="87"/>
      <c r="W843" s="87"/>
      <c r="X843" s="87"/>
      <c r="Y843" s="87"/>
      <c r="Z843" s="87"/>
    </row>
    <row r="844" spans="1:26" ht="14.25" customHeight="1" x14ac:dyDescent="0.2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7"/>
      <c r="P844" s="87"/>
      <c r="Q844" s="87"/>
      <c r="R844" s="87"/>
      <c r="S844" s="87"/>
      <c r="T844" s="87"/>
      <c r="U844" s="87"/>
      <c r="V844" s="87"/>
      <c r="W844" s="87"/>
      <c r="X844" s="87"/>
      <c r="Y844" s="87"/>
      <c r="Z844" s="87"/>
    </row>
    <row r="845" spans="1:26" ht="14.25" customHeight="1" x14ac:dyDescent="0.2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7"/>
      <c r="P845" s="87"/>
      <c r="Q845" s="87"/>
      <c r="R845" s="87"/>
      <c r="S845" s="87"/>
      <c r="T845" s="87"/>
      <c r="U845" s="87"/>
      <c r="V845" s="87"/>
      <c r="W845" s="87"/>
      <c r="X845" s="87"/>
      <c r="Y845" s="87"/>
      <c r="Z845" s="87"/>
    </row>
    <row r="846" spans="1:26" ht="14.25" customHeight="1" x14ac:dyDescent="0.2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  <c r="S846" s="87"/>
      <c r="T846" s="87"/>
      <c r="U846" s="87"/>
      <c r="V846" s="87"/>
      <c r="W846" s="87"/>
      <c r="X846" s="87"/>
      <c r="Y846" s="87"/>
      <c r="Z846" s="87"/>
    </row>
    <row r="847" spans="1:26" ht="14.25" customHeight="1" x14ac:dyDescent="0.2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  <c r="S847" s="87"/>
      <c r="T847" s="87"/>
      <c r="U847" s="87"/>
      <c r="V847" s="87"/>
      <c r="W847" s="87"/>
      <c r="X847" s="87"/>
      <c r="Y847" s="87"/>
      <c r="Z847" s="87"/>
    </row>
    <row r="848" spans="1:26" ht="14.25" customHeight="1" x14ac:dyDescent="0.2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7"/>
      <c r="P848" s="87"/>
      <c r="Q848" s="87"/>
      <c r="R848" s="87"/>
      <c r="S848" s="87"/>
      <c r="T848" s="87"/>
      <c r="U848" s="87"/>
      <c r="V848" s="87"/>
      <c r="W848" s="87"/>
      <c r="X848" s="87"/>
      <c r="Y848" s="87"/>
      <c r="Z848" s="87"/>
    </row>
    <row r="849" spans="1:26" ht="14.25" customHeight="1" x14ac:dyDescent="0.2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7"/>
      <c r="P849" s="87"/>
      <c r="Q849" s="87"/>
      <c r="R849" s="87"/>
      <c r="S849" s="87"/>
      <c r="T849" s="87"/>
      <c r="U849" s="87"/>
      <c r="V849" s="87"/>
      <c r="W849" s="87"/>
      <c r="X849" s="87"/>
      <c r="Y849" s="87"/>
      <c r="Z849" s="87"/>
    </row>
    <row r="850" spans="1:26" ht="14.25" customHeight="1" x14ac:dyDescent="0.2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7"/>
      <c r="S850" s="87"/>
      <c r="T850" s="87"/>
      <c r="U850" s="87"/>
      <c r="V850" s="87"/>
      <c r="W850" s="87"/>
      <c r="X850" s="87"/>
      <c r="Y850" s="87"/>
      <c r="Z850" s="87"/>
    </row>
    <row r="851" spans="1:26" ht="14.25" customHeight="1" x14ac:dyDescent="0.2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7"/>
      <c r="P851" s="87"/>
      <c r="Q851" s="87"/>
      <c r="R851" s="87"/>
      <c r="S851" s="87"/>
      <c r="T851" s="87"/>
      <c r="U851" s="87"/>
      <c r="V851" s="87"/>
      <c r="W851" s="87"/>
      <c r="X851" s="87"/>
      <c r="Y851" s="87"/>
      <c r="Z851" s="87"/>
    </row>
    <row r="852" spans="1:26" ht="14.25" customHeight="1" x14ac:dyDescent="0.2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7"/>
      <c r="P852" s="87"/>
      <c r="Q852" s="87"/>
      <c r="R852" s="87"/>
      <c r="S852" s="87"/>
      <c r="T852" s="87"/>
      <c r="U852" s="87"/>
      <c r="V852" s="87"/>
      <c r="W852" s="87"/>
      <c r="X852" s="87"/>
      <c r="Y852" s="87"/>
      <c r="Z852" s="87"/>
    </row>
    <row r="853" spans="1:26" ht="14.25" customHeight="1" x14ac:dyDescent="0.2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7"/>
      <c r="P853" s="87"/>
      <c r="Q853" s="87"/>
      <c r="R853" s="87"/>
      <c r="S853" s="87"/>
      <c r="T853" s="87"/>
      <c r="U853" s="87"/>
      <c r="V853" s="87"/>
      <c r="W853" s="87"/>
      <c r="X853" s="87"/>
      <c r="Y853" s="87"/>
      <c r="Z853" s="87"/>
    </row>
    <row r="854" spans="1:26" ht="14.25" customHeight="1" x14ac:dyDescent="0.2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  <c r="S854" s="87"/>
      <c r="T854" s="87"/>
      <c r="U854" s="87"/>
      <c r="V854" s="87"/>
      <c r="W854" s="87"/>
      <c r="X854" s="87"/>
      <c r="Y854" s="87"/>
      <c r="Z854" s="87"/>
    </row>
    <row r="855" spans="1:26" ht="14.25" customHeight="1" x14ac:dyDescent="0.2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  <c r="S855" s="87"/>
      <c r="T855" s="87"/>
      <c r="U855" s="87"/>
      <c r="V855" s="87"/>
      <c r="W855" s="87"/>
      <c r="X855" s="87"/>
      <c r="Y855" s="87"/>
      <c r="Z855" s="87"/>
    </row>
    <row r="856" spans="1:26" ht="14.25" customHeight="1" x14ac:dyDescent="0.2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7"/>
      <c r="S856" s="87"/>
      <c r="T856" s="87"/>
      <c r="U856" s="87"/>
      <c r="V856" s="87"/>
      <c r="W856" s="87"/>
      <c r="X856" s="87"/>
      <c r="Y856" s="87"/>
      <c r="Z856" s="87"/>
    </row>
    <row r="857" spans="1:26" ht="14.25" customHeight="1" x14ac:dyDescent="0.2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7"/>
      <c r="P857" s="87"/>
      <c r="Q857" s="87"/>
      <c r="R857" s="87"/>
      <c r="S857" s="87"/>
      <c r="T857" s="87"/>
      <c r="U857" s="87"/>
      <c r="V857" s="87"/>
      <c r="W857" s="87"/>
      <c r="X857" s="87"/>
      <c r="Y857" s="87"/>
      <c r="Z857" s="87"/>
    </row>
    <row r="858" spans="1:26" ht="14.25" customHeight="1" x14ac:dyDescent="0.2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7"/>
      <c r="P858" s="87"/>
      <c r="Q858" s="87"/>
      <c r="R858" s="87"/>
      <c r="S858" s="87"/>
      <c r="T858" s="87"/>
      <c r="U858" s="87"/>
      <c r="V858" s="87"/>
      <c r="W858" s="87"/>
      <c r="X858" s="87"/>
      <c r="Y858" s="87"/>
      <c r="Z858" s="87"/>
    </row>
    <row r="859" spans="1:26" ht="14.25" customHeight="1" x14ac:dyDescent="0.2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7"/>
      <c r="P859" s="87"/>
      <c r="Q859" s="87"/>
      <c r="R859" s="87"/>
      <c r="S859" s="87"/>
      <c r="T859" s="87"/>
      <c r="U859" s="87"/>
      <c r="V859" s="87"/>
      <c r="W859" s="87"/>
      <c r="X859" s="87"/>
      <c r="Y859" s="87"/>
      <c r="Z859" s="87"/>
    </row>
    <row r="860" spans="1:26" ht="14.25" customHeight="1" x14ac:dyDescent="0.2">
      <c r="A860" s="87"/>
      <c r="B860" s="87"/>
      <c r="C860" s="87"/>
      <c r="D860" s="87"/>
      <c r="E860" s="87"/>
      <c r="F860" s="87"/>
      <c r="G860" s="87"/>
      <c r="H860" s="87"/>
      <c r="I860" s="87"/>
      <c r="J860" s="87"/>
      <c r="K860" s="87"/>
      <c r="L860" s="87"/>
      <c r="M860" s="87"/>
      <c r="N860" s="87"/>
      <c r="O860" s="87"/>
      <c r="P860" s="87"/>
      <c r="Q860" s="87"/>
      <c r="R860" s="87"/>
      <c r="S860" s="87"/>
      <c r="T860" s="87"/>
      <c r="U860" s="87"/>
      <c r="V860" s="87"/>
      <c r="W860" s="87"/>
      <c r="X860" s="87"/>
      <c r="Y860" s="87"/>
      <c r="Z860" s="87"/>
    </row>
    <row r="861" spans="1:26" ht="14.25" customHeight="1" x14ac:dyDescent="0.2">
      <c r="A861" s="87"/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7"/>
      <c r="M861" s="87"/>
      <c r="N861" s="87"/>
      <c r="O861" s="87"/>
      <c r="P861" s="87"/>
      <c r="Q861" s="87"/>
      <c r="R861" s="87"/>
      <c r="S861" s="87"/>
      <c r="T861" s="87"/>
      <c r="U861" s="87"/>
      <c r="V861" s="87"/>
      <c r="W861" s="87"/>
      <c r="X861" s="87"/>
      <c r="Y861" s="87"/>
      <c r="Z861" s="87"/>
    </row>
    <row r="862" spans="1:26" ht="14.25" customHeight="1" x14ac:dyDescent="0.2">
      <c r="A862" s="87"/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7"/>
      <c r="P862" s="87"/>
      <c r="Q862" s="87"/>
      <c r="R862" s="87"/>
      <c r="S862" s="87"/>
      <c r="T862" s="87"/>
      <c r="U862" s="87"/>
      <c r="V862" s="87"/>
      <c r="W862" s="87"/>
      <c r="X862" s="87"/>
      <c r="Y862" s="87"/>
      <c r="Z862" s="87"/>
    </row>
    <row r="863" spans="1:26" ht="14.25" customHeight="1" x14ac:dyDescent="0.2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7"/>
      <c r="P863" s="87"/>
      <c r="Q863" s="87"/>
      <c r="R863" s="87"/>
      <c r="S863" s="87"/>
      <c r="T863" s="87"/>
      <c r="U863" s="87"/>
      <c r="V863" s="87"/>
      <c r="W863" s="87"/>
      <c r="X863" s="87"/>
      <c r="Y863" s="87"/>
      <c r="Z863" s="87"/>
    </row>
    <row r="864" spans="1:26" ht="14.25" customHeight="1" x14ac:dyDescent="0.2">
      <c r="A864" s="87"/>
      <c r="B864" s="87"/>
      <c r="C864" s="87"/>
      <c r="D864" s="87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7"/>
      <c r="S864" s="87"/>
      <c r="T864" s="87"/>
      <c r="U864" s="87"/>
      <c r="V864" s="87"/>
      <c r="W864" s="87"/>
      <c r="X864" s="87"/>
      <c r="Y864" s="87"/>
      <c r="Z864" s="87"/>
    </row>
    <row r="865" spans="1:26" ht="14.25" customHeight="1" x14ac:dyDescent="0.2">
      <c r="A865" s="87"/>
      <c r="B865" s="87"/>
      <c r="C865" s="87"/>
      <c r="D865" s="87"/>
      <c r="E865" s="87"/>
      <c r="F865" s="87"/>
      <c r="G865" s="87"/>
      <c r="H865" s="87"/>
      <c r="I865" s="87"/>
      <c r="J865" s="87"/>
      <c r="K865" s="87"/>
      <c r="L865" s="87"/>
      <c r="M865" s="87"/>
      <c r="N865" s="87"/>
      <c r="O865" s="87"/>
      <c r="P865" s="87"/>
      <c r="Q865" s="87"/>
      <c r="R865" s="87"/>
      <c r="S865" s="87"/>
      <c r="T865" s="87"/>
      <c r="U865" s="87"/>
      <c r="V865" s="87"/>
      <c r="W865" s="87"/>
      <c r="X865" s="87"/>
      <c r="Y865" s="87"/>
      <c r="Z865" s="87"/>
    </row>
    <row r="866" spans="1:26" ht="14.25" customHeight="1" x14ac:dyDescent="0.2">
      <c r="A866" s="87"/>
      <c r="B866" s="87"/>
      <c r="C866" s="87"/>
      <c r="D866" s="87"/>
      <c r="E866" s="87"/>
      <c r="F866" s="87"/>
      <c r="G866" s="87"/>
      <c r="H866" s="87"/>
      <c r="I866" s="87"/>
      <c r="J866" s="87"/>
      <c r="K866" s="87"/>
      <c r="L866" s="87"/>
      <c r="M866" s="87"/>
      <c r="N866" s="87"/>
      <c r="O866" s="87"/>
      <c r="P866" s="87"/>
      <c r="Q866" s="87"/>
      <c r="R866" s="87"/>
      <c r="S866" s="87"/>
      <c r="T866" s="87"/>
      <c r="U866" s="87"/>
      <c r="V866" s="87"/>
      <c r="W866" s="87"/>
      <c r="X866" s="87"/>
      <c r="Y866" s="87"/>
      <c r="Z866" s="87"/>
    </row>
    <row r="867" spans="1:26" ht="14.25" customHeight="1" x14ac:dyDescent="0.2">
      <c r="A867" s="87"/>
      <c r="B867" s="87"/>
      <c r="C867" s="87"/>
      <c r="D867" s="87"/>
      <c r="E867" s="87"/>
      <c r="F867" s="87"/>
      <c r="G867" s="87"/>
      <c r="H867" s="87"/>
      <c r="I867" s="87"/>
      <c r="J867" s="87"/>
      <c r="K867" s="87"/>
      <c r="L867" s="87"/>
      <c r="M867" s="87"/>
      <c r="N867" s="87"/>
      <c r="O867" s="87"/>
      <c r="P867" s="87"/>
      <c r="Q867" s="87"/>
      <c r="R867" s="87"/>
      <c r="S867" s="87"/>
      <c r="T867" s="87"/>
      <c r="U867" s="87"/>
      <c r="V867" s="87"/>
      <c r="W867" s="87"/>
      <c r="X867" s="87"/>
      <c r="Y867" s="87"/>
      <c r="Z867" s="87"/>
    </row>
    <row r="868" spans="1:26" ht="14.25" customHeight="1" x14ac:dyDescent="0.2">
      <c r="A868" s="87"/>
      <c r="B868" s="87"/>
      <c r="C868" s="87"/>
      <c r="D868" s="87"/>
      <c r="E868" s="87"/>
      <c r="F868" s="87"/>
      <c r="G868" s="87"/>
      <c r="H868" s="87"/>
      <c r="I868" s="87"/>
      <c r="J868" s="87"/>
      <c r="K868" s="87"/>
      <c r="L868" s="87"/>
      <c r="M868" s="87"/>
      <c r="N868" s="87"/>
      <c r="O868" s="87"/>
      <c r="P868" s="87"/>
      <c r="Q868" s="87"/>
      <c r="R868" s="87"/>
      <c r="S868" s="87"/>
      <c r="T868" s="87"/>
      <c r="U868" s="87"/>
      <c r="V868" s="87"/>
      <c r="W868" s="87"/>
      <c r="X868" s="87"/>
      <c r="Y868" s="87"/>
      <c r="Z868" s="87"/>
    </row>
    <row r="869" spans="1:26" ht="14.25" customHeight="1" x14ac:dyDescent="0.2">
      <c r="A869" s="87"/>
      <c r="B869" s="87"/>
      <c r="C869" s="87"/>
      <c r="D869" s="87"/>
      <c r="E869" s="87"/>
      <c r="F869" s="87"/>
      <c r="G869" s="87"/>
      <c r="H869" s="87"/>
      <c r="I869" s="87"/>
      <c r="J869" s="87"/>
      <c r="K869" s="87"/>
      <c r="L869" s="87"/>
      <c r="M869" s="87"/>
      <c r="N869" s="87"/>
      <c r="O869" s="87"/>
      <c r="P869" s="87"/>
      <c r="Q869" s="87"/>
      <c r="R869" s="87"/>
      <c r="S869" s="87"/>
      <c r="T869" s="87"/>
      <c r="U869" s="87"/>
      <c r="V869" s="87"/>
      <c r="W869" s="87"/>
      <c r="X869" s="87"/>
      <c r="Y869" s="87"/>
      <c r="Z869" s="87"/>
    </row>
    <row r="870" spans="1:26" ht="14.25" customHeight="1" x14ac:dyDescent="0.2">
      <c r="A870" s="87"/>
      <c r="B870" s="87"/>
      <c r="C870" s="87"/>
      <c r="D870" s="87"/>
      <c r="E870" s="87"/>
      <c r="F870" s="87"/>
      <c r="G870" s="87"/>
      <c r="H870" s="87"/>
      <c r="I870" s="87"/>
      <c r="J870" s="87"/>
      <c r="K870" s="87"/>
      <c r="L870" s="87"/>
      <c r="M870" s="87"/>
      <c r="N870" s="87"/>
      <c r="O870" s="87"/>
      <c r="P870" s="87"/>
      <c r="Q870" s="87"/>
      <c r="R870" s="87"/>
      <c r="S870" s="87"/>
      <c r="T870" s="87"/>
      <c r="U870" s="87"/>
      <c r="V870" s="87"/>
      <c r="W870" s="87"/>
      <c r="X870" s="87"/>
      <c r="Y870" s="87"/>
      <c r="Z870" s="87"/>
    </row>
    <row r="871" spans="1:26" ht="14.25" customHeight="1" x14ac:dyDescent="0.2">
      <c r="A871" s="87"/>
      <c r="B871" s="87"/>
      <c r="C871" s="87"/>
      <c r="D871" s="87"/>
      <c r="E871" s="87"/>
      <c r="F871" s="87"/>
      <c r="G871" s="87"/>
      <c r="H871" s="87"/>
      <c r="I871" s="87"/>
      <c r="J871" s="87"/>
      <c r="K871" s="87"/>
      <c r="L871" s="87"/>
      <c r="M871" s="87"/>
      <c r="N871" s="87"/>
      <c r="O871" s="87"/>
      <c r="P871" s="87"/>
      <c r="Q871" s="87"/>
      <c r="R871" s="87"/>
      <c r="S871" s="87"/>
      <c r="T871" s="87"/>
      <c r="U871" s="87"/>
      <c r="V871" s="87"/>
      <c r="W871" s="87"/>
      <c r="X871" s="87"/>
      <c r="Y871" s="87"/>
      <c r="Z871" s="87"/>
    </row>
    <row r="872" spans="1:26" ht="14.25" customHeight="1" x14ac:dyDescent="0.2">
      <c r="A872" s="87"/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7"/>
      <c r="S872" s="87"/>
      <c r="T872" s="87"/>
      <c r="U872" s="87"/>
      <c r="V872" s="87"/>
      <c r="W872" s="87"/>
      <c r="X872" s="87"/>
      <c r="Y872" s="87"/>
      <c r="Z872" s="87"/>
    </row>
    <row r="873" spans="1:26" ht="14.25" customHeight="1" x14ac:dyDescent="0.2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7"/>
      <c r="P873" s="87"/>
      <c r="Q873" s="87"/>
      <c r="R873" s="87"/>
      <c r="S873" s="87"/>
      <c r="T873" s="87"/>
      <c r="U873" s="87"/>
      <c r="V873" s="87"/>
      <c r="W873" s="87"/>
      <c r="X873" s="87"/>
      <c r="Y873" s="87"/>
      <c r="Z873" s="87"/>
    </row>
    <row r="874" spans="1:26" ht="14.25" customHeight="1" x14ac:dyDescent="0.2">
      <c r="A874" s="87"/>
      <c r="B874" s="87"/>
      <c r="C874" s="87"/>
      <c r="D874" s="87"/>
      <c r="E874" s="87"/>
      <c r="F874" s="87"/>
      <c r="G874" s="87"/>
      <c r="H874" s="87"/>
      <c r="I874" s="87"/>
      <c r="J874" s="87"/>
      <c r="K874" s="87"/>
      <c r="L874" s="87"/>
      <c r="M874" s="87"/>
      <c r="N874" s="87"/>
      <c r="O874" s="87"/>
      <c r="P874" s="87"/>
      <c r="Q874" s="87"/>
      <c r="R874" s="87"/>
      <c r="S874" s="87"/>
      <c r="T874" s="87"/>
      <c r="U874" s="87"/>
      <c r="V874" s="87"/>
      <c r="W874" s="87"/>
      <c r="X874" s="87"/>
      <c r="Y874" s="87"/>
      <c r="Z874" s="87"/>
    </row>
    <row r="875" spans="1:26" ht="14.25" customHeight="1" x14ac:dyDescent="0.2">
      <c r="A875" s="87"/>
      <c r="B875" s="87"/>
      <c r="C875" s="87"/>
      <c r="D875" s="87"/>
      <c r="E875" s="87"/>
      <c r="F875" s="87"/>
      <c r="G875" s="87"/>
      <c r="H875" s="87"/>
      <c r="I875" s="87"/>
      <c r="J875" s="87"/>
      <c r="K875" s="87"/>
      <c r="L875" s="87"/>
      <c r="M875" s="87"/>
      <c r="N875" s="87"/>
      <c r="O875" s="87"/>
      <c r="P875" s="87"/>
      <c r="Q875" s="87"/>
      <c r="R875" s="87"/>
      <c r="S875" s="87"/>
      <c r="T875" s="87"/>
      <c r="U875" s="87"/>
      <c r="V875" s="87"/>
      <c r="W875" s="87"/>
      <c r="X875" s="87"/>
      <c r="Y875" s="87"/>
      <c r="Z875" s="87"/>
    </row>
    <row r="876" spans="1:26" ht="14.25" customHeight="1" x14ac:dyDescent="0.2">
      <c r="A876" s="87"/>
      <c r="B876" s="87"/>
      <c r="C876" s="87"/>
      <c r="D876" s="87"/>
      <c r="E876" s="87"/>
      <c r="F876" s="87"/>
      <c r="G876" s="87"/>
      <c r="H876" s="87"/>
      <c r="I876" s="87"/>
      <c r="J876" s="87"/>
      <c r="K876" s="87"/>
      <c r="L876" s="87"/>
      <c r="M876" s="87"/>
      <c r="N876" s="87"/>
      <c r="O876" s="87"/>
      <c r="P876" s="87"/>
      <c r="Q876" s="87"/>
      <c r="R876" s="87"/>
      <c r="S876" s="87"/>
      <c r="T876" s="87"/>
      <c r="U876" s="87"/>
      <c r="V876" s="87"/>
      <c r="W876" s="87"/>
      <c r="X876" s="87"/>
      <c r="Y876" s="87"/>
      <c r="Z876" s="87"/>
    </row>
    <row r="877" spans="1:26" ht="14.25" customHeight="1" x14ac:dyDescent="0.2">
      <c r="A877" s="87"/>
      <c r="B877" s="87"/>
      <c r="C877" s="87"/>
      <c r="D877" s="87"/>
      <c r="E877" s="87"/>
      <c r="F877" s="87"/>
      <c r="G877" s="87"/>
      <c r="H877" s="87"/>
      <c r="I877" s="87"/>
      <c r="J877" s="87"/>
      <c r="K877" s="87"/>
      <c r="L877" s="87"/>
      <c r="M877" s="87"/>
      <c r="N877" s="87"/>
      <c r="O877" s="87"/>
      <c r="P877" s="87"/>
      <c r="Q877" s="87"/>
      <c r="R877" s="87"/>
      <c r="S877" s="87"/>
      <c r="T877" s="87"/>
      <c r="U877" s="87"/>
      <c r="V877" s="87"/>
      <c r="W877" s="87"/>
      <c r="X877" s="87"/>
      <c r="Y877" s="87"/>
      <c r="Z877" s="87"/>
    </row>
    <row r="878" spans="1:26" ht="14.25" customHeight="1" x14ac:dyDescent="0.2">
      <c r="A878" s="87"/>
      <c r="B878" s="87"/>
      <c r="C878" s="87"/>
      <c r="D878" s="87"/>
      <c r="E878" s="87"/>
      <c r="F878" s="87"/>
      <c r="G878" s="87"/>
      <c r="H878" s="87"/>
      <c r="I878" s="87"/>
      <c r="J878" s="87"/>
      <c r="K878" s="87"/>
      <c r="L878" s="87"/>
      <c r="M878" s="87"/>
      <c r="N878" s="87"/>
      <c r="O878" s="87"/>
      <c r="P878" s="87"/>
      <c r="Q878" s="87"/>
      <c r="R878" s="87"/>
      <c r="S878" s="87"/>
      <c r="T878" s="87"/>
      <c r="U878" s="87"/>
      <c r="V878" s="87"/>
      <c r="W878" s="87"/>
      <c r="X878" s="87"/>
      <c r="Y878" s="87"/>
      <c r="Z878" s="87"/>
    </row>
    <row r="879" spans="1:26" ht="14.25" customHeight="1" x14ac:dyDescent="0.2">
      <c r="A879" s="87"/>
      <c r="B879" s="87"/>
      <c r="C879" s="87"/>
      <c r="D879" s="87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7"/>
      <c r="S879" s="87"/>
      <c r="T879" s="87"/>
      <c r="U879" s="87"/>
      <c r="V879" s="87"/>
      <c r="W879" s="87"/>
      <c r="X879" s="87"/>
      <c r="Y879" s="87"/>
      <c r="Z879" s="87"/>
    </row>
    <row r="880" spans="1:26" ht="14.25" customHeight="1" x14ac:dyDescent="0.2">
      <c r="A880" s="87"/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7"/>
      <c r="P880" s="87"/>
      <c r="Q880" s="87"/>
      <c r="R880" s="87"/>
      <c r="S880" s="87"/>
      <c r="T880" s="87"/>
      <c r="U880" s="87"/>
      <c r="V880" s="87"/>
      <c r="W880" s="87"/>
      <c r="X880" s="87"/>
      <c r="Y880" s="87"/>
      <c r="Z880" s="87"/>
    </row>
    <row r="881" spans="1:26" ht="14.25" customHeight="1" x14ac:dyDescent="0.2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7"/>
      <c r="P881" s="87"/>
      <c r="Q881" s="87"/>
      <c r="R881" s="87"/>
      <c r="S881" s="87"/>
      <c r="T881" s="87"/>
      <c r="U881" s="87"/>
      <c r="V881" s="87"/>
      <c r="W881" s="87"/>
      <c r="X881" s="87"/>
      <c r="Y881" s="87"/>
      <c r="Z881" s="87"/>
    </row>
    <row r="882" spans="1:26" ht="14.25" customHeight="1" x14ac:dyDescent="0.2">
      <c r="A882" s="87"/>
      <c r="B882" s="87"/>
      <c r="C882" s="87"/>
      <c r="D882" s="87"/>
      <c r="E882" s="87"/>
      <c r="F882" s="87"/>
      <c r="G882" s="87"/>
      <c r="H882" s="87"/>
      <c r="I882" s="87"/>
      <c r="J882" s="87"/>
      <c r="K882" s="87"/>
      <c r="L882" s="87"/>
      <c r="M882" s="87"/>
      <c r="N882" s="87"/>
      <c r="O882" s="87"/>
      <c r="P882" s="87"/>
      <c r="Q882" s="87"/>
      <c r="R882" s="87"/>
      <c r="S882" s="87"/>
      <c r="T882" s="87"/>
      <c r="U882" s="87"/>
      <c r="V882" s="87"/>
      <c r="W882" s="87"/>
      <c r="X882" s="87"/>
      <c r="Y882" s="87"/>
      <c r="Z882" s="87"/>
    </row>
    <row r="883" spans="1:26" ht="14.25" customHeight="1" x14ac:dyDescent="0.2">
      <c r="A883" s="87"/>
      <c r="B883" s="87"/>
      <c r="C883" s="87"/>
      <c r="D883" s="87"/>
      <c r="E883" s="87"/>
      <c r="F883" s="87"/>
      <c r="G883" s="87"/>
      <c r="H883" s="87"/>
      <c r="I883" s="87"/>
      <c r="J883" s="87"/>
      <c r="K883" s="87"/>
      <c r="L883" s="87"/>
      <c r="M883" s="87"/>
      <c r="N883" s="87"/>
      <c r="O883" s="87"/>
      <c r="P883" s="87"/>
      <c r="Q883" s="87"/>
      <c r="R883" s="87"/>
      <c r="S883" s="87"/>
      <c r="T883" s="87"/>
      <c r="U883" s="87"/>
      <c r="V883" s="87"/>
      <c r="W883" s="87"/>
      <c r="X883" s="87"/>
      <c r="Y883" s="87"/>
      <c r="Z883" s="87"/>
    </row>
    <row r="884" spans="1:26" ht="14.25" customHeight="1" x14ac:dyDescent="0.2">
      <c r="A884" s="87"/>
      <c r="B884" s="87"/>
      <c r="C884" s="87"/>
      <c r="D884" s="87"/>
      <c r="E884" s="87"/>
      <c r="F884" s="87"/>
      <c r="G884" s="87"/>
      <c r="H884" s="87"/>
      <c r="I884" s="87"/>
      <c r="J884" s="87"/>
      <c r="K884" s="87"/>
      <c r="L884" s="87"/>
      <c r="M884" s="87"/>
      <c r="N884" s="87"/>
      <c r="O884" s="87"/>
      <c r="P884" s="87"/>
      <c r="Q884" s="87"/>
      <c r="R884" s="87"/>
      <c r="S884" s="87"/>
      <c r="T884" s="87"/>
      <c r="U884" s="87"/>
      <c r="V884" s="87"/>
      <c r="W884" s="87"/>
      <c r="X884" s="87"/>
      <c r="Y884" s="87"/>
      <c r="Z884" s="87"/>
    </row>
    <row r="885" spans="1:26" ht="14.25" customHeight="1" x14ac:dyDescent="0.2">
      <c r="A885" s="87"/>
      <c r="B885" s="87"/>
      <c r="C885" s="87"/>
      <c r="D885" s="87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7"/>
      <c r="S885" s="87"/>
      <c r="T885" s="87"/>
      <c r="U885" s="87"/>
      <c r="V885" s="87"/>
      <c r="W885" s="87"/>
      <c r="X885" s="87"/>
      <c r="Y885" s="87"/>
      <c r="Z885" s="87"/>
    </row>
    <row r="886" spans="1:26" ht="14.25" customHeight="1" x14ac:dyDescent="0.2">
      <c r="A886" s="87"/>
      <c r="B886" s="87"/>
      <c r="C886" s="87"/>
      <c r="D886" s="87"/>
      <c r="E886" s="87"/>
      <c r="F886" s="87"/>
      <c r="G886" s="87"/>
      <c r="H886" s="87"/>
      <c r="I886" s="87"/>
      <c r="J886" s="87"/>
      <c r="K886" s="87"/>
      <c r="L886" s="87"/>
      <c r="M886" s="87"/>
      <c r="N886" s="87"/>
      <c r="O886" s="87"/>
      <c r="P886" s="87"/>
      <c r="Q886" s="87"/>
      <c r="R886" s="87"/>
      <c r="S886" s="87"/>
      <c r="T886" s="87"/>
      <c r="U886" s="87"/>
      <c r="V886" s="87"/>
      <c r="W886" s="87"/>
      <c r="X886" s="87"/>
      <c r="Y886" s="87"/>
      <c r="Z886" s="87"/>
    </row>
    <row r="887" spans="1:26" ht="14.25" customHeight="1" x14ac:dyDescent="0.2">
      <c r="A887" s="87"/>
      <c r="B887" s="87"/>
      <c r="C887" s="87"/>
      <c r="D887" s="87"/>
      <c r="E887" s="87"/>
      <c r="F887" s="87"/>
      <c r="G887" s="87"/>
      <c r="H887" s="87"/>
      <c r="I887" s="87"/>
      <c r="J887" s="87"/>
      <c r="K887" s="87"/>
      <c r="L887" s="87"/>
      <c r="M887" s="87"/>
      <c r="N887" s="87"/>
      <c r="O887" s="87"/>
      <c r="P887" s="87"/>
      <c r="Q887" s="87"/>
      <c r="R887" s="87"/>
      <c r="S887" s="87"/>
      <c r="T887" s="87"/>
      <c r="U887" s="87"/>
      <c r="V887" s="87"/>
      <c r="W887" s="87"/>
      <c r="X887" s="87"/>
      <c r="Y887" s="87"/>
      <c r="Z887" s="87"/>
    </row>
    <row r="888" spans="1:26" ht="14.25" customHeight="1" x14ac:dyDescent="0.2">
      <c r="A888" s="87"/>
      <c r="B888" s="87"/>
      <c r="C888" s="87"/>
      <c r="D888" s="87"/>
      <c r="E888" s="87"/>
      <c r="F888" s="87"/>
      <c r="G888" s="87"/>
      <c r="H888" s="87"/>
      <c r="I888" s="87"/>
      <c r="J888" s="87"/>
      <c r="K888" s="87"/>
      <c r="L888" s="87"/>
      <c r="M888" s="87"/>
      <c r="N888" s="87"/>
      <c r="O888" s="87"/>
      <c r="P888" s="87"/>
      <c r="Q888" s="87"/>
      <c r="R888" s="87"/>
      <c r="S888" s="87"/>
      <c r="T888" s="87"/>
      <c r="U888" s="87"/>
      <c r="V888" s="87"/>
      <c r="W888" s="87"/>
      <c r="X888" s="87"/>
      <c r="Y888" s="87"/>
      <c r="Z888" s="87"/>
    </row>
    <row r="889" spans="1:26" ht="14.25" customHeight="1" x14ac:dyDescent="0.2">
      <c r="A889" s="87"/>
      <c r="B889" s="87"/>
      <c r="C889" s="87"/>
      <c r="D889" s="87"/>
      <c r="E889" s="87"/>
      <c r="F889" s="87"/>
      <c r="G889" s="87"/>
      <c r="H889" s="87"/>
      <c r="I889" s="87"/>
      <c r="J889" s="87"/>
      <c r="K889" s="87"/>
      <c r="L889" s="87"/>
      <c r="M889" s="87"/>
      <c r="N889" s="87"/>
      <c r="O889" s="87"/>
      <c r="P889" s="87"/>
      <c r="Q889" s="87"/>
      <c r="R889" s="87"/>
      <c r="S889" s="87"/>
      <c r="T889" s="87"/>
      <c r="U889" s="87"/>
      <c r="V889" s="87"/>
      <c r="W889" s="87"/>
      <c r="X889" s="87"/>
      <c r="Y889" s="87"/>
      <c r="Z889" s="87"/>
    </row>
    <row r="890" spans="1:26" ht="14.25" customHeight="1" x14ac:dyDescent="0.2">
      <c r="A890" s="87"/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  <c r="S890" s="87"/>
      <c r="T890" s="87"/>
      <c r="U890" s="87"/>
      <c r="V890" s="87"/>
      <c r="W890" s="87"/>
      <c r="X890" s="87"/>
      <c r="Y890" s="87"/>
      <c r="Z890" s="87"/>
    </row>
    <row r="891" spans="1:26" ht="14.25" customHeight="1" x14ac:dyDescent="0.2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  <c r="S891" s="87"/>
      <c r="T891" s="87"/>
      <c r="U891" s="87"/>
      <c r="V891" s="87"/>
      <c r="W891" s="87"/>
      <c r="X891" s="87"/>
      <c r="Y891" s="87"/>
      <c r="Z891" s="87"/>
    </row>
    <row r="892" spans="1:26" ht="14.25" customHeight="1" x14ac:dyDescent="0.2">
      <c r="A892" s="87"/>
      <c r="B892" s="87"/>
      <c r="C892" s="87"/>
      <c r="D892" s="87"/>
      <c r="E892" s="87"/>
      <c r="F892" s="87"/>
      <c r="G892" s="87"/>
      <c r="H892" s="87"/>
      <c r="I892" s="87"/>
      <c r="J892" s="87"/>
      <c r="K892" s="87"/>
      <c r="L892" s="87"/>
      <c r="M892" s="87"/>
      <c r="N892" s="87"/>
      <c r="O892" s="87"/>
      <c r="P892" s="87"/>
      <c r="Q892" s="87"/>
      <c r="R892" s="87"/>
      <c r="S892" s="87"/>
      <c r="T892" s="87"/>
      <c r="U892" s="87"/>
      <c r="V892" s="87"/>
      <c r="W892" s="87"/>
      <c r="X892" s="87"/>
      <c r="Y892" s="87"/>
      <c r="Z892" s="87"/>
    </row>
    <row r="893" spans="1:26" ht="14.25" customHeight="1" x14ac:dyDescent="0.2">
      <c r="A893" s="87"/>
      <c r="B893" s="87"/>
      <c r="C893" s="87"/>
      <c r="D893" s="87"/>
      <c r="E893" s="87"/>
      <c r="F893" s="87"/>
      <c r="G893" s="87"/>
      <c r="H893" s="87"/>
      <c r="I893" s="87"/>
      <c r="J893" s="87"/>
      <c r="K893" s="87"/>
      <c r="L893" s="87"/>
      <c r="M893" s="87"/>
      <c r="N893" s="87"/>
      <c r="O893" s="87"/>
      <c r="P893" s="87"/>
      <c r="Q893" s="87"/>
      <c r="R893" s="87"/>
      <c r="S893" s="87"/>
      <c r="T893" s="87"/>
      <c r="U893" s="87"/>
      <c r="V893" s="87"/>
      <c r="W893" s="87"/>
      <c r="X893" s="87"/>
      <c r="Y893" s="87"/>
      <c r="Z893" s="87"/>
    </row>
    <row r="894" spans="1:26" ht="14.25" customHeight="1" x14ac:dyDescent="0.2">
      <c r="A894" s="87"/>
      <c r="B894" s="87"/>
      <c r="C894" s="87"/>
      <c r="D894" s="87"/>
      <c r="E894" s="87"/>
      <c r="F894" s="87"/>
      <c r="G894" s="87"/>
      <c r="H894" s="87"/>
      <c r="I894" s="87"/>
      <c r="J894" s="87"/>
      <c r="K894" s="87"/>
      <c r="L894" s="87"/>
      <c r="M894" s="87"/>
      <c r="N894" s="87"/>
      <c r="O894" s="87"/>
      <c r="P894" s="87"/>
      <c r="Q894" s="87"/>
      <c r="R894" s="87"/>
      <c r="S894" s="87"/>
      <c r="T894" s="87"/>
      <c r="U894" s="87"/>
      <c r="V894" s="87"/>
      <c r="W894" s="87"/>
      <c r="X894" s="87"/>
      <c r="Y894" s="87"/>
      <c r="Z894" s="87"/>
    </row>
    <row r="895" spans="1:26" ht="14.25" customHeight="1" x14ac:dyDescent="0.2">
      <c r="A895" s="87"/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7"/>
      <c r="S895" s="87"/>
      <c r="T895" s="87"/>
      <c r="U895" s="87"/>
      <c r="V895" s="87"/>
      <c r="W895" s="87"/>
      <c r="X895" s="87"/>
      <c r="Y895" s="87"/>
      <c r="Z895" s="87"/>
    </row>
    <row r="896" spans="1:26" ht="14.25" customHeight="1" x14ac:dyDescent="0.2">
      <c r="A896" s="87"/>
      <c r="B896" s="87"/>
      <c r="C896" s="87"/>
      <c r="D896" s="87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7"/>
      <c r="S896" s="87"/>
      <c r="T896" s="87"/>
      <c r="U896" s="87"/>
      <c r="V896" s="87"/>
      <c r="W896" s="87"/>
      <c r="X896" s="87"/>
      <c r="Y896" s="87"/>
      <c r="Z896" s="87"/>
    </row>
    <row r="897" spans="1:26" ht="14.25" customHeight="1" x14ac:dyDescent="0.2">
      <c r="A897" s="87"/>
      <c r="B897" s="87"/>
      <c r="C897" s="87"/>
      <c r="D897" s="87"/>
      <c r="E897" s="87"/>
      <c r="F897" s="87"/>
      <c r="G897" s="87"/>
      <c r="H897" s="87"/>
      <c r="I897" s="87"/>
      <c r="J897" s="87"/>
      <c r="K897" s="87"/>
      <c r="L897" s="87"/>
      <c r="M897" s="87"/>
      <c r="N897" s="87"/>
      <c r="O897" s="87"/>
      <c r="P897" s="87"/>
      <c r="Q897" s="87"/>
      <c r="R897" s="87"/>
      <c r="S897" s="87"/>
      <c r="T897" s="87"/>
      <c r="U897" s="87"/>
      <c r="V897" s="87"/>
      <c r="W897" s="87"/>
      <c r="X897" s="87"/>
      <c r="Y897" s="87"/>
      <c r="Z897" s="87"/>
    </row>
    <row r="898" spans="1:26" ht="14.25" customHeight="1" x14ac:dyDescent="0.2">
      <c r="A898" s="87"/>
      <c r="B898" s="87"/>
      <c r="C898" s="87"/>
      <c r="D898" s="87"/>
      <c r="E898" s="87"/>
      <c r="F898" s="87"/>
      <c r="G898" s="87"/>
      <c r="H898" s="87"/>
      <c r="I898" s="87"/>
      <c r="J898" s="87"/>
      <c r="K898" s="87"/>
      <c r="L898" s="87"/>
      <c r="M898" s="87"/>
      <c r="N898" s="87"/>
      <c r="O898" s="87"/>
      <c r="P898" s="87"/>
      <c r="Q898" s="87"/>
      <c r="R898" s="87"/>
      <c r="S898" s="87"/>
      <c r="T898" s="87"/>
      <c r="U898" s="87"/>
      <c r="V898" s="87"/>
      <c r="W898" s="87"/>
      <c r="X898" s="87"/>
      <c r="Y898" s="87"/>
      <c r="Z898" s="87"/>
    </row>
    <row r="899" spans="1:26" ht="14.25" customHeight="1" x14ac:dyDescent="0.2">
      <c r="A899" s="87"/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7"/>
      <c r="P899" s="87"/>
      <c r="Q899" s="87"/>
      <c r="R899" s="87"/>
      <c r="S899" s="87"/>
      <c r="T899" s="87"/>
      <c r="U899" s="87"/>
      <c r="V899" s="87"/>
      <c r="W899" s="87"/>
      <c r="X899" s="87"/>
      <c r="Y899" s="87"/>
      <c r="Z899" s="87"/>
    </row>
    <row r="900" spans="1:26" ht="14.25" customHeight="1" x14ac:dyDescent="0.2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7"/>
      <c r="P900" s="87"/>
      <c r="Q900" s="87"/>
      <c r="R900" s="87"/>
      <c r="S900" s="87"/>
      <c r="T900" s="87"/>
      <c r="U900" s="87"/>
      <c r="V900" s="87"/>
      <c r="W900" s="87"/>
      <c r="X900" s="87"/>
      <c r="Y900" s="87"/>
      <c r="Z900" s="87"/>
    </row>
    <row r="901" spans="1:26" ht="14.25" customHeight="1" x14ac:dyDescent="0.2">
      <c r="A901" s="87"/>
      <c r="B901" s="87"/>
      <c r="C901" s="87"/>
      <c r="D901" s="87"/>
      <c r="E901" s="87"/>
      <c r="F901" s="87"/>
      <c r="G901" s="87"/>
      <c r="H901" s="87"/>
      <c r="I901" s="87"/>
      <c r="J901" s="87"/>
      <c r="K901" s="87"/>
      <c r="L901" s="87"/>
      <c r="M901" s="87"/>
      <c r="N901" s="87"/>
      <c r="O901" s="87"/>
      <c r="P901" s="87"/>
      <c r="Q901" s="87"/>
      <c r="R901" s="87"/>
      <c r="S901" s="87"/>
      <c r="T901" s="87"/>
      <c r="U901" s="87"/>
      <c r="V901" s="87"/>
      <c r="W901" s="87"/>
      <c r="X901" s="87"/>
      <c r="Y901" s="87"/>
      <c r="Z901" s="87"/>
    </row>
    <row r="902" spans="1:26" ht="14.25" customHeight="1" x14ac:dyDescent="0.2">
      <c r="A902" s="87"/>
      <c r="B902" s="87"/>
      <c r="C902" s="87"/>
      <c r="D902" s="87"/>
      <c r="E902" s="87"/>
      <c r="F902" s="87"/>
      <c r="G902" s="87"/>
      <c r="H902" s="87"/>
      <c r="I902" s="87"/>
      <c r="J902" s="87"/>
      <c r="K902" s="87"/>
      <c r="L902" s="87"/>
      <c r="M902" s="87"/>
      <c r="N902" s="87"/>
      <c r="O902" s="87"/>
      <c r="P902" s="87"/>
      <c r="Q902" s="87"/>
      <c r="R902" s="87"/>
      <c r="S902" s="87"/>
      <c r="T902" s="87"/>
      <c r="U902" s="87"/>
      <c r="V902" s="87"/>
      <c r="W902" s="87"/>
      <c r="X902" s="87"/>
      <c r="Y902" s="87"/>
      <c r="Z902" s="87"/>
    </row>
    <row r="903" spans="1:26" ht="14.25" customHeight="1" x14ac:dyDescent="0.2">
      <c r="A903" s="87"/>
      <c r="B903" s="87"/>
      <c r="C903" s="87"/>
      <c r="D903" s="87"/>
      <c r="E903" s="87"/>
      <c r="F903" s="87"/>
      <c r="G903" s="87"/>
      <c r="H903" s="87"/>
      <c r="I903" s="87"/>
      <c r="J903" s="87"/>
      <c r="K903" s="87"/>
      <c r="L903" s="87"/>
      <c r="M903" s="87"/>
      <c r="N903" s="87"/>
      <c r="O903" s="87"/>
      <c r="P903" s="87"/>
      <c r="Q903" s="87"/>
      <c r="R903" s="87"/>
      <c r="S903" s="87"/>
      <c r="T903" s="87"/>
      <c r="U903" s="87"/>
      <c r="V903" s="87"/>
      <c r="W903" s="87"/>
      <c r="X903" s="87"/>
      <c r="Y903" s="87"/>
      <c r="Z903" s="87"/>
    </row>
    <row r="904" spans="1:26" ht="14.25" customHeight="1" x14ac:dyDescent="0.2">
      <c r="A904" s="87"/>
      <c r="B904" s="87"/>
      <c r="C904" s="87"/>
      <c r="D904" s="87"/>
      <c r="E904" s="87"/>
      <c r="F904" s="87"/>
      <c r="G904" s="87"/>
      <c r="H904" s="87"/>
      <c r="I904" s="87"/>
      <c r="J904" s="87"/>
      <c r="K904" s="87"/>
      <c r="L904" s="87"/>
      <c r="M904" s="87"/>
      <c r="N904" s="87"/>
      <c r="O904" s="87"/>
      <c r="P904" s="87"/>
      <c r="Q904" s="87"/>
      <c r="R904" s="87"/>
      <c r="S904" s="87"/>
      <c r="T904" s="87"/>
      <c r="U904" s="87"/>
      <c r="V904" s="87"/>
      <c r="W904" s="87"/>
      <c r="X904" s="87"/>
      <c r="Y904" s="87"/>
      <c r="Z904" s="87"/>
    </row>
    <row r="905" spans="1:26" ht="14.25" customHeight="1" x14ac:dyDescent="0.2">
      <c r="A905" s="87"/>
      <c r="B905" s="87"/>
      <c r="C905" s="87"/>
      <c r="D905" s="87"/>
      <c r="E905" s="87"/>
      <c r="F905" s="87"/>
      <c r="G905" s="87"/>
      <c r="H905" s="87"/>
      <c r="I905" s="87"/>
      <c r="J905" s="87"/>
      <c r="K905" s="87"/>
      <c r="L905" s="87"/>
      <c r="M905" s="87"/>
      <c r="N905" s="87"/>
      <c r="O905" s="87"/>
      <c r="P905" s="87"/>
      <c r="Q905" s="87"/>
      <c r="R905" s="87"/>
      <c r="S905" s="87"/>
      <c r="T905" s="87"/>
      <c r="U905" s="87"/>
      <c r="V905" s="87"/>
      <c r="W905" s="87"/>
      <c r="X905" s="87"/>
      <c r="Y905" s="87"/>
      <c r="Z905" s="87"/>
    </row>
    <row r="906" spans="1:26" ht="14.25" customHeight="1" x14ac:dyDescent="0.2">
      <c r="A906" s="87"/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7"/>
      <c r="P906" s="87"/>
      <c r="Q906" s="87"/>
      <c r="R906" s="87"/>
      <c r="S906" s="87"/>
      <c r="T906" s="87"/>
      <c r="U906" s="87"/>
      <c r="V906" s="87"/>
      <c r="W906" s="87"/>
      <c r="X906" s="87"/>
      <c r="Y906" s="87"/>
      <c r="Z906" s="87"/>
    </row>
    <row r="907" spans="1:26" ht="14.25" customHeight="1" x14ac:dyDescent="0.2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7"/>
      <c r="P907" s="87"/>
      <c r="Q907" s="87"/>
      <c r="R907" s="87"/>
      <c r="S907" s="87"/>
      <c r="T907" s="87"/>
      <c r="U907" s="87"/>
      <c r="V907" s="87"/>
      <c r="W907" s="87"/>
      <c r="X907" s="87"/>
      <c r="Y907" s="87"/>
      <c r="Z907" s="87"/>
    </row>
    <row r="908" spans="1:26" ht="14.25" customHeight="1" x14ac:dyDescent="0.2">
      <c r="A908" s="87"/>
      <c r="B908" s="87"/>
      <c r="C908" s="87"/>
      <c r="D908" s="87"/>
      <c r="E908" s="87"/>
      <c r="F908" s="87"/>
      <c r="G908" s="87"/>
      <c r="H908" s="87"/>
      <c r="I908" s="87"/>
      <c r="J908" s="87"/>
      <c r="K908" s="87"/>
      <c r="L908" s="87"/>
      <c r="M908" s="87"/>
      <c r="N908" s="87"/>
      <c r="O908" s="87"/>
      <c r="P908" s="87"/>
      <c r="Q908" s="87"/>
      <c r="R908" s="87"/>
      <c r="S908" s="87"/>
      <c r="T908" s="87"/>
      <c r="U908" s="87"/>
      <c r="V908" s="87"/>
      <c r="W908" s="87"/>
      <c r="X908" s="87"/>
      <c r="Y908" s="87"/>
      <c r="Z908" s="87"/>
    </row>
    <row r="909" spans="1:26" ht="14.25" customHeight="1" x14ac:dyDescent="0.2">
      <c r="A909" s="87"/>
      <c r="B909" s="87"/>
      <c r="C909" s="87"/>
      <c r="D909" s="87"/>
      <c r="E909" s="87"/>
      <c r="F909" s="87"/>
      <c r="G909" s="87"/>
      <c r="H909" s="87"/>
      <c r="I909" s="87"/>
      <c r="J909" s="87"/>
      <c r="K909" s="87"/>
      <c r="L909" s="87"/>
      <c r="M909" s="87"/>
      <c r="N909" s="87"/>
      <c r="O909" s="87"/>
      <c r="P909" s="87"/>
      <c r="Q909" s="87"/>
      <c r="R909" s="87"/>
      <c r="S909" s="87"/>
      <c r="T909" s="87"/>
      <c r="U909" s="87"/>
      <c r="V909" s="87"/>
      <c r="W909" s="87"/>
      <c r="X909" s="87"/>
      <c r="Y909" s="87"/>
      <c r="Z909" s="87"/>
    </row>
    <row r="910" spans="1:26" ht="14.25" customHeight="1" x14ac:dyDescent="0.2">
      <c r="A910" s="87"/>
      <c r="B910" s="87"/>
      <c r="C910" s="87"/>
      <c r="D910" s="87"/>
      <c r="E910" s="87"/>
      <c r="F910" s="87"/>
      <c r="G910" s="87"/>
      <c r="H910" s="87"/>
      <c r="I910" s="87"/>
      <c r="J910" s="87"/>
      <c r="K910" s="87"/>
      <c r="L910" s="87"/>
      <c r="M910" s="87"/>
      <c r="N910" s="87"/>
      <c r="O910" s="87"/>
      <c r="P910" s="87"/>
      <c r="Q910" s="87"/>
      <c r="R910" s="87"/>
      <c r="S910" s="87"/>
      <c r="T910" s="87"/>
      <c r="U910" s="87"/>
      <c r="V910" s="87"/>
      <c r="W910" s="87"/>
      <c r="X910" s="87"/>
      <c r="Y910" s="87"/>
      <c r="Z910" s="87"/>
    </row>
    <row r="911" spans="1:26" ht="14.25" customHeight="1" x14ac:dyDescent="0.2">
      <c r="A911" s="87"/>
      <c r="B911" s="87"/>
      <c r="C911" s="87"/>
      <c r="D911" s="87"/>
      <c r="E911" s="87"/>
      <c r="F911" s="87"/>
      <c r="G911" s="87"/>
      <c r="H911" s="87"/>
      <c r="I911" s="87"/>
      <c r="J911" s="87"/>
      <c r="K911" s="87"/>
      <c r="L911" s="87"/>
      <c r="M911" s="87"/>
      <c r="N911" s="87"/>
      <c r="O911" s="87"/>
      <c r="P911" s="87"/>
      <c r="Q911" s="87"/>
      <c r="R911" s="87"/>
      <c r="S911" s="87"/>
      <c r="T911" s="87"/>
      <c r="U911" s="87"/>
      <c r="V911" s="87"/>
      <c r="W911" s="87"/>
      <c r="X911" s="87"/>
      <c r="Y911" s="87"/>
      <c r="Z911" s="87"/>
    </row>
    <row r="912" spans="1:26" ht="14.25" customHeight="1" x14ac:dyDescent="0.2">
      <c r="A912" s="87"/>
      <c r="B912" s="87"/>
      <c r="C912" s="87"/>
      <c r="D912" s="87"/>
      <c r="E912" s="87"/>
      <c r="F912" s="87"/>
      <c r="G912" s="87"/>
      <c r="H912" s="87"/>
      <c r="I912" s="87"/>
      <c r="J912" s="87"/>
      <c r="K912" s="87"/>
      <c r="L912" s="87"/>
      <c r="M912" s="87"/>
      <c r="N912" s="87"/>
      <c r="O912" s="87"/>
      <c r="P912" s="87"/>
      <c r="Q912" s="87"/>
      <c r="R912" s="87"/>
      <c r="S912" s="87"/>
      <c r="T912" s="87"/>
      <c r="U912" s="87"/>
      <c r="V912" s="87"/>
      <c r="W912" s="87"/>
      <c r="X912" s="87"/>
      <c r="Y912" s="87"/>
      <c r="Z912" s="87"/>
    </row>
    <row r="913" spans="1:26" ht="14.25" customHeight="1" x14ac:dyDescent="0.2">
      <c r="A913" s="87"/>
      <c r="B913" s="87"/>
      <c r="C913" s="87"/>
      <c r="D913" s="87"/>
      <c r="E913" s="87"/>
      <c r="F913" s="87"/>
      <c r="G913" s="87"/>
      <c r="H913" s="87"/>
      <c r="I913" s="87"/>
      <c r="J913" s="87"/>
      <c r="K913" s="87"/>
      <c r="L913" s="87"/>
      <c r="M913" s="87"/>
      <c r="N913" s="87"/>
      <c r="O913" s="87"/>
      <c r="P913" s="87"/>
      <c r="Q913" s="87"/>
      <c r="R913" s="87"/>
      <c r="S913" s="87"/>
      <c r="T913" s="87"/>
      <c r="U913" s="87"/>
      <c r="V913" s="87"/>
      <c r="W913" s="87"/>
      <c r="X913" s="87"/>
      <c r="Y913" s="87"/>
      <c r="Z913" s="87"/>
    </row>
    <row r="914" spans="1:26" ht="14.25" customHeight="1" x14ac:dyDescent="0.2">
      <c r="A914" s="87"/>
      <c r="B914" s="87"/>
      <c r="C914" s="87"/>
      <c r="D914" s="87"/>
      <c r="E914" s="87"/>
      <c r="F914" s="87"/>
      <c r="G914" s="87"/>
      <c r="H914" s="87"/>
      <c r="I914" s="87"/>
      <c r="J914" s="87"/>
      <c r="K914" s="87"/>
      <c r="L914" s="87"/>
      <c r="M914" s="87"/>
      <c r="N914" s="87"/>
      <c r="O914" s="87"/>
      <c r="P914" s="87"/>
      <c r="Q914" s="87"/>
      <c r="R914" s="87"/>
      <c r="S914" s="87"/>
      <c r="T914" s="87"/>
      <c r="U914" s="87"/>
      <c r="V914" s="87"/>
      <c r="W914" s="87"/>
      <c r="X914" s="87"/>
      <c r="Y914" s="87"/>
      <c r="Z914" s="87"/>
    </row>
    <row r="915" spans="1:26" ht="14.25" customHeight="1" x14ac:dyDescent="0.2">
      <c r="A915" s="87"/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7"/>
      <c r="S915" s="87"/>
      <c r="T915" s="87"/>
      <c r="U915" s="87"/>
      <c r="V915" s="87"/>
      <c r="W915" s="87"/>
      <c r="X915" s="87"/>
      <c r="Y915" s="87"/>
      <c r="Z915" s="87"/>
    </row>
    <row r="916" spans="1:26" ht="14.25" customHeight="1" x14ac:dyDescent="0.2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7"/>
      <c r="P916" s="87"/>
      <c r="Q916" s="87"/>
      <c r="R916" s="87"/>
      <c r="S916" s="87"/>
      <c r="T916" s="87"/>
      <c r="U916" s="87"/>
      <c r="V916" s="87"/>
      <c r="W916" s="87"/>
      <c r="X916" s="87"/>
      <c r="Y916" s="87"/>
      <c r="Z916" s="87"/>
    </row>
    <row r="917" spans="1:26" ht="14.25" customHeight="1" x14ac:dyDescent="0.2">
      <c r="A917" s="87"/>
      <c r="B917" s="87"/>
      <c r="C917" s="87"/>
      <c r="D917" s="87"/>
      <c r="E917" s="87"/>
      <c r="F917" s="87"/>
      <c r="G917" s="87"/>
      <c r="H917" s="87"/>
      <c r="I917" s="87"/>
      <c r="J917" s="87"/>
      <c r="K917" s="87"/>
      <c r="L917" s="87"/>
      <c r="M917" s="87"/>
      <c r="N917" s="87"/>
      <c r="O917" s="87"/>
      <c r="P917" s="87"/>
      <c r="Q917" s="87"/>
      <c r="R917" s="87"/>
      <c r="S917" s="87"/>
      <c r="T917" s="87"/>
      <c r="U917" s="87"/>
      <c r="V917" s="87"/>
      <c r="W917" s="87"/>
      <c r="X917" s="87"/>
      <c r="Y917" s="87"/>
      <c r="Z917" s="87"/>
    </row>
    <row r="918" spans="1:26" ht="14.25" customHeight="1" x14ac:dyDescent="0.2">
      <c r="A918" s="87"/>
      <c r="B918" s="87"/>
      <c r="C918" s="87"/>
      <c r="D918" s="87"/>
      <c r="E918" s="87"/>
      <c r="F918" s="87"/>
      <c r="G918" s="87"/>
      <c r="H918" s="87"/>
      <c r="I918" s="87"/>
      <c r="J918" s="87"/>
      <c r="K918" s="87"/>
      <c r="L918" s="87"/>
      <c r="M918" s="87"/>
      <c r="N918" s="87"/>
      <c r="O918" s="87"/>
      <c r="P918" s="87"/>
      <c r="Q918" s="87"/>
      <c r="R918" s="87"/>
      <c r="S918" s="87"/>
      <c r="T918" s="87"/>
      <c r="U918" s="87"/>
      <c r="V918" s="87"/>
      <c r="W918" s="87"/>
      <c r="X918" s="87"/>
      <c r="Y918" s="87"/>
      <c r="Z918" s="87"/>
    </row>
    <row r="919" spans="1:26" ht="14.25" customHeight="1" x14ac:dyDescent="0.2">
      <c r="A919" s="87"/>
      <c r="B919" s="87"/>
      <c r="C919" s="87"/>
      <c r="D919" s="87"/>
      <c r="E919" s="87"/>
      <c r="F919" s="87"/>
      <c r="G919" s="87"/>
      <c r="H919" s="87"/>
      <c r="I919" s="87"/>
      <c r="J919" s="87"/>
      <c r="K919" s="87"/>
      <c r="L919" s="87"/>
      <c r="M919" s="87"/>
      <c r="N919" s="87"/>
      <c r="O919" s="87"/>
      <c r="P919" s="87"/>
      <c r="Q919" s="87"/>
      <c r="R919" s="87"/>
      <c r="S919" s="87"/>
      <c r="T919" s="87"/>
      <c r="U919" s="87"/>
      <c r="V919" s="87"/>
      <c r="W919" s="87"/>
      <c r="X919" s="87"/>
      <c r="Y919" s="87"/>
      <c r="Z919" s="87"/>
    </row>
    <row r="920" spans="1:26" ht="14.25" customHeight="1" x14ac:dyDescent="0.2">
      <c r="A920" s="87"/>
      <c r="B920" s="87"/>
      <c r="C920" s="87"/>
      <c r="D920" s="87"/>
      <c r="E920" s="87"/>
      <c r="F920" s="87"/>
      <c r="G920" s="87"/>
      <c r="H920" s="87"/>
      <c r="I920" s="87"/>
      <c r="J920" s="87"/>
      <c r="K920" s="87"/>
      <c r="L920" s="87"/>
      <c r="M920" s="87"/>
      <c r="N920" s="87"/>
      <c r="O920" s="87"/>
      <c r="P920" s="87"/>
      <c r="Q920" s="87"/>
      <c r="R920" s="87"/>
      <c r="S920" s="87"/>
      <c r="T920" s="87"/>
      <c r="U920" s="87"/>
      <c r="V920" s="87"/>
      <c r="W920" s="87"/>
      <c r="X920" s="87"/>
      <c r="Y920" s="87"/>
      <c r="Z920" s="87"/>
    </row>
    <row r="921" spans="1:26" ht="14.25" customHeight="1" x14ac:dyDescent="0.2">
      <c r="A921" s="87"/>
      <c r="B921" s="87"/>
      <c r="C921" s="87"/>
      <c r="D921" s="87"/>
      <c r="E921" s="87"/>
      <c r="F921" s="87"/>
      <c r="G921" s="87"/>
      <c r="H921" s="87"/>
      <c r="I921" s="87"/>
      <c r="J921" s="87"/>
      <c r="K921" s="87"/>
      <c r="L921" s="87"/>
      <c r="M921" s="87"/>
      <c r="N921" s="87"/>
      <c r="O921" s="87"/>
      <c r="P921" s="87"/>
      <c r="Q921" s="87"/>
      <c r="R921" s="87"/>
      <c r="S921" s="87"/>
      <c r="T921" s="87"/>
      <c r="U921" s="87"/>
      <c r="V921" s="87"/>
      <c r="W921" s="87"/>
      <c r="X921" s="87"/>
      <c r="Y921" s="87"/>
      <c r="Z921" s="87"/>
    </row>
    <row r="922" spans="1:26" ht="14.25" customHeight="1" x14ac:dyDescent="0.2">
      <c r="A922" s="87"/>
      <c r="B922" s="87"/>
      <c r="C922" s="87"/>
      <c r="D922" s="87"/>
      <c r="E922" s="87"/>
      <c r="F922" s="87"/>
      <c r="G922" s="87"/>
      <c r="H922" s="87"/>
      <c r="I922" s="87"/>
      <c r="J922" s="87"/>
      <c r="K922" s="87"/>
      <c r="L922" s="87"/>
      <c r="M922" s="87"/>
      <c r="N922" s="87"/>
      <c r="O922" s="87"/>
      <c r="P922" s="87"/>
      <c r="Q922" s="87"/>
      <c r="R922" s="87"/>
      <c r="S922" s="87"/>
      <c r="T922" s="87"/>
      <c r="U922" s="87"/>
      <c r="V922" s="87"/>
      <c r="W922" s="87"/>
      <c r="X922" s="87"/>
      <c r="Y922" s="87"/>
      <c r="Z922" s="87"/>
    </row>
    <row r="923" spans="1:26" ht="14.25" customHeight="1" x14ac:dyDescent="0.2">
      <c r="A923" s="87"/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7"/>
      <c r="S923" s="87"/>
      <c r="T923" s="87"/>
      <c r="U923" s="87"/>
      <c r="V923" s="87"/>
      <c r="W923" s="87"/>
      <c r="X923" s="87"/>
      <c r="Y923" s="87"/>
      <c r="Z923" s="87"/>
    </row>
    <row r="924" spans="1:26" ht="14.25" customHeight="1" x14ac:dyDescent="0.2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7"/>
      <c r="P924" s="87"/>
      <c r="Q924" s="87"/>
      <c r="R924" s="87"/>
      <c r="S924" s="87"/>
      <c r="T924" s="87"/>
      <c r="U924" s="87"/>
      <c r="V924" s="87"/>
      <c r="W924" s="87"/>
      <c r="X924" s="87"/>
      <c r="Y924" s="87"/>
      <c r="Z924" s="87"/>
    </row>
    <row r="925" spans="1:26" ht="14.25" customHeight="1" x14ac:dyDescent="0.2">
      <c r="A925" s="87"/>
      <c r="B925" s="87"/>
      <c r="C925" s="87"/>
      <c r="D925" s="87"/>
      <c r="E925" s="87"/>
      <c r="F925" s="87"/>
      <c r="G925" s="87"/>
      <c r="H925" s="87"/>
      <c r="I925" s="87"/>
      <c r="J925" s="87"/>
      <c r="K925" s="87"/>
      <c r="L925" s="87"/>
      <c r="M925" s="87"/>
      <c r="N925" s="87"/>
      <c r="O925" s="87"/>
      <c r="P925" s="87"/>
      <c r="Q925" s="87"/>
      <c r="R925" s="87"/>
      <c r="S925" s="87"/>
      <c r="T925" s="87"/>
      <c r="U925" s="87"/>
      <c r="V925" s="87"/>
      <c r="W925" s="87"/>
      <c r="X925" s="87"/>
      <c r="Y925" s="87"/>
      <c r="Z925" s="87"/>
    </row>
    <row r="926" spans="1:26" ht="14.25" customHeight="1" x14ac:dyDescent="0.2">
      <c r="A926" s="87"/>
      <c r="B926" s="87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7"/>
      <c r="P926" s="87"/>
      <c r="Q926" s="87"/>
      <c r="R926" s="87"/>
      <c r="S926" s="87"/>
      <c r="T926" s="87"/>
      <c r="U926" s="87"/>
      <c r="V926" s="87"/>
      <c r="W926" s="87"/>
      <c r="X926" s="87"/>
      <c r="Y926" s="87"/>
      <c r="Z926" s="87"/>
    </row>
    <row r="927" spans="1:26" ht="14.25" customHeight="1" x14ac:dyDescent="0.2">
      <c r="A927" s="87"/>
      <c r="B927" s="87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7"/>
      <c r="P927" s="87"/>
      <c r="Q927" s="87"/>
      <c r="R927" s="87"/>
      <c r="S927" s="87"/>
      <c r="T927" s="87"/>
      <c r="U927" s="87"/>
      <c r="V927" s="87"/>
      <c r="W927" s="87"/>
      <c r="X927" s="87"/>
      <c r="Y927" s="87"/>
      <c r="Z927" s="87"/>
    </row>
    <row r="928" spans="1:26" ht="14.25" customHeight="1" x14ac:dyDescent="0.2">
      <c r="A928" s="87"/>
      <c r="B928" s="87"/>
      <c r="C928" s="87"/>
      <c r="D928" s="87"/>
      <c r="E928" s="87"/>
      <c r="F928" s="87"/>
      <c r="G928" s="87"/>
      <c r="H928" s="87"/>
      <c r="I928" s="87"/>
      <c r="J928" s="87"/>
      <c r="K928" s="87"/>
      <c r="L928" s="87"/>
      <c r="M928" s="87"/>
      <c r="N928" s="87"/>
      <c r="O928" s="87"/>
      <c r="P928" s="87"/>
      <c r="Q928" s="87"/>
      <c r="R928" s="87"/>
      <c r="S928" s="87"/>
      <c r="T928" s="87"/>
      <c r="U928" s="87"/>
      <c r="V928" s="87"/>
      <c r="W928" s="87"/>
      <c r="X928" s="87"/>
      <c r="Y928" s="87"/>
      <c r="Z928" s="87"/>
    </row>
    <row r="929" spans="1:26" ht="14.25" customHeight="1" x14ac:dyDescent="0.2">
      <c r="A929" s="87"/>
      <c r="B929" s="87"/>
      <c r="C929" s="87"/>
      <c r="D929" s="87"/>
      <c r="E929" s="87"/>
      <c r="F929" s="87"/>
      <c r="G929" s="87"/>
      <c r="H929" s="87"/>
      <c r="I929" s="87"/>
      <c r="J929" s="87"/>
      <c r="K929" s="87"/>
      <c r="L929" s="87"/>
      <c r="M929" s="87"/>
      <c r="N929" s="87"/>
      <c r="O929" s="87"/>
      <c r="P929" s="87"/>
      <c r="Q929" s="87"/>
      <c r="R929" s="87"/>
      <c r="S929" s="87"/>
      <c r="T929" s="87"/>
      <c r="U929" s="87"/>
      <c r="V929" s="87"/>
      <c r="W929" s="87"/>
      <c r="X929" s="87"/>
      <c r="Y929" s="87"/>
      <c r="Z929" s="87"/>
    </row>
    <row r="930" spans="1:26" ht="14.25" customHeight="1" x14ac:dyDescent="0.2">
      <c r="A930" s="87"/>
      <c r="B930" s="87"/>
      <c r="C930" s="87"/>
      <c r="D930" s="87"/>
      <c r="E930" s="87"/>
      <c r="F930" s="87"/>
      <c r="G930" s="87"/>
      <c r="H930" s="87"/>
      <c r="I930" s="87"/>
      <c r="J930" s="87"/>
      <c r="K930" s="87"/>
      <c r="L930" s="87"/>
      <c r="M930" s="87"/>
      <c r="N930" s="87"/>
      <c r="O930" s="87"/>
      <c r="P930" s="87"/>
      <c r="Q930" s="87"/>
      <c r="R930" s="87"/>
      <c r="S930" s="87"/>
      <c r="T930" s="87"/>
      <c r="U930" s="87"/>
      <c r="V930" s="87"/>
      <c r="W930" s="87"/>
      <c r="X930" s="87"/>
      <c r="Y930" s="87"/>
      <c r="Z930" s="87"/>
    </row>
    <row r="931" spans="1:26" ht="14.25" customHeight="1" x14ac:dyDescent="0.2">
      <c r="A931" s="87"/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7"/>
      <c r="P931" s="87"/>
      <c r="Q931" s="87"/>
      <c r="R931" s="87"/>
      <c r="S931" s="87"/>
      <c r="T931" s="87"/>
      <c r="U931" s="87"/>
      <c r="V931" s="87"/>
      <c r="W931" s="87"/>
      <c r="X931" s="87"/>
      <c r="Y931" s="87"/>
      <c r="Z931" s="87"/>
    </row>
    <row r="932" spans="1:26" ht="14.25" customHeight="1" x14ac:dyDescent="0.2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7"/>
      <c r="S932" s="87"/>
      <c r="T932" s="87"/>
      <c r="U932" s="87"/>
      <c r="V932" s="87"/>
      <c r="W932" s="87"/>
      <c r="X932" s="87"/>
      <c r="Y932" s="87"/>
      <c r="Z932" s="87"/>
    </row>
    <row r="933" spans="1:26" ht="14.25" customHeight="1" x14ac:dyDescent="0.2">
      <c r="A933" s="87"/>
      <c r="B933" s="87"/>
      <c r="C933" s="87"/>
      <c r="D933" s="87"/>
      <c r="E933" s="87"/>
      <c r="F933" s="87"/>
      <c r="G933" s="87"/>
      <c r="H933" s="87"/>
      <c r="I933" s="87"/>
      <c r="J933" s="87"/>
      <c r="K933" s="87"/>
      <c r="L933" s="87"/>
      <c r="M933" s="87"/>
      <c r="N933" s="87"/>
      <c r="O933" s="87"/>
      <c r="P933" s="87"/>
      <c r="Q933" s="87"/>
      <c r="R933" s="87"/>
      <c r="S933" s="87"/>
      <c r="T933" s="87"/>
      <c r="U933" s="87"/>
      <c r="V933" s="87"/>
      <c r="W933" s="87"/>
      <c r="X933" s="87"/>
      <c r="Y933" s="87"/>
      <c r="Z933" s="87"/>
    </row>
    <row r="934" spans="1:26" ht="14.25" customHeight="1" x14ac:dyDescent="0.2">
      <c r="A934" s="87"/>
      <c r="B934" s="87"/>
      <c r="C934" s="87"/>
      <c r="D934" s="87"/>
      <c r="E934" s="87"/>
      <c r="F934" s="87"/>
      <c r="G934" s="87"/>
      <c r="H934" s="87"/>
      <c r="I934" s="87"/>
      <c r="J934" s="87"/>
      <c r="K934" s="87"/>
      <c r="L934" s="87"/>
      <c r="M934" s="87"/>
      <c r="N934" s="87"/>
      <c r="O934" s="87"/>
      <c r="P934" s="87"/>
      <c r="Q934" s="87"/>
      <c r="R934" s="87"/>
      <c r="S934" s="87"/>
      <c r="T934" s="87"/>
      <c r="U934" s="87"/>
      <c r="V934" s="87"/>
      <c r="W934" s="87"/>
      <c r="X934" s="87"/>
      <c r="Y934" s="87"/>
      <c r="Z934" s="87"/>
    </row>
    <row r="935" spans="1:26" ht="14.25" customHeight="1" x14ac:dyDescent="0.2">
      <c r="A935" s="87"/>
      <c r="B935" s="87"/>
      <c r="C935" s="87"/>
      <c r="D935" s="87"/>
      <c r="E935" s="87"/>
      <c r="F935" s="87"/>
      <c r="G935" s="87"/>
      <c r="H935" s="87"/>
      <c r="I935" s="87"/>
      <c r="J935" s="87"/>
      <c r="K935" s="87"/>
      <c r="L935" s="87"/>
      <c r="M935" s="87"/>
      <c r="N935" s="87"/>
      <c r="O935" s="87"/>
      <c r="P935" s="87"/>
      <c r="Q935" s="87"/>
      <c r="R935" s="87"/>
      <c r="S935" s="87"/>
      <c r="T935" s="87"/>
      <c r="U935" s="87"/>
      <c r="V935" s="87"/>
      <c r="W935" s="87"/>
      <c r="X935" s="87"/>
      <c r="Y935" s="87"/>
      <c r="Z935" s="87"/>
    </row>
    <row r="936" spans="1:26" ht="14.25" customHeight="1" x14ac:dyDescent="0.2">
      <c r="A936" s="87"/>
      <c r="B936" s="87"/>
      <c r="C936" s="87"/>
      <c r="D936" s="87"/>
      <c r="E936" s="87"/>
      <c r="F936" s="87"/>
      <c r="G936" s="87"/>
      <c r="H936" s="87"/>
      <c r="I936" s="87"/>
      <c r="J936" s="87"/>
      <c r="K936" s="87"/>
      <c r="L936" s="87"/>
      <c r="M936" s="87"/>
      <c r="N936" s="87"/>
      <c r="O936" s="87"/>
      <c r="P936" s="87"/>
      <c r="Q936" s="87"/>
      <c r="R936" s="87"/>
      <c r="S936" s="87"/>
      <c r="T936" s="87"/>
      <c r="U936" s="87"/>
      <c r="V936" s="87"/>
      <c r="W936" s="87"/>
      <c r="X936" s="87"/>
      <c r="Y936" s="87"/>
      <c r="Z936" s="87"/>
    </row>
    <row r="937" spans="1:26" ht="14.25" customHeight="1" x14ac:dyDescent="0.2">
      <c r="A937" s="87"/>
      <c r="B937" s="87"/>
      <c r="C937" s="87"/>
      <c r="D937" s="87"/>
      <c r="E937" s="87"/>
      <c r="F937" s="87"/>
      <c r="G937" s="87"/>
      <c r="H937" s="87"/>
      <c r="I937" s="87"/>
      <c r="J937" s="87"/>
      <c r="K937" s="87"/>
      <c r="L937" s="87"/>
      <c r="M937" s="87"/>
      <c r="N937" s="87"/>
      <c r="O937" s="87"/>
      <c r="P937" s="87"/>
      <c r="Q937" s="87"/>
      <c r="R937" s="87"/>
      <c r="S937" s="87"/>
      <c r="T937" s="87"/>
      <c r="U937" s="87"/>
      <c r="V937" s="87"/>
      <c r="W937" s="87"/>
      <c r="X937" s="87"/>
      <c r="Y937" s="87"/>
      <c r="Z937" s="87"/>
    </row>
    <row r="938" spans="1:26" ht="14.25" customHeight="1" x14ac:dyDescent="0.2">
      <c r="A938" s="87"/>
      <c r="B938" s="87"/>
      <c r="C938" s="87"/>
      <c r="D938" s="87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7"/>
      <c r="S938" s="87"/>
      <c r="T938" s="87"/>
      <c r="U938" s="87"/>
      <c r="V938" s="87"/>
      <c r="W938" s="87"/>
      <c r="X938" s="87"/>
      <c r="Y938" s="87"/>
      <c r="Z938" s="87"/>
    </row>
    <row r="939" spans="1:26" ht="14.25" customHeight="1" x14ac:dyDescent="0.2">
      <c r="A939" s="87"/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7"/>
      <c r="P939" s="87"/>
      <c r="Q939" s="87"/>
      <c r="R939" s="87"/>
      <c r="S939" s="87"/>
      <c r="T939" s="87"/>
      <c r="U939" s="87"/>
      <c r="V939" s="87"/>
      <c r="W939" s="87"/>
      <c r="X939" s="87"/>
      <c r="Y939" s="87"/>
      <c r="Z939" s="87"/>
    </row>
    <row r="940" spans="1:26" ht="14.25" customHeight="1" x14ac:dyDescent="0.2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7"/>
      <c r="P940" s="87"/>
      <c r="Q940" s="87"/>
      <c r="R940" s="87"/>
      <c r="S940" s="87"/>
      <c r="T940" s="87"/>
      <c r="U940" s="87"/>
      <c r="V940" s="87"/>
      <c r="W940" s="87"/>
      <c r="X940" s="87"/>
      <c r="Y940" s="87"/>
      <c r="Z940" s="87"/>
    </row>
    <row r="941" spans="1:26" ht="14.25" customHeight="1" x14ac:dyDescent="0.2">
      <c r="A941" s="87"/>
      <c r="B941" s="87"/>
      <c r="C941" s="87"/>
      <c r="D941" s="87"/>
      <c r="E941" s="87"/>
      <c r="F941" s="87"/>
      <c r="G941" s="87"/>
      <c r="H941" s="87"/>
      <c r="I941" s="87"/>
      <c r="J941" s="87"/>
      <c r="K941" s="87"/>
      <c r="L941" s="87"/>
      <c r="M941" s="87"/>
      <c r="N941" s="87"/>
      <c r="O941" s="87"/>
      <c r="P941" s="87"/>
      <c r="Q941" s="87"/>
      <c r="R941" s="87"/>
      <c r="S941" s="87"/>
      <c r="T941" s="87"/>
      <c r="U941" s="87"/>
      <c r="V941" s="87"/>
      <c r="W941" s="87"/>
      <c r="X941" s="87"/>
      <c r="Y941" s="87"/>
      <c r="Z941" s="87"/>
    </row>
    <row r="942" spans="1:26" ht="14.25" customHeight="1" x14ac:dyDescent="0.2">
      <c r="A942" s="87"/>
      <c r="B942" s="87"/>
      <c r="C942" s="87"/>
      <c r="D942" s="87"/>
      <c r="E942" s="87"/>
      <c r="F942" s="87"/>
      <c r="G942" s="87"/>
      <c r="H942" s="87"/>
      <c r="I942" s="87"/>
      <c r="J942" s="87"/>
      <c r="K942" s="87"/>
      <c r="L942" s="87"/>
      <c r="M942" s="87"/>
      <c r="N942" s="87"/>
      <c r="O942" s="87"/>
      <c r="P942" s="87"/>
      <c r="Q942" s="87"/>
      <c r="R942" s="87"/>
      <c r="S942" s="87"/>
      <c r="T942" s="87"/>
      <c r="U942" s="87"/>
      <c r="V942" s="87"/>
      <c r="W942" s="87"/>
      <c r="X942" s="87"/>
      <c r="Y942" s="87"/>
      <c r="Z942" s="87"/>
    </row>
    <row r="943" spans="1:26" ht="14.25" customHeight="1" x14ac:dyDescent="0.2">
      <c r="A943" s="87"/>
      <c r="B943" s="87"/>
      <c r="C943" s="87"/>
      <c r="D943" s="87"/>
      <c r="E943" s="87"/>
      <c r="F943" s="87"/>
      <c r="G943" s="87"/>
      <c r="H943" s="87"/>
      <c r="I943" s="87"/>
      <c r="J943" s="87"/>
      <c r="K943" s="87"/>
      <c r="L943" s="87"/>
      <c r="M943" s="87"/>
      <c r="N943" s="87"/>
      <c r="O943" s="87"/>
      <c r="P943" s="87"/>
      <c r="Q943" s="87"/>
      <c r="R943" s="87"/>
      <c r="S943" s="87"/>
      <c r="T943" s="87"/>
      <c r="U943" s="87"/>
      <c r="V943" s="87"/>
      <c r="W943" s="87"/>
      <c r="X943" s="87"/>
      <c r="Y943" s="87"/>
      <c r="Z943" s="87"/>
    </row>
    <row r="944" spans="1:26" ht="14.25" customHeight="1" x14ac:dyDescent="0.2">
      <c r="A944" s="87"/>
      <c r="B944" s="87"/>
      <c r="C944" s="87"/>
      <c r="D944" s="87"/>
      <c r="E944" s="87"/>
      <c r="F944" s="87"/>
      <c r="G944" s="87"/>
      <c r="H944" s="87"/>
      <c r="I944" s="87"/>
      <c r="J944" s="87"/>
      <c r="K944" s="87"/>
      <c r="L944" s="87"/>
      <c r="M944" s="87"/>
      <c r="N944" s="87"/>
      <c r="O944" s="87"/>
      <c r="P944" s="87"/>
      <c r="Q944" s="87"/>
      <c r="R944" s="87"/>
      <c r="S944" s="87"/>
      <c r="T944" s="87"/>
      <c r="U944" s="87"/>
      <c r="V944" s="87"/>
      <c r="W944" s="87"/>
      <c r="X944" s="87"/>
      <c r="Y944" s="87"/>
      <c r="Z944" s="87"/>
    </row>
    <row r="945" spans="1:26" ht="14.25" customHeight="1" x14ac:dyDescent="0.2">
      <c r="A945" s="87"/>
      <c r="B945" s="87"/>
      <c r="C945" s="87"/>
      <c r="D945" s="87"/>
      <c r="E945" s="87"/>
      <c r="F945" s="87"/>
      <c r="G945" s="87"/>
      <c r="H945" s="87"/>
      <c r="I945" s="87"/>
      <c r="J945" s="87"/>
      <c r="K945" s="87"/>
      <c r="L945" s="87"/>
      <c r="M945" s="87"/>
      <c r="N945" s="87"/>
      <c r="O945" s="87"/>
      <c r="P945" s="87"/>
      <c r="Q945" s="87"/>
      <c r="R945" s="87"/>
      <c r="S945" s="87"/>
      <c r="T945" s="87"/>
      <c r="U945" s="87"/>
      <c r="V945" s="87"/>
      <c r="W945" s="87"/>
      <c r="X945" s="87"/>
      <c r="Y945" s="87"/>
      <c r="Z945" s="87"/>
    </row>
    <row r="946" spans="1:26" ht="14.25" customHeight="1" x14ac:dyDescent="0.2">
      <c r="A946" s="87"/>
      <c r="B946" s="87"/>
      <c r="C946" s="87"/>
      <c r="D946" s="87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7"/>
      <c r="S946" s="87"/>
      <c r="T946" s="87"/>
      <c r="U946" s="87"/>
      <c r="V946" s="87"/>
      <c r="W946" s="87"/>
      <c r="X946" s="87"/>
      <c r="Y946" s="87"/>
      <c r="Z946" s="87"/>
    </row>
    <row r="947" spans="1:26" ht="14.25" customHeight="1" x14ac:dyDescent="0.2">
      <c r="A947" s="87"/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7"/>
      <c r="P947" s="87"/>
      <c r="Q947" s="87"/>
      <c r="R947" s="87"/>
      <c r="S947" s="87"/>
      <c r="T947" s="87"/>
      <c r="U947" s="87"/>
      <c r="V947" s="87"/>
      <c r="W947" s="87"/>
      <c r="X947" s="87"/>
      <c r="Y947" s="87"/>
      <c r="Z947" s="87"/>
    </row>
    <row r="948" spans="1:26" ht="14.25" customHeight="1" x14ac:dyDescent="0.2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7"/>
      <c r="P948" s="87"/>
      <c r="Q948" s="87"/>
      <c r="R948" s="87"/>
      <c r="S948" s="87"/>
      <c r="T948" s="87"/>
      <c r="U948" s="87"/>
      <c r="V948" s="87"/>
      <c r="W948" s="87"/>
      <c r="X948" s="87"/>
      <c r="Y948" s="87"/>
      <c r="Z948" s="87"/>
    </row>
    <row r="949" spans="1:26" ht="14.25" customHeight="1" x14ac:dyDescent="0.2">
      <c r="A949" s="87"/>
      <c r="B949" s="87"/>
      <c r="C949" s="87"/>
      <c r="D949" s="87"/>
      <c r="E949" s="87"/>
      <c r="F949" s="87"/>
      <c r="G949" s="87"/>
      <c r="H949" s="87"/>
      <c r="I949" s="87"/>
      <c r="J949" s="87"/>
      <c r="K949" s="87"/>
      <c r="L949" s="87"/>
      <c r="M949" s="87"/>
      <c r="N949" s="87"/>
      <c r="O949" s="87"/>
      <c r="P949" s="87"/>
      <c r="Q949" s="87"/>
      <c r="R949" s="87"/>
      <c r="S949" s="87"/>
      <c r="T949" s="87"/>
      <c r="U949" s="87"/>
      <c r="V949" s="87"/>
      <c r="W949" s="87"/>
      <c r="X949" s="87"/>
      <c r="Y949" s="87"/>
      <c r="Z949" s="87"/>
    </row>
    <row r="950" spans="1:26" ht="14.25" customHeight="1" x14ac:dyDescent="0.2">
      <c r="A950" s="87"/>
      <c r="B950" s="87"/>
      <c r="C950" s="87"/>
      <c r="D950" s="87"/>
      <c r="E950" s="87"/>
      <c r="F950" s="87"/>
      <c r="G950" s="87"/>
      <c r="H950" s="87"/>
      <c r="I950" s="87"/>
      <c r="J950" s="87"/>
      <c r="K950" s="87"/>
      <c r="L950" s="87"/>
      <c r="M950" s="87"/>
      <c r="N950" s="87"/>
      <c r="O950" s="87"/>
      <c r="P950" s="87"/>
      <c r="Q950" s="87"/>
      <c r="R950" s="87"/>
      <c r="S950" s="87"/>
      <c r="T950" s="87"/>
      <c r="U950" s="87"/>
      <c r="V950" s="87"/>
      <c r="W950" s="87"/>
      <c r="X950" s="87"/>
      <c r="Y950" s="87"/>
      <c r="Z950" s="87"/>
    </row>
    <row r="951" spans="1:26" ht="14.25" customHeight="1" x14ac:dyDescent="0.2">
      <c r="A951" s="87"/>
      <c r="B951" s="87"/>
      <c r="C951" s="87"/>
      <c r="D951" s="87"/>
      <c r="E951" s="87"/>
      <c r="F951" s="87"/>
      <c r="G951" s="87"/>
      <c r="H951" s="87"/>
      <c r="I951" s="87"/>
      <c r="J951" s="87"/>
      <c r="K951" s="87"/>
      <c r="L951" s="87"/>
      <c r="M951" s="87"/>
      <c r="N951" s="87"/>
      <c r="O951" s="87"/>
      <c r="P951" s="87"/>
      <c r="Q951" s="87"/>
      <c r="R951" s="87"/>
      <c r="S951" s="87"/>
      <c r="T951" s="87"/>
      <c r="U951" s="87"/>
      <c r="V951" s="87"/>
      <c r="W951" s="87"/>
      <c r="X951" s="87"/>
      <c r="Y951" s="87"/>
      <c r="Z951" s="87"/>
    </row>
    <row r="952" spans="1:26" ht="14.25" customHeight="1" x14ac:dyDescent="0.2">
      <c r="A952" s="87"/>
      <c r="B952" s="87"/>
      <c r="C952" s="87"/>
      <c r="D952" s="87"/>
      <c r="E952" s="87"/>
      <c r="F952" s="87"/>
      <c r="G952" s="87"/>
      <c r="H952" s="87"/>
      <c r="I952" s="87"/>
      <c r="J952" s="87"/>
      <c r="K952" s="87"/>
      <c r="L952" s="87"/>
      <c r="M952" s="87"/>
      <c r="N952" s="87"/>
      <c r="O952" s="87"/>
      <c r="P952" s="87"/>
      <c r="Q952" s="87"/>
      <c r="R952" s="87"/>
      <c r="S952" s="87"/>
      <c r="T952" s="87"/>
      <c r="U952" s="87"/>
      <c r="V952" s="87"/>
      <c r="W952" s="87"/>
      <c r="X952" s="87"/>
      <c r="Y952" s="87"/>
      <c r="Z952" s="87"/>
    </row>
    <row r="953" spans="1:26" ht="14.25" customHeight="1" x14ac:dyDescent="0.2">
      <c r="A953" s="87"/>
      <c r="B953" s="87"/>
      <c r="C953" s="87"/>
      <c r="D953" s="87"/>
      <c r="E953" s="87"/>
      <c r="F953" s="87"/>
      <c r="G953" s="87"/>
      <c r="H953" s="87"/>
      <c r="I953" s="87"/>
      <c r="J953" s="87"/>
      <c r="K953" s="87"/>
      <c r="L953" s="87"/>
      <c r="M953" s="87"/>
      <c r="N953" s="87"/>
      <c r="O953" s="87"/>
      <c r="P953" s="87"/>
      <c r="Q953" s="87"/>
      <c r="R953" s="87"/>
      <c r="S953" s="87"/>
      <c r="T953" s="87"/>
      <c r="U953" s="87"/>
      <c r="V953" s="87"/>
      <c r="W953" s="87"/>
      <c r="X953" s="87"/>
      <c r="Y953" s="87"/>
      <c r="Z953" s="87"/>
    </row>
    <row r="954" spans="1:26" ht="14.25" customHeight="1" x14ac:dyDescent="0.2">
      <c r="A954" s="87"/>
      <c r="B954" s="87"/>
      <c r="C954" s="87"/>
      <c r="D954" s="87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7"/>
      <c r="S954" s="87"/>
      <c r="T954" s="87"/>
      <c r="U954" s="87"/>
      <c r="V954" s="87"/>
      <c r="W954" s="87"/>
      <c r="X954" s="87"/>
      <c r="Y954" s="87"/>
      <c r="Z954" s="87"/>
    </row>
    <row r="955" spans="1:26" ht="14.25" customHeight="1" x14ac:dyDescent="0.2">
      <c r="A955" s="87"/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7"/>
      <c r="P955" s="87"/>
      <c r="Q955" s="87"/>
      <c r="R955" s="87"/>
      <c r="S955" s="87"/>
      <c r="T955" s="87"/>
      <c r="U955" s="87"/>
      <c r="V955" s="87"/>
      <c r="W955" s="87"/>
      <c r="X955" s="87"/>
      <c r="Y955" s="87"/>
      <c r="Z955" s="87"/>
    </row>
    <row r="956" spans="1:26" ht="14.25" customHeight="1" x14ac:dyDescent="0.2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7"/>
      <c r="P956" s="87"/>
      <c r="Q956" s="87"/>
      <c r="R956" s="87"/>
      <c r="S956" s="87"/>
      <c r="T956" s="87"/>
      <c r="U956" s="87"/>
      <c r="V956" s="87"/>
      <c r="W956" s="87"/>
      <c r="X956" s="87"/>
      <c r="Y956" s="87"/>
      <c r="Z956" s="87"/>
    </row>
    <row r="957" spans="1:26" ht="14.25" customHeight="1" x14ac:dyDescent="0.2">
      <c r="A957" s="87"/>
      <c r="B957" s="87"/>
      <c r="C957" s="87"/>
      <c r="D957" s="87"/>
      <c r="E957" s="87"/>
      <c r="F957" s="87"/>
      <c r="G957" s="87"/>
      <c r="H957" s="87"/>
      <c r="I957" s="87"/>
      <c r="J957" s="87"/>
      <c r="K957" s="87"/>
      <c r="L957" s="87"/>
      <c r="M957" s="87"/>
      <c r="N957" s="87"/>
      <c r="O957" s="87"/>
      <c r="P957" s="87"/>
      <c r="Q957" s="87"/>
      <c r="R957" s="87"/>
      <c r="S957" s="87"/>
      <c r="T957" s="87"/>
      <c r="U957" s="87"/>
      <c r="V957" s="87"/>
      <c r="W957" s="87"/>
      <c r="X957" s="87"/>
      <c r="Y957" s="87"/>
      <c r="Z957" s="87"/>
    </row>
    <row r="958" spans="1:26" ht="14.25" customHeight="1" x14ac:dyDescent="0.2">
      <c r="A958" s="87"/>
      <c r="B958" s="87"/>
      <c r="C958" s="87"/>
      <c r="D958" s="87"/>
      <c r="E958" s="87"/>
      <c r="F958" s="87"/>
      <c r="G958" s="87"/>
      <c r="H958" s="87"/>
      <c r="I958" s="87"/>
      <c r="J958" s="87"/>
      <c r="K958" s="87"/>
      <c r="L958" s="87"/>
      <c r="M958" s="87"/>
      <c r="N958" s="87"/>
      <c r="O958" s="87"/>
      <c r="P958" s="87"/>
      <c r="Q958" s="87"/>
      <c r="R958" s="87"/>
      <c r="S958" s="87"/>
      <c r="T958" s="87"/>
      <c r="U958" s="87"/>
      <c r="V958" s="87"/>
      <c r="W958" s="87"/>
      <c r="X958" s="87"/>
      <c r="Y958" s="87"/>
      <c r="Z958" s="87"/>
    </row>
    <row r="959" spans="1:26" ht="14.25" customHeight="1" x14ac:dyDescent="0.2">
      <c r="A959" s="87"/>
      <c r="B959" s="87"/>
      <c r="C959" s="87"/>
      <c r="D959" s="87"/>
      <c r="E959" s="87"/>
      <c r="F959" s="87"/>
      <c r="G959" s="87"/>
      <c r="H959" s="87"/>
      <c r="I959" s="87"/>
      <c r="J959" s="87"/>
      <c r="K959" s="87"/>
      <c r="L959" s="87"/>
      <c r="M959" s="87"/>
      <c r="N959" s="87"/>
      <c r="O959" s="87"/>
      <c r="P959" s="87"/>
      <c r="Q959" s="87"/>
      <c r="R959" s="87"/>
      <c r="S959" s="87"/>
      <c r="T959" s="87"/>
      <c r="U959" s="87"/>
      <c r="V959" s="87"/>
      <c r="W959" s="87"/>
      <c r="X959" s="87"/>
      <c r="Y959" s="87"/>
      <c r="Z959" s="87"/>
    </row>
    <row r="960" spans="1:26" ht="14.25" customHeight="1" x14ac:dyDescent="0.2">
      <c r="A960" s="87"/>
      <c r="B960" s="87"/>
      <c r="C960" s="87"/>
      <c r="D960" s="87"/>
      <c r="E960" s="87"/>
      <c r="F960" s="87"/>
      <c r="G960" s="87"/>
      <c r="H960" s="87"/>
      <c r="I960" s="87"/>
      <c r="J960" s="87"/>
      <c r="K960" s="87"/>
      <c r="L960" s="87"/>
      <c r="M960" s="87"/>
      <c r="N960" s="87"/>
      <c r="O960" s="87"/>
      <c r="P960" s="87"/>
      <c r="Q960" s="87"/>
      <c r="R960" s="87"/>
      <c r="S960" s="87"/>
      <c r="T960" s="87"/>
      <c r="U960" s="87"/>
      <c r="V960" s="87"/>
      <c r="W960" s="87"/>
      <c r="X960" s="87"/>
      <c r="Y960" s="87"/>
      <c r="Z960" s="87"/>
    </row>
    <row r="961" spans="1:26" ht="14.25" customHeight="1" x14ac:dyDescent="0.2">
      <c r="A961" s="87"/>
      <c r="B961" s="87"/>
      <c r="C961" s="87"/>
      <c r="D961" s="87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7"/>
      <c r="S961" s="87"/>
      <c r="T961" s="87"/>
      <c r="U961" s="87"/>
      <c r="V961" s="87"/>
      <c r="W961" s="87"/>
      <c r="X961" s="87"/>
      <c r="Y961" s="87"/>
      <c r="Z961" s="87"/>
    </row>
    <row r="962" spans="1:26" ht="14.25" customHeight="1" x14ac:dyDescent="0.2">
      <c r="A962" s="87"/>
      <c r="B962" s="87"/>
      <c r="C962" s="87"/>
      <c r="D962" s="87"/>
      <c r="E962" s="87"/>
      <c r="F962" s="87"/>
      <c r="G962" s="87"/>
      <c r="H962" s="87"/>
      <c r="I962" s="87"/>
      <c r="J962" s="87"/>
      <c r="K962" s="87"/>
      <c r="L962" s="87"/>
      <c r="M962" s="87"/>
      <c r="N962" s="87"/>
      <c r="O962" s="87"/>
      <c r="P962" s="87"/>
      <c r="Q962" s="87"/>
      <c r="R962" s="87"/>
      <c r="S962" s="87"/>
      <c r="T962" s="87"/>
      <c r="U962" s="87"/>
      <c r="V962" s="87"/>
      <c r="W962" s="87"/>
      <c r="X962" s="87"/>
      <c r="Y962" s="87"/>
      <c r="Z962" s="87"/>
    </row>
    <row r="963" spans="1:26" ht="14.25" customHeight="1" x14ac:dyDescent="0.2">
      <c r="A963" s="87"/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7"/>
      <c r="P963" s="87"/>
      <c r="Q963" s="87"/>
      <c r="R963" s="87"/>
      <c r="S963" s="87"/>
      <c r="T963" s="87"/>
      <c r="U963" s="87"/>
      <c r="V963" s="87"/>
      <c r="W963" s="87"/>
      <c r="X963" s="87"/>
      <c r="Y963" s="87"/>
      <c r="Z963" s="87"/>
    </row>
    <row r="964" spans="1:26" ht="14.25" customHeight="1" x14ac:dyDescent="0.2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7"/>
      <c r="P964" s="87"/>
      <c r="Q964" s="87"/>
      <c r="R964" s="87"/>
      <c r="S964" s="87"/>
      <c r="T964" s="87"/>
      <c r="U964" s="87"/>
      <c r="V964" s="87"/>
      <c r="W964" s="87"/>
      <c r="X964" s="87"/>
      <c r="Y964" s="87"/>
      <c r="Z964" s="87"/>
    </row>
    <row r="965" spans="1:26" ht="14.25" customHeight="1" x14ac:dyDescent="0.2">
      <c r="A965" s="87"/>
      <c r="B965" s="87"/>
      <c r="C965" s="87"/>
      <c r="D965" s="87"/>
      <c r="E965" s="87"/>
      <c r="F965" s="87"/>
      <c r="G965" s="87"/>
      <c r="H965" s="87"/>
      <c r="I965" s="87"/>
      <c r="J965" s="87"/>
      <c r="K965" s="87"/>
      <c r="L965" s="87"/>
      <c r="M965" s="87"/>
      <c r="N965" s="87"/>
      <c r="O965" s="87"/>
      <c r="P965" s="87"/>
      <c r="Q965" s="87"/>
      <c r="R965" s="87"/>
      <c r="S965" s="87"/>
      <c r="T965" s="87"/>
      <c r="U965" s="87"/>
      <c r="V965" s="87"/>
      <c r="W965" s="87"/>
      <c r="X965" s="87"/>
      <c r="Y965" s="87"/>
      <c r="Z965" s="87"/>
    </row>
    <row r="966" spans="1:26" ht="14.25" customHeight="1" x14ac:dyDescent="0.2">
      <c r="A966" s="87"/>
      <c r="B966" s="87"/>
      <c r="C966" s="87"/>
      <c r="D966" s="87"/>
      <c r="E966" s="87"/>
      <c r="F966" s="87"/>
      <c r="G966" s="87"/>
      <c r="H966" s="87"/>
      <c r="I966" s="87"/>
      <c r="J966" s="87"/>
      <c r="K966" s="87"/>
      <c r="L966" s="87"/>
      <c r="M966" s="87"/>
      <c r="N966" s="87"/>
      <c r="O966" s="87"/>
      <c r="P966" s="87"/>
      <c r="Q966" s="87"/>
      <c r="R966" s="87"/>
      <c r="S966" s="87"/>
      <c r="T966" s="87"/>
      <c r="U966" s="87"/>
      <c r="V966" s="87"/>
      <c r="W966" s="87"/>
      <c r="X966" s="87"/>
      <c r="Y966" s="87"/>
      <c r="Z966" s="87"/>
    </row>
    <row r="967" spans="1:26" ht="14.25" customHeight="1" x14ac:dyDescent="0.2">
      <c r="A967" s="87"/>
      <c r="B967" s="87"/>
      <c r="C967" s="87"/>
      <c r="D967" s="87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7"/>
      <c r="S967" s="87"/>
      <c r="T967" s="87"/>
      <c r="U967" s="87"/>
      <c r="V967" s="87"/>
      <c r="W967" s="87"/>
      <c r="X967" s="87"/>
      <c r="Y967" s="87"/>
      <c r="Z967" s="87"/>
    </row>
    <row r="968" spans="1:26" ht="14.25" customHeight="1" x14ac:dyDescent="0.2">
      <c r="A968" s="87"/>
      <c r="B968" s="87"/>
      <c r="C968" s="87"/>
      <c r="D968" s="87"/>
      <c r="E968" s="87"/>
      <c r="F968" s="87"/>
      <c r="G968" s="87"/>
      <c r="H968" s="87"/>
      <c r="I968" s="87"/>
      <c r="J968" s="87"/>
      <c r="K968" s="87"/>
      <c r="L968" s="87"/>
      <c r="M968" s="87"/>
      <c r="N968" s="87"/>
      <c r="O968" s="87"/>
      <c r="P968" s="87"/>
      <c r="Q968" s="87"/>
      <c r="R968" s="87"/>
      <c r="S968" s="87"/>
      <c r="T968" s="87"/>
      <c r="U968" s="87"/>
      <c r="V968" s="87"/>
      <c r="W968" s="87"/>
      <c r="X968" s="87"/>
      <c r="Y968" s="87"/>
      <c r="Z968" s="87"/>
    </row>
    <row r="969" spans="1:26" ht="14.25" customHeight="1" x14ac:dyDescent="0.2">
      <c r="A969" s="87"/>
      <c r="B969" s="87"/>
      <c r="C969" s="87"/>
      <c r="D969" s="87"/>
      <c r="E969" s="87"/>
      <c r="F969" s="87"/>
      <c r="G969" s="87"/>
      <c r="H969" s="87"/>
      <c r="I969" s="87"/>
      <c r="J969" s="87"/>
      <c r="K969" s="87"/>
      <c r="L969" s="87"/>
      <c r="M969" s="87"/>
      <c r="N969" s="87"/>
      <c r="O969" s="87"/>
      <c r="P969" s="87"/>
      <c r="Q969" s="87"/>
      <c r="R969" s="87"/>
      <c r="S969" s="87"/>
      <c r="T969" s="87"/>
      <c r="U969" s="87"/>
      <c r="V969" s="87"/>
      <c r="W969" s="87"/>
      <c r="X969" s="87"/>
      <c r="Y969" s="87"/>
      <c r="Z969" s="87"/>
    </row>
    <row r="970" spans="1:26" ht="14.25" customHeight="1" x14ac:dyDescent="0.2">
      <c r="A970" s="87"/>
      <c r="B970" s="87"/>
      <c r="C970" s="87"/>
      <c r="D970" s="87"/>
      <c r="E970" s="87"/>
      <c r="F970" s="87"/>
      <c r="G970" s="87"/>
      <c r="H970" s="87"/>
      <c r="I970" s="87"/>
      <c r="J970" s="87"/>
      <c r="K970" s="87"/>
      <c r="L970" s="87"/>
      <c r="M970" s="87"/>
      <c r="N970" s="87"/>
      <c r="O970" s="87"/>
      <c r="P970" s="87"/>
      <c r="Q970" s="87"/>
      <c r="R970" s="87"/>
      <c r="S970" s="87"/>
      <c r="T970" s="87"/>
      <c r="U970" s="87"/>
      <c r="V970" s="87"/>
      <c r="W970" s="87"/>
      <c r="X970" s="87"/>
      <c r="Y970" s="87"/>
      <c r="Z970" s="87"/>
    </row>
    <row r="971" spans="1:26" ht="14.25" customHeight="1" x14ac:dyDescent="0.2">
      <c r="A971" s="87"/>
      <c r="B971" s="87"/>
      <c r="C971" s="87"/>
      <c r="D971" s="87"/>
      <c r="E971" s="87"/>
      <c r="F971" s="87"/>
      <c r="G971" s="87"/>
      <c r="H971" s="87"/>
      <c r="I971" s="87"/>
      <c r="J971" s="87"/>
      <c r="K971" s="87"/>
      <c r="L971" s="87"/>
      <c r="M971" s="87"/>
      <c r="N971" s="87"/>
      <c r="O971" s="87"/>
      <c r="P971" s="87"/>
      <c r="Q971" s="87"/>
      <c r="R971" s="87"/>
      <c r="S971" s="87"/>
      <c r="T971" s="87"/>
      <c r="U971" s="87"/>
      <c r="V971" s="87"/>
      <c r="W971" s="87"/>
      <c r="X971" s="87"/>
      <c r="Y971" s="87"/>
      <c r="Z971" s="87"/>
    </row>
    <row r="972" spans="1:26" ht="14.25" customHeight="1" x14ac:dyDescent="0.2">
      <c r="A972" s="87"/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7"/>
      <c r="P972" s="87"/>
      <c r="Q972" s="87"/>
      <c r="R972" s="87"/>
      <c r="S972" s="87"/>
      <c r="T972" s="87"/>
      <c r="U972" s="87"/>
      <c r="V972" s="87"/>
      <c r="W972" s="87"/>
      <c r="X972" s="87"/>
      <c r="Y972" s="87"/>
      <c r="Z972" s="87"/>
    </row>
    <row r="973" spans="1:26" ht="14.25" customHeight="1" x14ac:dyDescent="0.2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7"/>
      <c r="P973" s="87"/>
      <c r="Q973" s="87"/>
      <c r="R973" s="87"/>
      <c r="S973" s="87"/>
      <c r="T973" s="87"/>
      <c r="U973" s="87"/>
      <c r="V973" s="87"/>
      <c r="W973" s="87"/>
      <c r="X973" s="87"/>
      <c r="Y973" s="87"/>
      <c r="Z973" s="87"/>
    </row>
    <row r="974" spans="1:26" ht="14.25" customHeight="1" x14ac:dyDescent="0.2">
      <c r="A974" s="87"/>
      <c r="B974" s="87"/>
      <c r="C974" s="87"/>
      <c r="D974" s="87"/>
      <c r="E974" s="87"/>
      <c r="F974" s="87"/>
      <c r="G974" s="87"/>
      <c r="H974" s="87"/>
      <c r="I974" s="87"/>
      <c r="J974" s="87"/>
      <c r="K974" s="87"/>
      <c r="L974" s="87"/>
      <c r="M974" s="87"/>
      <c r="N974" s="87"/>
      <c r="O974" s="87"/>
      <c r="P974" s="87"/>
      <c r="Q974" s="87"/>
      <c r="R974" s="87"/>
      <c r="S974" s="87"/>
      <c r="T974" s="87"/>
      <c r="U974" s="87"/>
      <c r="V974" s="87"/>
      <c r="W974" s="87"/>
      <c r="X974" s="87"/>
      <c r="Y974" s="87"/>
      <c r="Z974" s="87"/>
    </row>
    <row r="975" spans="1:26" ht="14.25" customHeight="1" x14ac:dyDescent="0.2">
      <c r="A975" s="87"/>
      <c r="B975" s="87"/>
      <c r="C975" s="87"/>
      <c r="D975" s="87"/>
      <c r="E975" s="87"/>
      <c r="F975" s="87"/>
      <c r="G975" s="87"/>
      <c r="H975" s="87"/>
      <c r="I975" s="87"/>
      <c r="J975" s="87"/>
      <c r="K975" s="87"/>
      <c r="L975" s="87"/>
      <c r="M975" s="87"/>
      <c r="N975" s="87"/>
      <c r="O975" s="87"/>
      <c r="P975" s="87"/>
      <c r="Q975" s="87"/>
      <c r="R975" s="87"/>
      <c r="S975" s="87"/>
      <c r="T975" s="87"/>
      <c r="U975" s="87"/>
      <c r="V975" s="87"/>
      <c r="W975" s="87"/>
      <c r="X975" s="87"/>
      <c r="Y975" s="87"/>
      <c r="Z975" s="87"/>
    </row>
    <row r="976" spans="1:26" ht="14.25" customHeight="1" x14ac:dyDescent="0.2">
      <c r="A976" s="87"/>
      <c r="B976" s="87"/>
      <c r="C976" s="87"/>
      <c r="D976" s="87"/>
      <c r="E976" s="87"/>
      <c r="F976" s="87"/>
      <c r="G976" s="87"/>
      <c r="H976" s="87"/>
      <c r="I976" s="87"/>
      <c r="J976" s="87"/>
      <c r="K976" s="87"/>
      <c r="L976" s="87"/>
      <c r="M976" s="87"/>
      <c r="N976" s="87"/>
      <c r="O976" s="87"/>
      <c r="P976" s="87"/>
      <c r="Q976" s="87"/>
      <c r="R976" s="87"/>
      <c r="S976" s="87"/>
      <c r="T976" s="87"/>
      <c r="U976" s="87"/>
      <c r="V976" s="87"/>
      <c r="W976" s="87"/>
      <c r="X976" s="87"/>
      <c r="Y976" s="87"/>
      <c r="Z976" s="87"/>
    </row>
    <row r="977" spans="1:26" ht="14.25" customHeight="1" x14ac:dyDescent="0.2">
      <c r="A977" s="87"/>
      <c r="B977" s="87"/>
      <c r="C977" s="87"/>
      <c r="D977" s="87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7"/>
      <c r="S977" s="87"/>
      <c r="T977" s="87"/>
      <c r="U977" s="87"/>
      <c r="V977" s="87"/>
      <c r="W977" s="87"/>
      <c r="X977" s="87"/>
      <c r="Y977" s="87"/>
      <c r="Z977" s="87"/>
    </row>
    <row r="978" spans="1:26" ht="14.25" customHeight="1" x14ac:dyDescent="0.2">
      <c r="A978" s="87"/>
      <c r="B978" s="87"/>
      <c r="C978" s="87"/>
      <c r="D978" s="87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7"/>
      <c r="S978" s="87"/>
      <c r="T978" s="87"/>
      <c r="U978" s="87"/>
      <c r="V978" s="87"/>
      <c r="W978" s="87"/>
      <c r="X978" s="87"/>
      <c r="Y978" s="87"/>
      <c r="Z978" s="87"/>
    </row>
    <row r="979" spans="1:26" ht="14.25" customHeight="1" x14ac:dyDescent="0.2">
      <c r="A979" s="87"/>
      <c r="B979" s="87"/>
      <c r="C979" s="87"/>
      <c r="D979" s="87"/>
      <c r="E979" s="87"/>
      <c r="F979" s="87"/>
      <c r="G979" s="87"/>
      <c r="H979" s="87"/>
      <c r="I979" s="87"/>
      <c r="J979" s="87"/>
      <c r="K979" s="87"/>
      <c r="L979" s="87"/>
      <c r="M979" s="87"/>
      <c r="N979" s="87"/>
      <c r="O979" s="87"/>
      <c r="P979" s="87"/>
      <c r="Q979" s="87"/>
      <c r="R979" s="87"/>
      <c r="S979" s="87"/>
      <c r="T979" s="87"/>
      <c r="U979" s="87"/>
      <c r="V979" s="87"/>
      <c r="W979" s="87"/>
      <c r="X979" s="87"/>
      <c r="Y979" s="87"/>
      <c r="Z979" s="87"/>
    </row>
    <row r="980" spans="1:26" ht="14.25" customHeight="1" x14ac:dyDescent="0.2">
      <c r="A980" s="87"/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7"/>
      <c r="P980" s="87"/>
      <c r="Q980" s="87"/>
      <c r="R980" s="87"/>
      <c r="S980" s="87"/>
      <c r="T980" s="87"/>
      <c r="U980" s="87"/>
      <c r="V980" s="87"/>
      <c r="W980" s="87"/>
      <c r="X980" s="87"/>
      <c r="Y980" s="87"/>
      <c r="Z980" s="87"/>
    </row>
    <row r="981" spans="1:26" ht="14.25" customHeight="1" x14ac:dyDescent="0.2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7"/>
      <c r="P981" s="87"/>
      <c r="Q981" s="87"/>
      <c r="R981" s="87"/>
      <c r="S981" s="87"/>
      <c r="T981" s="87"/>
      <c r="U981" s="87"/>
      <c r="V981" s="87"/>
      <c r="W981" s="87"/>
      <c r="X981" s="87"/>
      <c r="Y981" s="87"/>
      <c r="Z981" s="87"/>
    </row>
    <row r="982" spans="1:26" ht="14.25" customHeight="1" x14ac:dyDescent="0.2">
      <c r="A982" s="87"/>
      <c r="B982" s="87"/>
      <c r="C982" s="87"/>
      <c r="D982" s="87"/>
      <c r="E982" s="87"/>
      <c r="F982" s="87"/>
      <c r="G982" s="87"/>
      <c r="H982" s="87"/>
      <c r="I982" s="87"/>
      <c r="J982" s="87"/>
      <c r="K982" s="87"/>
      <c r="L982" s="87"/>
      <c r="M982" s="87"/>
      <c r="N982" s="87"/>
      <c r="O982" s="87"/>
      <c r="P982" s="87"/>
      <c r="Q982" s="87"/>
      <c r="R982" s="87"/>
      <c r="S982" s="87"/>
      <c r="T982" s="87"/>
      <c r="U982" s="87"/>
      <c r="V982" s="87"/>
      <c r="W982" s="87"/>
      <c r="X982" s="87"/>
      <c r="Y982" s="87"/>
      <c r="Z982" s="87"/>
    </row>
    <row r="983" spans="1:26" ht="14.25" customHeight="1" x14ac:dyDescent="0.2">
      <c r="A983" s="87"/>
      <c r="B983" s="87"/>
      <c r="C983" s="87"/>
      <c r="D983" s="87"/>
      <c r="E983" s="87"/>
      <c r="F983" s="87"/>
      <c r="G983" s="87"/>
      <c r="H983" s="87"/>
      <c r="I983" s="87"/>
      <c r="J983" s="87"/>
      <c r="K983" s="87"/>
      <c r="L983" s="87"/>
      <c r="M983" s="87"/>
      <c r="N983" s="87"/>
      <c r="O983" s="87"/>
      <c r="P983" s="87"/>
      <c r="Q983" s="87"/>
      <c r="R983" s="87"/>
      <c r="S983" s="87"/>
      <c r="T983" s="87"/>
      <c r="U983" s="87"/>
      <c r="V983" s="87"/>
      <c r="W983" s="87"/>
      <c r="X983" s="87"/>
      <c r="Y983" s="87"/>
      <c r="Z983" s="87"/>
    </row>
    <row r="984" spans="1:26" ht="14.25" customHeight="1" x14ac:dyDescent="0.2">
      <c r="A984" s="87"/>
      <c r="B984" s="87"/>
      <c r="C984" s="87"/>
      <c r="D984" s="87"/>
      <c r="E984" s="87"/>
      <c r="F984" s="87"/>
      <c r="G984" s="87"/>
      <c r="H984" s="87"/>
      <c r="I984" s="87"/>
      <c r="J984" s="87"/>
      <c r="K984" s="87"/>
      <c r="L984" s="87"/>
      <c r="M984" s="87"/>
      <c r="N984" s="87"/>
      <c r="O984" s="87"/>
      <c r="P984" s="87"/>
      <c r="Q984" s="87"/>
      <c r="R984" s="87"/>
      <c r="S984" s="87"/>
      <c r="T984" s="87"/>
      <c r="U984" s="87"/>
      <c r="V984" s="87"/>
      <c r="W984" s="87"/>
      <c r="X984" s="87"/>
      <c r="Y984" s="87"/>
      <c r="Z984" s="87"/>
    </row>
    <row r="985" spans="1:26" ht="14.25" customHeight="1" x14ac:dyDescent="0.2">
      <c r="A985" s="87"/>
      <c r="B985" s="87"/>
      <c r="C985" s="87"/>
      <c r="D985" s="87"/>
      <c r="E985" s="87"/>
      <c r="F985" s="87"/>
      <c r="G985" s="87"/>
      <c r="H985" s="87"/>
      <c r="I985" s="87"/>
      <c r="J985" s="87"/>
      <c r="K985" s="87"/>
      <c r="L985" s="87"/>
      <c r="M985" s="87"/>
      <c r="N985" s="87"/>
      <c r="O985" s="87"/>
      <c r="P985" s="87"/>
      <c r="Q985" s="87"/>
      <c r="R985" s="87"/>
      <c r="S985" s="87"/>
      <c r="T985" s="87"/>
      <c r="U985" s="87"/>
      <c r="V985" s="87"/>
      <c r="W985" s="87"/>
      <c r="X985" s="87"/>
      <c r="Y985" s="87"/>
      <c r="Z985" s="87"/>
    </row>
    <row r="986" spans="1:26" ht="14.25" customHeight="1" x14ac:dyDescent="0.2">
      <c r="A986" s="87"/>
      <c r="B986" s="87"/>
      <c r="C986" s="87"/>
      <c r="D986" s="87"/>
      <c r="E986" s="87"/>
      <c r="F986" s="87"/>
      <c r="G986" s="87"/>
      <c r="H986" s="87"/>
      <c r="I986" s="87"/>
      <c r="J986" s="87"/>
      <c r="K986" s="87"/>
      <c r="L986" s="87"/>
      <c r="M986" s="87"/>
      <c r="N986" s="87"/>
      <c r="O986" s="87"/>
      <c r="P986" s="87"/>
      <c r="Q986" s="87"/>
      <c r="R986" s="87"/>
      <c r="S986" s="87"/>
      <c r="T986" s="87"/>
      <c r="U986" s="87"/>
      <c r="V986" s="87"/>
      <c r="W986" s="87"/>
      <c r="X986" s="87"/>
      <c r="Y986" s="87"/>
      <c r="Z986" s="87"/>
    </row>
    <row r="987" spans="1:26" ht="14.25" customHeight="1" x14ac:dyDescent="0.2">
      <c r="A987" s="87"/>
      <c r="B987" s="87"/>
      <c r="C987" s="87"/>
      <c r="D987" s="87"/>
      <c r="E987" s="87"/>
      <c r="F987" s="87"/>
      <c r="G987" s="87"/>
      <c r="H987" s="87"/>
      <c r="I987" s="87"/>
      <c r="J987" s="87"/>
      <c r="K987" s="87"/>
      <c r="L987" s="87"/>
      <c r="M987" s="87"/>
      <c r="N987" s="87"/>
      <c r="O987" s="87"/>
      <c r="P987" s="87"/>
      <c r="Q987" s="87"/>
      <c r="R987" s="87"/>
      <c r="S987" s="87"/>
      <c r="T987" s="87"/>
      <c r="U987" s="87"/>
      <c r="V987" s="87"/>
      <c r="W987" s="87"/>
      <c r="X987" s="87"/>
      <c r="Y987" s="87"/>
      <c r="Z987" s="87"/>
    </row>
    <row r="988" spans="1:26" ht="14.25" customHeight="1" x14ac:dyDescent="0.2">
      <c r="A988" s="87"/>
      <c r="B988" s="87"/>
      <c r="C988" s="87"/>
      <c r="D988" s="87"/>
      <c r="E988" s="87"/>
      <c r="F988" s="87"/>
      <c r="G988" s="87"/>
      <c r="H988" s="87"/>
      <c r="I988" s="87"/>
      <c r="J988" s="87"/>
      <c r="K988" s="87"/>
      <c r="L988" s="87"/>
      <c r="M988" s="87"/>
      <c r="N988" s="87"/>
      <c r="O988" s="87"/>
      <c r="P988" s="87"/>
      <c r="Q988" s="87"/>
      <c r="R988" s="87"/>
      <c r="S988" s="87"/>
      <c r="T988" s="87"/>
      <c r="U988" s="87"/>
      <c r="V988" s="87"/>
      <c r="W988" s="87"/>
      <c r="X988" s="87"/>
      <c r="Y988" s="87"/>
      <c r="Z988" s="87"/>
    </row>
    <row r="989" spans="1:26" ht="14.25" customHeight="1" x14ac:dyDescent="0.2">
      <c r="A989" s="87"/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7"/>
      <c r="P989" s="87"/>
      <c r="Q989" s="87"/>
      <c r="R989" s="87"/>
      <c r="S989" s="87"/>
      <c r="T989" s="87"/>
      <c r="U989" s="87"/>
      <c r="V989" s="87"/>
      <c r="W989" s="87"/>
      <c r="X989" s="87"/>
      <c r="Y989" s="87"/>
      <c r="Z989" s="87"/>
    </row>
    <row r="990" spans="1:26" ht="14.25" customHeight="1" x14ac:dyDescent="0.2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  <c r="S990" s="87"/>
      <c r="T990" s="87"/>
      <c r="U990" s="87"/>
      <c r="V990" s="87"/>
      <c r="W990" s="87"/>
      <c r="X990" s="87"/>
      <c r="Y990" s="87"/>
      <c r="Z990" s="87"/>
    </row>
    <row r="991" spans="1:26" ht="14.25" customHeight="1" x14ac:dyDescent="0.2">
      <c r="A991" s="87"/>
      <c r="B991" s="87"/>
      <c r="C991" s="87"/>
      <c r="D991" s="87"/>
      <c r="E991" s="87"/>
      <c r="F991" s="87"/>
      <c r="G991" s="87"/>
      <c r="H991" s="87"/>
      <c r="I991" s="87"/>
      <c r="J991" s="87"/>
      <c r="K991" s="87"/>
      <c r="L991" s="87"/>
      <c r="M991" s="87"/>
      <c r="N991" s="87"/>
      <c r="O991" s="87"/>
      <c r="P991" s="87"/>
      <c r="Q991" s="87"/>
      <c r="R991" s="87"/>
      <c r="S991" s="87"/>
      <c r="T991" s="87"/>
      <c r="U991" s="87"/>
      <c r="V991" s="87"/>
      <c r="W991" s="87"/>
      <c r="X991" s="87"/>
      <c r="Y991" s="87"/>
      <c r="Z991" s="87"/>
    </row>
    <row r="992" spans="1:26" ht="14.25" customHeight="1" x14ac:dyDescent="0.2">
      <c r="A992" s="87"/>
      <c r="B992" s="87"/>
      <c r="C992" s="87"/>
      <c r="D992" s="87"/>
      <c r="E992" s="87"/>
      <c r="F992" s="87"/>
      <c r="G992" s="87"/>
      <c r="H992" s="87"/>
      <c r="I992" s="87"/>
      <c r="J992" s="87"/>
      <c r="K992" s="87"/>
      <c r="L992" s="87"/>
      <c r="M992" s="87"/>
      <c r="N992" s="87"/>
      <c r="O992" s="87"/>
      <c r="P992" s="87"/>
      <c r="Q992" s="87"/>
      <c r="R992" s="87"/>
      <c r="S992" s="87"/>
      <c r="T992" s="87"/>
      <c r="U992" s="87"/>
      <c r="V992" s="87"/>
      <c r="W992" s="87"/>
      <c r="X992" s="87"/>
      <c r="Y992" s="87"/>
      <c r="Z992" s="87"/>
    </row>
    <row r="993" spans="1:26" ht="14.25" customHeight="1" x14ac:dyDescent="0.2">
      <c r="A993" s="87"/>
      <c r="B993" s="87"/>
      <c r="C993" s="87"/>
      <c r="D993" s="87"/>
      <c r="E993" s="87"/>
      <c r="F993" s="87"/>
      <c r="G993" s="87"/>
      <c r="H993" s="87"/>
      <c r="I993" s="87"/>
      <c r="J993" s="87"/>
      <c r="K993" s="87"/>
      <c r="L993" s="87"/>
      <c r="M993" s="87"/>
      <c r="N993" s="87"/>
      <c r="O993" s="87"/>
      <c r="P993" s="87"/>
      <c r="Q993" s="87"/>
      <c r="R993" s="87"/>
      <c r="S993" s="87"/>
      <c r="T993" s="87"/>
      <c r="U993" s="87"/>
      <c r="V993" s="87"/>
      <c r="W993" s="87"/>
      <c r="X993" s="87"/>
      <c r="Y993" s="87"/>
      <c r="Z993" s="87"/>
    </row>
    <row r="994" spans="1:26" ht="14.25" customHeight="1" x14ac:dyDescent="0.2">
      <c r="A994" s="87"/>
      <c r="B994" s="87"/>
      <c r="C994" s="87"/>
      <c r="D994" s="87"/>
      <c r="E994" s="87"/>
      <c r="F994" s="87"/>
      <c r="G994" s="87"/>
      <c r="H994" s="87"/>
      <c r="I994" s="87"/>
      <c r="J994" s="87"/>
      <c r="K994" s="87"/>
      <c r="L994" s="87"/>
      <c r="M994" s="87"/>
      <c r="N994" s="87"/>
      <c r="O994" s="87"/>
      <c r="P994" s="87"/>
      <c r="Q994" s="87"/>
      <c r="R994" s="87"/>
      <c r="S994" s="87"/>
      <c r="T994" s="87"/>
      <c r="U994" s="87"/>
      <c r="V994" s="87"/>
      <c r="W994" s="87"/>
      <c r="X994" s="87"/>
      <c r="Y994" s="87"/>
      <c r="Z994" s="87"/>
    </row>
    <row r="995" spans="1:26" ht="14.25" customHeight="1" x14ac:dyDescent="0.2">
      <c r="A995" s="87"/>
      <c r="B995" s="87"/>
      <c r="C995" s="87"/>
      <c r="D995" s="87"/>
      <c r="E995" s="87"/>
      <c r="F995" s="87"/>
      <c r="G995" s="87"/>
      <c r="H995" s="87"/>
      <c r="I995" s="87"/>
      <c r="J995" s="87"/>
      <c r="K995" s="87"/>
      <c r="L995" s="87"/>
      <c r="M995" s="87"/>
      <c r="N995" s="87"/>
      <c r="O995" s="87"/>
      <c r="P995" s="87"/>
      <c r="Q995" s="87"/>
      <c r="R995" s="87"/>
      <c r="S995" s="87"/>
      <c r="T995" s="87"/>
      <c r="U995" s="87"/>
      <c r="V995" s="87"/>
      <c r="W995" s="87"/>
      <c r="X995" s="87"/>
      <c r="Y995" s="87"/>
      <c r="Z995" s="87"/>
    </row>
    <row r="996" spans="1:26" ht="14.25" customHeight="1" x14ac:dyDescent="0.2">
      <c r="A996" s="87"/>
      <c r="B996" s="87"/>
      <c r="C996" s="87"/>
      <c r="D996" s="87"/>
      <c r="E996" s="87"/>
      <c r="F996" s="87"/>
      <c r="G996" s="87"/>
      <c r="H996" s="87"/>
      <c r="I996" s="87"/>
      <c r="J996" s="87"/>
      <c r="K996" s="87"/>
      <c r="L996" s="87"/>
      <c r="M996" s="87"/>
      <c r="N996" s="87"/>
      <c r="O996" s="87"/>
      <c r="P996" s="87"/>
      <c r="Q996" s="87"/>
      <c r="R996" s="87"/>
      <c r="S996" s="87"/>
      <c r="T996" s="87"/>
      <c r="U996" s="87"/>
      <c r="V996" s="87"/>
      <c r="W996" s="87"/>
      <c r="X996" s="87"/>
      <c r="Y996" s="87"/>
      <c r="Z996" s="87"/>
    </row>
    <row r="997" spans="1:26" ht="14.25" customHeight="1" x14ac:dyDescent="0.2">
      <c r="A997" s="87"/>
      <c r="B997" s="87"/>
      <c r="C997" s="87"/>
      <c r="D997" s="87"/>
      <c r="E997" s="87"/>
      <c r="F997" s="87"/>
      <c r="G997" s="87"/>
      <c r="H997" s="87"/>
      <c r="I997" s="87"/>
      <c r="J997" s="87"/>
      <c r="K997" s="87"/>
      <c r="L997" s="87"/>
      <c r="M997" s="87"/>
      <c r="N997" s="87"/>
      <c r="O997" s="87"/>
      <c r="P997" s="87"/>
      <c r="Q997" s="87"/>
      <c r="R997" s="87"/>
      <c r="S997" s="87"/>
      <c r="T997" s="87"/>
      <c r="U997" s="87"/>
      <c r="V997" s="87"/>
      <c r="W997" s="87"/>
      <c r="X997" s="87"/>
      <c r="Y997" s="87"/>
      <c r="Z997" s="87"/>
    </row>
    <row r="998" spans="1:26" ht="14.25" customHeight="1" x14ac:dyDescent="0.2">
      <c r="A998" s="87"/>
      <c r="B998" s="87"/>
      <c r="C998" s="87"/>
      <c r="D998" s="87"/>
      <c r="E998" s="87"/>
      <c r="F998" s="87"/>
      <c r="G998" s="87"/>
      <c r="H998" s="87"/>
      <c r="I998" s="87"/>
      <c r="J998" s="87"/>
      <c r="K998" s="87"/>
      <c r="L998" s="87"/>
      <c r="M998" s="87"/>
      <c r="N998" s="87"/>
      <c r="O998" s="87"/>
      <c r="P998" s="87"/>
      <c r="Q998" s="87"/>
      <c r="R998" s="87"/>
      <c r="S998" s="87"/>
      <c r="T998" s="87"/>
      <c r="U998" s="87"/>
      <c r="V998" s="87"/>
      <c r="W998" s="87"/>
      <c r="X998" s="87"/>
      <c r="Y998" s="87"/>
      <c r="Z998" s="87"/>
    </row>
    <row r="999" spans="1:26" ht="14.25" customHeight="1" x14ac:dyDescent="0.2">
      <c r="A999" s="87"/>
      <c r="B999" s="87"/>
      <c r="C999" s="87"/>
      <c r="D999" s="87"/>
      <c r="E999" s="87"/>
      <c r="F999" s="87"/>
      <c r="G999" s="87"/>
      <c r="H999" s="87"/>
      <c r="I999" s="87"/>
      <c r="J999" s="87"/>
      <c r="K999" s="87"/>
      <c r="L999" s="87"/>
      <c r="M999" s="87"/>
      <c r="N999" s="87"/>
      <c r="O999" s="87"/>
      <c r="P999" s="87"/>
      <c r="Q999" s="87"/>
      <c r="R999" s="87"/>
      <c r="S999" s="87"/>
      <c r="T999" s="87"/>
      <c r="U999" s="87"/>
      <c r="V999" s="87"/>
      <c r="W999" s="87"/>
      <c r="X999" s="87"/>
      <c r="Y999" s="87"/>
      <c r="Z999" s="87"/>
    </row>
    <row r="1000" spans="1:26" ht="14.25" customHeight="1" x14ac:dyDescent="0.2">
      <c r="A1000" s="87"/>
      <c r="B1000" s="87"/>
      <c r="C1000" s="87"/>
      <c r="D1000" s="87"/>
      <c r="E1000" s="87"/>
      <c r="F1000" s="87"/>
      <c r="G1000" s="87"/>
      <c r="H1000" s="87"/>
      <c r="I1000" s="87"/>
      <c r="J1000" s="87"/>
      <c r="K1000" s="87"/>
      <c r="L1000" s="87"/>
      <c r="M1000" s="87"/>
      <c r="N1000" s="87"/>
      <c r="O1000" s="87"/>
      <c r="P1000" s="87"/>
      <c r="Q1000" s="87"/>
      <c r="R1000" s="87"/>
      <c r="S1000" s="87"/>
      <c r="T1000" s="87"/>
      <c r="U1000" s="87"/>
      <c r="V1000" s="87"/>
      <c r="W1000" s="87"/>
      <c r="X1000" s="87"/>
      <c r="Y1000" s="87"/>
      <c r="Z1000" s="87"/>
    </row>
  </sheetData>
  <mergeCells count="5">
    <mergeCell ref="B2:C2"/>
    <mergeCell ref="E2:E3"/>
    <mergeCell ref="F2:F3"/>
    <mergeCell ref="G2:G3"/>
    <mergeCell ref="B9:C9"/>
  </mergeCells>
  <pageMargins left="0.511811024" right="0.511811024" top="0.78740157499999996" bottom="0.7874015749999999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</sheetPr>
  <dimension ref="A1:Z1013"/>
  <sheetViews>
    <sheetView zoomScaleNormal="100" workbookViewId="0">
      <selection activeCell="C22" sqref="C22"/>
    </sheetView>
  </sheetViews>
  <sheetFormatPr defaultColWidth="0" defaultRowHeight="15" customHeight="1" x14ac:dyDescent="0.2"/>
  <cols>
    <col min="1" max="1" width="15.875" customWidth="1"/>
    <col min="2" max="2" width="10.625" customWidth="1"/>
    <col min="3" max="3" width="12.25" customWidth="1"/>
    <col min="4" max="26" width="8.625" hidden="1" customWidth="1"/>
    <col min="27" max="16384" width="12.625" hidden="1"/>
  </cols>
  <sheetData>
    <row r="1" spans="1:3" ht="15" customHeight="1" x14ac:dyDescent="0.2">
      <c r="A1" s="268" t="s">
        <v>115</v>
      </c>
      <c r="B1" s="268"/>
      <c r="C1" s="268"/>
    </row>
    <row r="2" spans="1:3" ht="15" customHeight="1" x14ac:dyDescent="0.2">
      <c r="A2" s="268"/>
      <c r="B2" s="268"/>
      <c r="C2" s="268"/>
    </row>
    <row r="3" spans="1:3" ht="15" customHeight="1" x14ac:dyDescent="0.2">
      <c r="A3" s="268"/>
      <c r="B3" s="268"/>
      <c r="C3" s="268"/>
    </row>
    <row r="4" spans="1:3" ht="14.25" customHeight="1" x14ac:dyDescent="0.2">
      <c r="A4" s="265" t="s">
        <v>74</v>
      </c>
      <c r="B4" s="266"/>
      <c r="C4" s="267"/>
    </row>
    <row r="5" spans="1:3" ht="14.25" customHeight="1" x14ac:dyDescent="0.2">
      <c r="A5" s="75" t="s">
        <v>75</v>
      </c>
      <c r="B5" s="75" t="s">
        <v>76</v>
      </c>
      <c r="C5" s="75" t="s">
        <v>77</v>
      </c>
    </row>
    <row r="6" spans="1:3" ht="14.25" customHeight="1" x14ac:dyDescent="0.2">
      <c r="A6" s="160" t="s">
        <v>78</v>
      </c>
      <c r="B6" s="78">
        <v>0.02</v>
      </c>
      <c r="C6" s="102" t="s">
        <v>79</v>
      </c>
    </row>
    <row r="7" spans="1:3" ht="14.25" customHeight="1" x14ac:dyDescent="0.2">
      <c r="A7" s="160" t="s">
        <v>80</v>
      </c>
      <c r="B7" s="78">
        <v>0.02</v>
      </c>
      <c r="C7" s="103" t="s">
        <v>79</v>
      </c>
    </row>
    <row r="8" spans="1:3" ht="14.25" customHeight="1" x14ac:dyDescent="0.2">
      <c r="A8" s="160" t="s">
        <v>81</v>
      </c>
      <c r="B8" s="78">
        <v>0.03</v>
      </c>
      <c r="C8" s="103" t="s">
        <v>79</v>
      </c>
    </row>
    <row r="9" spans="1:3" ht="14.25" customHeight="1" x14ac:dyDescent="0.2">
      <c r="A9" s="160" t="s">
        <v>82</v>
      </c>
      <c r="B9" s="78">
        <v>0.03</v>
      </c>
      <c r="C9" s="103" t="s">
        <v>79</v>
      </c>
    </row>
    <row r="10" spans="1:3" ht="14.25" customHeight="1" x14ac:dyDescent="0.2">
      <c r="A10" s="160" t="s">
        <v>83</v>
      </c>
      <c r="B10" s="78">
        <v>0.03</v>
      </c>
      <c r="C10" s="103" t="s">
        <v>79</v>
      </c>
    </row>
    <row r="11" spans="1:3" ht="14.25" customHeight="1" x14ac:dyDescent="0.2">
      <c r="A11" s="160" t="s">
        <v>84</v>
      </c>
      <c r="B11" s="78"/>
      <c r="C11" s="104" t="s">
        <v>79</v>
      </c>
    </row>
    <row r="12" spans="1:3" ht="14.25" customHeight="1" x14ac:dyDescent="0.2">
      <c r="A12" s="160" t="s">
        <v>133</v>
      </c>
      <c r="B12" s="78">
        <v>0.02</v>
      </c>
      <c r="C12" s="158" t="s">
        <v>79</v>
      </c>
    </row>
    <row r="13" spans="1:3" ht="14.25" customHeight="1" x14ac:dyDescent="0.2">
      <c r="A13" s="161" t="s">
        <v>134</v>
      </c>
      <c r="B13" s="157">
        <v>0.03</v>
      </c>
      <c r="C13" s="158" t="s">
        <v>79</v>
      </c>
    </row>
    <row r="14" spans="1:3" ht="14.25" customHeight="1" x14ac:dyDescent="0.2">
      <c r="A14" s="161" t="s">
        <v>135</v>
      </c>
      <c r="B14" s="157">
        <v>0.02</v>
      </c>
      <c r="C14" s="158" t="s">
        <v>79</v>
      </c>
    </row>
    <row r="15" spans="1:3" ht="14.25" customHeight="1" x14ac:dyDescent="0.2">
      <c r="A15" s="161" t="s">
        <v>136</v>
      </c>
      <c r="B15" s="157">
        <v>0.02</v>
      </c>
      <c r="C15" s="158" t="s">
        <v>79</v>
      </c>
    </row>
    <row r="16" spans="1:3" ht="14.25" customHeight="1" x14ac:dyDescent="0.2">
      <c r="A16" s="156" t="s">
        <v>138</v>
      </c>
      <c r="B16" s="157">
        <v>0.02</v>
      </c>
      <c r="C16" s="163" t="s">
        <v>79</v>
      </c>
    </row>
    <row r="17" spans="1:3" ht="14.25" customHeight="1" x14ac:dyDescent="0.2">
      <c r="A17" s="156" t="s">
        <v>139</v>
      </c>
      <c r="B17" s="157">
        <v>0.02</v>
      </c>
      <c r="C17" s="163" t="s">
        <v>79</v>
      </c>
    </row>
    <row r="18" spans="1:3" ht="14.25" customHeight="1" x14ac:dyDescent="0.2">
      <c r="A18" s="156" t="s">
        <v>141</v>
      </c>
      <c r="B18" s="157">
        <v>0.02</v>
      </c>
      <c r="C18" s="163" t="s">
        <v>79</v>
      </c>
    </row>
    <row r="19" spans="1:3" ht="14.25" customHeight="1" x14ac:dyDescent="0.2">
      <c r="A19" s="156" t="s">
        <v>142</v>
      </c>
      <c r="B19" s="157">
        <v>3.5000000000000003E-2</v>
      </c>
      <c r="C19" s="163" t="s">
        <v>79</v>
      </c>
    </row>
    <row r="20" spans="1:3" ht="14.25" customHeight="1" x14ac:dyDescent="0.2">
      <c r="A20" s="156" t="s">
        <v>143</v>
      </c>
      <c r="B20" s="157">
        <v>0.05</v>
      </c>
      <c r="C20" s="163" t="s">
        <v>79</v>
      </c>
    </row>
    <row r="21" spans="1:3" ht="14.25" customHeight="1" x14ac:dyDescent="0.2">
      <c r="A21" s="156"/>
      <c r="B21" s="157"/>
      <c r="C21" s="104"/>
    </row>
    <row r="22" spans="1:3" ht="14.25" customHeight="1" x14ac:dyDescent="0.2">
      <c r="A22" s="156"/>
      <c r="B22" s="157"/>
      <c r="C22" s="104"/>
    </row>
    <row r="23" spans="1:3" ht="14.25" customHeight="1" x14ac:dyDescent="0.2">
      <c r="A23" s="265" t="s">
        <v>85</v>
      </c>
      <c r="B23" s="266"/>
      <c r="C23" s="267"/>
    </row>
    <row r="24" spans="1:3" ht="14.25" customHeight="1" x14ac:dyDescent="0.2">
      <c r="A24" s="75" t="s">
        <v>75</v>
      </c>
      <c r="B24" s="75" t="s">
        <v>76</v>
      </c>
      <c r="C24" s="75" t="s">
        <v>77</v>
      </c>
    </row>
    <row r="25" spans="1:3" ht="14.25" customHeight="1" x14ac:dyDescent="0.2">
      <c r="A25" s="105" t="s">
        <v>86</v>
      </c>
      <c r="B25" s="162"/>
      <c r="C25" s="104" t="s">
        <v>79</v>
      </c>
    </row>
    <row r="26" spans="1:3" ht="14.25" customHeight="1" x14ac:dyDescent="0.2">
      <c r="A26" s="105" t="s">
        <v>87</v>
      </c>
      <c r="B26" s="162"/>
      <c r="C26" s="104" t="s">
        <v>79</v>
      </c>
    </row>
    <row r="27" spans="1:3" ht="14.25" customHeight="1" x14ac:dyDescent="0.2">
      <c r="A27" s="105" t="s">
        <v>88</v>
      </c>
      <c r="B27" s="162"/>
      <c r="C27" s="104" t="s">
        <v>79</v>
      </c>
    </row>
    <row r="28" spans="1:3" ht="14.25" customHeight="1" x14ac:dyDescent="0.2">
      <c r="A28" s="159" t="s">
        <v>137</v>
      </c>
      <c r="B28" s="162">
        <v>0.04</v>
      </c>
      <c r="C28" s="158" t="s">
        <v>79</v>
      </c>
    </row>
    <row r="29" spans="1:3" ht="14.25" customHeight="1" x14ac:dyDescent="0.2">
      <c r="B29" s="162"/>
    </row>
    <row r="30" spans="1:3" ht="14.25" customHeight="1" x14ac:dyDescent="0.2">
      <c r="A30" s="265" t="s">
        <v>89</v>
      </c>
      <c r="B30" s="266"/>
      <c r="C30" s="267"/>
    </row>
    <row r="31" spans="1:3" ht="14.25" customHeight="1" x14ac:dyDescent="0.2">
      <c r="A31" s="75" t="s">
        <v>75</v>
      </c>
      <c r="B31" s="75" t="s">
        <v>76</v>
      </c>
      <c r="C31" s="75" t="s">
        <v>77</v>
      </c>
    </row>
    <row r="32" spans="1:3" ht="14.25" customHeight="1" x14ac:dyDescent="0.2">
      <c r="A32" s="105" t="s">
        <v>90</v>
      </c>
      <c r="B32" s="106">
        <v>0.03</v>
      </c>
      <c r="C32" s="107" t="s">
        <v>79</v>
      </c>
    </row>
    <row r="33" spans="1:3" ht="14.25" customHeight="1" x14ac:dyDescent="0.2">
      <c r="A33" t="s">
        <v>140</v>
      </c>
      <c r="B33" s="164">
        <v>0.02</v>
      </c>
      <c r="C33" s="158" t="s">
        <v>79</v>
      </c>
    </row>
    <row r="34" spans="1:3" ht="14.25" customHeight="1" x14ac:dyDescent="0.2"/>
    <row r="35" spans="1:3" ht="14.25" customHeight="1" x14ac:dyDescent="0.2"/>
    <row r="36" spans="1:3" ht="14.25" customHeight="1" x14ac:dyDescent="0.2"/>
    <row r="37" spans="1:3" ht="14.25" customHeight="1" x14ac:dyDescent="0.2"/>
    <row r="38" spans="1:3" ht="14.25" customHeight="1" x14ac:dyDescent="0.2"/>
    <row r="39" spans="1:3" ht="14.25" customHeight="1" x14ac:dyDescent="0.2"/>
    <row r="40" spans="1:3" ht="14.25" customHeight="1" x14ac:dyDescent="0.2"/>
    <row r="41" spans="1:3" ht="14.25" customHeight="1" x14ac:dyDescent="0.2"/>
    <row r="42" spans="1:3" ht="14.25" customHeight="1" x14ac:dyDescent="0.2"/>
    <row r="43" spans="1:3" ht="14.25" customHeight="1" x14ac:dyDescent="0.2"/>
    <row r="44" spans="1:3" ht="14.25" customHeight="1" x14ac:dyDescent="0.2"/>
    <row r="45" spans="1:3" ht="14.25" customHeight="1" x14ac:dyDescent="0.2"/>
    <row r="46" spans="1:3" ht="14.25" customHeight="1" x14ac:dyDescent="0.2"/>
    <row r="47" spans="1:3" ht="14.25" customHeight="1" x14ac:dyDescent="0.2"/>
    <row r="48" spans="1:3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</sheetData>
  <mergeCells count="4">
    <mergeCell ref="A4:C4"/>
    <mergeCell ref="A23:C23"/>
    <mergeCell ref="A30:C30"/>
    <mergeCell ref="A1:C3"/>
  </mergeCells>
  <hyperlinks>
    <hyperlink ref="C6" r:id="rId1" xr:uid="{00000000-0004-0000-0B00-000000000000}"/>
    <hyperlink ref="C7" r:id="rId2" xr:uid="{00000000-0004-0000-0B00-000001000000}"/>
    <hyperlink ref="C8" r:id="rId3" xr:uid="{00000000-0004-0000-0B00-000002000000}"/>
    <hyperlink ref="C9" r:id="rId4" xr:uid="{00000000-0004-0000-0B00-000003000000}"/>
    <hyperlink ref="C10" r:id="rId5" xr:uid="{00000000-0004-0000-0B00-000004000000}"/>
    <hyperlink ref="C32" r:id="rId6" xr:uid="{00000000-0004-0000-0B00-000005000000}"/>
    <hyperlink ref="C12" r:id="rId7" xr:uid="{00000000-0004-0000-0B00-000006000000}"/>
    <hyperlink ref="C13" r:id="rId8" xr:uid="{00000000-0004-0000-0B00-000007000000}"/>
    <hyperlink ref="C14" r:id="rId9" xr:uid="{00000000-0004-0000-0B00-000008000000}"/>
    <hyperlink ref="C15" r:id="rId10" xr:uid="{00000000-0004-0000-0B00-000009000000}"/>
    <hyperlink ref="C28" r:id="rId11" xr:uid="{00000000-0004-0000-0B00-00000A000000}"/>
    <hyperlink ref="C16" r:id="rId12" xr:uid="{00000000-0004-0000-0B00-00000B000000}"/>
    <hyperlink ref="C17" r:id="rId13" xr:uid="{00000000-0004-0000-0B00-00000C000000}"/>
    <hyperlink ref="C33" r:id="rId14" xr:uid="{00000000-0004-0000-0B00-00000D000000}"/>
    <hyperlink ref="C18" r:id="rId15" xr:uid="{00000000-0004-0000-0B00-00000E000000}"/>
    <hyperlink ref="C19" r:id="rId16" xr:uid="{00000000-0004-0000-0B00-00000F000000}"/>
    <hyperlink ref="C20" r:id="rId17" xr:uid="{00000000-0004-0000-0B00-000010000000}"/>
  </hyperlinks>
  <pageMargins left="0.511811024" right="0.511811024" top="0.78740157499999996" bottom="0.78740157499999996" header="0" footer="0"/>
  <pageSetup paperSize="9" orientation="portrait" r:id="rId18"/>
  <legacy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Resumo</vt:lpstr>
      <vt:lpstr>Orçamentária</vt:lpstr>
      <vt:lpstr>Cotações</vt:lpstr>
      <vt:lpstr>Cronograma</vt:lpstr>
      <vt:lpstr>Curva ABC de Serviços</vt:lpstr>
      <vt:lpstr>Composição BDI</vt:lpstr>
      <vt:lpstr>Composição BDi Dif.</vt:lpstr>
      <vt:lpstr>OCULTAR</vt:lpstr>
      <vt:lpstr>ISS</vt:lpstr>
      <vt:lpstr>'Composição BDI'!Area_de_impressao</vt:lpstr>
      <vt:lpstr>Cronograma!Area_de_impressao</vt:lpstr>
      <vt:lpstr>'Curva ABC de Serviços'!Area_de_impressao</vt:lpstr>
      <vt:lpstr>Orçamentária!Area_de_impressao</vt:lpstr>
      <vt:lpstr>Cotações!Titulos_de_impressao</vt:lpstr>
      <vt:lpstr>Cronograma!Titulos_de_impressao</vt:lpstr>
      <vt:lpstr>'Curva ABC de Serviços'!Titulos_de_impressao</vt:lpstr>
      <vt:lpstr>Orçamentária!Titulos_de_impressao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Licença  01</cp:lastModifiedBy>
  <cp:lastPrinted>2026-03-30T12:43:18Z</cp:lastPrinted>
  <dcterms:created xsi:type="dcterms:W3CDTF">2022-03-28T12:28:45Z</dcterms:created>
  <dcterms:modified xsi:type="dcterms:W3CDTF">2026-03-30T12:44:52Z</dcterms:modified>
</cp:coreProperties>
</file>