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defaultThemeVersion="166925"/>
  <mc:AlternateContent xmlns:mc="http://schemas.openxmlformats.org/markup-compatibility/2006">
    <mc:Choice Requires="x15">
      <x15ac:absPath xmlns:x15ac="http://schemas.microsoft.com/office/spreadsheetml/2010/11/ac" url="C:\Users\dimas.boeno\Desktop\"/>
    </mc:Choice>
  </mc:AlternateContent>
  <xr:revisionPtr revIDLastSave="0" documentId="13_ncr:1_{25B4FFBE-9A69-4A0C-82CD-5814B3698D4F}" xr6:coauthVersionLast="47" xr6:coauthVersionMax="47" xr10:uidLastSave="{00000000-0000-0000-0000-000000000000}"/>
  <bookViews>
    <workbookView xWindow="300" yWindow="3135" windowWidth="21600" windowHeight="11385" activeTab="2" xr2:uid="{00000000-000D-0000-FFFF-FFFF00000000}"/>
  </bookViews>
  <sheets>
    <sheet name="Com Motorista" sheetId="1" r:id="rId1"/>
    <sheet name="Com Motorista e Auxiliar" sheetId="2" r:id="rId2"/>
    <sheet name="Planilha1" sheetId="3"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9" i="2" l="1"/>
  <c r="G9" i="2"/>
  <c r="F9" i="2"/>
  <c r="K9" i="2" s="1"/>
  <c r="K13" i="2" s="1"/>
  <c r="G9" i="1"/>
  <c r="H9" i="1" l="1"/>
  <c r="F9" i="1"/>
  <c r="K9" i="1" s="1"/>
  <c r="K13" i="1" s="1"/>
</calcChain>
</file>

<file path=xl/sharedStrings.xml><?xml version="1.0" encoding="utf-8"?>
<sst xmlns="http://schemas.openxmlformats.org/spreadsheetml/2006/main" count="101" uniqueCount="68">
  <si>
    <t>Item</t>
  </si>
  <si>
    <t>Descrição</t>
  </si>
  <si>
    <t>Valor</t>
  </si>
  <si>
    <t>Mediana</t>
  </si>
  <si>
    <t>Menor Preço</t>
  </si>
  <si>
    <t>Quantidade</t>
  </si>
  <si>
    <t>Valor Total</t>
  </si>
  <si>
    <t>ESTADO DE SANTA CATARINA</t>
  </si>
  <si>
    <t>PREFEITURA MUNICIPAL DE JARAGUÁ DO SUL</t>
  </si>
  <si>
    <t>SERVIÇO AUTONOMO MUNICIPAL DE ÁGUA E ESGOTO</t>
  </si>
  <si>
    <t>Cotações</t>
  </si>
  <si>
    <t>Média Aritmética</t>
  </si>
  <si>
    <t>Unidade</t>
  </si>
  <si>
    <t>Órgão/Instituição/Empresa</t>
  </si>
  <si>
    <t>Total da Compra</t>
  </si>
  <si>
    <t>JUSTIFICATIVAS PARA SELEÇÃO DOS VALORES DE REFERÊNCIA</t>
  </si>
  <si>
    <t>Justificativa (exceto aquelas que foram optadas pelo menor preço)</t>
  </si>
  <si>
    <t>DIRETORIA OBRAS</t>
  </si>
  <si>
    <t>Última compra</t>
  </si>
  <si>
    <t>Nilton Fazolo Júnior</t>
  </si>
  <si>
    <t>JUSTIFICATIVAS PARA SELEÇÃO DOS ORÇAMENTOS</t>
  </si>
  <si>
    <t>horas</t>
  </si>
  <si>
    <t>Consórcio Intermunicipal Saneamento - Cisam / SC</t>
  </si>
  <si>
    <t>Orçamento - Empresa Desentupidora Rank</t>
  </si>
  <si>
    <t>Orçamento - Empresa Filtroamb</t>
  </si>
  <si>
    <t>Município de Schroeder / SC</t>
  </si>
  <si>
    <r>
      <t xml:space="preserve">O valor de referênia adotado será a </t>
    </r>
    <r>
      <rPr>
        <b/>
        <sz val="12"/>
        <rFont val="Arial"/>
        <family val="2"/>
      </rPr>
      <t>MEDIANA</t>
    </r>
    <r>
      <rPr>
        <sz val="12"/>
        <color theme="1"/>
        <rFont val="Arial"/>
        <family val="2"/>
      </rPr>
      <t xml:space="preserve"> das cotações pesquisadas.</t>
    </r>
  </si>
  <si>
    <t>Item 01</t>
  </si>
  <si>
    <t>não consta</t>
  </si>
  <si>
    <t>Samae - Santa Rosa do Sul / SC</t>
  </si>
  <si>
    <t xml:space="preserve">Serviço de caminhão Tanque combinado com sistema de vácuo (sucção) e hidrojateamento, com fornecimento de mão de obra (1 operador) e combustível. </t>
  </si>
  <si>
    <t xml:space="preserve">Serviço de caminhão Tanque combinado com sistema de vácuo (sucção) e hidrojateamento, com fornecimento de mão de obra (1 operador e 1 auxiliar) e combustível. </t>
  </si>
  <si>
    <t>Foi feita a tentativa de montar este Mapa Orçamentário somente com Bancos de Preços, contendo o valor da contratação dos serviços por outros entes públicos. Porém, como trata-se de um serviço muito específico, onde, além da disponibilização do caminhão com certas características técnicas, é exigido também que a empresa forneça um auxiliar (além do motorista) para realizar o serviço, são raros os municípios que fazem a contratação do serviço contendo as características técnicas do caminhão exigidas pelo Samae de Jaraguá do Sul, além de exigirem a disponibilização de um motorista e auxiliar para trabalharem no veículo. Desta forma, neste Mapa de Preços foi incluído um único Banco de Preços com características muito próximas das exigidas pelo Samae de Jaraguá do Sul, sendo feita a complementação do Mapa Orçamentário com orçamentos fornecidos por prestadores de serviço da região</t>
  </si>
  <si>
    <t>Samae Tijucas / SC</t>
  </si>
  <si>
    <t>MAPA ORÇAMENTÁRIO - CONTRATAÇÃO DO SERVIÇO DE HORAS DE CAMINHÃO HIDROVÁCUO (COM MOTORISTA)</t>
  </si>
  <si>
    <t>MAPA ORÇAMENTÁRIO - CONTRATAÇÃO DO SERVIÇO DE HORAS DE CAMINHÃO HIDROVÁCUO (COM MOTORISTA, ALÉM DE UM AUXILIAR)</t>
  </si>
  <si>
    <t>Utilizados apenas painéis de preços, contendo o valor da contratação do serviço por outros entes públicos. O detalhamento da escolha dos orçamentos estará detalhado na Consolidação das Pesquisas de Preços</t>
  </si>
  <si>
    <r>
      <rPr>
        <b/>
        <sz val="6"/>
        <rFont val="Arial"/>
        <family val="2"/>
      </rPr>
      <t xml:space="preserve">ESTADO DE SANTA CATARINA PREFEITURA MUNICIPAL DE JARAGUÁ DO SUL
</t>
    </r>
    <r>
      <rPr>
        <b/>
        <sz val="6"/>
        <rFont val="Arial"/>
        <family val="2"/>
      </rPr>
      <t xml:space="preserve">SERVIÇO AUTONOMO MUNICIPAL DE ÁGUA E ESGOTO
</t>
    </r>
    <r>
      <rPr>
        <b/>
        <sz val="6"/>
        <rFont val="Arial"/>
        <family val="2"/>
      </rPr>
      <t>DIRETORIA TÉCNICA</t>
    </r>
  </si>
  <si>
    <r>
      <rPr>
        <b/>
        <sz val="6"/>
        <rFont val="Arial"/>
        <family val="2"/>
      </rPr>
      <t>MAPA ORÇAMENTÁRIO - CAMINHÃO HIDROVÁCUO - ABRIL/2024</t>
    </r>
  </si>
  <si>
    <r>
      <rPr>
        <b/>
        <sz val="6"/>
        <rFont val="Arial"/>
        <family val="2"/>
      </rPr>
      <t>Item</t>
    </r>
  </si>
  <si>
    <r>
      <rPr>
        <b/>
        <sz val="6"/>
        <rFont val="Arial"/>
        <family val="2"/>
      </rPr>
      <t>Quant.</t>
    </r>
  </si>
  <si>
    <r>
      <rPr>
        <b/>
        <sz val="6"/>
        <rFont val="Arial"/>
        <family val="2"/>
      </rPr>
      <t>Unidade</t>
    </r>
  </si>
  <si>
    <r>
      <rPr>
        <b/>
        <sz val="6"/>
        <rFont val="Arial"/>
        <family val="2"/>
      </rPr>
      <t>Código Betha (especificação)</t>
    </r>
  </si>
  <si>
    <r>
      <rPr>
        <b/>
        <sz val="6"/>
        <rFont val="Arial"/>
        <family val="2"/>
      </rPr>
      <t>Descrição</t>
    </r>
  </si>
  <si>
    <r>
      <rPr>
        <b/>
        <sz val="6"/>
        <rFont val="Arial"/>
        <family val="2"/>
      </rPr>
      <t>Data do orçamento</t>
    </r>
  </si>
  <si>
    <r>
      <rPr>
        <b/>
        <sz val="6"/>
        <rFont val="Arial"/>
        <family val="2"/>
      </rPr>
      <t>Fornecedor</t>
    </r>
  </si>
  <si>
    <r>
      <rPr>
        <b/>
        <sz val="6"/>
        <rFont val="Arial"/>
        <family val="2"/>
      </rPr>
      <t>Valor unitário</t>
    </r>
  </si>
  <si>
    <r>
      <rPr>
        <b/>
        <sz val="6"/>
        <rFont val="Arial"/>
        <family val="2"/>
      </rPr>
      <t>Média</t>
    </r>
  </si>
  <si>
    <r>
      <rPr>
        <b/>
        <sz val="6"/>
        <rFont val="Arial"/>
        <family val="2"/>
      </rPr>
      <t>Mediana</t>
    </r>
  </si>
  <si>
    <r>
      <rPr>
        <b/>
        <sz val="6"/>
        <rFont val="Arial"/>
        <family val="2"/>
      </rPr>
      <t>Menor</t>
    </r>
  </si>
  <si>
    <r>
      <rPr>
        <b/>
        <sz val="6"/>
        <rFont val="Arial"/>
        <family val="2"/>
      </rPr>
      <t>Valor de Referência</t>
    </r>
  </si>
  <si>
    <r>
      <rPr>
        <b/>
        <sz val="6"/>
        <rFont val="Arial"/>
        <family val="2"/>
      </rPr>
      <t>Total</t>
    </r>
  </si>
  <si>
    <r>
      <rPr>
        <sz val="6"/>
        <rFont val="Arial MT"/>
        <family val="2"/>
      </rPr>
      <t>HORAS</t>
    </r>
  </si>
  <si>
    <r>
      <rPr>
        <sz val="6"/>
        <rFont val="Arial MT"/>
        <family val="2"/>
      </rPr>
      <t>147426 (2)</t>
    </r>
  </si>
  <si>
    <r>
      <rPr>
        <sz val="6"/>
        <rFont val="Arial MT"/>
        <family val="2"/>
      </rPr>
      <t>Contratação de empresa especializada para o fornecimento de serviço de caminhão tanque combinado com sistema de vácuo (sucção) e hidro, com fornecimento de mão de obra.</t>
    </r>
  </si>
  <si>
    <r>
      <rPr>
        <sz val="6"/>
        <rFont val="Arial MT"/>
        <family val="2"/>
      </rPr>
      <t>Município de Schroeder (150 horas)</t>
    </r>
  </si>
  <si>
    <r>
      <rPr>
        <sz val="6"/>
        <rFont val="Arial MT"/>
        <family val="2"/>
      </rPr>
      <t>R$         450,00</t>
    </r>
  </si>
  <si>
    <r>
      <rPr>
        <sz val="6"/>
        <rFont val="Arial MT"/>
        <family val="2"/>
      </rPr>
      <t>R$      435,67</t>
    </r>
  </si>
  <si>
    <r>
      <rPr>
        <sz val="6"/>
        <rFont val="Arial MT"/>
        <family val="2"/>
      </rPr>
      <t>R$      450,00</t>
    </r>
  </si>
  <si>
    <r>
      <rPr>
        <sz val="6"/>
        <rFont val="Arial MT"/>
        <family val="2"/>
      </rPr>
      <t>R$      237,00</t>
    </r>
  </si>
  <si>
    <r>
      <rPr>
        <b/>
        <sz val="6"/>
        <rFont val="Arial"/>
        <family val="2"/>
      </rPr>
      <t>R$      450,00</t>
    </r>
  </si>
  <si>
    <r>
      <rPr>
        <b/>
        <sz val="6"/>
        <rFont val="Arial"/>
        <family val="2"/>
      </rPr>
      <t>R$    450.000,00</t>
    </r>
  </si>
  <si>
    <r>
      <rPr>
        <sz val="6"/>
        <rFont val="Arial MT"/>
        <family val="2"/>
      </rPr>
      <t>Prefeitura de Lages (3000 horas)</t>
    </r>
  </si>
  <si>
    <r>
      <rPr>
        <sz val="6"/>
        <rFont val="Arial MT"/>
        <family val="2"/>
      </rPr>
      <t>R$         237,00</t>
    </r>
  </si>
  <si>
    <r>
      <rPr>
        <sz val="6"/>
        <rFont val="Arial MT"/>
        <family val="2"/>
      </rPr>
      <t>Desentupidora Carvalho LTDA</t>
    </r>
  </si>
  <si>
    <r>
      <rPr>
        <sz val="6"/>
        <rFont val="Arial MT"/>
        <family val="2"/>
      </rPr>
      <t>R$         620,00</t>
    </r>
  </si>
  <si>
    <r>
      <rPr>
        <b/>
        <sz val="6"/>
        <rFont val="Arial"/>
        <family val="2"/>
      </rPr>
      <t>TOTAL</t>
    </r>
  </si>
  <si>
    <r>
      <rPr>
        <sz val="6"/>
        <rFont val="Arial MT"/>
        <family val="2"/>
      </rPr>
      <t xml:space="preserve">Foram utilizadas pesquisas em banco de preços de serviços similares e contato direto com fonecedores.
</t>
    </r>
    <r>
      <rPr>
        <sz val="6"/>
        <rFont val="Arial MT"/>
        <family val="2"/>
      </rPr>
      <t xml:space="preserve">Utilizou-se como valor de referência a mediana dos preços encontrados, devido à discrepância de valores encontrados entre os fornecedores.
</t>
    </r>
    <r>
      <rPr>
        <b/>
        <sz val="6"/>
        <rFont val="Arial"/>
        <family val="2"/>
      </rPr>
      <t>CESAR DECKER COORDENADOR DE ETE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</si>
</sst>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R$&quot;* #,##0.00_-;\-&quot;R$&quot;* #,##0.00_-;_-&quot;R$&quot;* &quot;-&quot;??_-;_-@_-"/>
    <numFmt numFmtId="169" formatCode="dd/mm/yyyy;@"/>
  </numFmts>
  <fonts count="17" x14ac:knownFonts="1">
    <font>
      <sz val="11"/>
      <color theme="1"/>
      <name val="Calibri"/>
      <family val="2"/>
      <scheme val="minor"/>
    </font>
    <font>
      <sz val="11"/>
      <color theme="1"/>
      <name val="Calibri"/>
      <family val="2"/>
      <scheme val="minor"/>
    </font>
    <font>
      <b/>
      <sz val="12"/>
      <color theme="1"/>
      <name val="Arial"/>
      <family val="2"/>
    </font>
    <font>
      <b/>
      <sz val="16"/>
      <color theme="1"/>
      <name val="Arial"/>
      <family val="2"/>
    </font>
    <font>
      <sz val="12"/>
      <color theme="1"/>
      <name val="Arial"/>
      <family val="2"/>
    </font>
    <font>
      <sz val="8"/>
      <name val="Calibri"/>
      <family val="2"/>
      <scheme val="minor"/>
    </font>
    <font>
      <b/>
      <sz val="18"/>
      <color theme="1"/>
      <name val="Arial"/>
      <family val="2"/>
    </font>
    <font>
      <b/>
      <sz val="14"/>
      <color theme="1"/>
      <name val="Arial"/>
      <family val="2"/>
    </font>
    <font>
      <b/>
      <sz val="15"/>
      <color theme="1"/>
      <name val="Calibri"/>
      <family val="2"/>
      <scheme val="minor"/>
    </font>
    <font>
      <sz val="11"/>
      <color theme="1"/>
      <name val="Arial"/>
      <family val="2"/>
    </font>
    <font>
      <b/>
      <sz val="12"/>
      <name val="Arial"/>
      <family val="2"/>
    </font>
    <font>
      <sz val="10"/>
      <color rgb="FF000000"/>
      <name val="Times New Roman"/>
      <charset val="204"/>
    </font>
    <font>
      <b/>
      <sz val="6"/>
      <name val="Arial"/>
    </font>
    <font>
      <sz val="6"/>
      <color rgb="FF000000"/>
      <name val="Arial MT"/>
      <family val="2"/>
    </font>
    <font>
      <sz val="6"/>
      <name val="Arial MT"/>
    </font>
    <font>
      <b/>
      <sz val="6"/>
      <name val="Arial"/>
      <family val="2"/>
    </font>
    <font>
      <sz val="6"/>
      <name val="Arial MT"/>
      <family val="2"/>
    </font>
  </fonts>
  <fills count="4">
    <fill>
      <patternFill patternType="none"/>
    </fill>
    <fill>
      <patternFill patternType="gray125"/>
    </fill>
    <fill>
      <patternFill patternType="solid">
        <fgColor theme="0"/>
        <bgColor indexed="64"/>
      </patternFill>
    </fill>
    <fill>
      <patternFill patternType="solid">
        <fgColor rgb="FFDDD8C3"/>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3">
    <xf numFmtId="0" fontId="0" fillId="0" borderId="0"/>
    <xf numFmtId="164" fontId="1" fillId="0" borderId="0" applyFont="0" applyFill="0" applyBorder="0" applyAlignment="0" applyProtection="0"/>
    <xf numFmtId="0" fontId="11" fillId="0" borderId="0"/>
  </cellStyleXfs>
  <cellXfs count="95">
    <xf numFmtId="0" fontId="0" fillId="0" borderId="0" xfId="0"/>
    <xf numFmtId="0" fontId="2" fillId="0" borderId="0" xfId="0" applyFont="1" applyAlignment="1">
      <alignment vertical="center"/>
    </xf>
    <xf numFmtId="0" fontId="2" fillId="0" borderId="0" xfId="0" applyFont="1"/>
    <xf numFmtId="0" fontId="2" fillId="0" borderId="0" xfId="0" applyFont="1" applyAlignment="1">
      <alignment horizontal="center"/>
    </xf>
    <xf numFmtId="164" fontId="4" fillId="0" borderId="1" xfId="1" applyFont="1" applyFill="1" applyBorder="1" applyAlignment="1">
      <alignment horizontal="center" vertical="center"/>
    </xf>
    <xf numFmtId="0" fontId="2" fillId="0" borderId="5" xfId="0" applyFont="1" applyBorder="1" applyAlignment="1">
      <alignment horizontal="center" vertical="center"/>
    </xf>
    <xf numFmtId="164" fontId="4" fillId="0" borderId="8" xfId="1" applyFont="1" applyFill="1" applyBorder="1" applyAlignment="1">
      <alignment horizontal="center" vertical="center"/>
    </xf>
    <xf numFmtId="0" fontId="4" fillId="0" borderId="8" xfId="0" applyFont="1" applyBorder="1" applyAlignment="1">
      <alignment horizontal="center" vertical="center"/>
    </xf>
    <xf numFmtId="0" fontId="8" fillId="0" borderId="0" xfId="0" applyFont="1" applyAlignment="1">
      <alignment horizontal="center"/>
    </xf>
    <xf numFmtId="0" fontId="0" fillId="0" borderId="24" xfId="0" applyBorder="1"/>
    <xf numFmtId="0" fontId="4" fillId="0" borderId="0" xfId="0" applyFont="1" applyAlignment="1">
      <alignment horizontal="center" wrapText="1"/>
    </xf>
    <xf numFmtId="0" fontId="4" fillId="0" borderId="0" xfId="0" applyFont="1" applyAlignment="1">
      <alignment horizontal="justify" vertical="center"/>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7" xfId="0" applyFont="1" applyBorder="1" applyAlignment="1">
      <alignment horizontal="center" vertical="center" wrapText="1"/>
    </xf>
    <xf numFmtId="0" fontId="4" fillId="0" borderId="8" xfId="0" applyFont="1" applyBorder="1" applyAlignment="1">
      <alignment horizontal="justify" vertical="center"/>
    </xf>
    <xf numFmtId="0" fontId="4" fillId="0" borderId="9" xfId="0" applyFont="1" applyBorder="1" applyAlignment="1">
      <alignment horizontal="justify" vertical="center"/>
    </xf>
    <xf numFmtId="0" fontId="4" fillId="0" borderId="25" xfId="0" applyFont="1" applyBorder="1" applyAlignment="1">
      <alignment horizontal="left" vertical="center"/>
    </xf>
    <xf numFmtId="0" fontId="4" fillId="0" borderId="26" xfId="0" applyFont="1" applyBorder="1" applyAlignment="1">
      <alignment horizontal="left" vertical="center"/>
    </xf>
    <xf numFmtId="0" fontId="4" fillId="0" borderId="27" xfId="0"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0" borderId="5"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2" fillId="0" borderId="6" xfId="0" applyFont="1" applyBorder="1" applyAlignment="1">
      <alignment horizontal="center" vertical="center"/>
    </xf>
    <xf numFmtId="164" fontId="4" fillId="0" borderId="1" xfId="1" applyFont="1" applyFill="1" applyBorder="1" applyAlignment="1">
      <alignment horizontal="center" vertical="center"/>
    </xf>
    <xf numFmtId="164" fontId="4" fillId="0" borderId="8" xfId="1" applyFont="1" applyFill="1" applyBorder="1" applyAlignment="1">
      <alignment horizontal="center" vertical="center"/>
    </xf>
    <xf numFmtId="0" fontId="4" fillId="0" borderId="1" xfId="0" applyFont="1" applyBorder="1" applyAlignment="1">
      <alignment horizontal="center" vertical="center"/>
    </xf>
    <xf numFmtId="0" fontId="4" fillId="0" borderId="8" xfId="0" applyFont="1" applyBorder="1" applyAlignment="1">
      <alignment horizontal="center" vertical="center"/>
    </xf>
    <xf numFmtId="0" fontId="9" fillId="0" borderId="1" xfId="0" applyFont="1" applyBorder="1" applyAlignment="1">
      <alignment horizontal="center" vertical="center" wrapText="1"/>
    </xf>
    <xf numFmtId="0" fontId="9" fillId="0" borderId="8" xfId="0" applyFont="1" applyBorder="1" applyAlignment="1">
      <alignment horizontal="center" vertical="center" wrapText="1"/>
    </xf>
    <xf numFmtId="164" fontId="4" fillId="2" borderId="1" xfId="1" applyFont="1" applyFill="1" applyBorder="1" applyAlignment="1">
      <alignment horizontal="center" vertical="center"/>
    </xf>
    <xf numFmtId="164" fontId="4" fillId="2" borderId="8" xfId="1" applyFont="1" applyFill="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5" xfId="0" applyFont="1" applyBorder="1" applyAlignment="1">
      <alignment horizontal="center" vertical="center"/>
    </xf>
    <xf numFmtId="0" fontId="6" fillId="0" borderId="0" xfId="0" applyFont="1" applyAlignment="1">
      <alignment horizontal="center" vertical="center"/>
    </xf>
    <xf numFmtId="0" fontId="6" fillId="0" borderId="16"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21" xfId="0" applyFont="1" applyBorder="1" applyAlignment="1">
      <alignment horizontal="center" vertical="center"/>
    </xf>
    <xf numFmtId="164" fontId="6" fillId="0" borderId="13" xfId="0" applyNumberFormat="1" applyFont="1" applyBorder="1" applyAlignment="1">
      <alignment horizontal="center" vertical="center"/>
    </xf>
    <xf numFmtId="164" fontId="6" fillId="0" borderId="14" xfId="0" applyNumberFormat="1" applyFont="1" applyBorder="1" applyAlignment="1">
      <alignment horizontal="center" vertical="center"/>
    </xf>
    <xf numFmtId="164" fontId="6" fillId="0" borderId="17" xfId="0" applyNumberFormat="1" applyFont="1" applyBorder="1" applyAlignment="1">
      <alignment horizontal="center" vertical="center"/>
    </xf>
    <xf numFmtId="164" fontId="6" fillId="0" borderId="18" xfId="0" applyNumberFormat="1" applyFont="1" applyBorder="1" applyAlignment="1">
      <alignment horizontal="center" vertical="center"/>
    </xf>
    <xf numFmtId="164" fontId="6" fillId="0" borderId="22" xfId="0" applyNumberFormat="1" applyFont="1" applyBorder="1" applyAlignment="1">
      <alignment horizontal="center" vertical="center"/>
    </xf>
    <xf numFmtId="164" fontId="6" fillId="0" borderId="23" xfId="0" applyNumberFormat="1" applyFont="1" applyBorder="1" applyAlignment="1">
      <alignment horizontal="center" vertical="center"/>
    </xf>
    <xf numFmtId="164" fontId="4" fillId="0" borderId="6" xfId="1" applyFont="1" applyFill="1" applyBorder="1" applyAlignment="1">
      <alignment horizontal="center" vertical="center"/>
    </xf>
    <xf numFmtId="164" fontId="4" fillId="0" borderId="9" xfId="1" applyFont="1" applyFill="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12" fillId="0" borderId="28" xfId="2" applyFont="1" applyBorder="1" applyAlignment="1">
      <alignment horizontal="left" vertical="top" wrapText="1" indent="1"/>
    </xf>
    <xf numFmtId="0" fontId="12" fillId="0" borderId="28" xfId="2" applyFont="1" applyBorder="1" applyAlignment="1">
      <alignment horizontal="left" vertical="top" wrapText="1"/>
    </xf>
    <xf numFmtId="0" fontId="12" fillId="0" borderId="28" xfId="2" applyFont="1" applyBorder="1" applyAlignment="1">
      <alignment horizontal="center" vertical="top" wrapText="1"/>
    </xf>
    <xf numFmtId="0" fontId="12" fillId="0" borderId="28" xfId="2" applyFont="1" applyBorder="1" applyAlignment="1">
      <alignment horizontal="left" vertical="top" wrapText="1" indent="3"/>
    </xf>
    <xf numFmtId="0" fontId="12" fillId="0" borderId="28" xfId="2" applyFont="1" applyBorder="1" applyAlignment="1">
      <alignment horizontal="left" vertical="top" wrapText="1" indent="2"/>
    </xf>
    <xf numFmtId="169" fontId="13" fillId="3" borderId="28" xfId="2" applyNumberFormat="1" applyFont="1" applyFill="1" applyBorder="1" applyAlignment="1">
      <alignment horizontal="center" vertical="center" shrinkToFit="1"/>
    </xf>
    <xf numFmtId="0" fontId="14" fillId="3" borderId="28" xfId="2" applyFont="1" applyFill="1" applyBorder="1" applyAlignment="1">
      <alignment horizontal="left" vertical="top" wrapText="1" indent="1"/>
    </xf>
    <xf numFmtId="0" fontId="14" fillId="3" borderId="28" xfId="2" applyFont="1" applyFill="1" applyBorder="1" applyAlignment="1">
      <alignment horizontal="center" vertical="center" wrapText="1"/>
    </xf>
    <xf numFmtId="0" fontId="12" fillId="0" borderId="29" xfId="2" applyFont="1" applyBorder="1" applyAlignment="1">
      <alignment horizontal="right" vertical="top" wrapText="1" indent="1"/>
    </xf>
    <xf numFmtId="0" fontId="12" fillId="0" borderId="30" xfId="2" applyFont="1" applyBorder="1" applyAlignment="1">
      <alignment horizontal="right" vertical="top" wrapText="1" indent="1"/>
    </xf>
    <xf numFmtId="0" fontId="12" fillId="0" borderId="31" xfId="2" applyFont="1" applyBorder="1" applyAlignment="1">
      <alignment horizontal="right" vertical="top" wrapText="1" indent="1"/>
    </xf>
    <xf numFmtId="0" fontId="11" fillId="0" borderId="29" xfId="2" applyBorder="1" applyAlignment="1">
      <alignment horizontal="center" vertical="top" wrapText="1"/>
    </xf>
    <xf numFmtId="0" fontId="11" fillId="0" borderId="30" xfId="2" applyBorder="1" applyAlignment="1">
      <alignment horizontal="center" vertical="top" wrapText="1"/>
    </xf>
    <xf numFmtId="0" fontId="11" fillId="0" borderId="31" xfId="2" applyBorder="1" applyAlignment="1">
      <alignment horizontal="center" vertical="top" wrapText="1"/>
    </xf>
    <xf numFmtId="0" fontId="12" fillId="0" borderId="29" xfId="2" applyFont="1" applyBorder="1" applyAlignment="1">
      <alignment horizontal="center" vertical="center" wrapText="1"/>
    </xf>
    <xf numFmtId="0" fontId="12" fillId="0" borderId="30" xfId="2" applyFont="1" applyBorder="1" applyAlignment="1">
      <alignment horizontal="center" vertical="center" wrapText="1"/>
    </xf>
    <xf numFmtId="0" fontId="12" fillId="0" borderId="31" xfId="2" applyFont="1" applyBorder="1" applyAlignment="1">
      <alignment horizontal="center" vertical="center" wrapText="1"/>
    </xf>
    <xf numFmtId="1" fontId="13" fillId="3" borderId="32" xfId="2" applyNumberFormat="1" applyFont="1" applyFill="1" applyBorder="1" applyAlignment="1">
      <alignment horizontal="center" vertical="center" shrinkToFit="1"/>
    </xf>
    <xf numFmtId="1" fontId="13" fillId="3" borderId="33" xfId="2" applyNumberFormat="1" applyFont="1" applyFill="1" applyBorder="1" applyAlignment="1">
      <alignment horizontal="center" vertical="center" shrinkToFit="1"/>
    </xf>
    <xf numFmtId="1" fontId="13" fillId="3" borderId="34" xfId="2" applyNumberFormat="1" applyFont="1" applyFill="1" applyBorder="1" applyAlignment="1">
      <alignment horizontal="center" vertical="center" shrinkToFit="1"/>
    </xf>
    <xf numFmtId="2" fontId="13" fillId="3" borderId="32" xfId="2" applyNumberFormat="1" applyFont="1" applyFill="1" applyBorder="1" applyAlignment="1">
      <alignment horizontal="left" vertical="center" shrinkToFit="1"/>
    </xf>
    <xf numFmtId="2" fontId="13" fillId="3" borderId="33" xfId="2" applyNumberFormat="1" applyFont="1" applyFill="1" applyBorder="1" applyAlignment="1">
      <alignment horizontal="left" vertical="center" shrinkToFit="1"/>
    </xf>
    <xf numFmtId="2" fontId="13" fillId="3" borderId="34" xfId="2" applyNumberFormat="1" applyFont="1" applyFill="1" applyBorder="1" applyAlignment="1">
      <alignment horizontal="left" vertical="center" shrinkToFit="1"/>
    </xf>
    <xf numFmtId="0" fontId="14" fillId="3" borderId="32" xfId="2" applyFont="1" applyFill="1" applyBorder="1" applyAlignment="1">
      <alignment horizontal="left" vertical="center" wrapText="1"/>
    </xf>
    <xf numFmtId="0" fontId="14" fillId="3" borderId="33" xfId="2" applyFont="1" applyFill="1" applyBorder="1" applyAlignment="1">
      <alignment horizontal="left" vertical="center" wrapText="1"/>
    </xf>
    <xf numFmtId="0" fontId="14" fillId="3" borderId="34" xfId="2" applyFont="1" applyFill="1" applyBorder="1" applyAlignment="1">
      <alignment horizontal="left" vertical="center" wrapText="1"/>
    </xf>
    <xf numFmtId="0" fontId="14" fillId="3" borderId="32" xfId="2" applyFont="1" applyFill="1" applyBorder="1" applyAlignment="1">
      <alignment horizontal="left" vertical="center" wrapText="1" indent="1"/>
    </xf>
    <xf numFmtId="0" fontId="14" fillId="3" borderId="33" xfId="2" applyFont="1" applyFill="1" applyBorder="1" applyAlignment="1">
      <alignment horizontal="left" vertical="center" wrapText="1" indent="1"/>
    </xf>
    <xf numFmtId="0" fontId="14" fillId="3" borderId="34" xfId="2" applyFont="1" applyFill="1" applyBorder="1" applyAlignment="1">
      <alignment horizontal="left" vertical="center" wrapText="1" indent="1"/>
    </xf>
    <xf numFmtId="0" fontId="14" fillId="3" borderId="32" xfId="2" applyFont="1" applyFill="1" applyBorder="1" applyAlignment="1">
      <alignment horizontal="left" vertical="top" wrapText="1"/>
    </xf>
    <xf numFmtId="0" fontId="14" fillId="3" borderId="33" xfId="2" applyFont="1" applyFill="1" applyBorder="1" applyAlignment="1">
      <alignment horizontal="left" vertical="top" wrapText="1"/>
    </xf>
    <xf numFmtId="0" fontId="14" fillId="3" borderId="34" xfId="2" applyFont="1" applyFill="1" applyBorder="1" applyAlignment="1">
      <alignment horizontal="left" vertical="top" wrapText="1"/>
    </xf>
    <xf numFmtId="0" fontId="12" fillId="3" borderId="32" xfId="2" applyFont="1" applyFill="1" applyBorder="1" applyAlignment="1">
      <alignment horizontal="left" vertical="center" wrapText="1"/>
    </xf>
    <xf numFmtId="0" fontId="12" fillId="3" borderId="33" xfId="2" applyFont="1" applyFill="1" applyBorder="1" applyAlignment="1">
      <alignment horizontal="left" vertical="center" wrapText="1"/>
    </xf>
    <xf numFmtId="0" fontId="12" fillId="3" borderId="34" xfId="2" applyFont="1" applyFill="1" applyBorder="1" applyAlignment="1">
      <alignment horizontal="left" vertical="center" wrapText="1"/>
    </xf>
  </cellXfs>
  <cellStyles count="3">
    <cellStyle name="Moeda" xfId="1" builtinId="4"/>
    <cellStyle name="Normal" xfId="0" builtinId="0"/>
    <cellStyle name="Normal 2" xfId="2" xr:uid="{C2DD225E-4617-44E2-B6AC-D0EE8B4FC828}"/>
  </cellStyles>
  <dxfs count="0"/>
  <tableStyles count="0" defaultTableStyle="TableStyleMedium2" defaultPivotStyle="PivotStyleLight16"/>
  <colors>
    <mruColors>
      <color rgb="FFDDD9C4"/>
      <color rgb="FFEAE7DA"/>
      <color rgb="FFE5E2D3"/>
      <color rgb="FFD2D1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345475</xdr:colOff>
      <xdr:row>1</xdr:row>
      <xdr:rowOff>69100</xdr:rowOff>
    </xdr:from>
    <xdr:to>
      <xdr:col>10</xdr:col>
      <xdr:colOff>913943</xdr:colOff>
      <xdr:row>3</xdr:row>
      <xdr:rowOff>69100</xdr:rowOff>
    </xdr:to>
    <xdr:pic>
      <xdr:nvPicPr>
        <xdr:cNvPr id="2" name="Imagem 1">
          <a:extLst>
            <a:ext uri="{FF2B5EF4-FFF2-40B4-BE49-F238E27FC236}">
              <a16:creationId xmlns:a16="http://schemas.microsoft.com/office/drawing/2014/main" id="{00000000-0008-0000-0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597" t="15050" r="6250" b="18478"/>
        <a:stretch/>
      </xdr:blipFill>
      <xdr:spPr bwMode="auto">
        <a:xfrm>
          <a:off x="15871225" y="270183"/>
          <a:ext cx="1605634" cy="40216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257050</xdr:colOff>
      <xdr:row>0</xdr:row>
      <xdr:rowOff>173123</xdr:rowOff>
    </xdr:from>
    <xdr:to>
      <xdr:col>1</xdr:col>
      <xdr:colOff>462169</xdr:colOff>
      <xdr:row>3</xdr:row>
      <xdr:rowOff>16059</xdr:rowOff>
    </xdr:to>
    <xdr:pic>
      <xdr:nvPicPr>
        <xdr:cNvPr id="3" name="Imagem 2" descr="logo_SAMAE ciano">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7050" y="173123"/>
          <a:ext cx="1172357" cy="434143"/>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345475</xdr:colOff>
      <xdr:row>1</xdr:row>
      <xdr:rowOff>69100</xdr:rowOff>
    </xdr:from>
    <xdr:to>
      <xdr:col>10</xdr:col>
      <xdr:colOff>913943</xdr:colOff>
      <xdr:row>3</xdr:row>
      <xdr:rowOff>69100</xdr:rowOff>
    </xdr:to>
    <xdr:pic>
      <xdr:nvPicPr>
        <xdr:cNvPr id="2" name="Imagem 1">
          <a:extLst>
            <a:ext uri="{FF2B5EF4-FFF2-40B4-BE49-F238E27FC236}">
              <a16:creationId xmlns:a16="http://schemas.microsoft.com/office/drawing/2014/main" id="{C04C2830-B444-4503-9DA5-C312196DBF3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597" t="15050" r="6250" b="18478"/>
        <a:stretch/>
      </xdr:blipFill>
      <xdr:spPr bwMode="auto">
        <a:xfrm>
          <a:off x="13775725" y="269125"/>
          <a:ext cx="1606693" cy="4000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257050</xdr:colOff>
      <xdr:row>0</xdr:row>
      <xdr:rowOff>173123</xdr:rowOff>
    </xdr:from>
    <xdr:to>
      <xdr:col>1</xdr:col>
      <xdr:colOff>462169</xdr:colOff>
      <xdr:row>3</xdr:row>
      <xdr:rowOff>16059</xdr:rowOff>
    </xdr:to>
    <xdr:pic>
      <xdr:nvPicPr>
        <xdr:cNvPr id="3" name="Imagem 2" descr="logo_SAMAE ciano">
          <a:extLst>
            <a:ext uri="{FF2B5EF4-FFF2-40B4-BE49-F238E27FC236}">
              <a16:creationId xmlns:a16="http://schemas.microsoft.com/office/drawing/2014/main" id="{945DAF7E-320F-48F5-8A4A-44B0C772F5F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7050" y="173123"/>
          <a:ext cx="1167144" cy="443011"/>
        </a:xfrm>
        <a:prstGeom prst="rect">
          <a:avLst/>
        </a:prstGeom>
        <a:noFill/>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1"/>
  <sheetViews>
    <sheetView zoomScale="78" zoomScaleNormal="78" workbookViewId="0">
      <selection activeCell="Q29" sqref="Q29"/>
    </sheetView>
  </sheetViews>
  <sheetFormatPr defaultRowHeight="15" x14ac:dyDescent="0.25"/>
  <cols>
    <col min="1" max="1" width="14.42578125" customWidth="1"/>
    <col min="2" max="2" width="43" customWidth="1"/>
    <col min="3" max="3" width="52.85546875" customWidth="1"/>
    <col min="4" max="5" width="16" customWidth="1"/>
    <col min="6" max="7" width="14.85546875" customWidth="1"/>
    <col min="8" max="8" width="15.5703125" bestFit="1" customWidth="1"/>
    <col min="9" max="9" width="13.85546875" customWidth="1"/>
    <col min="10" max="10" width="15.5703125" customWidth="1"/>
    <col min="11" max="11" width="22.5703125" customWidth="1"/>
  </cols>
  <sheetData>
    <row r="1" spans="1:14" ht="15.75" x14ac:dyDescent="0.25">
      <c r="A1" s="20" t="s">
        <v>7</v>
      </c>
      <c r="B1" s="20"/>
      <c r="C1" s="20"/>
      <c r="D1" s="20"/>
      <c r="E1" s="20"/>
      <c r="F1" s="20"/>
      <c r="G1" s="20"/>
      <c r="H1" s="20"/>
      <c r="I1" s="20"/>
      <c r="J1" s="20"/>
      <c r="K1" s="20"/>
      <c r="L1" s="1"/>
      <c r="M1" s="1"/>
      <c r="N1" s="1"/>
    </row>
    <row r="2" spans="1:14" ht="15.75" x14ac:dyDescent="0.25">
      <c r="A2" s="20" t="s">
        <v>8</v>
      </c>
      <c r="B2" s="20"/>
      <c r="C2" s="20"/>
      <c r="D2" s="20"/>
      <c r="E2" s="20"/>
      <c r="F2" s="20"/>
      <c r="G2" s="20"/>
      <c r="H2" s="20"/>
      <c r="I2" s="20"/>
      <c r="J2" s="20"/>
      <c r="K2" s="20"/>
      <c r="L2" s="1"/>
      <c r="M2" s="1"/>
      <c r="N2" s="1"/>
    </row>
    <row r="3" spans="1:14" ht="15.75" x14ac:dyDescent="0.25">
      <c r="A3" s="20" t="s">
        <v>9</v>
      </c>
      <c r="B3" s="20"/>
      <c r="C3" s="20"/>
      <c r="D3" s="20"/>
      <c r="E3" s="20"/>
      <c r="F3" s="20"/>
      <c r="G3" s="20"/>
      <c r="H3" s="20"/>
      <c r="I3" s="20"/>
      <c r="J3" s="20"/>
      <c r="K3" s="20"/>
      <c r="L3" s="1"/>
      <c r="M3" s="1"/>
      <c r="N3" s="1"/>
    </row>
    <row r="4" spans="1:14" ht="15.75" x14ac:dyDescent="0.25">
      <c r="A4" s="21" t="s">
        <v>17</v>
      </c>
      <c r="B4" s="21"/>
      <c r="C4" s="21"/>
      <c r="D4" s="21"/>
      <c r="E4" s="21"/>
      <c r="F4" s="21"/>
      <c r="G4" s="21"/>
      <c r="H4" s="21"/>
      <c r="I4" s="21"/>
      <c r="J4" s="21"/>
      <c r="K4" s="21"/>
      <c r="L4" s="2"/>
      <c r="M4" s="2"/>
      <c r="N4" s="2"/>
    </row>
    <row r="5" spans="1:14" ht="16.5" thickBot="1" x14ac:dyDescent="0.3">
      <c r="A5" s="3"/>
      <c r="B5" s="3"/>
      <c r="C5" s="3"/>
      <c r="D5" s="3"/>
      <c r="E5" s="3"/>
      <c r="F5" s="3"/>
      <c r="G5" s="3"/>
      <c r="H5" s="3"/>
      <c r="I5" s="3"/>
      <c r="J5" s="3"/>
      <c r="K5" s="3"/>
      <c r="L5" s="2"/>
      <c r="M5" s="2"/>
      <c r="N5" s="2"/>
    </row>
    <row r="6" spans="1:14" ht="32.25" customHeight="1" x14ac:dyDescent="0.25">
      <c r="A6" s="25" t="s">
        <v>34</v>
      </c>
      <c r="B6" s="26"/>
      <c r="C6" s="26"/>
      <c r="D6" s="26"/>
      <c r="E6" s="26"/>
      <c r="F6" s="26"/>
      <c r="G6" s="26"/>
      <c r="H6" s="26"/>
      <c r="I6" s="26"/>
      <c r="J6" s="26"/>
      <c r="K6" s="27"/>
      <c r="L6" s="2"/>
      <c r="M6" s="2"/>
      <c r="N6" s="2"/>
    </row>
    <row r="7" spans="1:14" ht="15.75" x14ac:dyDescent="0.25">
      <c r="A7" s="28" t="s">
        <v>0</v>
      </c>
      <c r="B7" s="22" t="s">
        <v>1</v>
      </c>
      <c r="C7" s="22" t="s">
        <v>10</v>
      </c>
      <c r="D7" s="22"/>
      <c r="E7" s="23" t="s">
        <v>18</v>
      </c>
      <c r="F7" s="22" t="s">
        <v>3</v>
      </c>
      <c r="G7" s="23" t="s">
        <v>11</v>
      </c>
      <c r="H7" s="23" t="s">
        <v>4</v>
      </c>
      <c r="I7" s="23" t="s">
        <v>12</v>
      </c>
      <c r="J7" s="22" t="s">
        <v>5</v>
      </c>
      <c r="K7" s="24" t="s">
        <v>6</v>
      </c>
    </row>
    <row r="8" spans="1:14" ht="36" customHeight="1" x14ac:dyDescent="0.25">
      <c r="A8" s="28"/>
      <c r="B8" s="22"/>
      <c r="C8" s="12" t="s">
        <v>13</v>
      </c>
      <c r="D8" s="12" t="s">
        <v>2</v>
      </c>
      <c r="E8" s="23"/>
      <c r="F8" s="22"/>
      <c r="G8" s="23"/>
      <c r="H8" s="23"/>
      <c r="I8" s="23"/>
      <c r="J8" s="22"/>
      <c r="K8" s="24"/>
    </row>
    <row r="9" spans="1:14" ht="24.95" customHeight="1" x14ac:dyDescent="0.25">
      <c r="A9" s="58">
        <v>1</v>
      </c>
      <c r="B9" s="37" t="s">
        <v>30</v>
      </c>
      <c r="C9" s="13" t="s">
        <v>29</v>
      </c>
      <c r="D9" s="4">
        <v>400</v>
      </c>
      <c r="E9" s="33">
        <v>249</v>
      </c>
      <c r="F9" s="33">
        <f>MEDIAN(D9:D11)</f>
        <v>420</v>
      </c>
      <c r="G9" s="39">
        <f>AVERAGE(D9:D11)</f>
        <v>417.98</v>
      </c>
      <c r="H9" s="33">
        <f>SMALL(D9:D11,1)</f>
        <v>400</v>
      </c>
      <c r="I9" s="33" t="s">
        <v>21</v>
      </c>
      <c r="J9" s="35">
        <v>2000</v>
      </c>
      <c r="K9" s="56">
        <f>J9*F9</f>
        <v>840000</v>
      </c>
    </row>
    <row r="10" spans="1:14" ht="24.95" customHeight="1" x14ac:dyDescent="0.25">
      <c r="A10" s="58"/>
      <c r="B10" s="37"/>
      <c r="C10" s="13" t="s">
        <v>22</v>
      </c>
      <c r="D10" s="4">
        <v>433.94</v>
      </c>
      <c r="E10" s="33"/>
      <c r="F10" s="33"/>
      <c r="G10" s="39"/>
      <c r="H10" s="33"/>
      <c r="I10" s="33"/>
      <c r="J10" s="35"/>
      <c r="K10" s="56"/>
    </row>
    <row r="11" spans="1:14" ht="24.95" customHeight="1" thickBot="1" x14ac:dyDescent="0.3">
      <c r="A11" s="59"/>
      <c r="B11" s="38"/>
      <c r="C11" s="7" t="s">
        <v>33</v>
      </c>
      <c r="D11" s="6">
        <v>420</v>
      </c>
      <c r="E11" s="34"/>
      <c r="F11" s="34"/>
      <c r="G11" s="40"/>
      <c r="H11" s="34"/>
      <c r="I11" s="34"/>
      <c r="J11" s="36"/>
      <c r="K11" s="57"/>
    </row>
    <row r="12" spans="1:14" ht="15.75" thickBot="1" x14ac:dyDescent="0.3"/>
    <row r="13" spans="1:14" x14ac:dyDescent="0.25">
      <c r="G13" s="41" t="s">
        <v>14</v>
      </c>
      <c r="H13" s="42"/>
      <c r="I13" s="42"/>
      <c r="J13" s="43"/>
      <c r="K13" s="50">
        <f>SUM(K9:K11)</f>
        <v>840000</v>
      </c>
      <c r="L13" s="51"/>
    </row>
    <row r="14" spans="1:14" x14ac:dyDescent="0.25">
      <c r="G14" s="44"/>
      <c r="H14" s="45"/>
      <c r="I14" s="45"/>
      <c r="J14" s="46"/>
      <c r="K14" s="52"/>
      <c r="L14" s="53"/>
    </row>
    <row r="15" spans="1:14" x14ac:dyDescent="0.25">
      <c r="G15" s="44"/>
      <c r="H15" s="45"/>
      <c r="I15" s="45"/>
      <c r="J15" s="46"/>
      <c r="K15" s="52"/>
      <c r="L15" s="53"/>
    </row>
    <row r="16" spans="1:14" ht="15.75" thickBot="1" x14ac:dyDescent="0.3">
      <c r="G16" s="47"/>
      <c r="H16" s="48"/>
      <c r="I16" s="48"/>
      <c r="J16" s="49"/>
      <c r="K16" s="54"/>
      <c r="L16" s="55"/>
    </row>
    <row r="17" spans="1:12" ht="15.75" thickBot="1" x14ac:dyDescent="0.3"/>
    <row r="18" spans="1:12" ht="18" x14ac:dyDescent="0.25">
      <c r="A18" s="29" t="s">
        <v>15</v>
      </c>
      <c r="B18" s="30"/>
      <c r="C18" s="30"/>
      <c r="D18" s="30"/>
      <c r="E18" s="30"/>
      <c r="F18" s="30"/>
      <c r="G18" s="30"/>
      <c r="H18" s="30"/>
      <c r="I18" s="30"/>
      <c r="J18" s="30"/>
      <c r="K18" s="30"/>
      <c r="L18" s="31"/>
    </row>
    <row r="19" spans="1:12" ht="15.75" x14ac:dyDescent="0.25">
      <c r="A19" s="5" t="s">
        <v>0</v>
      </c>
      <c r="B19" s="22" t="s">
        <v>16</v>
      </c>
      <c r="C19" s="22"/>
      <c r="D19" s="22"/>
      <c r="E19" s="22"/>
      <c r="F19" s="22"/>
      <c r="G19" s="22"/>
      <c r="H19" s="22"/>
      <c r="I19" s="22"/>
      <c r="J19" s="22"/>
      <c r="K19" s="22"/>
      <c r="L19" s="32"/>
    </row>
    <row r="20" spans="1:12" ht="27" customHeight="1" thickBot="1" x14ac:dyDescent="0.3">
      <c r="A20" s="14" t="s">
        <v>27</v>
      </c>
      <c r="B20" s="17" t="s">
        <v>26</v>
      </c>
      <c r="C20" s="18"/>
      <c r="D20" s="18"/>
      <c r="E20" s="18"/>
      <c r="F20" s="18"/>
      <c r="G20" s="18"/>
      <c r="H20" s="18"/>
      <c r="I20" s="18"/>
      <c r="J20" s="18"/>
      <c r="K20" s="18"/>
      <c r="L20" s="19"/>
    </row>
    <row r="21" spans="1:12" ht="15.75" x14ac:dyDescent="0.25">
      <c r="A21" s="10"/>
      <c r="B21" s="11"/>
      <c r="C21" s="11"/>
      <c r="D21" s="11"/>
      <c r="E21" s="11"/>
      <c r="F21" s="11"/>
      <c r="G21" s="11"/>
      <c r="H21" s="11"/>
      <c r="I21" s="11"/>
      <c r="J21" s="11"/>
      <c r="K21" s="11"/>
      <c r="L21" s="11"/>
    </row>
    <row r="22" spans="1:12" ht="15.75" thickBot="1" x14ac:dyDescent="0.3"/>
    <row r="23" spans="1:12" ht="18" x14ac:dyDescent="0.25">
      <c r="A23" s="29" t="s">
        <v>20</v>
      </c>
      <c r="B23" s="30"/>
      <c r="C23" s="30"/>
      <c r="D23" s="30"/>
      <c r="E23" s="30"/>
      <c r="F23" s="30"/>
      <c r="G23" s="30"/>
      <c r="H23" s="30"/>
      <c r="I23" s="30"/>
      <c r="J23" s="30"/>
      <c r="K23" s="30"/>
      <c r="L23" s="31"/>
    </row>
    <row r="24" spans="1:12" ht="15.75" x14ac:dyDescent="0.25">
      <c r="A24" s="5" t="s">
        <v>0</v>
      </c>
      <c r="B24" s="22" t="s">
        <v>16</v>
      </c>
      <c r="C24" s="22"/>
      <c r="D24" s="22"/>
      <c r="E24" s="22"/>
      <c r="F24" s="22"/>
      <c r="G24" s="22"/>
      <c r="H24" s="22"/>
      <c r="I24" s="22"/>
      <c r="J24" s="22"/>
      <c r="K24" s="22"/>
      <c r="L24" s="32"/>
    </row>
    <row r="25" spans="1:12" ht="39.950000000000003" customHeight="1" thickBot="1" x14ac:dyDescent="0.3">
      <c r="A25" s="14" t="s">
        <v>27</v>
      </c>
      <c r="B25" s="15" t="s">
        <v>36</v>
      </c>
      <c r="C25" s="15"/>
      <c r="D25" s="15"/>
      <c r="E25" s="15"/>
      <c r="F25" s="15"/>
      <c r="G25" s="15"/>
      <c r="H25" s="15"/>
      <c r="I25" s="15"/>
      <c r="J25" s="15"/>
      <c r="K25" s="15"/>
      <c r="L25" s="16"/>
    </row>
    <row r="26" spans="1:12" ht="15.75" x14ac:dyDescent="0.25">
      <c r="A26" s="10"/>
      <c r="B26" s="11"/>
      <c r="C26" s="11"/>
      <c r="D26" s="11"/>
      <c r="E26" s="11"/>
      <c r="F26" s="11"/>
      <c r="G26" s="11"/>
      <c r="H26" s="11"/>
      <c r="I26" s="11"/>
      <c r="J26" s="11"/>
      <c r="K26" s="11"/>
      <c r="L26" s="11"/>
    </row>
    <row r="27" spans="1:12" ht="15.75" x14ac:dyDescent="0.25">
      <c r="A27" s="10"/>
      <c r="B27" s="11"/>
      <c r="C27" s="11"/>
      <c r="D27" s="11"/>
      <c r="E27" s="11"/>
      <c r="F27" s="11"/>
      <c r="G27" s="11"/>
      <c r="H27" s="11"/>
      <c r="I27" s="11"/>
      <c r="J27" s="11"/>
      <c r="K27" s="11"/>
      <c r="L27" s="11"/>
    </row>
    <row r="28" spans="1:12" ht="15.75" x14ac:dyDescent="0.25">
      <c r="A28" s="10"/>
      <c r="B28" s="11"/>
      <c r="C28" s="11"/>
      <c r="D28" s="11"/>
      <c r="E28" s="11"/>
      <c r="F28" s="11"/>
      <c r="G28" s="11"/>
      <c r="H28" s="11"/>
      <c r="I28" s="11"/>
      <c r="J28" s="11"/>
      <c r="K28" s="11"/>
      <c r="L28" s="11"/>
    </row>
    <row r="30" spans="1:12" x14ac:dyDescent="0.25">
      <c r="C30" s="9"/>
    </row>
    <row r="31" spans="1:12" ht="19.5" x14ac:dyDescent="0.3">
      <c r="C31" s="8" t="s">
        <v>19</v>
      </c>
    </row>
  </sheetData>
  <mergeCells count="32">
    <mergeCell ref="B7:B8"/>
    <mergeCell ref="A23:L23"/>
    <mergeCell ref="B24:L24"/>
    <mergeCell ref="B19:L19"/>
    <mergeCell ref="I9:I11"/>
    <mergeCell ref="J9:J11"/>
    <mergeCell ref="B9:B11"/>
    <mergeCell ref="E9:E11"/>
    <mergeCell ref="F9:F11"/>
    <mergeCell ref="G9:G11"/>
    <mergeCell ref="H9:H11"/>
    <mergeCell ref="A18:L18"/>
    <mergeCell ref="G13:J16"/>
    <mergeCell ref="K13:L16"/>
    <mergeCell ref="K9:K11"/>
    <mergeCell ref="A9:A11"/>
    <mergeCell ref="B25:L25"/>
    <mergeCell ref="B20:L20"/>
    <mergeCell ref="A1:K1"/>
    <mergeCell ref="A2:K2"/>
    <mergeCell ref="A3:K3"/>
    <mergeCell ref="A4:K4"/>
    <mergeCell ref="F7:F8"/>
    <mergeCell ref="H7:H8"/>
    <mergeCell ref="J7:J8"/>
    <mergeCell ref="K7:K8"/>
    <mergeCell ref="C7:D7"/>
    <mergeCell ref="A6:K6"/>
    <mergeCell ref="G7:G8"/>
    <mergeCell ref="I7:I8"/>
    <mergeCell ref="E7:E8"/>
    <mergeCell ref="A7:A8"/>
  </mergeCells>
  <phoneticPr fontId="5" type="noConversion"/>
  <pageMargins left="0.23622047244094491" right="0.23622047244094491" top="0.74803149606299213" bottom="0.74803149606299213" header="0.31496062992125984" footer="0.31496062992125984"/>
  <pageSetup paperSize="9" scale="5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DB1357-FD35-4C08-BEE2-0EAEF4018D2D}">
  <dimension ref="A1:N31"/>
  <sheetViews>
    <sheetView zoomScale="78" zoomScaleNormal="78" workbookViewId="0">
      <selection activeCell="J12" sqref="J12"/>
    </sheetView>
  </sheetViews>
  <sheetFormatPr defaultRowHeight="15" x14ac:dyDescent="0.25"/>
  <cols>
    <col min="1" max="1" width="14.42578125" customWidth="1"/>
    <col min="2" max="2" width="43" customWidth="1"/>
    <col min="3" max="3" width="52.85546875" customWidth="1"/>
    <col min="4" max="5" width="16" customWidth="1"/>
    <col min="6" max="7" width="14.85546875" customWidth="1"/>
    <col min="8" max="8" width="15.5703125" bestFit="1" customWidth="1"/>
    <col min="9" max="9" width="13.85546875" customWidth="1"/>
    <col min="10" max="10" width="15.5703125" customWidth="1"/>
    <col min="11" max="11" width="22.5703125" customWidth="1"/>
  </cols>
  <sheetData>
    <row r="1" spans="1:14" ht="15.75" x14ac:dyDescent="0.25">
      <c r="A1" s="20" t="s">
        <v>7</v>
      </c>
      <c r="B1" s="20"/>
      <c r="C1" s="20"/>
      <c r="D1" s="20"/>
      <c r="E1" s="20"/>
      <c r="F1" s="20"/>
      <c r="G1" s="20"/>
      <c r="H1" s="20"/>
      <c r="I1" s="20"/>
      <c r="J1" s="20"/>
      <c r="K1" s="20"/>
      <c r="L1" s="1"/>
      <c r="M1" s="1"/>
      <c r="N1" s="1"/>
    </row>
    <row r="2" spans="1:14" ht="15.75" x14ac:dyDescent="0.25">
      <c r="A2" s="20" t="s">
        <v>8</v>
      </c>
      <c r="B2" s="20"/>
      <c r="C2" s="20"/>
      <c r="D2" s="20"/>
      <c r="E2" s="20"/>
      <c r="F2" s="20"/>
      <c r="G2" s="20"/>
      <c r="H2" s="20"/>
      <c r="I2" s="20"/>
      <c r="J2" s="20"/>
      <c r="K2" s="20"/>
      <c r="L2" s="1"/>
      <c r="M2" s="1"/>
      <c r="N2" s="1"/>
    </row>
    <row r="3" spans="1:14" ht="15.75" x14ac:dyDescent="0.25">
      <c r="A3" s="20" t="s">
        <v>9</v>
      </c>
      <c r="B3" s="20"/>
      <c r="C3" s="20"/>
      <c r="D3" s="20"/>
      <c r="E3" s="20"/>
      <c r="F3" s="20"/>
      <c r="G3" s="20"/>
      <c r="H3" s="20"/>
      <c r="I3" s="20"/>
      <c r="J3" s="20"/>
      <c r="K3" s="20"/>
      <c r="L3" s="1"/>
      <c r="M3" s="1"/>
      <c r="N3" s="1"/>
    </row>
    <row r="4" spans="1:14" ht="15.75" x14ac:dyDescent="0.25">
      <c r="A4" s="21" t="s">
        <v>17</v>
      </c>
      <c r="B4" s="21"/>
      <c r="C4" s="21"/>
      <c r="D4" s="21"/>
      <c r="E4" s="21"/>
      <c r="F4" s="21"/>
      <c r="G4" s="21"/>
      <c r="H4" s="21"/>
      <c r="I4" s="21"/>
      <c r="J4" s="21"/>
      <c r="K4" s="21"/>
      <c r="L4" s="2"/>
      <c r="M4" s="2"/>
      <c r="N4" s="2"/>
    </row>
    <row r="5" spans="1:14" ht="16.5" thickBot="1" x14ac:dyDescent="0.3">
      <c r="A5" s="3"/>
      <c r="B5" s="3"/>
      <c r="C5" s="3"/>
      <c r="D5" s="3"/>
      <c r="E5" s="3"/>
      <c r="F5" s="3"/>
      <c r="G5" s="3"/>
      <c r="H5" s="3"/>
      <c r="I5" s="3"/>
      <c r="J5" s="3"/>
      <c r="K5" s="3"/>
      <c r="L5" s="2"/>
      <c r="M5" s="2"/>
      <c r="N5" s="2"/>
    </row>
    <row r="6" spans="1:14" ht="32.25" customHeight="1" x14ac:dyDescent="0.25">
      <c r="A6" s="25" t="s">
        <v>35</v>
      </c>
      <c r="B6" s="26"/>
      <c r="C6" s="26"/>
      <c r="D6" s="26"/>
      <c r="E6" s="26"/>
      <c r="F6" s="26"/>
      <c r="G6" s="26"/>
      <c r="H6" s="26"/>
      <c r="I6" s="26"/>
      <c r="J6" s="26"/>
      <c r="K6" s="27"/>
      <c r="L6" s="2"/>
      <c r="M6" s="2"/>
      <c r="N6" s="2"/>
    </row>
    <row r="7" spans="1:14" ht="15.75" x14ac:dyDescent="0.25">
      <c r="A7" s="28" t="s">
        <v>0</v>
      </c>
      <c r="B7" s="22" t="s">
        <v>1</v>
      </c>
      <c r="C7" s="22" t="s">
        <v>10</v>
      </c>
      <c r="D7" s="22"/>
      <c r="E7" s="23" t="s">
        <v>18</v>
      </c>
      <c r="F7" s="22" t="s">
        <v>3</v>
      </c>
      <c r="G7" s="23" t="s">
        <v>11</v>
      </c>
      <c r="H7" s="23" t="s">
        <v>4</v>
      </c>
      <c r="I7" s="23" t="s">
        <v>12</v>
      </c>
      <c r="J7" s="22" t="s">
        <v>5</v>
      </c>
      <c r="K7" s="24" t="s">
        <v>6</v>
      </c>
    </row>
    <row r="8" spans="1:14" ht="36" customHeight="1" x14ac:dyDescent="0.25">
      <c r="A8" s="28"/>
      <c r="B8" s="22"/>
      <c r="C8" s="12" t="s">
        <v>13</v>
      </c>
      <c r="D8" s="12" t="s">
        <v>2</v>
      </c>
      <c r="E8" s="23"/>
      <c r="F8" s="22"/>
      <c r="G8" s="23"/>
      <c r="H8" s="23"/>
      <c r="I8" s="23"/>
      <c r="J8" s="22"/>
      <c r="K8" s="24"/>
    </row>
    <row r="9" spans="1:14" ht="24.95" customHeight="1" x14ac:dyDescent="0.25">
      <c r="A9" s="58">
        <v>1</v>
      </c>
      <c r="B9" s="37" t="s">
        <v>31</v>
      </c>
      <c r="C9" s="13" t="s">
        <v>25</v>
      </c>
      <c r="D9" s="4">
        <v>450</v>
      </c>
      <c r="E9" s="33" t="s">
        <v>28</v>
      </c>
      <c r="F9" s="33">
        <f>MEDIAN(D9:D11)</f>
        <v>480</v>
      </c>
      <c r="G9" s="39">
        <f>AVERAGE(D9:D11)</f>
        <v>470</v>
      </c>
      <c r="H9" s="33">
        <f>SMALL(D9:D11,1)</f>
        <v>450</v>
      </c>
      <c r="I9" s="33" t="s">
        <v>21</v>
      </c>
      <c r="J9" s="35">
        <v>2500</v>
      </c>
      <c r="K9" s="56">
        <f>J9*F9</f>
        <v>1200000</v>
      </c>
    </row>
    <row r="10" spans="1:14" ht="24.95" customHeight="1" x14ac:dyDescent="0.25">
      <c r="A10" s="58"/>
      <c r="B10" s="37"/>
      <c r="C10" s="13" t="s">
        <v>23</v>
      </c>
      <c r="D10" s="4">
        <v>480</v>
      </c>
      <c r="E10" s="33"/>
      <c r="F10" s="33"/>
      <c r="G10" s="39"/>
      <c r="H10" s="33"/>
      <c r="I10" s="33"/>
      <c r="J10" s="35"/>
      <c r="K10" s="56"/>
    </row>
    <row r="11" spans="1:14" ht="24.95" customHeight="1" thickBot="1" x14ac:dyDescent="0.3">
      <c r="A11" s="59"/>
      <c r="B11" s="38"/>
      <c r="C11" s="7" t="s">
        <v>24</v>
      </c>
      <c r="D11" s="6">
        <v>480</v>
      </c>
      <c r="E11" s="34"/>
      <c r="F11" s="34"/>
      <c r="G11" s="40"/>
      <c r="H11" s="34"/>
      <c r="I11" s="34"/>
      <c r="J11" s="36"/>
      <c r="K11" s="57"/>
    </row>
    <row r="12" spans="1:14" ht="15.75" thickBot="1" x14ac:dyDescent="0.3"/>
    <row r="13" spans="1:14" x14ac:dyDescent="0.25">
      <c r="G13" s="41" t="s">
        <v>14</v>
      </c>
      <c r="H13" s="42"/>
      <c r="I13" s="42"/>
      <c r="J13" s="43"/>
      <c r="K13" s="50">
        <f>SUM(K9:K11)</f>
        <v>1200000</v>
      </c>
      <c r="L13" s="51"/>
    </row>
    <row r="14" spans="1:14" x14ac:dyDescent="0.25">
      <c r="G14" s="44"/>
      <c r="H14" s="45"/>
      <c r="I14" s="45"/>
      <c r="J14" s="46"/>
      <c r="K14" s="52"/>
      <c r="L14" s="53"/>
    </row>
    <row r="15" spans="1:14" x14ac:dyDescent="0.25">
      <c r="G15" s="44"/>
      <c r="H15" s="45"/>
      <c r="I15" s="45"/>
      <c r="J15" s="46"/>
      <c r="K15" s="52"/>
      <c r="L15" s="53"/>
    </row>
    <row r="16" spans="1:14" ht="15.75" thickBot="1" x14ac:dyDescent="0.3">
      <c r="G16" s="47"/>
      <c r="H16" s="48"/>
      <c r="I16" s="48"/>
      <c r="J16" s="49"/>
      <c r="K16" s="54"/>
      <c r="L16" s="55"/>
    </row>
    <row r="17" spans="1:12" ht="15.75" thickBot="1" x14ac:dyDescent="0.3"/>
    <row r="18" spans="1:12" ht="18" x14ac:dyDescent="0.25">
      <c r="A18" s="29" t="s">
        <v>15</v>
      </c>
      <c r="B18" s="30"/>
      <c r="C18" s="30"/>
      <c r="D18" s="30"/>
      <c r="E18" s="30"/>
      <c r="F18" s="30"/>
      <c r="G18" s="30"/>
      <c r="H18" s="30"/>
      <c r="I18" s="30"/>
      <c r="J18" s="30"/>
      <c r="K18" s="30"/>
      <c r="L18" s="31"/>
    </row>
    <row r="19" spans="1:12" ht="15.75" x14ac:dyDescent="0.25">
      <c r="A19" s="5" t="s">
        <v>0</v>
      </c>
      <c r="B19" s="22" t="s">
        <v>16</v>
      </c>
      <c r="C19" s="22"/>
      <c r="D19" s="22"/>
      <c r="E19" s="22"/>
      <c r="F19" s="22"/>
      <c r="G19" s="22"/>
      <c r="H19" s="22"/>
      <c r="I19" s="22"/>
      <c r="J19" s="22"/>
      <c r="K19" s="22"/>
      <c r="L19" s="32"/>
    </row>
    <row r="20" spans="1:12" ht="27" customHeight="1" thickBot="1" x14ac:dyDescent="0.3">
      <c r="A20" s="14" t="s">
        <v>27</v>
      </c>
      <c r="B20" s="17" t="s">
        <v>26</v>
      </c>
      <c r="C20" s="18"/>
      <c r="D20" s="18"/>
      <c r="E20" s="18"/>
      <c r="F20" s="18"/>
      <c r="G20" s="18"/>
      <c r="H20" s="18"/>
      <c r="I20" s="18"/>
      <c r="J20" s="18"/>
      <c r="K20" s="18"/>
      <c r="L20" s="19"/>
    </row>
    <row r="21" spans="1:12" ht="15.75" x14ac:dyDescent="0.25">
      <c r="A21" s="10"/>
      <c r="B21" s="11"/>
      <c r="C21" s="11"/>
      <c r="D21" s="11"/>
      <c r="E21" s="11"/>
      <c r="F21" s="11"/>
      <c r="G21" s="11"/>
      <c r="H21" s="11"/>
      <c r="I21" s="11"/>
      <c r="J21" s="11"/>
      <c r="K21" s="11"/>
      <c r="L21" s="11"/>
    </row>
    <row r="22" spans="1:12" ht="15.75" thickBot="1" x14ac:dyDescent="0.3"/>
    <row r="23" spans="1:12" ht="18" x14ac:dyDescent="0.25">
      <c r="A23" s="29" t="s">
        <v>20</v>
      </c>
      <c r="B23" s="30"/>
      <c r="C23" s="30"/>
      <c r="D23" s="30"/>
      <c r="E23" s="30"/>
      <c r="F23" s="30"/>
      <c r="G23" s="30"/>
      <c r="H23" s="30"/>
      <c r="I23" s="30"/>
      <c r="J23" s="30"/>
      <c r="K23" s="30"/>
      <c r="L23" s="31"/>
    </row>
    <row r="24" spans="1:12" ht="15.75" x14ac:dyDescent="0.25">
      <c r="A24" s="5" t="s">
        <v>0</v>
      </c>
      <c r="B24" s="22" t="s">
        <v>16</v>
      </c>
      <c r="C24" s="22"/>
      <c r="D24" s="22"/>
      <c r="E24" s="22"/>
      <c r="F24" s="22"/>
      <c r="G24" s="22"/>
      <c r="H24" s="22"/>
      <c r="I24" s="22"/>
      <c r="J24" s="22"/>
      <c r="K24" s="22"/>
      <c r="L24" s="32"/>
    </row>
    <row r="25" spans="1:12" ht="65.099999999999994" customHeight="1" thickBot="1" x14ac:dyDescent="0.3">
      <c r="A25" s="14" t="s">
        <v>27</v>
      </c>
      <c r="B25" s="15" t="s">
        <v>32</v>
      </c>
      <c r="C25" s="15"/>
      <c r="D25" s="15"/>
      <c r="E25" s="15"/>
      <c r="F25" s="15"/>
      <c r="G25" s="15"/>
      <c r="H25" s="15"/>
      <c r="I25" s="15"/>
      <c r="J25" s="15"/>
      <c r="K25" s="15"/>
      <c r="L25" s="16"/>
    </row>
    <row r="30" spans="1:12" x14ac:dyDescent="0.25">
      <c r="C30" s="9"/>
    </row>
    <row r="31" spans="1:12" ht="19.5" x14ac:dyDescent="0.3">
      <c r="C31" s="8" t="s">
        <v>19</v>
      </c>
    </row>
  </sheetData>
  <mergeCells count="32">
    <mergeCell ref="G9:G11"/>
    <mergeCell ref="A1:K1"/>
    <mergeCell ref="A2:K2"/>
    <mergeCell ref="A3:K3"/>
    <mergeCell ref="A4:K4"/>
    <mergeCell ref="A6:K6"/>
    <mergeCell ref="A7:A8"/>
    <mergeCell ref="B7:B8"/>
    <mergeCell ref="C7:D7"/>
    <mergeCell ref="E7:E8"/>
    <mergeCell ref="F7:F8"/>
    <mergeCell ref="G7:G8"/>
    <mergeCell ref="H7:H8"/>
    <mergeCell ref="I7:I8"/>
    <mergeCell ref="J7:J8"/>
    <mergeCell ref="K7:K8"/>
    <mergeCell ref="B25:L25"/>
    <mergeCell ref="H9:H11"/>
    <mergeCell ref="I9:I11"/>
    <mergeCell ref="J9:J11"/>
    <mergeCell ref="K9:K11"/>
    <mergeCell ref="G13:J16"/>
    <mergeCell ref="K13:L16"/>
    <mergeCell ref="A18:L18"/>
    <mergeCell ref="B19:L19"/>
    <mergeCell ref="B20:L20"/>
    <mergeCell ref="A23:L23"/>
    <mergeCell ref="B24:L24"/>
    <mergeCell ref="A9:A11"/>
    <mergeCell ref="B9:B11"/>
    <mergeCell ref="E9:E11"/>
    <mergeCell ref="F9:F11"/>
  </mergeCells>
  <pageMargins left="0.23622047244094491" right="0.23622047244094491" top="0.74803149606299213" bottom="0.74803149606299213" header="0.31496062992125984" footer="0.31496062992125984"/>
  <pageSetup paperSize="9" scale="5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6A6C7-EF54-414A-9138-5E916BB16E1A}">
  <dimension ref="A1:M8"/>
  <sheetViews>
    <sheetView tabSelected="1" workbookViewId="0">
      <selection activeCell="G16" sqref="G16"/>
    </sheetView>
  </sheetViews>
  <sheetFormatPr defaultRowHeight="15" x14ac:dyDescent="0.25"/>
  <sheetData>
    <row r="1" spans="1:13" x14ac:dyDescent="0.25">
      <c r="A1" s="71" t="s">
        <v>37</v>
      </c>
      <c r="B1" s="72"/>
      <c r="C1" s="72"/>
      <c r="D1" s="72"/>
      <c r="E1" s="72"/>
      <c r="F1" s="72"/>
      <c r="G1" s="72"/>
      <c r="H1" s="72"/>
      <c r="I1" s="72"/>
      <c r="J1" s="72"/>
      <c r="K1" s="72"/>
      <c r="L1" s="72"/>
      <c r="M1" s="73"/>
    </row>
    <row r="2" spans="1:13" x14ac:dyDescent="0.25">
      <c r="A2" s="74" t="s">
        <v>38</v>
      </c>
      <c r="B2" s="75"/>
      <c r="C2" s="75"/>
      <c r="D2" s="75"/>
      <c r="E2" s="75"/>
      <c r="F2" s="75"/>
      <c r="G2" s="75"/>
      <c r="H2" s="75"/>
      <c r="I2" s="75"/>
      <c r="J2" s="75"/>
      <c r="K2" s="75"/>
      <c r="L2" s="75"/>
      <c r="M2" s="76"/>
    </row>
    <row r="3" spans="1:13" ht="33" x14ac:dyDescent="0.25">
      <c r="A3" s="60" t="s">
        <v>39</v>
      </c>
      <c r="B3" s="60" t="s">
        <v>40</v>
      </c>
      <c r="C3" s="61" t="s">
        <v>41</v>
      </c>
      <c r="D3" s="61" t="s">
        <v>42</v>
      </c>
      <c r="E3" s="62" t="s">
        <v>43</v>
      </c>
      <c r="F3" s="61" t="s">
        <v>44</v>
      </c>
      <c r="G3" s="63" t="s">
        <v>45</v>
      </c>
      <c r="H3" s="62" t="s">
        <v>46</v>
      </c>
      <c r="I3" s="64" t="s">
        <v>47</v>
      </c>
      <c r="J3" s="60" t="s">
        <v>48</v>
      </c>
      <c r="K3" s="64" t="s">
        <v>49</v>
      </c>
      <c r="L3" s="60" t="s">
        <v>50</v>
      </c>
      <c r="M3" s="62" t="s">
        <v>51</v>
      </c>
    </row>
    <row r="4" spans="1:13" ht="24.75" x14ac:dyDescent="0.25">
      <c r="A4" s="77">
        <v>1</v>
      </c>
      <c r="B4" s="80">
        <v>1000</v>
      </c>
      <c r="C4" s="83" t="s">
        <v>52</v>
      </c>
      <c r="D4" s="86" t="s">
        <v>53</v>
      </c>
      <c r="E4" s="89" t="s">
        <v>54</v>
      </c>
      <c r="F4" s="65">
        <v>45239</v>
      </c>
      <c r="G4" s="66" t="s">
        <v>55</v>
      </c>
      <c r="H4" s="67" t="s">
        <v>56</v>
      </c>
      <c r="I4" s="83" t="s">
        <v>57</v>
      </c>
      <c r="J4" s="83" t="s">
        <v>58</v>
      </c>
      <c r="K4" s="83" t="s">
        <v>59</v>
      </c>
      <c r="L4" s="92" t="s">
        <v>60</v>
      </c>
      <c r="M4" s="92" t="s">
        <v>61</v>
      </c>
    </row>
    <row r="5" spans="1:13" ht="24.75" x14ac:dyDescent="0.25">
      <c r="A5" s="78"/>
      <c r="B5" s="81"/>
      <c r="C5" s="84"/>
      <c r="D5" s="87"/>
      <c r="E5" s="90"/>
      <c r="F5" s="65">
        <v>45313</v>
      </c>
      <c r="G5" s="66" t="s">
        <v>62</v>
      </c>
      <c r="H5" s="67" t="s">
        <v>63</v>
      </c>
      <c r="I5" s="84"/>
      <c r="J5" s="84"/>
      <c r="K5" s="84"/>
      <c r="L5" s="93"/>
      <c r="M5" s="93"/>
    </row>
    <row r="6" spans="1:13" ht="24.75" x14ac:dyDescent="0.25">
      <c r="A6" s="79"/>
      <c r="B6" s="82"/>
      <c r="C6" s="85"/>
      <c r="D6" s="88"/>
      <c r="E6" s="91"/>
      <c r="F6" s="65">
        <v>45412</v>
      </c>
      <c r="G6" s="66" t="s">
        <v>64</v>
      </c>
      <c r="H6" s="67" t="s">
        <v>65</v>
      </c>
      <c r="I6" s="85"/>
      <c r="J6" s="85"/>
      <c r="K6" s="85"/>
      <c r="L6" s="94"/>
      <c r="M6" s="94"/>
    </row>
    <row r="7" spans="1:13" ht="16.5" x14ac:dyDescent="0.25">
      <c r="A7" s="68" t="s">
        <v>66</v>
      </c>
      <c r="B7" s="69"/>
      <c r="C7" s="69"/>
      <c r="D7" s="69"/>
      <c r="E7" s="69"/>
      <c r="F7" s="69"/>
      <c r="G7" s="69"/>
      <c r="H7" s="69"/>
      <c r="I7" s="69"/>
      <c r="J7" s="69"/>
      <c r="K7" s="69"/>
      <c r="L7" s="70"/>
      <c r="M7" s="62" t="s">
        <v>61</v>
      </c>
    </row>
    <row r="8" spans="1:13" x14ac:dyDescent="0.25">
      <c r="A8" s="71" t="s">
        <v>67</v>
      </c>
      <c r="B8" s="72"/>
      <c r="C8" s="72"/>
      <c r="D8" s="72"/>
      <c r="E8" s="72"/>
      <c r="F8" s="72"/>
      <c r="G8" s="72"/>
      <c r="H8" s="72"/>
      <c r="I8" s="72"/>
      <c r="J8" s="72"/>
      <c r="K8" s="72"/>
      <c r="L8" s="72"/>
      <c r="M8" s="73"/>
    </row>
  </sheetData>
  <mergeCells count="14">
    <mergeCell ref="A7:L7"/>
    <mergeCell ref="A8:M8"/>
    <mergeCell ref="A1:M1"/>
    <mergeCell ref="A2:M2"/>
    <mergeCell ref="A4:A6"/>
    <mergeCell ref="B4:B6"/>
    <mergeCell ref="C4:C6"/>
    <mergeCell ref="D4:D6"/>
    <mergeCell ref="E4:E6"/>
    <mergeCell ref="I4:I6"/>
    <mergeCell ref="J4:J6"/>
    <mergeCell ref="K4:K6"/>
    <mergeCell ref="L4:L6"/>
    <mergeCell ref="M4:M6"/>
  </mergeCells>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Com Motorista</vt:lpstr>
      <vt:lpstr>Com Motorista e Auxiliar</vt: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Hericson Meneghelli</dc:creator>
  <cp:lastModifiedBy>Dimas Muller Boeno</cp:lastModifiedBy>
  <cp:lastPrinted>2023-02-03T13:33:29Z</cp:lastPrinted>
  <dcterms:created xsi:type="dcterms:W3CDTF">2022-04-12T13:02:47Z</dcterms:created>
  <dcterms:modified xsi:type="dcterms:W3CDTF">2024-06-14T18:52:54Z</dcterms:modified>
</cp:coreProperties>
</file>