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g-compras\01. Pedidos de Compra\SPCI\007 - CBUQ E EMULSÃO\Ajustes\"/>
    </mc:Choice>
  </mc:AlternateContent>
  <xr:revisionPtr revIDLastSave="0" documentId="13_ncr:1_{8B49899C-0C31-48DF-A596-D5BDC6779509}" xr6:coauthVersionLast="47" xr6:coauthVersionMax="47" xr10:uidLastSave="{00000000-0000-0000-0000-000000000000}"/>
  <bookViews>
    <workbookView xWindow="28680" yWindow="-120" windowWidth="29040" windowHeight="15720" xr2:uid="{667594CA-118D-4485-8E7B-2C138E4374C4}"/>
  </bookViews>
  <sheets>
    <sheet name="planilha 1" sheetId="1" r:id="rId1"/>
  </sheets>
  <definedNames>
    <definedName name="_xlnm.Print_Area" localSheetId="0">'planilha 1'!$A$1:$J$15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7" i="1"/>
  <c r="G9" i="1"/>
  <c r="G7" i="1" s="1"/>
  <c r="J7" i="1"/>
  <c r="I7" i="1"/>
  <c r="H7" i="1" l="1"/>
  <c r="J8" i="1"/>
</calcChain>
</file>

<file path=xl/sharedStrings.xml><?xml version="1.0" encoding="utf-8"?>
<sst xmlns="http://schemas.openxmlformats.org/spreadsheetml/2006/main" count="21" uniqueCount="21">
  <si>
    <t xml:space="preserve"> Composição preço CBUQ + EMULSÃO + TRANSPORTE</t>
  </si>
  <si>
    <t>DEVERÁ SER PREENCHIDO APENAS AS CELULAS EM AMARELO, OS DEMAIS CAMPOS ESTÃO COM FÓRMULA</t>
  </si>
  <si>
    <t>A</t>
  </si>
  <si>
    <t>B</t>
  </si>
  <si>
    <t>C</t>
  </si>
  <si>
    <t>D</t>
  </si>
  <si>
    <t>E</t>
  </si>
  <si>
    <t>F                                    (Fase de lances)</t>
  </si>
  <si>
    <t>G</t>
  </si>
  <si>
    <t>H</t>
  </si>
  <si>
    <t>Distância (D) km</t>
  </si>
  <si>
    <t>Custo Unitário do CBUQ (R$/ton)</t>
  </si>
  <si>
    <t>Custo Unitário do RR-1C (R$/litro)</t>
  </si>
  <si>
    <t xml:space="preserve">C_Total (R$)
ESTE É O VALOR A SER INSERIDO NO SISTEMA </t>
  </si>
  <si>
    <t>VALOR DE CONTRATO PARA O CBUQ</t>
  </si>
  <si>
    <t>VALOR DE CONTRATO PARA A EMULSÃO</t>
  </si>
  <si>
    <t>*Os valores lançados nos campos em amarelo, correspondem a máxima distância para fornecimento dos produtos e os preços máximos unitários de cada produto.</t>
  </si>
  <si>
    <t xml:space="preserve">TOTAL </t>
  </si>
  <si>
    <r>
      <t>C_Transporte_CBUQ (R$/ton)
=((2*</t>
    </r>
    <r>
      <rPr>
        <b/>
        <sz val="11"/>
        <color rgb="FF0070C0"/>
        <rFont val="Sansation"/>
      </rPr>
      <t>A1</t>
    </r>
    <r>
      <rPr>
        <b/>
        <sz val="11"/>
        <color theme="1"/>
        <rFont val="Sansation"/>
      </rPr>
      <t>*8,72)/7*0,97)</t>
    </r>
  </si>
  <si>
    <t xml:space="preserve">
Estrutura da Planilha
Entradas: (células em amarelo onde o fornecerdor irá inserir os dados abaixo)
                      A- Distância (D)
                      B- Custo Unitário do CBUQ (CCBUQ)
                      C- Custo Unitário do RR-1C (CRR-1C)
Fórmulas
D- Custo de Transporte do CBUQ (CTransporte_CBUQ):                                                       G - Custo total do CBUQ:
E-Custo de Transporte do RR-1C (CTransporte_RR-1C):                                                        H - Custo total da Emulsão RR-1C
F-Custo Total (C_Total):
</t>
  </si>
  <si>
    <r>
      <t>C_Transporte_RR-1C (R$/litro)
=((2*</t>
    </r>
    <r>
      <rPr>
        <b/>
        <sz val="11"/>
        <color rgb="FF0070C0"/>
        <rFont val="Sansation"/>
      </rPr>
      <t>A1</t>
    </r>
    <r>
      <rPr>
        <b/>
        <sz val="11"/>
        <color theme="1"/>
        <rFont val="Sansation"/>
      </rPr>
      <t>*8,72)/60)*0,03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</si>
</sst>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* #,##0.000_-;\-* #,##0.000_-;_-* &quot;-&quot;??_-;_-@_-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Sansation"/>
    </font>
    <font>
      <sz val="11"/>
      <color theme="1"/>
      <name val="Sansation"/>
    </font>
    <font>
      <b/>
      <sz val="11"/>
      <color rgb="FF0070C0"/>
      <name val="Sansation"/>
    </font>
    <font>
      <b/>
      <sz val="11"/>
      <name val="Sansation"/>
    </font>
    <font>
      <b/>
      <sz val="11"/>
      <color theme="1"/>
      <name val="Sansation"/>
    </font>
    <font>
      <b/>
      <sz val="12"/>
      <color theme="1"/>
      <name val="Sansation"/>
    </font>
    <font>
      <b/>
      <sz val="12"/>
      <color theme="1"/>
      <name val="Aptos Narrow"/>
      <family val="2"/>
      <scheme val="minor"/>
    </font>
    <font>
      <sz val="10"/>
      <color theme="1"/>
      <name val="Sansation"/>
    </font>
    <font>
      <sz val="10"/>
      <color rgb="FF000000"/>
      <name val="Sansation"/>
    </font>
    <font>
      <sz val="11"/>
      <color theme="0"/>
      <name val="Aptos Narrow"/>
      <family val="2"/>
      <scheme val="minor"/>
    </font>
    <font>
      <sz val="12"/>
      <color theme="1"/>
      <name val="Sansation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2" fontId="5" fillId="4" borderId="17" xfId="0" applyNumberFormat="1" applyFont="1" applyFill="1" applyBorder="1" applyAlignment="1">
      <alignment horizontal="center" vertical="center"/>
    </xf>
    <xf numFmtId="44" fontId="8" fillId="3" borderId="18" xfId="0" applyNumberFormat="1" applyFont="1" applyFill="1" applyBorder="1" applyAlignment="1">
      <alignment horizontal="center" vertical="center"/>
    </xf>
    <xf numFmtId="0" fontId="0" fillId="0" borderId="19" xfId="0" applyBorder="1"/>
    <xf numFmtId="0" fontId="0" fillId="0" borderId="8" xfId="0" applyBorder="1"/>
    <xf numFmtId="0" fontId="5" fillId="0" borderId="0" xfId="0" applyFont="1" applyAlignment="1">
      <alignment horizontal="justify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1" fillId="0" borderId="0" xfId="0" applyFont="1" applyAlignment="1">
      <alignment horizontal="left" vertical="center" indent="10"/>
    </xf>
    <xf numFmtId="0" fontId="3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center" indent="10"/>
    </xf>
    <xf numFmtId="43" fontId="13" fillId="0" borderId="0" xfId="1" applyFont="1" applyFill="1" applyBorder="1" applyAlignment="1">
      <alignment vertical="center"/>
    </xf>
    <xf numFmtId="165" fontId="13" fillId="0" borderId="0" xfId="1" applyNumberFormat="1" applyFont="1" applyFill="1" applyBorder="1" applyAlignment="1">
      <alignment vertical="center"/>
    </xf>
    <xf numFmtId="2" fontId="5" fillId="0" borderId="17" xfId="0" applyNumberFormat="1" applyFont="1" applyBorder="1" applyAlignment="1">
      <alignment horizontal="center" vertical="center"/>
    </xf>
    <xf numFmtId="164" fontId="9" fillId="5" borderId="6" xfId="0" applyNumberFormat="1" applyFont="1" applyFill="1" applyBorder="1" applyAlignment="1">
      <alignment horizontal="center" vertical="center"/>
    </xf>
    <xf numFmtId="164" fontId="9" fillId="5" borderId="7" xfId="0" applyNumberFormat="1" applyFont="1" applyFill="1" applyBorder="1" applyAlignment="1">
      <alignment vertical="center"/>
    </xf>
    <xf numFmtId="0" fontId="5" fillId="0" borderId="0" xfId="0" applyFont="1"/>
    <xf numFmtId="0" fontId="5" fillId="0" borderId="9" xfId="0" applyFont="1" applyBorder="1"/>
    <xf numFmtId="0" fontId="6" fillId="0" borderId="2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2" fontId="5" fillId="4" borderId="16" xfId="0" applyNumberFormat="1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2" fontId="5" fillId="0" borderId="24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44" fontId="8" fillId="2" borderId="20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14" fillId="0" borderId="0" xfId="0" applyFont="1" applyAlignment="1">
      <alignment horizontal="left" vertical="center" indent="5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14</xdr:row>
      <xdr:rowOff>561975</xdr:rowOff>
    </xdr:from>
    <xdr:to>
      <xdr:col>8</xdr:col>
      <xdr:colOff>133085</xdr:colOff>
      <xdr:row>14</xdr:row>
      <xdr:rowOff>800043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5602389-D416-468C-AE65-F3D913814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24425" y="4772025"/>
          <a:ext cx="1314185" cy="238068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14</xdr:row>
      <xdr:rowOff>1360129</xdr:rowOff>
    </xdr:from>
    <xdr:to>
      <xdr:col>8</xdr:col>
      <xdr:colOff>228320</xdr:colOff>
      <xdr:row>14</xdr:row>
      <xdr:rowOff>1562060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C161443-375D-4BF0-813E-C8C12AE01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81575" y="5570179"/>
          <a:ext cx="1352270" cy="201931"/>
        </a:xfrm>
        <a:prstGeom prst="rect">
          <a:avLst/>
        </a:prstGeom>
      </xdr:spPr>
    </xdr:pic>
    <xdr:clientData/>
  </xdr:twoCellAnchor>
  <xdr:twoCellAnchor>
    <xdr:from>
      <xdr:col>2</xdr:col>
      <xdr:colOff>381000</xdr:colOff>
      <xdr:row>14</xdr:row>
      <xdr:rowOff>666750</xdr:rowOff>
    </xdr:from>
    <xdr:to>
      <xdr:col>4</xdr:col>
      <xdr:colOff>942975</xdr:colOff>
      <xdr:row>14</xdr:row>
      <xdr:rowOff>952500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DA8CC92A-BBD0-0270-DAB3-9E6B50D16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76800"/>
          <a:ext cx="246697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333375</xdr:colOff>
      <xdr:row>14</xdr:row>
      <xdr:rowOff>2209800</xdr:rowOff>
    </xdr:from>
    <xdr:to>
      <xdr:col>7</xdr:col>
      <xdr:colOff>952500</xdr:colOff>
      <xdr:row>14</xdr:row>
      <xdr:rowOff>2400300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8EB441A-BD46-DC4B-E039-2948C481B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6419850"/>
          <a:ext cx="53911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352425</xdr:colOff>
      <xdr:row>14</xdr:row>
      <xdr:rowOff>1409700</xdr:rowOff>
    </xdr:from>
    <xdr:to>
      <xdr:col>5</xdr:col>
      <xdr:colOff>409575</xdr:colOff>
      <xdr:row>14</xdr:row>
      <xdr:rowOff>1819275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039F871-5729-22DC-02D5-EA4D3844A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5619750"/>
          <a:ext cx="2914650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1B68E-A770-41C5-ADE6-8630A5628350}">
  <dimension ref="B1:N30"/>
  <sheetViews>
    <sheetView tabSelected="1" view="pageBreakPreview" zoomScale="90" zoomScaleNormal="100" zoomScaleSheetLayoutView="90" workbookViewId="0">
      <selection activeCell="J18" sqref="J18"/>
    </sheetView>
  </sheetViews>
  <sheetFormatPr defaultRowHeight="15" x14ac:dyDescent="0.25"/>
  <cols>
    <col min="1" max="1" width="0.28515625" customWidth="1"/>
    <col min="2" max="2" width="1.85546875" customWidth="1"/>
    <col min="3" max="6" width="14.28515625" style="1" customWidth="1"/>
    <col min="7" max="7" width="14.42578125" style="1" customWidth="1"/>
    <col min="8" max="8" width="17.85546875" style="1" customWidth="1"/>
    <col min="9" max="9" width="19.28515625" customWidth="1"/>
    <col min="10" max="10" width="19" customWidth="1"/>
  </cols>
  <sheetData>
    <row r="1" spans="2:14" ht="15.75" thickBot="1" x14ac:dyDescent="0.3"/>
    <row r="2" spans="2:14" ht="26.25" customHeight="1" thickBot="1" x14ac:dyDescent="0.3">
      <c r="B2" s="2"/>
      <c r="C2" s="38" t="s">
        <v>0</v>
      </c>
      <c r="D2" s="39"/>
      <c r="E2" s="39"/>
      <c r="F2" s="39"/>
      <c r="G2" s="39"/>
      <c r="H2" s="39"/>
      <c r="I2" s="39"/>
      <c r="J2" s="40"/>
    </row>
    <row r="3" spans="2:14" x14ac:dyDescent="0.25">
      <c r="B3" s="2"/>
      <c r="C3" s="41" t="s">
        <v>1</v>
      </c>
      <c r="D3" s="42"/>
      <c r="E3" s="42"/>
      <c r="F3" s="42"/>
      <c r="G3" s="42"/>
      <c r="H3" s="42"/>
      <c r="I3" s="42"/>
      <c r="J3" s="43"/>
    </row>
    <row r="4" spans="2:14" ht="15.75" thickBot="1" x14ac:dyDescent="0.3">
      <c r="B4" s="2"/>
      <c r="C4" s="44"/>
      <c r="D4" s="45"/>
      <c r="E4" s="45"/>
      <c r="F4" s="45"/>
      <c r="G4" s="45"/>
      <c r="H4" s="45"/>
      <c r="I4" s="45"/>
      <c r="J4" s="46"/>
    </row>
    <row r="5" spans="2:14" ht="28.5" x14ac:dyDescent="0.25">
      <c r="B5" s="23"/>
      <c r="C5" s="26" t="s">
        <v>2</v>
      </c>
      <c r="D5" s="27" t="s">
        <v>3</v>
      </c>
      <c r="E5" s="28" t="s">
        <v>4</v>
      </c>
      <c r="F5" s="27" t="s">
        <v>5</v>
      </c>
      <c r="G5" s="30" t="s">
        <v>6</v>
      </c>
      <c r="H5" s="33" t="s">
        <v>7</v>
      </c>
      <c r="I5" s="3" t="s">
        <v>8</v>
      </c>
      <c r="J5" s="4" t="s">
        <v>9</v>
      </c>
    </row>
    <row r="6" spans="2:14" ht="78.75" customHeight="1" thickBot="1" x14ac:dyDescent="0.3">
      <c r="B6" s="24"/>
      <c r="C6" s="5" t="s">
        <v>10</v>
      </c>
      <c r="D6" s="6" t="s">
        <v>11</v>
      </c>
      <c r="E6" s="6" t="s">
        <v>12</v>
      </c>
      <c r="F6" s="6" t="s">
        <v>18</v>
      </c>
      <c r="G6" s="31" t="s">
        <v>20</v>
      </c>
      <c r="H6" s="34" t="s">
        <v>13</v>
      </c>
      <c r="I6" s="7" t="s">
        <v>14</v>
      </c>
      <c r="J6" s="7" t="s">
        <v>15</v>
      </c>
    </row>
    <row r="7" spans="2:14" ht="15.75" thickBot="1" x14ac:dyDescent="0.3">
      <c r="B7" s="25">
        <v>1</v>
      </c>
      <c r="C7" s="29">
        <v>20</v>
      </c>
      <c r="D7" s="8">
        <v>600</v>
      </c>
      <c r="E7" s="8">
        <v>6.91</v>
      </c>
      <c r="F7" s="20">
        <f>F9</f>
        <v>48.33</v>
      </c>
      <c r="G7" s="32">
        <f>G9</f>
        <v>0.17</v>
      </c>
      <c r="H7" s="35">
        <f>ROUND(((D7+F7)*450)+((E7+G7)*2000),2)</f>
        <v>305908.5</v>
      </c>
      <c r="I7" s="9">
        <f>ROUND(D7*450,2)</f>
        <v>270000</v>
      </c>
      <c r="J7" s="9">
        <f>ROUND(E7*2000,2)</f>
        <v>13820</v>
      </c>
    </row>
    <row r="8" spans="2:14" ht="30" customHeight="1" x14ac:dyDescent="0.25">
      <c r="B8" s="10"/>
      <c r="C8" s="47" t="s">
        <v>16</v>
      </c>
      <c r="D8" s="47"/>
      <c r="E8" s="47"/>
      <c r="I8" s="21" t="s">
        <v>17</v>
      </c>
      <c r="J8" s="22">
        <f>I7+J7</f>
        <v>283820</v>
      </c>
      <c r="N8" s="36"/>
    </row>
    <row r="9" spans="2:14" ht="30.75" customHeight="1" x14ac:dyDescent="0.25">
      <c r="B9" s="10"/>
      <c r="C9" s="48"/>
      <c r="D9" s="48"/>
      <c r="E9" s="48"/>
      <c r="F9" s="18">
        <f>ROUND(2*C7*8.72/7*0.97,2)</f>
        <v>48.33</v>
      </c>
      <c r="G9" s="19">
        <f>ROUND(2*C7*8.72/60*0.03,2)</f>
        <v>0.17</v>
      </c>
      <c r="J9" s="2"/>
      <c r="N9" s="36"/>
    </row>
    <row r="10" spans="2:14" ht="15" customHeight="1" x14ac:dyDescent="0.25">
      <c r="B10" s="10"/>
      <c r="C10" s="49" t="s">
        <v>19</v>
      </c>
      <c r="D10" s="49"/>
      <c r="E10" s="49"/>
      <c r="F10" s="49"/>
      <c r="G10" s="49"/>
      <c r="H10" s="49"/>
      <c r="I10" s="49"/>
      <c r="J10" s="50"/>
    </row>
    <row r="11" spans="2:14" x14ac:dyDescent="0.25">
      <c r="B11" s="10"/>
      <c r="C11" s="49"/>
      <c r="D11" s="49"/>
      <c r="E11" s="49"/>
      <c r="F11" s="49"/>
      <c r="G11" s="49"/>
      <c r="H11" s="49"/>
      <c r="I11" s="49"/>
      <c r="J11" s="50"/>
    </row>
    <row r="12" spans="2:14" x14ac:dyDescent="0.25">
      <c r="B12" s="10"/>
      <c r="C12" s="49"/>
      <c r="D12" s="49"/>
      <c r="E12" s="49"/>
      <c r="F12" s="49"/>
      <c r="G12" s="49"/>
      <c r="H12" s="49"/>
      <c r="I12" s="49"/>
      <c r="J12" s="50"/>
    </row>
    <row r="13" spans="2:14" x14ac:dyDescent="0.25">
      <c r="B13" s="10"/>
      <c r="C13" s="49"/>
      <c r="D13" s="49"/>
      <c r="E13" s="49"/>
      <c r="F13" s="49"/>
      <c r="G13" s="49"/>
      <c r="H13" s="49"/>
      <c r="I13" s="49"/>
      <c r="J13" s="50"/>
    </row>
    <row r="14" spans="2:14" x14ac:dyDescent="0.25">
      <c r="B14" s="10"/>
      <c r="C14" s="49"/>
      <c r="D14" s="49"/>
      <c r="E14" s="49"/>
      <c r="F14" s="49"/>
      <c r="G14" s="49"/>
      <c r="H14" s="49"/>
      <c r="I14" s="49"/>
      <c r="J14" s="50"/>
    </row>
    <row r="15" spans="2:14" ht="207.75" customHeight="1" thickBot="1" x14ac:dyDescent="0.3">
      <c r="B15" s="11"/>
      <c r="C15" s="51"/>
      <c r="D15" s="51"/>
      <c r="E15" s="51"/>
      <c r="F15" s="51"/>
      <c r="G15" s="51"/>
      <c r="H15" s="51"/>
      <c r="I15" s="51"/>
      <c r="J15" s="52"/>
    </row>
    <row r="17" spans="2:10" s="1" customFormat="1" x14ac:dyDescent="0.25">
      <c r="B17"/>
      <c r="C17"/>
      <c r="E17" s="12"/>
      <c r="I17"/>
      <c r="J17"/>
    </row>
    <row r="18" spans="2:10" s="1" customFormat="1" ht="15.75" x14ac:dyDescent="0.25">
      <c r="B18"/>
      <c r="C18" s="13"/>
      <c r="D18" s="37"/>
      <c r="E18"/>
      <c r="I18"/>
      <c r="J18"/>
    </row>
    <row r="19" spans="2:10" s="1" customFormat="1" x14ac:dyDescent="0.25">
      <c r="B19"/>
      <c r="C19" s="14"/>
      <c r="E19"/>
      <c r="I19"/>
      <c r="J19"/>
    </row>
    <row r="20" spans="2:10" s="1" customFormat="1" x14ac:dyDescent="0.25">
      <c r="B20"/>
      <c r="C20" s="16"/>
      <c r="D20"/>
      <c r="E20" s="17"/>
      <c r="I20"/>
      <c r="J20"/>
    </row>
    <row r="21" spans="2:10" s="1" customFormat="1" x14ac:dyDescent="0.25">
      <c r="B21"/>
      <c r="C21"/>
      <c r="E21" s="15"/>
      <c r="I21"/>
      <c r="J21"/>
    </row>
    <row r="22" spans="2:10" s="1" customFormat="1" x14ac:dyDescent="0.25">
      <c r="B22"/>
      <c r="C22" s="14"/>
      <c r="E22" s="15"/>
      <c r="I22"/>
      <c r="J22"/>
    </row>
    <row r="23" spans="2:10" s="1" customFormat="1" x14ac:dyDescent="0.25">
      <c r="B23"/>
      <c r="C23" s="14"/>
      <c r="E23"/>
      <c r="I23"/>
      <c r="J23"/>
    </row>
    <row r="24" spans="2:10" s="1" customFormat="1" x14ac:dyDescent="0.25">
      <c r="B24"/>
      <c r="C24" s="16"/>
      <c r="E24" s="15"/>
      <c r="I24"/>
      <c r="J24"/>
    </row>
    <row r="25" spans="2:10" s="1" customFormat="1" x14ac:dyDescent="0.25">
      <c r="B25"/>
      <c r="C25" s="14"/>
      <c r="E25" s="15"/>
      <c r="I25"/>
      <c r="J25"/>
    </row>
    <row r="26" spans="2:10" s="1" customFormat="1" x14ac:dyDescent="0.25">
      <c r="B26"/>
      <c r="C26" s="14"/>
      <c r="I26"/>
      <c r="J26"/>
    </row>
    <row r="27" spans="2:10" s="1" customFormat="1" x14ac:dyDescent="0.25">
      <c r="B27"/>
      <c r="C27" s="14"/>
      <c r="I27"/>
      <c r="J27"/>
    </row>
    <row r="28" spans="2:10" s="1" customFormat="1" x14ac:dyDescent="0.25">
      <c r="B28"/>
      <c r="C28" s="16"/>
      <c r="I28"/>
      <c r="J28"/>
    </row>
    <row r="29" spans="2:10" s="1" customFormat="1" x14ac:dyDescent="0.25">
      <c r="B29"/>
      <c r="C29" s="14"/>
      <c r="I29"/>
      <c r="J29"/>
    </row>
    <row r="30" spans="2:10" s="1" customFormat="1" x14ac:dyDescent="0.25">
      <c r="B30"/>
      <c r="C30" s="14"/>
      <c r="I30"/>
      <c r="J30"/>
    </row>
  </sheetData>
  <mergeCells count="4">
    <mergeCell ref="C2:J2"/>
    <mergeCell ref="C3:J4"/>
    <mergeCell ref="C8:E9"/>
    <mergeCell ref="C10:J15"/>
  </mergeCells>
  <pageMargins left="1.0236220472440944" right="0.62992125984251968" top="0.9448818897637796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1</vt:lpstr>
      <vt:lpstr>'planilha 1'!Area_de_impressao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F. Fiorin</dc:creator>
  <cp:lastModifiedBy>Jean Ribeiro</cp:lastModifiedBy>
  <dcterms:created xsi:type="dcterms:W3CDTF">2024-07-30T13:40:55Z</dcterms:created>
  <dcterms:modified xsi:type="dcterms:W3CDTF">2026-10-01T17:56:26Z</dcterms:modified>
</cp:coreProperties>
</file>