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G:\Meu Drive\GERAL\2. MOVIMENTAÇÕES\1. Movimentações 2026\10° Seguro\"/>
    </mc:Choice>
  </mc:AlternateContent>
  <xr:revisionPtr revIDLastSave="0" documentId="13_ncr:1_{1B7F37C2-E394-46F4-954D-104566D44CFA}" xr6:coauthVersionLast="47" xr6:coauthVersionMax="47" xr10:uidLastSave="{00000000-0000-0000-0000-000000000000}"/>
  <bookViews>
    <workbookView xWindow="-120" yWindow="-120" windowWidth="29040" windowHeight="15720" xr2:uid="{F9F80BBF-E9BB-403C-B55F-5FBB6DA8892C}"/>
  </bookViews>
  <sheets>
    <sheet name="Folh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96" i="1" l="1"/>
  <c r="M71" i="1"/>
  <c r="M24" i="1"/>
  <c r="M95" i="1"/>
  <c r="R8" i="1"/>
  <c r="R7" i="1"/>
  <c r="R6" i="1"/>
  <c r="R5" i="1"/>
  <c r="R3" i="1"/>
  <c r="R2" i="1"/>
  <c r="O95" i="1"/>
  <c r="K73" i="1"/>
  <c r="L73" i="1" s="1"/>
  <c r="L23" i="1"/>
  <c r="L22" i="1"/>
  <c r="L21" i="1"/>
  <c r="L20" i="1"/>
  <c r="L19" i="1"/>
  <c r="L18" i="1"/>
  <c r="L17" i="1"/>
  <c r="L16" i="1"/>
  <c r="L15" i="1"/>
  <c r="L14" i="1"/>
  <c r="L13" i="1"/>
  <c r="L12" i="1"/>
  <c r="L11" i="1"/>
  <c r="L10" i="1"/>
  <c r="L9" i="1"/>
  <c r="L8" i="1"/>
  <c r="L7" i="1"/>
  <c r="L6" i="1"/>
  <c r="L5" i="1"/>
  <c r="L4" i="1"/>
  <c r="L3" i="1"/>
  <c r="L2" i="1"/>
  <c r="K94" i="1"/>
  <c r="L94" i="1" s="1"/>
  <c r="K93" i="1"/>
  <c r="L93" i="1" s="1"/>
  <c r="K92" i="1"/>
  <c r="L92" i="1" s="1"/>
  <c r="K91" i="1"/>
  <c r="L91" i="1" s="1"/>
  <c r="K90" i="1"/>
  <c r="L90" i="1" s="1"/>
  <c r="K89" i="1"/>
  <c r="L89" i="1" s="1"/>
  <c r="K88" i="1"/>
  <c r="L88" i="1" s="1"/>
  <c r="K87" i="1"/>
  <c r="L87" i="1" s="1"/>
  <c r="K86" i="1"/>
  <c r="L86" i="1" s="1"/>
  <c r="K85" i="1"/>
  <c r="L85" i="1" s="1"/>
  <c r="K84" i="1"/>
  <c r="L84" i="1" s="1"/>
  <c r="K83" i="1"/>
  <c r="L83" i="1" s="1"/>
  <c r="K82" i="1"/>
  <c r="L82" i="1" s="1"/>
  <c r="K81" i="1"/>
  <c r="L81" i="1" s="1"/>
  <c r="K80" i="1"/>
  <c r="L80" i="1" s="1"/>
  <c r="K79" i="1"/>
  <c r="L79" i="1" s="1"/>
  <c r="K78" i="1"/>
  <c r="L78" i="1" s="1"/>
  <c r="K77" i="1"/>
  <c r="L77" i="1" s="1"/>
  <c r="K76" i="1"/>
  <c r="L76" i="1" s="1"/>
  <c r="K75" i="1"/>
  <c r="L75" i="1" s="1"/>
  <c r="K74" i="1"/>
  <c r="L74" i="1" s="1"/>
  <c r="K70" i="1"/>
  <c r="L70" i="1" s="1"/>
  <c r="K69" i="1"/>
  <c r="L69" i="1" s="1"/>
  <c r="K68" i="1"/>
  <c r="L68" i="1" s="1"/>
  <c r="K67" i="1"/>
  <c r="L67" i="1" s="1"/>
  <c r="K66" i="1"/>
  <c r="L66" i="1" s="1"/>
  <c r="K65" i="1"/>
  <c r="L65" i="1" s="1"/>
  <c r="K64" i="1"/>
  <c r="L64" i="1" s="1"/>
  <c r="K63" i="1"/>
  <c r="L63" i="1" s="1"/>
  <c r="K62" i="1"/>
  <c r="L62" i="1" s="1"/>
  <c r="K61" i="1"/>
  <c r="L61" i="1" s="1"/>
  <c r="K60" i="1"/>
  <c r="L60" i="1" s="1"/>
  <c r="K59" i="1"/>
  <c r="L59" i="1" s="1"/>
  <c r="K58" i="1"/>
  <c r="L58" i="1" s="1"/>
  <c r="K57" i="1"/>
  <c r="L57" i="1" s="1"/>
  <c r="K56" i="1"/>
  <c r="L56" i="1" s="1"/>
  <c r="K55" i="1"/>
  <c r="L55" i="1" s="1"/>
  <c r="K54" i="1"/>
  <c r="L54" i="1" s="1"/>
  <c r="K53" i="1"/>
  <c r="L53" i="1" s="1"/>
  <c r="K52" i="1"/>
  <c r="L52" i="1" s="1"/>
  <c r="K51" i="1"/>
  <c r="L51" i="1" s="1"/>
  <c r="K50" i="1"/>
  <c r="L50" i="1" s="1"/>
  <c r="K49" i="1"/>
  <c r="L49" i="1" s="1"/>
  <c r="K48" i="1"/>
  <c r="L48" i="1" s="1"/>
  <c r="K47" i="1"/>
  <c r="L47" i="1" s="1"/>
  <c r="K46" i="1"/>
  <c r="L46" i="1" s="1"/>
  <c r="K45" i="1"/>
  <c r="L45" i="1" s="1"/>
  <c r="K44" i="1"/>
  <c r="L44" i="1" s="1"/>
  <c r="P8" i="1" s="1"/>
  <c r="K43" i="1"/>
  <c r="L43" i="1" s="1"/>
  <c r="K42" i="1"/>
  <c r="L42" i="1" s="1"/>
  <c r="K41" i="1"/>
  <c r="L41" i="1" s="1"/>
  <c r="K40" i="1"/>
  <c r="L40" i="1" s="1"/>
  <c r="K39" i="1"/>
  <c r="L39" i="1" s="1"/>
  <c r="K38" i="1"/>
  <c r="L38" i="1" s="1"/>
  <c r="K37" i="1"/>
  <c r="L37" i="1" s="1"/>
  <c r="K36" i="1"/>
  <c r="L36" i="1" s="1"/>
  <c r="K35" i="1"/>
  <c r="L35" i="1" s="1"/>
  <c r="K34" i="1"/>
  <c r="L34" i="1" s="1"/>
  <c r="K33" i="1"/>
  <c r="L33" i="1" s="1"/>
  <c r="K32" i="1"/>
  <c r="L32" i="1" s="1"/>
  <c r="K31" i="1"/>
  <c r="L31" i="1" s="1"/>
  <c r="K30" i="1"/>
  <c r="L30" i="1" s="1"/>
  <c r="K29" i="1"/>
  <c r="L29" i="1" s="1"/>
  <c r="K28" i="1"/>
  <c r="L28" i="1" s="1"/>
  <c r="K27" i="1"/>
  <c r="L27" i="1" s="1"/>
  <c r="K26" i="1"/>
  <c r="L26" i="1" s="1"/>
  <c r="K23" i="1"/>
  <c r="K22" i="1"/>
  <c r="K21" i="1"/>
  <c r="K20" i="1"/>
  <c r="K19" i="1"/>
  <c r="K18" i="1"/>
  <c r="K17" i="1"/>
  <c r="K16" i="1"/>
  <c r="K15" i="1"/>
  <c r="K14" i="1"/>
  <c r="K13" i="1"/>
  <c r="K12" i="1"/>
  <c r="K11" i="1"/>
  <c r="K10" i="1"/>
  <c r="K9" i="1"/>
  <c r="K8" i="1"/>
  <c r="K7" i="1"/>
  <c r="K6" i="1"/>
  <c r="K5" i="1"/>
  <c r="K4" i="1"/>
  <c r="K3" i="1"/>
  <c r="K2" i="1"/>
  <c r="P3" i="1" l="1"/>
  <c r="P7" i="1"/>
  <c r="P2" i="1"/>
  <c r="P6" i="1"/>
  <c r="R10" i="1"/>
  <c r="L95" i="1"/>
  <c r="P95" i="1" s="1"/>
  <c r="P5" i="1"/>
  <c r="P10" i="1" s="1"/>
  <c r="L71" i="1"/>
  <c r="L24" i="1"/>
  <c r="L96" i="1" l="1"/>
</calcChain>
</file>

<file path=xl/sharedStrings.xml><?xml version="1.0" encoding="utf-8"?>
<sst xmlns="http://schemas.openxmlformats.org/spreadsheetml/2006/main" count="154" uniqueCount="96">
  <si>
    <t>ITEM</t>
  </si>
  <si>
    <t>ONIBUS/TR ESCOLAR MARCOPOLO/VOLARE W-LEO 45PASSAGEIROS, ANO 2020/2020, "SEGUROS ANO 2026", OR BRANCA, CHASSI 93PB82S36LC062744, PLACAS RDS4F71</t>
  </si>
  <si>
    <t>ONIBUS/IVECO/MASCA ROMA R, 46PASSAGEIROS, ANO 2017/2018, "SEGUROS ANO 2026", COR BRANCA, CHASSI 93ZK1RMH0J8932559, PLACAS QJD1732</t>
  </si>
  <si>
    <t>ONIBUS M.BENZ/MASCA ROMA R, 46 PASSAGEIROS, ANO 2017/2017, "SEGUROS ANO 2026", COR BRANCA, CHASSI 9BM384076HB054932, PLACAS QII2985</t>
  </si>
  <si>
    <t>ONIBUS M.BENZ/MASCA ROMA R, 46 PASSAGEIROS, ANO 2017/2017, "SEGUROS ANO 2026",PLACAS QII3135, COR BRANCA, CHASSI 9BM384076HB055771</t>
  </si>
  <si>
    <t>ONIBUS/VW/15.190 EOD E HD ORE 60 PASSAGEIROS, ANO 2018/2019, "SEGUROS ANO 2026", COR AMARELA, CHASSI 9532E82W7KR909860, PLACAS MME0666</t>
  </si>
  <si>
    <t>ONIBUS VW/15.190 EOD E S ORE 60 PASSAGEIROS, ANO 2011/2012, "SEGUROS ANO 2026", COR AMARELA, CHASSI 9532882WXCR211445, PLACAS MJY3108</t>
  </si>
  <si>
    <t>ONIBUS TR ESCOLAR IVECO/BUS 10-190E, 45 PASSAGEIROS, ANO 2020/2021, "SEGUROS ANO 2026", COR AMARELA, CHASSI 93ZK01BDZM8939113, RLA 2J98</t>
  </si>
  <si>
    <t>ONIBUS TR ESCOLAR VW/NEOBUS TH 0, ANO 2020/2021, "SEGUROS ANO 2026", CHASSI 9532M52P2MR112347, PLACAS RKW4B07</t>
  </si>
  <si>
    <t>ONIBUS VW/NEOBUS 15.190 ESC. 60 PASSAGEIROS, ANO 2021/2022, COR AMARELA, PLACAS RLP4A60 CHASSI 9532E82W6NR045209</t>
  </si>
  <si>
    <t>VEÍCULO MARCA IVECO/FIAT, MODELO BUS 15-210E-C, ANO/MODELO 2024/2025, PLACAS RYW6B76, COBERTURA COMPLETA.</t>
  </si>
  <si>
    <t>PAS/MICROONIB I/M.BENZ 415CDISPRINTER, ANO 2019/2019 "SEGUROS ANO 2026", COR BRANCA, 16 PASSAGEIROS, CHASSI 8AC906633KE168830, PLACAS QJR6754</t>
  </si>
  <si>
    <t>MICROONIB I/M.BENZ 516SPRINTER A3, 18 PASSAGEIROS, ANO 2019/2020, "SEGUROS ANO 2026", CHASSI 8AC907855LE180559, PLACAS QTL7C23</t>
  </si>
  <si>
    <t>PAS/MICROONIBUS I/M. BENZ 416 CDI SPRINTER M ”SEGURO RCO", CHASSI 8AC907843NE200191 ANO MODELO 2021/2022 PLACAS RLP1B96.</t>
  </si>
  <si>
    <t>PAS/MICROONIBUS I/M. BENZ 416 CDI SPRINTER RF CARGA CAMINHÃO ”SEGURO TOTAL" - COR BRANCA, CHASSIS 8AC907645NE204682, PLACAS RLL0H28</t>
  </si>
  <si>
    <t>I/M.BENZ 517 SPRINTER A4, 21 PASSAGEIROS, ANO 2023/2024, CHASSI:  8AC907857RE237421, PLACAS RYM 8I46</t>
  </si>
  <si>
    <t xml:space="preserve">I/M.BENZ 517 SPRINTER A4, 21 PASSAGEIROS, ANO 2023/2024 - CHASSI:  8AC907857RE237419  RCO” - PLACAS RYS2F66, </t>
  </si>
  <si>
    <t>ONIBUS IVECO/MASCA ROMA R, 47 PASSAGEIROS, ANO 2019/2020, "SEGUROS ANO 2026", COR BRANCA, CHASSI 93ZK1RMH0L8935707, PLACAS QTL2676</t>
  </si>
  <si>
    <t>FORD TRANSIT 460B, ANO/MODELO 2023/2023 - NF Nº 000.025.681, COR BRANCA OXFORD, CHASSI WF0JTTBF9PU009343, placa RYP1D72</t>
  </si>
  <si>
    <t>PAS/MICROONIB I/M.BENZ 415CDISPRINTER, ANO 2019/2019, "SEGUROS ANO 2026", COR BRANCA, 16 PASSAGEIROS, CHASSI 8AC906633KE168838, PLACAS QJR6084</t>
  </si>
  <si>
    <t>ESP/CAMINHONETE/AMBULANCIA RENAULT MASTER TCA AMB, ANO 2020/2021, "SEGUROS ANO 2026", COR BRANCA, CHASSI 93YMAF4XEMJ709246, PLACAS RKY1G29</t>
  </si>
  <si>
    <t>RENAULT MASTER EXTRA VITRE FURGÃO L3H2 2.3 DCI PLACA: SXI8A39 93YF62009SJ122521</t>
  </si>
  <si>
    <t>MICROONIB I/M.BENZ 516SPRINTER A3, 18 PASSAGEIROS, ANO 2020/2021,"SEGUROS ANO 2026", CHASSI 8AC907855MEI92845, PLACAS RLA7J21</t>
  </si>
  <si>
    <t>FORD TRANSIT FURGAO CURTO 2.0 TURBO - PLACA SXQ7C29, FORD TRANSIT FURGAO CURTO 2.0 TURBO - PLACA SXQ7C29 CHASSI: WF0DTTVD9SU017720</t>
  </si>
  <si>
    <t>RC0</t>
  </si>
  <si>
    <t>UND</t>
  </si>
  <si>
    <t>Encruzilhada do Sul</t>
  </si>
  <si>
    <t>AUTOMOVEL RENAULT LOGAN EXPRE 10 ANO 2019/2020 "SEGUROS ANO 2026", COR BRANCA, CHASSI 93Y4SRF84LJ885834, PLACAS QJT2213</t>
  </si>
  <si>
    <t>CAMIONETA FORD ECOSPORT SE 1.5, ANO 2020/2021, "SEGUROS ANO 2026", COR BRANCA, CHASSI 9BFZB55S5M8844251, PLACA RDU7A89</t>
  </si>
  <si>
    <t>CARGA CAMINHONETE I/PEUGEOT PARTNER 1.6 "SEGURO ANO 2026", COR BRANCA, CHASSI 8AEGCNFN8MG514319, ANO 2020/2021, PLACAS RLE7F31</t>
  </si>
  <si>
    <t>CHEV/ONIX PLUZ 1.0 TURBO AT LTZ, ANO FABRICAÇÃO 2025 MODELO 202, COR BRANCO SUMMIT COM 4 PORTAS E CAPACIDADE PARA 5 OCUPANTES EQUIPADO COM MOTOR 1.0 TURBO, COM POTÊNCIA DE 115 CV ALCOOL/GASOLINA FLEX, CHASSI Nº 9BGEN69H07G108594, MOTOR Nº L4G251894750. PLACA TPV5G36</t>
  </si>
  <si>
    <t xml:space="preserve">AUTOMOVEL I/NISSAN SENTRA ADV CVT 2023/2024 - PLACAS RYT 8B95, COR BRANCA, COMBUSTIVEL GASOLINA CHASSI 3N1AB8AE9RY217785 </t>
  </si>
  <si>
    <t xml:space="preserve">AUTOMOVEL FORD KA SE PLUS 1.5 HÁ C 2020/2021, COR BRANCA, "SEGUROS ANO 2026", COR BRANCA, CHASSI: 9BFZH55S0M8070084, PLACAS RDU7C59 </t>
  </si>
  <si>
    <t>AUTOMOVEL CHEV/ONIX PLUS 10TMT LTZ PLACAS RLN7C27, COR BRANCA, CHASSIS 9BGEN69H0NG103381</t>
  </si>
  <si>
    <t>AUTOMOVEL CHEVROLET/CLASSIC LS, ANO 2013/2014 "SEGUROS ANO 2026" COR BRANCA, CHASSI 9BGSU19F0EB194103, PLACAS MLV 0676</t>
  </si>
  <si>
    <t>AUTOMOVEL CHEV/SPIN 1.8 AT PREMIER, ANO/MODELO 2023/2024 - PLACAS RYG-8F33, COR BRANCA, CHASSI 9BGJP7520RB110581</t>
  </si>
  <si>
    <t>AUTOMOVEL CHEV/SPIN 1.8 AT PREMIER, ANO/MODELO 2023/2024 - PLACAS RYG-9A73, COR BRANCA, CHASSI 9BGJP7520RB111246</t>
  </si>
  <si>
    <t>AUTOMOVEL CHEV/SPIN 18L AT PREMIER, PLACAS: SXB6H17, COR BRANCA, CHASSIS 9BGJP7520SB150556</t>
  </si>
  <si>
    <t>1 - CHEVROLET SPIN 18 LT AT PREMIER, FLEX, COR BRANCA, CHASSI 9BGJP7520SB229804, PLACA SXR0H53</t>
  </si>
  <si>
    <t>1 - CHEVROLET SPIN 18 LT AT PREMIER, FLEX, COR BRANCA, CHASSI 9BGJP7520SB229800, PLACA SXR0I13</t>
  </si>
  <si>
    <t>1 - AUTOMÓVEL CHEVROLET SPIN 1.8L AT PREMIER, CHASSI 9BGJP7520SB246169, PLACA TPJ2H95.</t>
  </si>
  <si>
    <t>1 - AUTOMÓVEL CHEVROLET SPIN 1.8L AT PREMIER, CHASSI Nº 9BGJP7520SB249586, PLACAS TPI1I45.</t>
  </si>
  <si>
    <t>AUTOMOVEL CHEV/SPIN 18L AT LZT, PLACAS: TPV4H91, COR BRANCA, CHASSI 9BGJC7520TB182425</t>
  </si>
  <si>
    <t>RENAULT DUSTER DYNAMIQUE, ANO/MODELO 2019/2020, PLACA RAH1539 - POLÍCIA MILITAR, CHASSI 93YHSR3J3L192173, PLACAS RAH1539</t>
  </si>
  <si>
    <t>JEEP RENEGADE 1.8, ANO/MODELO 2020/2021, PLACA RLA1J91, CHASSI 98861118XMK358305, PLACAS RLA1J91</t>
  </si>
  <si>
    <t>VEÍCULO CHEVROLET TRACKER A LT. ANO E MODELO 2022/2022, PLACAS RXT7C03 - POLÍCIA MILITAR CHASSI 9BGEB76H0NB165566, PLACAS RXT7C03</t>
  </si>
  <si>
    <t>AUTOMOVEL CHEV/ONIX PLUS 10TMT LTZ "SEGURO ANO 2026", COR BRANCA, CHASSI 9BGEN69H0MG210025, PLACAS RKZ7G83</t>
  </si>
  <si>
    <t>AUTOMOVEL I/FIAT CRONOS DRIVE 1.3, ANO/MOD. 2022/2022, COR BRANCA, CHASSI 8AP359AFDNU198396, PLACAS RXQ4E43/SC</t>
  </si>
  <si>
    <t>AUTOMOVEL RENAULT LOGAN EXPRE 10 ANO 2019/2020 "SEGURO ANO 2026", COR BRANCA, CHASSI 93Y4SRF84LJ843605, PLACAS QJT3213</t>
  </si>
  <si>
    <t>CAR/CAMINHOETE/MEC.OPER.I/TOYOTA HILUX CHLSTM4FD, ANO 2019/2019, "SEGUROS ANO 2026", COR BRANCA, CHASSI 8AJFA8CB7K2007293, PLACAS QTL 9804</t>
  </si>
  <si>
    <t>CAR/CAMINHONETE/C.ABERTA FIAT/STRADA HD WK CC E, ANO 2018/2018, "SEGUROS ANO 2026", COR BRANCA, CHASSI 9BD5781FFJY269423, PLACAS QJB1536</t>
  </si>
  <si>
    <t>CHEVROLET NOVA S10 CAB SIMPLES WT 2.8 4X4 - 2 PASS PLACA SXJ3A90, CHEVROLET NOVA S10 CAB SIMPLES WT 2.8 4X4 - 2 PASS PLACA SXJ3A90</t>
  </si>
  <si>
    <t>CHEVROLET NOVA S10 CAB SIMPLES WT 2.8 4X4 - 2 PASS PLACA SXJ0B70, CHEVROLET NOVA S10 CAB SIMPLES WT 2.8 4X4 - 2 PASS PLACA SXJ0B70</t>
  </si>
  <si>
    <t>FIAT STRADA FREEDOM CD13, FIAT STRADA FREEDOM CD13 - PLACA TPT2C46 - CHASSI 9BD281BKPT9943519</t>
  </si>
  <si>
    <t>AUTOMOVEL CHEV/SPIN 1.8L MT PREMIER, ANO 2019/2020, "SEGUROS ANO 2026", PLACAS QJZ0387, COR BRANCA, CHASSI 9BGJP7520LB114467, PLACAS QJZ0387</t>
  </si>
  <si>
    <t>AUTOMOVEL CHEV/SPIN 1.8L AT PREMIER M.M , ANO/MODELO 2022, PLACAS RXP5C42, COR BRANCA, CHASSI 9BGJP7520NB177880 ta com o obras</t>
  </si>
  <si>
    <t>AUTOMOVEL FIAT STRADA FREDOM CS, ANO/MODELO 2024/2024, COR BRANCA, CHASSI 9BD281AKHRYF01809, PLACAS RYY7H42</t>
  </si>
  <si>
    <t>AUTOMÓVEL CHEVROLET SPIN 1.8L AT PREMIER, MEMORIAL DESCRITIVO M.M. 104678,CHASSI Nº 9BGJP7520SB247076, COM CINCO PORTAS, CAPACIDADE PARA SETE OCUPANTES, MOTORIZAÇÃO 1.8L, INJEÇÃO ELETRÔNICA MULTIPONTO (MPFI), POTÊNCIA DE 106 CAVALOSVAPOR (78,0 KW / 105 HP), QUANDO ABASTECIDO COM GASOLINA, PINTURA EXTERNA SÓLIDA NA TONALIDADE “BRANCO SUMMIT” (CÓDIGO GAZ), ANO-MODELO 2025, ANO DE FABRICAÇÃO 2025, NÚMERO NEGM 002891410, EQUIPADA COM OS OPCIONAIS UEL E R7G, PLACA TPI1H85</t>
  </si>
  <si>
    <t>1 - AUTOMOVEL FIAT/ARGO DRIVE 1.0, ANO/MODELO 2023 COR BRANCA, CHASSI 9BD358ATVPYM59298, PLACAS RYE 3I21</t>
  </si>
  <si>
    <t>CAR/CAMINHÃO/C.ABERTA M.BENZ/710, ANO 2006/2006, "SEGURO ANO 2026" 1 - COR BRANCA, CHASSI 9BM6881566B469516, PLACAS MFX0522</t>
  </si>
  <si>
    <t>CAR/CAMINHAO/BASCULANTE FORD/CARGO 2629 6X4 ANO 2013/2013, "SEGUROS ANO 2026"  CAR/CAMINHAO/BASCULANTE FORD/CARGO 2629 6X4 ANO 2013/2013, "SEGUROS ANO 2026",1 - COR BRANCA, CHASSI 9BFZEANE8DBS41856, PLACAS MMA2615</t>
  </si>
  <si>
    <t>CAR/CAMINHAO/BASCULANTE FORD/CARGO 2629 6X4 ANO 2013/2013, "SEGUROS ANO 2026", COR BRANCA, CHASSI 9BFZEANE6DBS32895, PLACAS MMA2575</t>
  </si>
  <si>
    <t>CAR/CAMINHÃO/BASC/C EST. VW/26280 CRM 6X4, ANO 2019/2020, "SEGUROS ANO 2026" 1 - BRANCA, CHASSI 953658261LR015808, PLACAS QJS6735</t>
  </si>
  <si>
    <t>CAR/CAMINHAO/BASCULANTE IVECO/TECTOR 150E21, ANO 2015/2015, "SEGUROS ANO 2026" , COR BRANCA, CHASSI 93ZA01LF0F8929535, PLACAS QHO4969</t>
  </si>
  <si>
    <t xml:space="preserve">CAR/CAMINHÃO/PRANCHA IVECO/TECTOR 260E30ID, ANO 2020/2021"SEGUROS ANO 2026", BRANCA, CHASSI 93ZE12NMZM8940159, PLACAS RLI9B88 </t>
  </si>
  <si>
    <t>CAR/CAMINHÃO/BASCULANTE M.BENZ/ATRON 2729K 6X4, ANO 2014/2014, "SEGUROS ANO 2026" 1 - COR BRANCA, CHASSI 9BM693388EB951876, PLACAS MKH2562</t>
  </si>
  <si>
    <t>IVECO / TECTOR 260E30ID, ANO DE FABRICAÇÃO 2022 ANO MODELO 2023, COR BRANCA, CHASSI 93ZE12NMZP8953666, PLACAS RYC3H36</t>
  </si>
  <si>
    <t>IVECO/TECTOR 260E30ID CARGA CAMINHAO/BASCULANTE ANO 2022/2023, PLACAS RAA4F28, COR BRANCA, CHASSI F4HE3681B*8104201*</t>
  </si>
  <si>
    <t>IVECO/TECTOR 260E30ID CARGA CAMINHAO/BASCULANTE ANO 2022/2023, PLACAS RAA5A18, 1 - COR BRANCA, CHASSI F4HE3681B*8104411*</t>
  </si>
  <si>
    <t xml:space="preserve">VOLKSWAGEN, MODELO 14.120 CONSTELLATION, ANO/MODELO 2024/2025, PLACAS SXN3E26,  </t>
  </si>
  <si>
    <t xml:space="preserve">GENTE </t>
  </si>
  <si>
    <t>VEÍCULO MARCA IVECO/FIAT, MODELO BUS 15-210E-C, ANO/MODELO 2024/2025, PLACAS RYW6B76</t>
  </si>
  <si>
    <t>PAS/MICROONIBUS I/M. BENZ 416 CDI SPRINTER RF CARGA CAMINHÃO ”SEGURO RCO" - COR BRANCA, CHASSIS 8AC907645NE204682, PLACAS RLL0H28</t>
  </si>
  <si>
    <t>PAS/MICROONIBUS I/M. BENZ 416 CDI SPRINTER M ”SEGURO TOTAL", CHASSI 8AC907843NE200191 ANO MODELO 2021/2022 PLACAS RLP1B96.</t>
  </si>
  <si>
    <t>lacerdopolis</t>
  </si>
  <si>
    <t>MINERVINI</t>
  </si>
  <si>
    <t>SEG SEGURADORA</t>
  </si>
  <si>
    <t>LACERDOPOLIS</t>
  </si>
  <si>
    <t>SEGURO TOTAL</t>
  </si>
  <si>
    <t>SEGURO RCF</t>
  </si>
  <si>
    <t xml:space="preserve">ABATIA </t>
  </si>
  <si>
    <t>PORTO  SEGURO</t>
  </si>
  <si>
    <t>IPAMERI</t>
  </si>
  <si>
    <t>R$ 1.815,56</t>
  </si>
  <si>
    <t xml:space="preserve">MÉDIA </t>
  </si>
  <si>
    <t>TOTAL</t>
  </si>
  <si>
    <t>TOTAL+</t>
  </si>
  <si>
    <t>TOTAL GERAL</t>
  </si>
  <si>
    <t>EDUCAÇÃO</t>
  </si>
  <si>
    <t xml:space="preserve">SAUDE </t>
  </si>
  <si>
    <t>HABITAÇÃO</t>
  </si>
  <si>
    <t>OBRAS</t>
  </si>
  <si>
    <t xml:space="preserve">ASSISTENCIA </t>
  </si>
  <si>
    <t>ADM</t>
  </si>
  <si>
    <t>PM</t>
  </si>
  <si>
    <t>AGRICULTURA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</si>
</sst>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R$&quot;\ #,##0.00;[Red]\-&quot;R$&quot;\ #,##0.00"/>
    <numFmt numFmtId="44" formatCode="_-&quot;R$&quot;\ * #,##0.00_-;\-&quot;R$&quot;\ * #,##0.00_-;_-&quot;R$&quot;\ * &quot;-&quot;??_-;_-@_-"/>
    <numFmt numFmtId="164" formatCode="&quot;R$&quot;\ #,##0.00"/>
  </numFmts>
  <fonts count="9" x14ac:knownFonts="1">
    <font>
      <sz val="11"/>
      <color theme="1"/>
      <name val="Aptos Narrow"/>
      <family val="2"/>
      <scheme val="minor"/>
    </font>
    <font>
      <sz val="12"/>
      <color theme="1"/>
      <name val="Arial"/>
      <family val="2"/>
    </font>
    <font>
      <sz val="12"/>
      <color rgb="FF333333"/>
      <name val="Arial"/>
      <family val="2"/>
    </font>
    <font>
      <sz val="12"/>
      <color rgb="FFFF0000"/>
      <name val="Arial"/>
      <family val="2"/>
    </font>
    <font>
      <sz val="11"/>
      <name val="Aptos Narrow"/>
      <family val="2"/>
      <scheme val="minor"/>
    </font>
    <font>
      <sz val="10"/>
      <color theme="1"/>
      <name val="Arial"/>
      <family val="2"/>
    </font>
    <font>
      <sz val="11"/>
      <color theme="1"/>
      <name val="Aptos Narrow"/>
      <family val="2"/>
      <scheme val="minor"/>
    </font>
    <font>
      <sz val="16"/>
      <color theme="1"/>
      <name val="Aptos Narrow"/>
      <family val="2"/>
      <scheme val="minor"/>
    </font>
    <font>
      <sz val="11"/>
      <color rgb="FF000000"/>
      <name val="Aptos Narrow"/>
      <family val="2"/>
    </font>
  </fonts>
  <fills count="11">
    <fill>
      <patternFill patternType="none"/>
    </fill>
    <fill>
      <patternFill patternType="gray125"/>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rgb="FF00B0F0"/>
        <bgColor indexed="64"/>
      </patternFill>
    </fill>
    <fill>
      <patternFill patternType="solid">
        <fgColor theme="5"/>
        <bgColor indexed="64"/>
      </patternFill>
    </fill>
    <fill>
      <patternFill patternType="solid">
        <fgColor theme="5" tint="-0.49998474074526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FF0000"/>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s>
  <cellStyleXfs count="2">
    <xf numFmtId="0" fontId="0" fillId="0" borderId="0"/>
    <xf numFmtId="44" fontId="6" fillId="0" borderId="0" applyFont="0" applyFill="0" applyBorder="0" applyAlignment="0" applyProtection="0"/>
  </cellStyleXfs>
  <cellXfs count="59">
    <xf numFmtId="0" fontId="0" fillId="0" borderId="0" xfId="0"/>
    <xf numFmtId="0" fontId="1" fillId="0" borderId="5" xfId="0" applyFont="1" applyBorder="1" applyAlignment="1">
      <alignment vertical="center" wrapText="1"/>
    </xf>
    <xf numFmtId="0" fontId="2" fillId="0" borderId="5" xfId="0" applyFont="1" applyBorder="1"/>
    <xf numFmtId="0" fontId="1" fillId="0" borderId="4" xfId="0" applyFont="1" applyBorder="1" applyAlignment="1">
      <alignment vertical="center" wrapText="1"/>
    </xf>
    <xf numFmtId="0" fontId="1" fillId="0" borderId="5" xfId="0" applyFont="1" applyBorder="1" applyAlignment="1">
      <alignment wrapText="1"/>
    </xf>
    <xf numFmtId="0" fontId="1" fillId="0" borderId="3" xfId="0" applyFont="1" applyBorder="1" applyAlignment="1">
      <alignment vertical="center" wrapText="1"/>
    </xf>
    <xf numFmtId="0" fontId="1" fillId="0" borderId="4" xfId="0" applyFont="1" applyBorder="1" applyAlignment="1">
      <alignment horizontal="right" vertical="center" wrapText="1"/>
    </xf>
    <xf numFmtId="0" fontId="1" fillId="0" borderId="8" xfId="0" applyFont="1" applyBorder="1" applyAlignment="1">
      <alignment vertical="center" wrapText="1"/>
    </xf>
    <xf numFmtId="0" fontId="1" fillId="0" borderId="5" xfId="0" applyFont="1" applyBorder="1"/>
    <xf numFmtId="164" fontId="1" fillId="0" borderId="5" xfId="0" applyNumberFormat="1" applyFont="1" applyBorder="1"/>
    <xf numFmtId="164" fontId="1" fillId="0" borderId="5" xfId="0" applyNumberFormat="1" applyFont="1" applyBorder="1" applyAlignment="1">
      <alignment horizontal="center" vertical="center"/>
    </xf>
    <xf numFmtId="8" fontId="1" fillId="0" borderId="5" xfId="0" applyNumberFormat="1" applyFont="1" applyBorder="1"/>
    <xf numFmtId="4" fontId="1" fillId="0" borderId="5" xfId="0" applyNumberFormat="1" applyFont="1" applyBorder="1"/>
    <xf numFmtId="164" fontId="1" fillId="0" borderId="7" xfId="0" applyNumberFormat="1" applyFont="1" applyBorder="1"/>
    <xf numFmtId="0" fontId="1" fillId="0" borderId="0" xfId="0" applyFont="1"/>
    <xf numFmtId="0" fontId="1" fillId="2" borderId="5" xfId="0" applyFont="1" applyFill="1" applyBorder="1" applyAlignment="1">
      <alignment vertical="center" wrapText="1"/>
    </xf>
    <xf numFmtId="0" fontId="1" fillId="2" borderId="0" xfId="0" applyFont="1" applyFill="1" applyAlignment="1">
      <alignment wrapText="1"/>
    </xf>
    <xf numFmtId="164" fontId="0" fillId="0" borderId="0" xfId="0" applyNumberFormat="1"/>
    <xf numFmtId="0" fontId="1" fillId="2" borderId="2" xfId="0" applyFont="1" applyFill="1" applyBorder="1" applyAlignment="1">
      <alignment vertical="center" wrapText="1"/>
    </xf>
    <xf numFmtId="0" fontId="1" fillId="3" borderId="2" xfId="0" applyFont="1" applyFill="1" applyBorder="1" applyAlignment="1">
      <alignment vertical="center" wrapText="1"/>
    </xf>
    <xf numFmtId="0" fontId="1" fillId="4" borderId="2" xfId="0" applyFont="1" applyFill="1" applyBorder="1" applyAlignment="1">
      <alignment vertical="center" wrapText="1"/>
    </xf>
    <xf numFmtId="0" fontId="1" fillId="5" borderId="2" xfId="0" applyFont="1" applyFill="1" applyBorder="1" applyAlignment="1">
      <alignment vertical="center" wrapText="1"/>
    </xf>
    <xf numFmtId="0" fontId="1" fillId="5" borderId="6" xfId="0" applyFont="1" applyFill="1" applyBorder="1" applyAlignment="1">
      <alignment vertical="center" wrapText="1"/>
    </xf>
    <xf numFmtId="0" fontId="1" fillId="5" borderId="5" xfId="0" applyFont="1" applyFill="1" applyBorder="1" applyAlignment="1">
      <alignment vertical="center" wrapText="1"/>
    </xf>
    <xf numFmtId="0" fontId="1" fillId="5" borderId="5" xfId="0" applyFont="1" applyFill="1" applyBorder="1" applyAlignment="1">
      <alignment horizontal="justify" vertical="center" wrapText="1"/>
    </xf>
    <xf numFmtId="0" fontId="3" fillId="0" borderId="5" xfId="0" applyFont="1" applyBorder="1" applyAlignment="1">
      <alignment vertical="center" wrapText="1"/>
    </xf>
    <xf numFmtId="0" fontId="3" fillId="0" borderId="2" xfId="0" applyFont="1" applyBorder="1" applyAlignment="1">
      <alignment vertical="center" wrapText="1"/>
    </xf>
    <xf numFmtId="0" fontId="1" fillId="6" borderId="2" xfId="0" applyFont="1" applyFill="1" applyBorder="1" applyAlignment="1">
      <alignment vertical="center" wrapText="1"/>
    </xf>
    <xf numFmtId="0" fontId="1" fillId="7" borderId="2" xfId="0" applyFont="1" applyFill="1" applyBorder="1" applyAlignment="1">
      <alignment vertical="center" wrapText="1"/>
    </xf>
    <xf numFmtId="0" fontId="1" fillId="2" borderId="6" xfId="0" applyFont="1" applyFill="1" applyBorder="1" applyAlignment="1">
      <alignment vertical="center" wrapText="1"/>
    </xf>
    <xf numFmtId="0" fontId="1" fillId="5" borderId="5" xfId="0" applyFont="1" applyFill="1" applyBorder="1" applyAlignment="1">
      <alignment wrapText="1"/>
    </xf>
    <xf numFmtId="0" fontId="1" fillId="8" borderId="2" xfId="0" applyFont="1" applyFill="1" applyBorder="1" applyAlignment="1">
      <alignment vertical="center" wrapText="1"/>
    </xf>
    <xf numFmtId="0" fontId="1" fillId="7" borderId="1" xfId="0" applyFont="1" applyFill="1" applyBorder="1" applyAlignment="1">
      <alignment vertical="center" wrapText="1"/>
    </xf>
    <xf numFmtId="0" fontId="0" fillId="2" borderId="5" xfId="0" applyFill="1" applyBorder="1"/>
    <xf numFmtId="164" fontId="0" fillId="0" borderId="5" xfId="0" applyNumberFormat="1" applyBorder="1"/>
    <xf numFmtId="0" fontId="0" fillId="5" borderId="5" xfId="0" applyFill="1" applyBorder="1"/>
    <xf numFmtId="0" fontId="0" fillId="4" borderId="5" xfId="0" applyFill="1" applyBorder="1"/>
    <xf numFmtId="0" fontId="0" fillId="7" borderId="5" xfId="0" applyFill="1" applyBorder="1"/>
    <xf numFmtId="0" fontId="0" fillId="6" borderId="5" xfId="0" applyFill="1" applyBorder="1"/>
    <xf numFmtId="0" fontId="4" fillId="9" borderId="5" xfId="0" applyFont="1" applyFill="1" applyBorder="1"/>
    <xf numFmtId="0" fontId="4" fillId="10" borderId="5" xfId="0" applyFont="1" applyFill="1" applyBorder="1"/>
    <xf numFmtId="0" fontId="0" fillId="8" borderId="5" xfId="0" applyFill="1" applyBorder="1"/>
    <xf numFmtId="0" fontId="0" fillId="0" borderId="5" xfId="0" applyBorder="1"/>
    <xf numFmtId="0" fontId="5" fillId="0" borderId="1" xfId="0" applyFont="1" applyBorder="1" applyAlignment="1">
      <alignment vertical="center" wrapText="1"/>
    </xf>
    <xf numFmtId="0" fontId="5" fillId="0" borderId="2" xfId="0" applyFont="1" applyBorder="1" applyAlignment="1">
      <alignment vertical="center" wrapText="1"/>
    </xf>
    <xf numFmtId="0" fontId="1" fillId="0" borderId="9" xfId="0" applyFont="1" applyBorder="1" applyAlignment="1">
      <alignment horizontal="right" vertical="center" wrapText="1"/>
    </xf>
    <xf numFmtId="0" fontId="1" fillId="0" borderId="10" xfId="0" applyFont="1" applyBorder="1" applyAlignment="1">
      <alignment horizontal="right" vertical="center" wrapText="1"/>
    </xf>
    <xf numFmtId="0" fontId="1" fillId="0" borderId="11" xfId="0" applyFont="1" applyBorder="1" applyAlignment="1">
      <alignment horizontal="right" vertical="center" wrapText="1"/>
    </xf>
    <xf numFmtId="0" fontId="1" fillId="0" borderId="0" xfId="0" applyFont="1" applyAlignment="1">
      <alignment horizontal="right" vertical="center" wrapText="1"/>
    </xf>
    <xf numFmtId="0" fontId="1" fillId="0" borderId="12" xfId="0" applyFont="1" applyBorder="1" applyAlignment="1">
      <alignment horizontal="right" vertical="center" wrapText="1"/>
    </xf>
    <xf numFmtId="0" fontId="1" fillId="0" borderId="9" xfId="0" applyFont="1" applyBorder="1" applyAlignment="1">
      <alignment horizontal="right"/>
    </xf>
    <xf numFmtId="0" fontId="1" fillId="0" borderId="10" xfId="0" applyFont="1" applyBorder="1" applyAlignment="1">
      <alignment horizontal="right"/>
    </xf>
    <xf numFmtId="0" fontId="1" fillId="0" borderId="11" xfId="0" applyFont="1" applyBorder="1" applyAlignment="1">
      <alignment horizontal="right"/>
    </xf>
    <xf numFmtId="44" fontId="7" fillId="0" borderId="0" xfId="1" applyFont="1"/>
    <xf numFmtId="44" fontId="0" fillId="0" borderId="0" xfId="0" applyNumberFormat="1"/>
    <xf numFmtId="0" fontId="1" fillId="0" borderId="0" xfId="0" applyFont="1" applyBorder="1"/>
    <xf numFmtId="164" fontId="1" fillId="0" borderId="0" xfId="0" applyNumberFormat="1" applyFont="1" applyBorder="1"/>
    <xf numFmtId="8" fontId="8" fillId="0" borderId="1" xfId="0" applyNumberFormat="1" applyFont="1" applyBorder="1" applyAlignment="1">
      <alignment vertical="center" wrapText="1"/>
    </xf>
    <xf numFmtId="8" fontId="8" fillId="0" borderId="2" xfId="0" applyNumberFormat="1" applyFont="1" applyBorder="1" applyAlignment="1">
      <alignment vertical="center" wrapText="1"/>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0B884-19E9-4DFE-9075-EC279627949B}">
  <dimension ref="A1:R96"/>
  <sheetViews>
    <sheetView tabSelected="1" topLeftCell="A73" zoomScale="60" zoomScaleNormal="60" workbookViewId="0">
      <selection activeCell="M24" sqref="M24"/>
    </sheetView>
  </sheetViews>
  <sheetFormatPr defaultRowHeight="15" x14ac:dyDescent="0.25"/>
  <cols>
    <col min="2" max="2" width="66.85546875" customWidth="1"/>
    <col min="4" max="4" width="24.7109375" customWidth="1"/>
    <col min="5" max="6" width="16.85546875" customWidth="1"/>
    <col min="7" max="7" width="24.140625" customWidth="1"/>
    <col min="8" max="8" width="23.42578125" customWidth="1"/>
    <col min="9" max="9" width="24.28515625" customWidth="1"/>
    <col min="10" max="10" width="31.85546875" customWidth="1"/>
    <col min="11" max="11" width="29.85546875" customWidth="1"/>
    <col min="12" max="13" width="22.5703125" customWidth="1"/>
    <col min="15" max="15" width="30.140625" customWidth="1"/>
    <col min="16" max="16" width="36.28515625" customWidth="1"/>
    <col min="17" max="17" width="22.42578125" customWidth="1"/>
    <col min="18" max="18" width="45.7109375" customWidth="1"/>
  </cols>
  <sheetData>
    <row r="1" spans="1:18" ht="22.5" customHeight="1" thickBot="1" x14ac:dyDescent="0.3">
      <c r="A1" s="8" t="s">
        <v>0</v>
      </c>
      <c r="B1" s="8" t="s">
        <v>24</v>
      </c>
      <c r="C1" s="8" t="s">
        <v>25</v>
      </c>
      <c r="D1" s="8" t="s">
        <v>26</v>
      </c>
      <c r="E1" s="8" t="s">
        <v>70</v>
      </c>
      <c r="F1" s="8" t="s">
        <v>82</v>
      </c>
      <c r="G1" s="8" t="s">
        <v>74</v>
      </c>
      <c r="H1" s="8"/>
      <c r="I1" s="9"/>
      <c r="J1" s="8"/>
      <c r="K1" s="8" t="s">
        <v>84</v>
      </c>
      <c r="L1" s="8" t="s">
        <v>85</v>
      </c>
      <c r="M1" s="55"/>
    </row>
    <row r="2" spans="1:18" ht="79.5" customHeight="1" thickBot="1" x14ac:dyDescent="0.3">
      <c r="A2" s="43">
        <v>1</v>
      </c>
      <c r="B2" s="15" t="s">
        <v>1</v>
      </c>
      <c r="C2" s="1">
        <v>1</v>
      </c>
      <c r="D2" s="10">
        <v>5671.23</v>
      </c>
      <c r="E2" s="9">
        <v>6500</v>
      </c>
      <c r="F2" s="2" t="s">
        <v>83</v>
      </c>
      <c r="G2" s="9">
        <v>6784</v>
      </c>
      <c r="H2" s="8"/>
      <c r="I2" s="9"/>
      <c r="J2" s="8"/>
      <c r="K2" s="9">
        <f>AVERAGE(D2:J2)</f>
        <v>6318.41</v>
      </c>
      <c r="L2" s="9">
        <f>AVERAGE(D2:J2)</f>
        <v>6318.41</v>
      </c>
      <c r="M2" s="57">
        <v>6318.41</v>
      </c>
      <c r="O2" s="33" t="s">
        <v>88</v>
      </c>
      <c r="P2" s="34">
        <f>L2+L4+L3+L5+L6+L7+L8+L9+L10+L11+L12+L13+L14+L15+L16+L17+L18+L19+L20+L26+L27+L28+L29+L59+L60+L61+L62+L63+L64+L65+L66+L84+L85+L86+L87+L88+L89+L90+L91+L92+L93+L94</f>
        <v>217687.3533333333</v>
      </c>
      <c r="Q2" s="33" t="s">
        <v>88</v>
      </c>
      <c r="R2" s="34" t="e">
        <f>O2+O4+O3+O5+O6+O7+O8+O9+O10+O11+O12+O13+O14+O15+O16+O17+O18+O19+O20+O26+O27+O28+O29+O59+O60+O61+O62+O63+O64+O65+O66+O84+O85+O86+O87+O88+O89+O90+O91+O92+O93+O94</f>
        <v>#VALUE!</v>
      </c>
    </row>
    <row r="3" spans="1:18" ht="46.5" customHeight="1" thickBot="1" x14ac:dyDescent="0.3">
      <c r="A3" s="44">
        <v>2</v>
      </c>
      <c r="B3" s="15" t="s">
        <v>2</v>
      </c>
      <c r="C3" s="1">
        <v>1</v>
      </c>
      <c r="D3" s="10">
        <v>5671.23</v>
      </c>
      <c r="E3" s="9">
        <v>6500</v>
      </c>
      <c r="F3" s="2" t="s">
        <v>83</v>
      </c>
      <c r="G3" s="9">
        <v>5123</v>
      </c>
      <c r="H3" s="8"/>
      <c r="I3" s="9"/>
      <c r="J3" s="8"/>
      <c r="K3" s="9">
        <f t="shared" ref="K3:K23" si="0">AVERAGE(D3:J3)</f>
        <v>5764.7433333333329</v>
      </c>
      <c r="L3" s="9">
        <f t="shared" ref="L3:L23" si="1">AVERAGE(D3:J3)</f>
        <v>5764.7433333333329</v>
      </c>
      <c r="M3" s="58">
        <v>5764.74</v>
      </c>
      <c r="O3" s="35" t="s">
        <v>89</v>
      </c>
      <c r="P3" s="34">
        <f>L21+L22+L23+L34+L35+L36+L37+L38+L39+L40+L41+L42+L43+L67+L68+L69+L70</f>
        <v>79857.061500000011</v>
      </c>
      <c r="Q3" s="35" t="s">
        <v>89</v>
      </c>
      <c r="R3" s="34">
        <f>O21+O22+O23+O34+O35+O36+O37+O38+O39+O40+O41+O42+O43+O67+O68+O69+O70</f>
        <v>0</v>
      </c>
    </row>
    <row r="4" spans="1:18" ht="45.75" thickBot="1" x14ac:dyDescent="0.3">
      <c r="A4" s="44">
        <v>3</v>
      </c>
      <c r="B4" s="15" t="s">
        <v>3</v>
      </c>
      <c r="C4" s="1">
        <v>1</v>
      </c>
      <c r="D4" s="10">
        <v>5671.23</v>
      </c>
      <c r="E4" s="9">
        <v>6500</v>
      </c>
      <c r="F4" s="2" t="s">
        <v>83</v>
      </c>
      <c r="G4" s="11">
        <v>5123.1499999999996</v>
      </c>
      <c r="H4" s="8"/>
      <c r="I4" s="9"/>
      <c r="J4" s="8"/>
      <c r="K4" s="9">
        <f t="shared" si="0"/>
        <v>5764.7933333333322</v>
      </c>
      <c r="L4" s="9">
        <f t="shared" si="1"/>
        <v>5764.7933333333322</v>
      </c>
      <c r="M4" s="58">
        <v>5764.79</v>
      </c>
      <c r="O4" s="36" t="s">
        <v>90</v>
      </c>
      <c r="P4" s="9">
        <v>2411.15</v>
      </c>
      <c r="Q4" s="36" t="s">
        <v>90</v>
      </c>
      <c r="R4" s="9">
        <v>2411.15</v>
      </c>
    </row>
    <row r="5" spans="1:18" ht="60" customHeight="1" thickBot="1" x14ac:dyDescent="0.3">
      <c r="A5" s="44">
        <v>4</v>
      </c>
      <c r="B5" s="15" t="s">
        <v>4</v>
      </c>
      <c r="C5" s="1">
        <v>1</v>
      </c>
      <c r="D5" s="10">
        <v>5671.23</v>
      </c>
      <c r="E5" s="9">
        <v>6500</v>
      </c>
      <c r="F5" s="2" t="s">
        <v>83</v>
      </c>
      <c r="G5" s="11">
        <v>5123.1499999999996</v>
      </c>
      <c r="H5" s="8"/>
      <c r="I5" s="9"/>
      <c r="J5" s="8"/>
      <c r="K5" s="9">
        <f t="shared" si="0"/>
        <v>5764.7933333333322</v>
      </c>
      <c r="L5" s="9">
        <f t="shared" si="1"/>
        <v>5764.7933333333322</v>
      </c>
      <c r="M5" s="58">
        <v>5764.79</v>
      </c>
      <c r="O5" s="37" t="s">
        <v>91</v>
      </c>
      <c r="P5" s="34">
        <f>L50+L51+L52+L53+L54+L55+L56+L57+L58+L73+L74+L75+L76+L77+L78+L80+L81+L82+L83</f>
        <v>84543.131333333338</v>
      </c>
      <c r="Q5" s="37" t="s">
        <v>91</v>
      </c>
      <c r="R5" s="34">
        <f>O50+O51+O52+O53+O54+O55+O56+O57+O58+O73+O74+O75+O76+O77+O78+O80+O81+O82+O83</f>
        <v>40531.919999999998</v>
      </c>
    </row>
    <row r="6" spans="1:18" ht="52.5" customHeight="1" thickBot="1" x14ac:dyDescent="0.3">
      <c r="A6" s="44">
        <v>5</v>
      </c>
      <c r="B6" s="16" t="s">
        <v>5</v>
      </c>
      <c r="C6" s="1">
        <v>1</v>
      </c>
      <c r="D6" s="10">
        <v>5671.23</v>
      </c>
      <c r="E6" s="9">
        <v>6500</v>
      </c>
      <c r="F6" s="2" t="s">
        <v>83</v>
      </c>
      <c r="G6" s="11">
        <v>4446.99</v>
      </c>
      <c r="H6" s="8"/>
      <c r="I6" s="9"/>
      <c r="J6" s="8"/>
      <c r="K6" s="9">
        <f t="shared" si="0"/>
        <v>5539.4066666666668</v>
      </c>
      <c r="L6" s="9">
        <f t="shared" si="1"/>
        <v>5539.4066666666668</v>
      </c>
      <c r="M6" s="58">
        <v>5539.41</v>
      </c>
      <c r="O6" s="38" t="s">
        <v>92</v>
      </c>
      <c r="P6" s="34">
        <f>L47+L48+L49</f>
        <v>8998.9266666666663</v>
      </c>
      <c r="Q6" s="38" t="s">
        <v>92</v>
      </c>
      <c r="R6" s="34">
        <f>O47+O48+O49</f>
        <v>0</v>
      </c>
    </row>
    <row r="7" spans="1:18" ht="54" customHeight="1" thickBot="1" x14ac:dyDescent="0.3">
      <c r="A7" s="44">
        <v>6</v>
      </c>
      <c r="B7" s="15" t="s">
        <v>6</v>
      </c>
      <c r="C7" s="1">
        <v>1</v>
      </c>
      <c r="D7" s="10">
        <v>5671.23</v>
      </c>
      <c r="E7" s="9">
        <v>6500</v>
      </c>
      <c r="F7" s="2" t="s">
        <v>83</v>
      </c>
      <c r="G7" s="11">
        <v>4446.99</v>
      </c>
      <c r="H7" s="8"/>
      <c r="I7" s="9"/>
      <c r="J7" s="8"/>
      <c r="K7" s="9">
        <f t="shared" si="0"/>
        <v>5539.4066666666668</v>
      </c>
      <c r="L7" s="9">
        <f t="shared" si="1"/>
        <v>5539.4066666666668</v>
      </c>
      <c r="M7" s="58">
        <v>5539.41</v>
      </c>
      <c r="O7" s="39" t="s">
        <v>93</v>
      </c>
      <c r="P7" s="34">
        <f>L30+L31+L32</f>
        <v>9732.7258333333339</v>
      </c>
      <c r="Q7" s="39" t="s">
        <v>93</v>
      </c>
      <c r="R7" s="34">
        <f>O30+O31+O32</f>
        <v>0</v>
      </c>
    </row>
    <row r="8" spans="1:18" ht="51.75" customHeight="1" thickBot="1" x14ac:dyDescent="0.3">
      <c r="A8" s="44">
        <v>7</v>
      </c>
      <c r="B8" s="15" t="s">
        <v>7</v>
      </c>
      <c r="C8" s="1">
        <v>1</v>
      </c>
      <c r="D8" s="10">
        <v>5671.23</v>
      </c>
      <c r="E8" s="9">
        <v>6500</v>
      </c>
      <c r="F8" s="2" t="s">
        <v>83</v>
      </c>
      <c r="G8" s="9">
        <v>5123</v>
      </c>
      <c r="H8" s="8"/>
      <c r="I8" s="9"/>
      <c r="J8" s="8"/>
      <c r="K8" s="9">
        <f t="shared" si="0"/>
        <v>5764.7433333333329</v>
      </c>
      <c r="L8" s="9">
        <f t="shared" si="1"/>
        <v>5764.7433333333329</v>
      </c>
      <c r="M8" s="58">
        <v>5764.74</v>
      </c>
      <c r="O8" s="40" t="s">
        <v>94</v>
      </c>
      <c r="P8" s="34">
        <f>L44+L45+L46</f>
        <v>10326.983333333334</v>
      </c>
      <c r="Q8" s="40" t="s">
        <v>94</v>
      </c>
      <c r="R8" s="34">
        <f>O44+O45+O46</f>
        <v>0</v>
      </c>
    </row>
    <row r="9" spans="1:18" ht="53.25" customHeight="1" thickBot="1" x14ac:dyDescent="0.3">
      <c r="A9" s="44">
        <v>8</v>
      </c>
      <c r="B9" s="15" t="s">
        <v>8</v>
      </c>
      <c r="C9" s="1">
        <v>1</v>
      </c>
      <c r="D9" s="10">
        <v>5671.23</v>
      </c>
      <c r="E9" s="9">
        <v>6500</v>
      </c>
      <c r="F9" s="2" t="s">
        <v>83</v>
      </c>
      <c r="G9" s="9">
        <v>6784</v>
      </c>
      <c r="H9" s="8"/>
      <c r="I9" s="9"/>
      <c r="J9" s="8"/>
      <c r="K9" s="9">
        <f t="shared" si="0"/>
        <v>6318.41</v>
      </c>
      <c r="L9" s="9">
        <f t="shared" si="1"/>
        <v>6318.41</v>
      </c>
      <c r="M9" s="58">
        <v>6318.41</v>
      </c>
      <c r="O9" s="41" t="s">
        <v>95</v>
      </c>
      <c r="P9" s="42">
        <v>4025.15</v>
      </c>
      <c r="Q9" s="41" t="s">
        <v>95</v>
      </c>
      <c r="R9" s="42">
        <v>4025.15</v>
      </c>
    </row>
    <row r="10" spans="1:18" ht="74.25" customHeight="1" thickBot="1" x14ac:dyDescent="0.3">
      <c r="A10" s="44">
        <v>9</v>
      </c>
      <c r="B10" s="15" t="s">
        <v>9</v>
      </c>
      <c r="C10" s="1">
        <v>1</v>
      </c>
      <c r="D10" s="10">
        <v>5671.23</v>
      </c>
      <c r="E10" s="9">
        <v>6500</v>
      </c>
      <c r="F10" s="2" t="s">
        <v>83</v>
      </c>
      <c r="G10" s="11">
        <v>4446.99</v>
      </c>
      <c r="H10" s="8"/>
      <c r="I10" s="9"/>
      <c r="J10" s="8"/>
      <c r="K10" s="9">
        <f t="shared" si="0"/>
        <v>5539.4066666666668</v>
      </c>
      <c r="L10" s="9">
        <f t="shared" si="1"/>
        <v>5539.4066666666668</v>
      </c>
      <c r="M10" s="58">
        <v>5539.41</v>
      </c>
      <c r="P10" s="17">
        <f>P9+P8+P7+P6+P5+P4+P3+P2</f>
        <v>417582.48199999996</v>
      </c>
      <c r="R10" s="17" t="e">
        <f>R9+R8+R7+R6+R5+R4+R3+R2</f>
        <v>#VALUE!</v>
      </c>
    </row>
    <row r="11" spans="1:18" ht="30.75" thickBot="1" x14ac:dyDescent="0.3">
      <c r="A11" s="44">
        <v>10</v>
      </c>
      <c r="B11" s="15" t="s">
        <v>71</v>
      </c>
      <c r="C11" s="1">
        <v>1</v>
      </c>
      <c r="D11" s="10">
        <v>5671.23</v>
      </c>
      <c r="E11" s="9">
        <v>6500</v>
      </c>
      <c r="F11" s="2" t="s">
        <v>83</v>
      </c>
      <c r="G11" s="9">
        <v>4900</v>
      </c>
      <c r="H11" s="8"/>
      <c r="I11" s="9"/>
      <c r="J11" s="8"/>
      <c r="K11" s="9">
        <f t="shared" si="0"/>
        <v>5690.41</v>
      </c>
      <c r="L11" s="9">
        <f t="shared" si="1"/>
        <v>5690.41</v>
      </c>
      <c r="M11" s="58">
        <v>5690.41</v>
      </c>
    </row>
    <row r="12" spans="1:18" ht="60.75" thickBot="1" x14ac:dyDescent="0.3">
      <c r="A12" s="44">
        <v>11</v>
      </c>
      <c r="B12" s="15" t="s">
        <v>11</v>
      </c>
      <c r="C12" s="1">
        <v>1</v>
      </c>
      <c r="D12" s="8"/>
      <c r="E12" s="9">
        <v>4800</v>
      </c>
      <c r="F12" s="2" t="s">
        <v>83</v>
      </c>
      <c r="G12" s="9">
        <v>5706.43</v>
      </c>
      <c r="H12" s="12"/>
      <c r="I12" s="9"/>
      <c r="J12" s="8"/>
      <c r="K12" s="9">
        <f t="shared" si="0"/>
        <v>5253.2150000000001</v>
      </c>
      <c r="L12" s="9">
        <f t="shared" si="1"/>
        <v>5253.2150000000001</v>
      </c>
      <c r="M12" s="58">
        <v>5253.22</v>
      </c>
    </row>
    <row r="13" spans="1:18" ht="45.75" thickBot="1" x14ac:dyDescent="0.3">
      <c r="A13" s="44">
        <v>12</v>
      </c>
      <c r="B13" s="15" t="s">
        <v>12</v>
      </c>
      <c r="C13" s="1">
        <v>1</v>
      </c>
      <c r="D13" s="8"/>
      <c r="E13" s="9">
        <v>4800</v>
      </c>
      <c r="F13" s="2" t="s">
        <v>83</v>
      </c>
      <c r="G13" s="9">
        <v>5706.43</v>
      </c>
      <c r="H13" s="12"/>
      <c r="I13" s="9"/>
      <c r="J13" s="8"/>
      <c r="K13" s="9">
        <f t="shared" si="0"/>
        <v>5253.2150000000001</v>
      </c>
      <c r="L13" s="9">
        <f t="shared" si="1"/>
        <v>5253.2150000000001</v>
      </c>
      <c r="M13" s="58">
        <v>5253.22</v>
      </c>
    </row>
    <row r="14" spans="1:18" ht="45.75" thickBot="1" x14ac:dyDescent="0.3">
      <c r="A14" s="44">
        <v>13</v>
      </c>
      <c r="B14" s="15" t="s">
        <v>13</v>
      </c>
      <c r="C14" s="1">
        <v>1</v>
      </c>
      <c r="D14" s="8"/>
      <c r="E14" s="9">
        <v>4800</v>
      </c>
      <c r="F14" s="2" t="s">
        <v>83</v>
      </c>
      <c r="G14" s="9">
        <v>5706.43</v>
      </c>
      <c r="H14" s="8"/>
      <c r="I14" s="9"/>
      <c r="J14" s="8"/>
      <c r="K14" s="9">
        <f t="shared" si="0"/>
        <v>5253.2150000000001</v>
      </c>
      <c r="L14" s="9">
        <f t="shared" si="1"/>
        <v>5253.2150000000001</v>
      </c>
      <c r="M14" s="58">
        <v>5253.22</v>
      </c>
    </row>
    <row r="15" spans="1:18" ht="45.75" thickBot="1" x14ac:dyDescent="0.3">
      <c r="A15" s="44">
        <v>14</v>
      </c>
      <c r="B15" s="15" t="s">
        <v>72</v>
      </c>
      <c r="C15" s="1">
        <v>1</v>
      </c>
      <c r="D15" s="8"/>
      <c r="E15" s="9">
        <v>4800</v>
      </c>
      <c r="F15" s="2" t="s">
        <v>83</v>
      </c>
      <c r="G15" s="9">
        <v>5706.43</v>
      </c>
      <c r="H15" s="8"/>
      <c r="I15" s="9"/>
      <c r="J15" s="8"/>
      <c r="K15" s="9">
        <f t="shared" si="0"/>
        <v>5253.2150000000001</v>
      </c>
      <c r="L15" s="9">
        <f t="shared" si="1"/>
        <v>5253.2150000000001</v>
      </c>
      <c r="M15" s="58">
        <v>5253.22</v>
      </c>
    </row>
    <row r="16" spans="1:18" ht="45.75" thickBot="1" x14ac:dyDescent="0.3">
      <c r="A16" s="44">
        <v>15</v>
      </c>
      <c r="B16" s="15" t="s">
        <v>15</v>
      </c>
      <c r="C16" s="1">
        <v>1</v>
      </c>
      <c r="D16" s="8"/>
      <c r="E16" s="9">
        <v>4800</v>
      </c>
      <c r="F16" s="2" t="s">
        <v>83</v>
      </c>
      <c r="G16" s="9">
        <v>5706.43</v>
      </c>
      <c r="H16" s="8"/>
      <c r="I16" s="9"/>
      <c r="J16" s="8"/>
      <c r="K16" s="9">
        <f t="shared" si="0"/>
        <v>5253.2150000000001</v>
      </c>
      <c r="L16" s="9">
        <f t="shared" si="1"/>
        <v>5253.2150000000001</v>
      </c>
      <c r="M16" s="58">
        <v>5253.22</v>
      </c>
    </row>
    <row r="17" spans="1:13" ht="45.75" thickBot="1" x14ac:dyDescent="0.3">
      <c r="A17" s="44">
        <v>16</v>
      </c>
      <c r="B17" s="15" t="s">
        <v>16</v>
      </c>
      <c r="C17" s="1">
        <v>1</v>
      </c>
      <c r="D17" s="8"/>
      <c r="E17" s="9">
        <v>4800</v>
      </c>
      <c r="F17" s="2" t="s">
        <v>83</v>
      </c>
      <c r="G17" s="9">
        <v>5706.43</v>
      </c>
      <c r="H17" s="8"/>
      <c r="I17" s="9"/>
      <c r="J17" s="8"/>
      <c r="K17" s="9">
        <f t="shared" si="0"/>
        <v>5253.2150000000001</v>
      </c>
      <c r="L17" s="9">
        <f t="shared" si="1"/>
        <v>5253.2150000000001</v>
      </c>
      <c r="M17" s="58">
        <v>5253.22</v>
      </c>
    </row>
    <row r="18" spans="1:13" ht="45.75" thickBot="1" x14ac:dyDescent="0.3">
      <c r="A18" s="44">
        <v>17</v>
      </c>
      <c r="B18" s="15" t="s">
        <v>17</v>
      </c>
      <c r="C18" s="1">
        <v>1</v>
      </c>
      <c r="D18" s="10">
        <v>5671.23</v>
      </c>
      <c r="E18" s="9">
        <v>6500</v>
      </c>
      <c r="F18" s="2" t="s">
        <v>83</v>
      </c>
      <c r="G18" s="9">
        <v>4446.99</v>
      </c>
      <c r="H18" s="8"/>
      <c r="I18" s="9"/>
      <c r="J18" s="8"/>
      <c r="K18" s="9">
        <f t="shared" si="0"/>
        <v>5539.4066666666668</v>
      </c>
      <c r="L18" s="9">
        <f t="shared" si="1"/>
        <v>5539.4066666666668</v>
      </c>
      <c r="M18" s="58">
        <v>5539.41</v>
      </c>
    </row>
    <row r="19" spans="1:13" ht="45.75" thickBot="1" x14ac:dyDescent="0.3">
      <c r="A19" s="44">
        <v>18</v>
      </c>
      <c r="B19" s="15" t="s">
        <v>18</v>
      </c>
      <c r="C19" s="1">
        <v>1</v>
      </c>
      <c r="D19" s="8"/>
      <c r="E19" s="9">
        <v>4800</v>
      </c>
      <c r="F19" s="2" t="s">
        <v>83</v>
      </c>
      <c r="G19" s="9">
        <v>5706.43</v>
      </c>
      <c r="H19" s="8"/>
      <c r="I19" s="9"/>
      <c r="J19" s="8"/>
      <c r="K19" s="9">
        <f t="shared" si="0"/>
        <v>5253.2150000000001</v>
      </c>
      <c r="L19" s="9">
        <f t="shared" si="1"/>
        <v>5253.2150000000001</v>
      </c>
      <c r="M19" s="58">
        <v>5253.22</v>
      </c>
    </row>
    <row r="20" spans="1:13" ht="60.75" thickBot="1" x14ac:dyDescent="0.3">
      <c r="A20" s="44">
        <v>19</v>
      </c>
      <c r="B20" s="15" t="s">
        <v>19</v>
      </c>
      <c r="C20" s="1">
        <v>1</v>
      </c>
      <c r="D20" s="8"/>
      <c r="E20" s="9">
        <v>4800</v>
      </c>
      <c r="F20" s="2" t="s">
        <v>83</v>
      </c>
      <c r="G20" s="9">
        <v>5706.43</v>
      </c>
      <c r="H20" s="12"/>
      <c r="I20" s="9"/>
      <c r="J20" s="8"/>
      <c r="K20" s="9">
        <f t="shared" si="0"/>
        <v>5253.2150000000001</v>
      </c>
      <c r="L20" s="9">
        <f t="shared" si="1"/>
        <v>5253.2150000000001</v>
      </c>
      <c r="M20" s="58">
        <v>5253.22</v>
      </c>
    </row>
    <row r="21" spans="1:13" ht="30.75" thickBot="1" x14ac:dyDescent="0.3">
      <c r="A21" s="44">
        <v>20</v>
      </c>
      <c r="B21" s="23" t="s">
        <v>21</v>
      </c>
      <c r="C21" s="1">
        <v>1</v>
      </c>
      <c r="D21" s="8"/>
      <c r="E21" s="9">
        <v>4800</v>
      </c>
      <c r="F21" s="2" t="s">
        <v>83</v>
      </c>
      <c r="G21" s="9">
        <v>5706.43</v>
      </c>
      <c r="H21" s="8"/>
      <c r="I21" s="9"/>
      <c r="J21" s="8"/>
      <c r="K21" s="9">
        <f t="shared" si="0"/>
        <v>5253.2150000000001</v>
      </c>
      <c r="L21" s="9">
        <f t="shared" si="1"/>
        <v>5253.2150000000001</v>
      </c>
      <c r="M21" s="58">
        <v>5253.22</v>
      </c>
    </row>
    <row r="22" spans="1:13" ht="45.75" thickBot="1" x14ac:dyDescent="0.3">
      <c r="A22" s="44">
        <v>21</v>
      </c>
      <c r="B22" s="23" t="s">
        <v>22</v>
      </c>
      <c r="C22" s="1">
        <v>1</v>
      </c>
      <c r="D22" s="8"/>
      <c r="E22" s="9">
        <v>4800</v>
      </c>
      <c r="F22" s="2" t="s">
        <v>83</v>
      </c>
      <c r="G22" s="9">
        <v>5706.43</v>
      </c>
      <c r="H22" s="8"/>
      <c r="I22" s="9"/>
      <c r="J22" s="8"/>
      <c r="K22" s="9">
        <f t="shared" si="0"/>
        <v>5253.2150000000001</v>
      </c>
      <c r="L22" s="9">
        <f t="shared" si="1"/>
        <v>5253.2150000000001</v>
      </c>
      <c r="M22" s="58">
        <v>5253.22</v>
      </c>
    </row>
    <row r="23" spans="1:13" ht="45.75" thickBot="1" x14ac:dyDescent="0.3">
      <c r="A23" s="44">
        <v>22</v>
      </c>
      <c r="B23" s="23" t="s">
        <v>23</v>
      </c>
      <c r="C23" s="1">
        <v>1</v>
      </c>
      <c r="D23" s="8"/>
      <c r="E23" s="9">
        <v>4800</v>
      </c>
      <c r="F23" s="2" t="s">
        <v>83</v>
      </c>
      <c r="G23" s="9">
        <v>5706.43</v>
      </c>
      <c r="H23" s="12"/>
      <c r="I23" s="9"/>
      <c r="J23" s="8"/>
      <c r="K23" s="9">
        <f t="shared" si="0"/>
        <v>5253.2150000000001</v>
      </c>
      <c r="L23" s="9">
        <f t="shared" si="1"/>
        <v>5253.2150000000001</v>
      </c>
      <c r="M23" s="58">
        <v>5253.22</v>
      </c>
    </row>
    <row r="24" spans="1:13" ht="16.5" customHeight="1" x14ac:dyDescent="0.25">
      <c r="A24" s="45" t="s">
        <v>86</v>
      </c>
      <c r="B24" s="46"/>
      <c r="C24" s="46"/>
      <c r="D24" s="46"/>
      <c r="E24" s="46"/>
      <c r="F24" s="46"/>
      <c r="G24" s="46"/>
      <c r="H24" s="46"/>
      <c r="I24" s="46"/>
      <c r="J24" s="46"/>
      <c r="K24" s="47"/>
      <c r="L24" s="9">
        <f>SUM(L2:L23)</f>
        <v>121329.29499999995</v>
      </c>
      <c r="M24" s="56">
        <f>SUM(M2:M23)</f>
        <v>121329.35000000002</v>
      </c>
    </row>
    <row r="25" spans="1:13" ht="16.5" thickBot="1" x14ac:dyDescent="0.3">
      <c r="A25" s="8"/>
      <c r="B25" s="8" t="s">
        <v>78</v>
      </c>
      <c r="C25" s="8"/>
      <c r="D25" s="8"/>
      <c r="E25" s="8" t="s">
        <v>70</v>
      </c>
      <c r="F25" s="8" t="s">
        <v>80</v>
      </c>
      <c r="G25" s="4" t="s">
        <v>77</v>
      </c>
      <c r="H25" s="8" t="s">
        <v>81</v>
      </c>
      <c r="I25" s="9" t="s">
        <v>75</v>
      </c>
      <c r="J25" s="8" t="s">
        <v>76</v>
      </c>
      <c r="K25" s="8"/>
      <c r="L25" s="8"/>
      <c r="M25" s="55"/>
    </row>
    <row r="26" spans="1:13" ht="45.75" thickBot="1" x14ac:dyDescent="0.3">
      <c r="A26" s="43">
        <v>23</v>
      </c>
      <c r="B26" s="18" t="s">
        <v>27</v>
      </c>
      <c r="C26" s="3">
        <v>1</v>
      </c>
      <c r="D26" s="13"/>
      <c r="E26" s="13">
        <v>4903.67</v>
      </c>
      <c r="F26" s="13">
        <v>3000</v>
      </c>
      <c r="G26" s="13"/>
      <c r="H26" s="13">
        <v>2800.53</v>
      </c>
      <c r="I26" s="13">
        <v>2035</v>
      </c>
      <c r="J26" s="13">
        <v>1850</v>
      </c>
      <c r="K26" s="9">
        <f t="shared" ref="K26:L70" si="2">AVERAGE(D26:J26)</f>
        <v>2917.84</v>
      </c>
      <c r="L26" s="9">
        <f t="shared" si="2"/>
        <v>2917.84</v>
      </c>
      <c r="M26" s="57">
        <v>2917.84</v>
      </c>
    </row>
    <row r="27" spans="1:13" ht="45.75" thickBot="1" x14ac:dyDescent="0.3">
      <c r="A27" s="44">
        <v>24</v>
      </c>
      <c r="B27" s="18" t="s">
        <v>28</v>
      </c>
      <c r="C27" s="3">
        <v>1</v>
      </c>
      <c r="D27" s="9"/>
      <c r="E27" s="9">
        <v>6900.19</v>
      </c>
      <c r="F27" s="9"/>
      <c r="G27" s="9"/>
      <c r="H27" s="9">
        <v>4107.49</v>
      </c>
      <c r="I27" s="9">
        <v>2695</v>
      </c>
      <c r="J27" s="9">
        <v>2450</v>
      </c>
      <c r="K27" s="9">
        <f t="shared" si="2"/>
        <v>4038.17</v>
      </c>
      <c r="L27" s="9">
        <f t="shared" si="2"/>
        <v>4038.1699999999996</v>
      </c>
      <c r="M27" s="58">
        <v>4038.17</v>
      </c>
    </row>
    <row r="28" spans="1:13" ht="45.75" customHeight="1" thickBot="1" x14ac:dyDescent="0.3">
      <c r="A28" s="44">
        <v>25</v>
      </c>
      <c r="B28" s="18" t="s">
        <v>29</v>
      </c>
      <c r="C28" s="3">
        <v>1</v>
      </c>
      <c r="D28" s="9"/>
      <c r="E28" s="9">
        <v>5607.3</v>
      </c>
      <c r="F28" s="9"/>
      <c r="G28" s="9"/>
      <c r="H28" s="9">
        <v>4582.59</v>
      </c>
      <c r="I28" s="9">
        <v>2695</v>
      </c>
      <c r="J28" s="9">
        <v>2450</v>
      </c>
      <c r="K28" s="9">
        <f t="shared" si="2"/>
        <v>3833.7224999999999</v>
      </c>
      <c r="L28" s="9">
        <f t="shared" si="2"/>
        <v>3833.7224999999999</v>
      </c>
      <c r="M28" s="58">
        <v>3833.72</v>
      </c>
    </row>
    <row r="29" spans="1:13" ht="105.75" thickBot="1" x14ac:dyDescent="0.3">
      <c r="A29" s="44">
        <v>26</v>
      </c>
      <c r="B29" s="18" t="s">
        <v>30</v>
      </c>
      <c r="C29" s="3">
        <v>1</v>
      </c>
      <c r="D29" s="9"/>
      <c r="E29" s="9">
        <v>5466.77</v>
      </c>
      <c r="F29" s="9"/>
      <c r="G29" s="9"/>
      <c r="H29" s="9"/>
      <c r="I29" s="9">
        <v>1903</v>
      </c>
      <c r="J29" s="9">
        <v>1730</v>
      </c>
      <c r="K29" s="9">
        <f t="shared" si="2"/>
        <v>3033.2566666666667</v>
      </c>
      <c r="L29" s="9">
        <f t="shared" si="2"/>
        <v>3033.2566666666667</v>
      </c>
      <c r="M29" s="58">
        <v>3033.26</v>
      </c>
    </row>
    <row r="30" spans="1:13" ht="45.75" thickBot="1" x14ac:dyDescent="0.3">
      <c r="A30" s="44">
        <v>27</v>
      </c>
      <c r="B30" s="19" t="s">
        <v>31</v>
      </c>
      <c r="C30" s="3">
        <v>1</v>
      </c>
      <c r="D30" s="9"/>
      <c r="E30" s="9">
        <v>7187.15</v>
      </c>
      <c r="F30" s="9"/>
      <c r="G30" s="9"/>
      <c r="H30" s="9"/>
      <c r="I30" s="9">
        <v>2200</v>
      </c>
      <c r="J30" s="9">
        <v>2000</v>
      </c>
      <c r="K30" s="9">
        <f t="shared" si="2"/>
        <v>3795.7166666666667</v>
      </c>
      <c r="L30" s="9">
        <f t="shared" si="2"/>
        <v>3795.7166666666667</v>
      </c>
      <c r="M30" s="58">
        <v>3795.72</v>
      </c>
    </row>
    <row r="31" spans="1:13" ht="45.75" thickBot="1" x14ac:dyDescent="0.3">
      <c r="A31" s="44">
        <v>28</v>
      </c>
      <c r="B31" s="19" t="s">
        <v>32</v>
      </c>
      <c r="C31" s="3">
        <v>1</v>
      </c>
      <c r="D31" s="9"/>
      <c r="E31" s="9">
        <v>5075.76</v>
      </c>
      <c r="F31" s="9"/>
      <c r="G31" s="9"/>
      <c r="H31" s="9">
        <v>3284.25</v>
      </c>
      <c r="I31" s="9">
        <v>1705</v>
      </c>
      <c r="J31" s="9">
        <v>1550</v>
      </c>
      <c r="K31" s="9">
        <f t="shared" si="2"/>
        <v>2903.7525000000001</v>
      </c>
      <c r="L31" s="9">
        <f t="shared" si="2"/>
        <v>2903.7525000000001</v>
      </c>
      <c r="M31" s="58">
        <v>2903.75</v>
      </c>
    </row>
    <row r="32" spans="1:13" ht="30.75" thickBot="1" x14ac:dyDescent="0.3">
      <c r="A32" s="44">
        <v>29</v>
      </c>
      <c r="B32" s="19" t="s">
        <v>33</v>
      </c>
      <c r="C32" s="3">
        <v>1</v>
      </c>
      <c r="D32" s="9"/>
      <c r="E32" s="9">
        <v>5466.77</v>
      </c>
      <c r="F32" s="9"/>
      <c r="G32" s="9"/>
      <c r="H32" s="9"/>
      <c r="I32" s="9">
        <v>1903</v>
      </c>
      <c r="J32" s="9">
        <v>1730</v>
      </c>
      <c r="K32" s="9">
        <f t="shared" si="2"/>
        <v>3033.2566666666667</v>
      </c>
      <c r="L32" s="9">
        <f t="shared" si="2"/>
        <v>3033.2566666666667</v>
      </c>
      <c r="M32" s="58">
        <v>3033.26</v>
      </c>
    </row>
    <row r="33" spans="1:13" ht="45.75" thickBot="1" x14ac:dyDescent="0.3">
      <c r="A33" s="44">
        <v>30</v>
      </c>
      <c r="B33" s="20" t="s">
        <v>34</v>
      </c>
      <c r="C33" s="3">
        <v>1</v>
      </c>
      <c r="D33" s="9"/>
      <c r="E33" s="9"/>
      <c r="F33" s="9">
        <v>3300</v>
      </c>
      <c r="G33" s="9"/>
      <c r="H33" s="9">
        <v>2774.6</v>
      </c>
      <c r="I33" s="9">
        <v>1870</v>
      </c>
      <c r="J33" s="9">
        <v>1700</v>
      </c>
      <c r="K33" s="9">
        <f t="shared" si="2"/>
        <v>2411.15</v>
      </c>
      <c r="L33" s="9">
        <f t="shared" si="2"/>
        <v>2411.15</v>
      </c>
      <c r="M33" s="58">
        <v>2411.15</v>
      </c>
    </row>
    <row r="34" spans="1:13" ht="69.75" customHeight="1" thickBot="1" x14ac:dyDescent="0.3">
      <c r="A34" s="44">
        <v>31</v>
      </c>
      <c r="B34" s="21" t="s">
        <v>35</v>
      </c>
      <c r="C34" s="3">
        <v>1</v>
      </c>
      <c r="D34" s="9"/>
      <c r="E34" s="9">
        <v>6229.39</v>
      </c>
      <c r="F34" s="9"/>
      <c r="G34" s="9">
        <v>4029.93</v>
      </c>
      <c r="H34" s="9">
        <v>4751.99</v>
      </c>
      <c r="I34" s="9">
        <v>2860</v>
      </c>
      <c r="J34" s="9">
        <v>2600</v>
      </c>
      <c r="K34" s="9">
        <f t="shared" si="2"/>
        <v>4094.2619999999997</v>
      </c>
      <c r="L34" s="9">
        <f t="shared" si="2"/>
        <v>4094.2619999999993</v>
      </c>
      <c r="M34" s="58">
        <v>4094.26</v>
      </c>
    </row>
    <row r="35" spans="1:13" ht="72" customHeight="1" thickBot="1" x14ac:dyDescent="0.3">
      <c r="A35" s="44">
        <v>32</v>
      </c>
      <c r="B35" s="21" t="s">
        <v>36</v>
      </c>
      <c r="C35" s="3">
        <v>1</v>
      </c>
      <c r="D35" s="9"/>
      <c r="E35" s="9">
        <v>6229.39</v>
      </c>
      <c r="F35" s="9"/>
      <c r="G35" s="9">
        <v>4029.93</v>
      </c>
      <c r="H35" s="9"/>
      <c r="I35" s="9">
        <v>2860</v>
      </c>
      <c r="J35" s="9">
        <v>2600</v>
      </c>
      <c r="K35" s="9">
        <f t="shared" si="2"/>
        <v>3929.83</v>
      </c>
      <c r="L35" s="9">
        <f t="shared" si="2"/>
        <v>3929.8300000000004</v>
      </c>
      <c r="M35" s="58">
        <v>3929.83</v>
      </c>
    </row>
    <row r="36" spans="1:13" ht="51.75" customHeight="1" thickBot="1" x14ac:dyDescent="0.3">
      <c r="A36" s="44">
        <v>33</v>
      </c>
      <c r="B36" s="21" t="s">
        <v>37</v>
      </c>
      <c r="C36" s="3">
        <v>1</v>
      </c>
      <c r="D36" s="9"/>
      <c r="E36" s="9">
        <v>6883.83</v>
      </c>
      <c r="F36" s="9"/>
      <c r="G36" s="9">
        <v>4029.93</v>
      </c>
      <c r="H36" s="9">
        <v>5344.65</v>
      </c>
      <c r="I36" s="9">
        <v>2970</v>
      </c>
      <c r="J36" s="9">
        <v>2600</v>
      </c>
      <c r="K36" s="9">
        <f t="shared" si="2"/>
        <v>4365.6819999999998</v>
      </c>
      <c r="L36" s="9">
        <f t="shared" si="2"/>
        <v>4365.6819999999998</v>
      </c>
      <c r="M36" s="58">
        <v>4365.68</v>
      </c>
    </row>
    <row r="37" spans="1:13" ht="62.25" customHeight="1" thickBot="1" x14ac:dyDescent="0.3">
      <c r="A37" s="44">
        <v>34</v>
      </c>
      <c r="B37" s="21" t="s">
        <v>38</v>
      </c>
      <c r="C37" s="3">
        <v>1</v>
      </c>
      <c r="D37" s="9"/>
      <c r="E37" s="9">
        <v>6883.83</v>
      </c>
      <c r="F37" s="9"/>
      <c r="G37" s="9">
        <v>4029.93</v>
      </c>
      <c r="H37" s="9">
        <v>5344.65</v>
      </c>
      <c r="I37" s="9">
        <v>2970</v>
      </c>
      <c r="J37" s="9">
        <v>2700</v>
      </c>
      <c r="K37" s="9">
        <f t="shared" si="2"/>
        <v>4385.6819999999998</v>
      </c>
      <c r="L37" s="9">
        <f t="shared" si="2"/>
        <v>4385.6819999999998</v>
      </c>
      <c r="M37" s="58">
        <v>4385.68</v>
      </c>
    </row>
    <row r="38" spans="1:13" ht="58.5" customHeight="1" thickBot="1" x14ac:dyDescent="0.3">
      <c r="A38" s="44">
        <v>35</v>
      </c>
      <c r="B38" s="21" t="s">
        <v>39</v>
      </c>
      <c r="C38" s="3">
        <v>1</v>
      </c>
      <c r="D38" s="9"/>
      <c r="E38" s="9">
        <v>6883.83</v>
      </c>
      <c r="F38" s="9"/>
      <c r="G38" s="9">
        <v>4029.93</v>
      </c>
      <c r="H38" s="9">
        <v>5344.65</v>
      </c>
      <c r="I38" s="9">
        <v>2970</v>
      </c>
      <c r="J38" s="9">
        <v>2700</v>
      </c>
      <c r="K38" s="9">
        <f t="shared" si="2"/>
        <v>4385.6819999999998</v>
      </c>
      <c r="L38" s="9">
        <f t="shared" si="2"/>
        <v>4385.6819999999998</v>
      </c>
      <c r="M38" s="58">
        <v>4385.68</v>
      </c>
    </row>
    <row r="39" spans="1:13" ht="30.75" thickBot="1" x14ac:dyDescent="0.3">
      <c r="A39" s="44">
        <v>36</v>
      </c>
      <c r="B39" s="21" t="s">
        <v>40</v>
      </c>
      <c r="C39" s="3">
        <v>1</v>
      </c>
      <c r="D39" s="9"/>
      <c r="E39" s="9">
        <v>6883.83</v>
      </c>
      <c r="F39" s="9"/>
      <c r="G39" s="9">
        <v>4029.93</v>
      </c>
      <c r="H39" s="9"/>
      <c r="I39" s="9">
        <v>2970</v>
      </c>
      <c r="J39" s="9">
        <v>2700</v>
      </c>
      <c r="K39" s="9">
        <f t="shared" si="2"/>
        <v>4145.9400000000005</v>
      </c>
      <c r="L39" s="9">
        <f t="shared" si="2"/>
        <v>4145.9400000000005</v>
      </c>
      <c r="M39" s="58">
        <v>4145.9399999999996</v>
      </c>
    </row>
    <row r="40" spans="1:13" ht="30.75" thickBot="1" x14ac:dyDescent="0.3">
      <c r="A40" s="44">
        <v>37</v>
      </c>
      <c r="B40" s="22" t="s">
        <v>41</v>
      </c>
      <c r="C40" s="3">
        <v>1</v>
      </c>
      <c r="D40" s="9"/>
      <c r="E40" s="9">
        <v>6883.83</v>
      </c>
      <c r="F40" s="9"/>
      <c r="G40" s="9">
        <v>4029.93</v>
      </c>
      <c r="H40" s="9"/>
      <c r="I40" s="9">
        <v>2970</v>
      </c>
      <c r="J40" s="9">
        <v>2700</v>
      </c>
      <c r="K40" s="9">
        <f t="shared" si="2"/>
        <v>4145.9400000000005</v>
      </c>
      <c r="L40" s="9">
        <f t="shared" si="2"/>
        <v>4145.9400000000005</v>
      </c>
      <c r="M40" s="58">
        <v>4145.9399999999996</v>
      </c>
    </row>
    <row r="41" spans="1:13" ht="30.75" thickBot="1" x14ac:dyDescent="0.3">
      <c r="A41" s="44">
        <v>38</v>
      </c>
      <c r="B41" s="23" t="s">
        <v>42</v>
      </c>
      <c r="C41" s="3">
        <v>1</v>
      </c>
      <c r="D41" s="9"/>
      <c r="E41" s="9">
        <v>6883.83</v>
      </c>
      <c r="F41" s="9"/>
      <c r="G41" s="9">
        <v>4029.93</v>
      </c>
      <c r="H41" s="9"/>
      <c r="I41" s="9">
        <v>3025</v>
      </c>
      <c r="J41" s="9">
        <v>2750</v>
      </c>
      <c r="K41" s="9">
        <f t="shared" si="2"/>
        <v>4172.1900000000005</v>
      </c>
      <c r="L41" s="9">
        <f t="shared" si="2"/>
        <v>4172.1900000000005</v>
      </c>
      <c r="M41" s="58">
        <v>4172.1899999999996</v>
      </c>
    </row>
    <row r="42" spans="1:13" ht="45.75" thickBot="1" x14ac:dyDescent="0.3">
      <c r="A42" s="44">
        <v>39</v>
      </c>
      <c r="B42" s="23" t="s">
        <v>58</v>
      </c>
      <c r="C42" s="3">
        <v>1</v>
      </c>
      <c r="D42" s="9"/>
      <c r="E42" s="9">
        <v>5778.13</v>
      </c>
      <c r="F42" s="9"/>
      <c r="G42" s="9"/>
      <c r="H42" s="9">
        <v>3660.33</v>
      </c>
      <c r="I42" s="9">
        <v>1815</v>
      </c>
      <c r="J42" s="9">
        <v>1650</v>
      </c>
      <c r="K42" s="9">
        <f t="shared" si="2"/>
        <v>3225.8649999999998</v>
      </c>
      <c r="L42" s="9">
        <f t="shared" si="2"/>
        <v>3225.8649999999998</v>
      </c>
      <c r="M42" s="58">
        <v>3225.87</v>
      </c>
    </row>
    <row r="43" spans="1:13" ht="119.25" customHeight="1" thickBot="1" x14ac:dyDescent="0.3">
      <c r="A43" s="44">
        <v>40</v>
      </c>
      <c r="B43" s="24" t="s">
        <v>57</v>
      </c>
      <c r="C43" s="3">
        <v>1</v>
      </c>
      <c r="D43" s="9"/>
      <c r="E43" s="9">
        <v>6883.83</v>
      </c>
      <c r="F43" s="9"/>
      <c r="G43" s="9">
        <v>4029.93</v>
      </c>
      <c r="H43" s="9">
        <v>5344.65</v>
      </c>
      <c r="I43" s="9">
        <v>2970</v>
      </c>
      <c r="J43" s="9">
        <v>2700</v>
      </c>
      <c r="K43" s="9">
        <f t="shared" si="2"/>
        <v>4385.6819999999998</v>
      </c>
      <c r="L43" s="9">
        <f t="shared" si="2"/>
        <v>4385.6819999999998</v>
      </c>
      <c r="M43" s="58">
        <v>4385.68</v>
      </c>
    </row>
    <row r="44" spans="1:13" ht="45.75" thickBot="1" x14ac:dyDescent="0.3">
      <c r="A44" s="44">
        <v>41</v>
      </c>
      <c r="B44" s="25" t="s">
        <v>43</v>
      </c>
      <c r="C44" s="3">
        <v>1</v>
      </c>
      <c r="D44" s="9"/>
      <c r="E44" s="9">
        <v>5378.23</v>
      </c>
      <c r="F44" s="9"/>
      <c r="G44" s="9"/>
      <c r="H44" s="9"/>
      <c r="I44" s="9">
        <v>2640</v>
      </c>
      <c r="J44" s="9">
        <v>2400</v>
      </c>
      <c r="K44" s="9">
        <f t="shared" si="2"/>
        <v>3472.7433333333333</v>
      </c>
      <c r="L44" s="9">
        <f t="shared" si="2"/>
        <v>3472.7433333333333</v>
      </c>
      <c r="M44" s="58">
        <v>3472.74</v>
      </c>
    </row>
    <row r="45" spans="1:13" ht="45.75" thickBot="1" x14ac:dyDescent="0.3">
      <c r="A45" s="44">
        <v>42</v>
      </c>
      <c r="B45" s="25" t="s">
        <v>44</v>
      </c>
      <c r="C45" s="3">
        <v>1</v>
      </c>
      <c r="D45" s="9"/>
      <c r="E45" s="9">
        <v>7542.72</v>
      </c>
      <c r="F45" s="9"/>
      <c r="G45" s="9"/>
      <c r="H45" s="9"/>
      <c r="I45" s="9">
        <v>2695</v>
      </c>
      <c r="J45" s="9">
        <v>2450</v>
      </c>
      <c r="K45" s="9">
        <f t="shared" si="2"/>
        <v>4229.2400000000007</v>
      </c>
      <c r="L45" s="9">
        <f t="shared" si="2"/>
        <v>4229.2400000000007</v>
      </c>
      <c r="M45" s="58">
        <v>4229.24</v>
      </c>
    </row>
    <row r="46" spans="1:13" ht="45.75" thickBot="1" x14ac:dyDescent="0.3">
      <c r="A46" s="44">
        <v>43</v>
      </c>
      <c r="B46" s="26" t="s">
        <v>45</v>
      </c>
      <c r="C46" s="3">
        <v>1</v>
      </c>
      <c r="D46" s="9"/>
      <c r="E46" s="9"/>
      <c r="F46" s="9"/>
      <c r="G46" s="9"/>
      <c r="H46" s="9"/>
      <c r="I46" s="9">
        <v>2750</v>
      </c>
      <c r="J46" s="9">
        <v>2500</v>
      </c>
      <c r="K46" s="9">
        <f t="shared" si="2"/>
        <v>2625</v>
      </c>
      <c r="L46" s="9">
        <f t="shared" si="2"/>
        <v>2625</v>
      </c>
      <c r="M46" s="58">
        <v>2625</v>
      </c>
    </row>
    <row r="47" spans="1:13" ht="45.75" thickBot="1" x14ac:dyDescent="0.3">
      <c r="A47" s="44">
        <v>44</v>
      </c>
      <c r="B47" s="27" t="s">
        <v>46</v>
      </c>
      <c r="C47" s="3">
        <v>1</v>
      </c>
      <c r="D47" s="9"/>
      <c r="E47" s="9">
        <v>5386.06</v>
      </c>
      <c r="F47" s="9"/>
      <c r="G47" s="9"/>
      <c r="H47" s="9"/>
      <c r="I47" s="9">
        <v>1705</v>
      </c>
      <c r="J47" s="9">
        <v>1550</v>
      </c>
      <c r="K47" s="9">
        <f t="shared" si="2"/>
        <v>2880.3533333333339</v>
      </c>
      <c r="L47" s="9">
        <f t="shared" si="2"/>
        <v>2880.3533333333339</v>
      </c>
      <c r="M47" s="58">
        <v>2880.35</v>
      </c>
    </row>
    <row r="48" spans="1:13" ht="45.75" thickBot="1" x14ac:dyDescent="0.3">
      <c r="A48" s="44">
        <v>45</v>
      </c>
      <c r="B48" s="27" t="s">
        <v>47</v>
      </c>
      <c r="C48" s="3">
        <v>1</v>
      </c>
      <c r="D48" s="9"/>
      <c r="E48" s="9">
        <v>5631.82</v>
      </c>
      <c r="F48" s="9"/>
      <c r="G48" s="9"/>
      <c r="H48" s="9"/>
      <c r="I48" s="9">
        <v>2112</v>
      </c>
      <c r="J48" s="9">
        <v>1920</v>
      </c>
      <c r="K48" s="9">
        <f t="shared" si="2"/>
        <v>3221.2733333333331</v>
      </c>
      <c r="L48" s="9">
        <f t="shared" si="2"/>
        <v>3221.2733333333331</v>
      </c>
      <c r="M48" s="58">
        <v>3221.27</v>
      </c>
    </row>
    <row r="49" spans="1:13" ht="45.75" thickBot="1" x14ac:dyDescent="0.3">
      <c r="A49" s="44">
        <v>46</v>
      </c>
      <c r="B49" s="27" t="s">
        <v>48</v>
      </c>
      <c r="C49" s="3">
        <v>1</v>
      </c>
      <c r="D49" s="9"/>
      <c r="E49" s="9">
        <v>4903.67</v>
      </c>
      <c r="F49" s="9"/>
      <c r="G49" s="9"/>
      <c r="H49" s="9">
        <v>2800.53</v>
      </c>
      <c r="I49" s="9">
        <v>2035</v>
      </c>
      <c r="J49" s="9">
        <v>1850</v>
      </c>
      <c r="K49" s="9">
        <f t="shared" si="2"/>
        <v>2897.3</v>
      </c>
      <c r="L49" s="9">
        <f t="shared" si="2"/>
        <v>2897.3</v>
      </c>
      <c r="M49" s="58">
        <v>2897.3</v>
      </c>
    </row>
    <row r="50" spans="1:13" ht="60.75" thickBot="1" x14ac:dyDescent="0.3">
      <c r="A50" s="44">
        <v>47</v>
      </c>
      <c r="B50" s="28" t="s">
        <v>49</v>
      </c>
      <c r="C50" s="3">
        <v>1</v>
      </c>
      <c r="D50" s="9"/>
      <c r="E50" s="9">
        <v>12900.57</v>
      </c>
      <c r="F50" s="9"/>
      <c r="G50" s="9"/>
      <c r="H50" s="9"/>
      <c r="I50" s="9">
        <v>2640</v>
      </c>
      <c r="J50" s="9">
        <v>2400</v>
      </c>
      <c r="K50" s="9">
        <f t="shared" si="2"/>
        <v>5980.19</v>
      </c>
      <c r="L50" s="9">
        <f t="shared" si="2"/>
        <v>5980.19</v>
      </c>
      <c r="M50" s="58">
        <v>5980.19</v>
      </c>
    </row>
    <row r="51" spans="1:13" ht="45.75" thickBot="1" x14ac:dyDescent="0.3">
      <c r="A51" s="44">
        <v>48</v>
      </c>
      <c r="B51" s="28" t="s">
        <v>50</v>
      </c>
      <c r="C51" s="3">
        <v>1</v>
      </c>
      <c r="D51" s="9"/>
      <c r="E51" s="9">
        <v>6771.08</v>
      </c>
      <c r="F51" s="9"/>
      <c r="G51" s="9"/>
      <c r="H51" s="9"/>
      <c r="I51" s="9">
        <v>1980</v>
      </c>
      <c r="J51" s="9">
        <v>1800</v>
      </c>
      <c r="K51" s="9">
        <f t="shared" si="2"/>
        <v>3517.0266666666666</v>
      </c>
      <c r="L51" s="9">
        <f t="shared" si="2"/>
        <v>3517.0266666666666</v>
      </c>
      <c r="M51" s="58">
        <v>3517.03</v>
      </c>
    </row>
    <row r="52" spans="1:13" ht="45.75" thickBot="1" x14ac:dyDescent="0.3">
      <c r="A52" s="44">
        <v>49</v>
      </c>
      <c r="B52" s="28" t="s">
        <v>51</v>
      </c>
      <c r="C52" s="3">
        <v>1</v>
      </c>
      <c r="D52" s="9"/>
      <c r="E52" s="9">
        <v>15591.9</v>
      </c>
      <c r="F52" s="9"/>
      <c r="G52" s="9"/>
      <c r="H52" s="9"/>
      <c r="I52" s="9">
        <v>3113</v>
      </c>
      <c r="J52" s="9">
        <v>2830</v>
      </c>
      <c r="K52" s="9">
        <f t="shared" si="2"/>
        <v>7178.3</v>
      </c>
      <c r="L52" s="9">
        <f t="shared" si="2"/>
        <v>7178.3</v>
      </c>
      <c r="M52" s="58">
        <v>7178.3</v>
      </c>
    </row>
    <row r="53" spans="1:13" ht="45.75" thickBot="1" x14ac:dyDescent="0.3">
      <c r="A53" s="44">
        <v>50</v>
      </c>
      <c r="B53" s="28" t="s">
        <v>52</v>
      </c>
      <c r="C53" s="3">
        <v>1</v>
      </c>
      <c r="D53" s="9"/>
      <c r="E53" s="9">
        <v>15591.9</v>
      </c>
      <c r="F53" s="9"/>
      <c r="G53" s="9"/>
      <c r="H53" s="9"/>
      <c r="I53" s="9">
        <v>3113</v>
      </c>
      <c r="J53" s="9">
        <v>2830</v>
      </c>
      <c r="K53" s="9">
        <f t="shared" si="2"/>
        <v>7178.3</v>
      </c>
      <c r="L53" s="9">
        <f t="shared" si="2"/>
        <v>7178.3</v>
      </c>
      <c r="M53" s="58">
        <v>7178.3</v>
      </c>
    </row>
    <row r="54" spans="1:13" ht="30.75" thickBot="1" x14ac:dyDescent="0.3">
      <c r="A54" s="44">
        <v>51</v>
      </c>
      <c r="B54" s="28" t="s">
        <v>53</v>
      </c>
      <c r="C54" s="3">
        <v>1</v>
      </c>
      <c r="D54" s="9"/>
      <c r="E54" s="9">
        <v>7219.66</v>
      </c>
      <c r="F54" s="9"/>
      <c r="G54" s="9"/>
      <c r="H54" s="9"/>
      <c r="I54" s="9">
        <v>2310</v>
      </c>
      <c r="J54" s="9">
        <v>2100</v>
      </c>
      <c r="K54" s="9">
        <f t="shared" si="2"/>
        <v>3876.5533333333333</v>
      </c>
      <c r="L54" s="9">
        <f t="shared" si="2"/>
        <v>3876.5533333333333</v>
      </c>
      <c r="M54" s="58">
        <v>3876.55</v>
      </c>
    </row>
    <row r="55" spans="1:13" ht="66" customHeight="1" thickBot="1" x14ac:dyDescent="0.3">
      <c r="A55" s="44">
        <v>52</v>
      </c>
      <c r="B55" s="28" t="s">
        <v>54</v>
      </c>
      <c r="C55" s="3">
        <v>1</v>
      </c>
      <c r="D55" s="9"/>
      <c r="E55" s="9">
        <v>5641.84</v>
      </c>
      <c r="F55" s="9"/>
      <c r="G55" s="9">
        <v>4029.93</v>
      </c>
      <c r="H55" s="9">
        <v>4057.37</v>
      </c>
      <c r="I55" s="9">
        <v>2530</v>
      </c>
      <c r="J55" s="9">
        <v>2300</v>
      </c>
      <c r="K55" s="9">
        <f t="shared" si="2"/>
        <v>3711.828</v>
      </c>
      <c r="L55" s="9">
        <f t="shared" si="2"/>
        <v>3711.828</v>
      </c>
      <c r="M55" s="58">
        <v>3711.83</v>
      </c>
    </row>
    <row r="56" spans="1:13" ht="45.75" thickBot="1" x14ac:dyDescent="0.3">
      <c r="A56" s="44">
        <v>53</v>
      </c>
      <c r="B56" s="28" t="s">
        <v>55</v>
      </c>
      <c r="C56" s="3">
        <v>1</v>
      </c>
      <c r="D56" s="9"/>
      <c r="E56" s="9">
        <v>5738.98</v>
      </c>
      <c r="F56" s="9"/>
      <c r="G56" s="9">
        <v>4029.93</v>
      </c>
      <c r="H56" s="9">
        <v>4336.74</v>
      </c>
      <c r="I56" s="9">
        <v>2695</v>
      </c>
      <c r="J56" s="9">
        <v>2450</v>
      </c>
      <c r="K56" s="9">
        <f t="shared" si="2"/>
        <v>3850.13</v>
      </c>
      <c r="L56" s="9">
        <f t="shared" si="2"/>
        <v>3850.1300000000006</v>
      </c>
      <c r="M56" s="58">
        <v>3850.13</v>
      </c>
    </row>
    <row r="57" spans="1:13" ht="45.75" thickBot="1" x14ac:dyDescent="0.3">
      <c r="A57" s="44">
        <v>54</v>
      </c>
      <c r="B57" s="28" t="s">
        <v>56</v>
      </c>
      <c r="C57" s="3">
        <v>1</v>
      </c>
      <c r="D57" s="9"/>
      <c r="E57" s="9">
        <v>8326.61</v>
      </c>
      <c r="F57" s="9"/>
      <c r="G57" s="9"/>
      <c r="H57" s="9"/>
      <c r="I57" s="9">
        <v>2200</v>
      </c>
      <c r="J57" s="9">
        <v>2000</v>
      </c>
      <c r="K57" s="9">
        <f t="shared" si="2"/>
        <v>4175.5366666666669</v>
      </c>
      <c r="L57" s="9">
        <f t="shared" si="2"/>
        <v>4175.5366666666669</v>
      </c>
      <c r="M57" s="58">
        <v>4175.54</v>
      </c>
    </row>
    <row r="58" spans="1:13" ht="45.75" thickBot="1" x14ac:dyDescent="0.3">
      <c r="A58" s="44">
        <v>55</v>
      </c>
      <c r="B58" s="28" t="s">
        <v>56</v>
      </c>
      <c r="C58" s="3">
        <v>1</v>
      </c>
      <c r="D58" s="9"/>
      <c r="E58" s="9">
        <v>8275.0400000000009</v>
      </c>
      <c r="F58" s="9"/>
      <c r="G58" s="9"/>
      <c r="H58" s="9"/>
      <c r="I58" s="9">
        <v>2805</v>
      </c>
      <c r="J58" s="9">
        <v>2550</v>
      </c>
      <c r="K58" s="9">
        <f t="shared" si="2"/>
        <v>4543.3466666666673</v>
      </c>
      <c r="L58" s="9">
        <f t="shared" si="2"/>
        <v>4543.3466666666673</v>
      </c>
      <c r="M58" s="58">
        <v>4543.3500000000004</v>
      </c>
    </row>
    <row r="59" spans="1:13" ht="60.75" thickBot="1" x14ac:dyDescent="0.3">
      <c r="A59" s="44">
        <v>56</v>
      </c>
      <c r="B59" s="18" t="s">
        <v>11</v>
      </c>
      <c r="C59" s="3">
        <v>1</v>
      </c>
      <c r="D59" s="9"/>
      <c r="E59" s="9">
        <v>5505.19</v>
      </c>
      <c r="F59" s="9"/>
      <c r="G59" s="9">
        <v>7227</v>
      </c>
      <c r="H59" s="9">
        <v>6744.68</v>
      </c>
      <c r="I59" s="9">
        <v>3080</v>
      </c>
      <c r="J59" s="9">
        <v>2800</v>
      </c>
      <c r="K59" s="9">
        <f t="shared" si="2"/>
        <v>5071.3739999999998</v>
      </c>
      <c r="L59" s="9">
        <f t="shared" si="2"/>
        <v>5071.3739999999998</v>
      </c>
      <c r="M59" s="58">
        <v>5071.37</v>
      </c>
    </row>
    <row r="60" spans="1:13" ht="45.75" thickBot="1" x14ac:dyDescent="0.3">
      <c r="A60" s="44">
        <v>57</v>
      </c>
      <c r="B60" s="18" t="s">
        <v>12</v>
      </c>
      <c r="C60" s="3">
        <v>1</v>
      </c>
      <c r="D60" s="9"/>
      <c r="E60" s="9">
        <v>4480.87</v>
      </c>
      <c r="F60" s="9"/>
      <c r="G60" s="9">
        <v>7227</v>
      </c>
      <c r="H60" s="9">
        <v>8105.26</v>
      </c>
      <c r="I60" s="9">
        <v>3080</v>
      </c>
      <c r="J60" s="9">
        <v>2800</v>
      </c>
      <c r="K60" s="9">
        <f t="shared" si="2"/>
        <v>5138.6259999999993</v>
      </c>
      <c r="L60" s="9">
        <f t="shared" si="2"/>
        <v>5138.6259999999993</v>
      </c>
      <c r="M60" s="58">
        <v>5138.63</v>
      </c>
    </row>
    <row r="61" spans="1:13" ht="45.75" thickBot="1" x14ac:dyDescent="0.3">
      <c r="A61" s="44">
        <v>58</v>
      </c>
      <c r="B61" s="18" t="s">
        <v>73</v>
      </c>
      <c r="C61" s="3">
        <v>1</v>
      </c>
      <c r="D61" s="9"/>
      <c r="E61" s="9">
        <v>6415.86</v>
      </c>
      <c r="F61" s="9"/>
      <c r="G61" s="9">
        <v>7227</v>
      </c>
      <c r="H61" s="9"/>
      <c r="I61" s="9">
        <v>3190</v>
      </c>
      <c r="J61" s="9">
        <v>2900</v>
      </c>
      <c r="K61" s="9">
        <f t="shared" si="2"/>
        <v>4933.2150000000001</v>
      </c>
      <c r="L61" s="9">
        <f t="shared" si="2"/>
        <v>4933.2150000000001</v>
      </c>
      <c r="M61" s="58">
        <v>4933.22</v>
      </c>
    </row>
    <row r="62" spans="1:13" ht="45.75" thickBot="1" x14ac:dyDescent="0.3">
      <c r="A62" s="44">
        <v>59</v>
      </c>
      <c r="B62" s="18" t="s">
        <v>14</v>
      </c>
      <c r="C62" s="3">
        <v>1</v>
      </c>
      <c r="D62" s="9"/>
      <c r="E62" s="9">
        <v>6145.22</v>
      </c>
      <c r="F62" s="9"/>
      <c r="G62" s="9">
        <v>7227</v>
      </c>
      <c r="H62" s="9"/>
      <c r="I62" s="9">
        <v>3190</v>
      </c>
      <c r="J62" s="9">
        <v>2900</v>
      </c>
      <c r="K62" s="9">
        <f t="shared" si="2"/>
        <v>4865.5550000000003</v>
      </c>
      <c r="L62" s="9">
        <f t="shared" si="2"/>
        <v>4865.5550000000003</v>
      </c>
      <c r="M62" s="58">
        <v>4865.5600000000004</v>
      </c>
    </row>
    <row r="63" spans="1:13" ht="45.75" thickBot="1" x14ac:dyDescent="0.3">
      <c r="A63" s="44">
        <v>60</v>
      </c>
      <c r="B63" s="18" t="s">
        <v>15</v>
      </c>
      <c r="C63" s="3">
        <v>1</v>
      </c>
      <c r="D63" s="9"/>
      <c r="E63" s="9">
        <v>5573.82</v>
      </c>
      <c r="F63" s="9"/>
      <c r="G63" s="9">
        <v>7227</v>
      </c>
      <c r="H63" s="9"/>
      <c r="I63" s="9">
        <v>3465</v>
      </c>
      <c r="J63" s="9">
        <v>3150</v>
      </c>
      <c r="K63" s="9">
        <f t="shared" si="2"/>
        <v>4853.9549999999999</v>
      </c>
      <c r="L63" s="9">
        <f t="shared" si="2"/>
        <v>4853.9549999999999</v>
      </c>
      <c r="M63" s="58">
        <v>4853.96</v>
      </c>
    </row>
    <row r="64" spans="1:13" ht="45.75" thickBot="1" x14ac:dyDescent="0.3">
      <c r="A64" s="44">
        <v>61</v>
      </c>
      <c r="B64" s="18" t="s">
        <v>16</v>
      </c>
      <c r="C64" s="3">
        <v>1</v>
      </c>
      <c r="D64" s="9"/>
      <c r="E64" s="9">
        <v>5573.82</v>
      </c>
      <c r="F64" s="9"/>
      <c r="G64" s="9"/>
      <c r="H64" s="9"/>
      <c r="I64" s="9">
        <v>3465</v>
      </c>
      <c r="J64" s="9">
        <v>3150</v>
      </c>
      <c r="K64" s="9">
        <f t="shared" si="2"/>
        <v>4062.94</v>
      </c>
      <c r="L64" s="9">
        <f t="shared" si="2"/>
        <v>4062.94</v>
      </c>
      <c r="M64" s="58">
        <v>4062.94</v>
      </c>
    </row>
    <row r="65" spans="1:15" ht="47.25" customHeight="1" thickBot="1" x14ac:dyDescent="0.3">
      <c r="A65" s="44">
        <v>62</v>
      </c>
      <c r="B65" s="18" t="s">
        <v>18</v>
      </c>
      <c r="C65" s="3">
        <v>1</v>
      </c>
      <c r="D65" s="9"/>
      <c r="E65" s="9">
        <v>5488.87</v>
      </c>
      <c r="F65" s="9"/>
      <c r="G65" s="9"/>
      <c r="H65" s="9">
        <v>7736.42</v>
      </c>
      <c r="I65" s="9">
        <v>3465</v>
      </c>
      <c r="J65" s="9">
        <v>3150</v>
      </c>
      <c r="K65" s="9">
        <f t="shared" si="2"/>
        <v>4960.0725000000002</v>
      </c>
      <c r="L65" s="9">
        <f t="shared" si="2"/>
        <v>4960.0725000000002</v>
      </c>
      <c r="M65" s="58">
        <v>4960.07</v>
      </c>
    </row>
    <row r="66" spans="1:15" ht="60.75" thickBot="1" x14ac:dyDescent="0.3">
      <c r="A66" s="44">
        <v>63</v>
      </c>
      <c r="B66" s="18" t="s">
        <v>19</v>
      </c>
      <c r="C66" s="3">
        <v>1</v>
      </c>
      <c r="D66" s="9"/>
      <c r="E66" s="9">
        <v>5505.19</v>
      </c>
      <c r="F66" s="9"/>
      <c r="G66" s="9">
        <v>7227</v>
      </c>
      <c r="H66" s="9">
        <v>6744.68</v>
      </c>
      <c r="I66" s="9">
        <v>3080</v>
      </c>
      <c r="J66" s="9">
        <v>2800</v>
      </c>
      <c r="K66" s="9">
        <f t="shared" si="2"/>
        <v>5071.3739999999998</v>
      </c>
      <c r="L66" s="9">
        <f t="shared" si="2"/>
        <v>5071.3739999999998</v>
      </c>
      <c r="M66" s="58">
        <v>5071.37</v>
      </c>
    </row>
    <row r="67" spans="1:15" ht="60.75" thickBot="1" x14ac:dyDescent="0.3">
      <c r="A67" s="44">
        <v>64</v>
      </c>
      <c r="B67" s="21" t="s">
        <v>20</v>
      </c>
      <c r="C67" s="3">
        <v>1</v>
      </c>
      <c r="D67" s="9"/>
      <c r="E67" s="9">
        <v>15456.4</v>
      </c>
      <c r="F67" s="9"/>
      <c r="G67" s="9">
        <v>3108.37</v>
      </c>
      <c r="H67" s="9"/>
      <c r="I67" s="9">
        <v>4400</v>
      </c>
      <c r="J67" s="9">
        <v>4000</v>
      </c>
      <c r="K67" s="9">
        <f t="shared" si="2"/>
        <v>6741.1925000000001</v>
      </c>
      <c r="L67" s="9">
        <f t="shared" si="2"/>
        <v>6741.1925000000001</v>
      </c>
      <c r="M67" s="58">
        <v>6741.19</v>
      </c>
    </row>
    <row r="68" spans="1:15" ht="30.75" thickBot="1" x14ac:dyDescent="0.3">
      <c r="A68" s="44">
        <v>65</v>
      </c>
      <c r="B68" s="21" t="s">
        <v>21</v>
      </c>
      <c r="C68" s="3">
        <v>1</v>
      </c>
      <c r="D68" s="9"/>
      <c r="E68" s="9">
        <v>5796.05</v>
      </c>
      <c r="F68" s="9">
        <v>5280</v>
      </c>
      <c r="G68" s="9"/>
      <c r="H68" s="9"/>
      <c r="I68" s="9">
        <v>4950</v>
      </c>
      <c r="J68" s="9">
        <v>4500</v>
      </c>
      <c r="K68" s="9">
        <f t="shared" si="2"/>
        <v>5131.5124999999998</v>
      </c>
      <c r="L68" s="9">
        <f t="shared" si="2"/>
        <v>5131.5124999999998</v>
      </c>
      <c r="M68" s="58">
        <v>5131.51</v>
      </c>
    </row>
    <row r="69" spans="1:15" ht="45.75" thickBot="1" x14ac:dyDescent="0.3">
      <c r="A69" s="44">
        <v>66</v>
      </c>
      <c r="B69" s="22" t="s">
        <v>22</v>
      </c>
      <c r="C69" s="3">
        <v>1</v>
      </c>
      <c r="D69" s="9"/>
      <c r="E69" s="9">
        <v>4480.87</v>
      </c>
      <c r="F69" s="9"/>
      <c r="G69" s="9">
        <v>7227</v>
      </c>
      <c r="H69" s="9">
        <v>8344.7999999999993</v>
      </c>
      <c r="I69" s="9">
        <v>3190</v>
      </c>
      <c r="J69" s="9">
        <v>2900</v>
      </c>
      <c r="K69" s="9">
        <f t="shared" si="2"/>
        <v>5228.5339999999997</v>
      </c>
      <c r="L69" s="9">
        <f t="shared" si="2"/>
        <v>5228.5339999999997</v>
      </c>
      <c r="M69" s="58">
        <v>5228.53</v>
      </c>
    </row>
    <row r="70" spans="1:15" ht="46.5" thickBot="1" x14ac:dyDescent="0.3">
      <c r="A70" s="44">
        <v>67</v>
      </c>
      <c r="B70" s="30" t="s">
        <v>23</v>
      </c>
      <c r="C70" s="3">
        <v>1</v>
      </c>
      <c r="D70" s="9"/>
      <c r="E70" s="9">
        <v>5223.4399999999996</v>
      </c>
      <c r="F70" s="9"/>
      <c r="G70" s="9"/>
      <c r="H70" s="9">
        <v>11031.25</v>
      </c>
      <c r="I70" s="9">
        <v>3553</v>
      </c>
      <c r="J70" s="9">
        <v>3230</v>
      </c>
      <c r="K70" s="9">
        <f t="shared" si="2"/>
        <v>5759.4224999999997</v>
      </c>
      <c r="L70" s="9">
        <f t="shared" si="2"/>
        <v>5759.4224999999997</v>
      </c>
      <c r="M70" s="58">
        <v>5759.42</v>
      </c>
    </row>
    <row r="71" spans="1:15" ht="15.75" x14ac:dyDescent="0.25">
      <c r="A71" s="48" t="s">
        <v>85</v>
      </c>
      <c r="B71" s="48"/>
      <c r="C71" s="48"/>
      <c r="D71" s="48"/>
      <c r="E71" s="48"/>
      <c r="F71" s="48"/>
      <c r="G71" s="48"/>
      <c r="H71" s="48"/>
      <c r="I71" s="48"/>
      <c r="J71" s="48"/>
      <c r="K71" s="49"/>
      <c r="L71" s="9">
        <f>SUM(L26:L70)</f>
        <v>192358.51433333335</v>
      </c>
      <c r="M71" s="56">
        <f>SUM(M26:M70)</f>
        <v>192358.5100000001</v>
      </c>
    </row>
    <row r="72" spans="1:15" ht="16.5" thickBot="1" x14ac:dyDescent="0.3">
      <c r="A72" s="14"/>
      <c r="B72" s="14" t="s">
        <v>79</v>
      </c>
      <c r="C72" s="14"/>
      <c r="D72" s="8"/>
      <c r="E72" s="8" t="s">
        <v>70</v>
      </c>
      <c r="F72" s="8" t="s">
        <v>80</v>
      </c>
      <c r="G72" s="4" t="s">
        <v>77</v>
      </c>
      <c r="H72" s="8" t="s">
        <v>81</v>
      </c>
      <c r="I72" s="9" t="s">
        <v>75</v>
      </c>
      <c r="J72" s="8" t="s">
        <v>76</v>
      </c>
      <c r="K72" s="8"/>
      <c r="L72" s="8"/>
      <c r="M72" s="55"/>
    </row>
    <row r="73" spans="1:15" ht="48.75" customHeight="1" thickBot="1" x14ac:dyDescent="0.3">
      <c r="A73" s="43">
        <v>68</v>
      </c>
      <c r="B73" s="32" t="s">
        <v>59</v>
      </c>
      <c r="C73" s="5">
        <v>1</v>
      </c>
      <c r="D73" s="9"/>
      <c r="E73" s="9">
        <v>6134.15</v>
      </c>
      <c r="F73" s="9"/>
      <c r="G73" s="9"/>
      <c r="H73" s="9"/>
      <c r="I73" s="9">
        <v>3300</v>
      </c>
      <c r="J73" s="9">
        <v>3000</v>
      </c>
      <c r="K73" s="9">
        <f>AVERAGE(D73:J73)</f>
        <v>4144.7166666666662</v>
      </c>
      <c r="L73" s="9">
        <f t="shared" ref="K73:L94" si="3">AVERAGE(E73:K73)</f>
        <v>4144.7166666666662</v>
      </c>
      <c r="M73">
        <v>4144.72</v>
      </c>
      <c r="O73">
        <v>4144.72</v>
      </c>
    </row>
    <row r="74" spans="1:15" ht="75.75" thickBot="1" x14ac:dyDescent="0.3">
      <c r="A74" s="44">
        <v>69</v>
      </c>
      <c r="B74" s="28" t="s">
        <v>60</v>
      </c>
      <c r="C74" s="3">
        <v>1</v>
      </c>
      <c r="D74" s="9"/>
      <c r="E74" s="9">
        <v>6020.48</v>
      </c>
      <c r="F74" s="9"/>
      <c r="G74" s="9"/>
      <c r="H74" s="9"/>
      <c r="I74" s="9">
        <v>3300</v>
      </c>
      <c r="J74" s="9">
        <v>3000</v>
      </c>
      <c r="K74" s="9">
        <f t="shared" si="3"/>
        <v>4106.8266666666668</v>
      </c>
      <c r="L74" s="9">
        <f t="shared" si="3"/>
        <v>4106.8266666666668</v>
      </c>
      <c r="M74">
        <v>4106.83</v>
      </c>
      <c r="O74">
        <v>4106.83</v>
      </c>
    </row>
    <row r="75" spans="1:15" ht="45.75" thickBot="1" x14ac:dyDescent="0.3">
      <c r="A75" s="44">
        <v>70</v>
      </c>
      <c r="B75" s="28" t="s">
        <v>61</v>
      </c>
      <c r="C75" s="3">
        <v>1</v>
      </c>
      <c r="D75" s="9"/>
      <c r="E75" s="9">
        <v>6020.48</v>
      </c>
      <c r="F75" s="9"/>
      <c r="G75" s="9"/>
      <c r="H75" s="9"/>
      <c r="I75" s="9">
        <v>3300</v>
      </c>
      <c r="J75" s="9">
        <v>3000</v>
      </c>
      <c r="K75" s="9">
        <f t="shared" si="3"/>
        <v>4106.8266666666668</v>
      </c>
      <c r="L75" s="9">
        <f t="shared" si="3"/>
        <v>4106.8266666666668</v>
      </c>
      <c r="M75">
        <v>4106.83</v>
      </c>
      <c r="O75">
        <v>4106.83</v>
      </c>
    </row>
    <row r="76" spans="1:15" ht="45.75" thickBot="1" x14ac:dyDescent="0.3">
      <c r="A76" s="44">
        <v>71</v>
      </c>
      <c r="B76" s="28" t="s">
        <v>62</v>
      </c>
      <c r="C76" s="3">
        <v>1</v>
      </c>
      <c r="D76" s="9"/>
      <c r="E76" s="9">
        <v>5793.15</v>
      </c>
      <c r="F76" s="9"/>
      <c r="G76" s="9"/>
      <c r="H76" s="9"/>
      <c r="I76" s="9">
        <v>3300</v>
      </c>
      <c r="J76" s="9">
        <v>3000</v>
      </c>
      <c r="K76" s="9">
        <f t="shared" si="3"/>
        <v>4031.0499999999997</v>
      </c>
      <c r="L76" s="9">
        <f t="shared" si="3"/>
        <v>4031.0499999999997</v>
      </c>
      <c r="M76">
        <v>4031.05</v>
      </c>
      <c r="O76">
        <v>4031.05</v>
      </c>
    </row>
    <row r="77" spans="1:15" ht="45.75" thickBot="1" x14ac:dyDescent="0.3">
      <c r="A77" s="44">
        <v>72</v>
      </c>
      <c r="B77" s="28" t="s">
        <v>63</v>
      </c>
      <c r="C77" s="3">
        <v>1</v>
      </c>
      <c r="D77" s="9"/>
      <c r="E77" s="9">
        <v>5906.81</v>
      </c>
      <c r="F77" s="9"/>
      <c r="G77" s="9"/>
      <c r="H77" s="9"/>
      <c r="I77" s="9">
        <v>3300</v>
      </c>
      <c r="J77" s="9">
        <v>3000</v>
      </c>
      <c r="K77" s="9">
        <f t="shared" si="3"/>
        <v>4068.936666666667</v>
      </c>
      <c r="L77" s="9">
        <f t="shared" si="3"/>
        <v>4068.936666666667</v>
      </c>
      <c r="M77">
        <v>4068.94</v>
      </c>
      <c r="O77">
        <v>4068.94</v>
      </c>
    </row>
    <row r="78" spans="1:15" ht="45.75" thickBot="1" x14ac:dyDescent="0.3">
      <c r="A78" s="44">
        <v>73</v>
      </c>
      <c r="B78" s="28" t="s">
        <v>64</v>
      </c>
      <c r="C78" s="3">
        <v>1</v>
      </c>
      <c r="D78" s="9"/>
      <c r="E78" s="9">
        <v>5775.45</v>
      </c>
      <c r="F78" s="9"/>
      <c r="G78" s="9"/>
      <c r="H78" s="9"/>
      <c r="I78" s="9">
        <v>3300</v>
      </c>
      <c r="J78" s="9">
        <v>3000</v>
      </c>
      <c r="K78" s="9">
        <f t="shared" si="3"/>
        <v>4025.15</v>
      </c>
      <c r="L78" s="9">
        <f t="shared" si="3"/>
        <v>4025.15</v>
      </c>
      <c r="M78">
        <v>4025.15</v>
      </c>
      <c r="O78">
        <v>4025.15</v>
      </c>
    </row>
    <row r="79" spans="1:15" ht="84.75" customHeight="1" thickBot="1" x14ac:dyDescent="0.3">
      <c r="A79" s="44">
        <v>74</v>
      </c>
      <c r="B79" s="31" t="s">
        <v>65</v>
      </c>
      <c r="C79" s="3">
        <v>1</v>
      </c>
      <c r="D79" s="9"/>
      <c r="E79" s="9">
        <v>5775.45</v>
      </c>
      <c r="F79" s="9"/>
      <c r="G79" s="9"/>
      <c r="H79" s="9"/>
      <c r="I79" s="9">
        <v>3300</v>
      </c>
      <c r="J79" s="9">
        <v>3000</v>
      </c>
      <c r="K79" s="9">
        <f t="shared" si="3"/>
        <v>4025.15</v>
      </c>
      <c r="L79" s="9">
        <f t="shared" si="3"/>
        <v>4025.15</v>
      </c>
      <c r="M79">
        <v>4025.15</v>
      </c>
      <c r="O79">
        <v>4025.15</v>
      </c>
    </row>
    <row r="80" spans="1:15" ht="47.25" customHeight="1" thickBot="1" x14ac:dyDescent="0.3">
      <c r="A80" s="44">
        <v>75</v>
      </c>
      <c r="B80" s="28" t="s">
        <v>66</v>
      </c>
      <c r="C80" s="3">
        <v>1</v>
      </c>
      <c r="D80" s="9"/>
      <c r="E80" s="9">
        <v>5736.31</v>
      </c>
      <c r="F80" s="9"/>
      <c r="G80" s="9"/>
      <c r="H80" s="9"/>
      <c r="I80" s="9">
        <v>3300</v>
      </c>
      <c r="J80" s="9">
        <v>3000</v>
      </c>
      <c r="K80" s="9">
        <f t="shared" si="3"/>
        <v>4012.1033333333339</v>
      </c>
      <c r="L80" s="9">
        <f t="shared" si="3"/>
        <v>4012.1033333333339</v>
      </c>
      <c r="M80">
        <v>4012.1</v>
      </c>
      <c r="O80">
        <v>4012.1</v>
      </c>
    </row>
    <row r="81" spans="1:16" ht="45.75" thickBot="1" x14ac:dyDescent="0.3">
      <c r="A81" s="44">
        <v>76</v>
      </c>
      <c r="B81" s="28" t="s">
        <v>67</v>
      </c>
      <c r="C81" s="3">
        <v>1</v>
      </c>
      <c r="D81" s="9"/>
      <c r="E81" s="9">
        <v>5736.31</v>
      </c>
      <c r="F81" s="9"/>
      <c r="G81" s="9"/>
      <c r="H81" s="9"/>
      <c r="I81" s="9">
        <v>3300</v>
      </c>
      <c r="J81" s="9">
        <v>3000</v>
      </c>
      <c r="K81" s="9">
        <f t="shared" si="3"/>
        <v>4012.1033333333339</v>
      </c>
      <c r="L81" s="9">
        <f t="shared" si="3"/>
        <v>4012.1033333333339</v>
      </c>
      <c r="M81">
        <v>4012.1</v>
      </c>
      <c r="O81">
        <v>4012.1</v>
      </c>
    </row>
    <row r="82" spans="1:16" ht="45.75" customHeight="1" thickBot="1" x14ac:dyDescent="0.3">
      <c r="A82" s="44">
        <v>77</v>
      </c>
      <c r="B82" s="28" t="s">
        <v>68</v>
      </c>
      <c r="C82" s="3">
        <v>1</v>
      </c>
      <c r="D82" s="9"/>
      <c r="E82" s="9">
        <v>5736.31</v>
      </c>
      <c r="F82" s="9"/>
      <c r="G82" s="9"/>
      <c r="H82" s="9"/>
      <c r="I82" s="9">
        <v>3300</v>
      </c>
      <c r="J82" s="9">
        <v>3000</v>
      </c>
      <c r="K82" s="9">
        <f t="shared" si="3"/>
        <v>4012.1033333333339</v>
      </c>
      <c r="L82" s="9">
        <f t="shared" si="3"/>
        <v>4012.1033333333339</v>
      </c>
      <c r="M82">
        <v>4012.1</v>
      </c>
      <c r="O82">
        <v>4012.1</v>
      </c>
    </row>
    <row r="83" spans="1:16" ht="30.75" thickBot="1" x14ac:dyDescent="0.3">
      <c r="A83" s="44">
        <v>78</v>
      </c>
      <c r="B83" s="28" t="s">
        <v>69</v>
      </c>
      <c r="C83" s="3">
        <v>1</v>
      </c>
      <c r="D83" s="9"/>
      <c r="E83" s="9">
        <v>5736.31</v>
      </c>
      <c r="F83" s="9"/>
      <c r="G83" s="9"/>
      <c r="H83" s="9"/>
      <c r="I83" s="9">
        <v>3300</v>
      </c>
      <c r="J83" s="9">
        <v>3000</v>
      </c>
      <c r="K83" s="9">
        <f t="shared" si="3"/>
        <v>4012.1033333333339</v>
      </c>
      <c r="L83" s="9">
        <f t="shared" si="3"/>
        <v>4012.1033333333339</v>
      </c>
      <c r="M83">
        <v>4012.1</v>
      </c>
      <c r="O83">
        <v>4012.1</v>
      </c>
    </row>
    <row r="84" spans="1:16" ht="60.75" thickBot="1" x14ac:dyDescent="0.3">
      <c r="A84" s="44">
        <v>79</v>
      </c>
      <c r="B84" s="18" t="s">
        <v>1</v>
      </c>
      <c r="C84" s="3">
        <v>1</v>
      </c>
      <c r="D84" s="9"/>
      <c r="E84" s="9">
        <v>8209.86</v>
      </c>
      <c r="F84" s="9"/>
      <c r="G84" s="9"/>
      <c r="H84" s="9">
        <v>8440.9699999999993</v>
      </c>
      <c r="I84" s="9">
        <v>4345</v>
      </c>
      <c r="J84" s="9">
        <v>3950</v>
      </c>
      <c r="K84" s="9">
        <f t="shared" si="3"/>
        <v>6236.4575000000004</v>
      </c>
      <c r="L84" s="9">
        <f t="shared" si="3"/>
        <v>6236.4575000000004</v>
      </c>
      <c r="M84">
        <v>6236.46</v>
      </c>
      <c r="O84">
        <v>6236.46</v>
      </c>
    </row>
    <row r="85" spans="1:16" ht="45.75" thickBot="1" x14ac:dyDescent="0.3">
      <c r="A85" s="44">
        <v>80</v>
      </c>
      <c r="B85" s="18" t="s">
        <v>2</v>
      </c>
      <c r="C85" s="3">
        <v>1</v>
      </c>
      <c r="D85" s="9"/>
      <c r="E85" s="9">
        <v>8227.5499999999993</v>
      </c>
      <c r="F85" s="9"/>
      <c r="G85" s="9"/>
      <c r="H85" s="9">
        <v>3521.85</v>
      </c>
      <c r="I85" s="9">
        <v>4345</v>
      </c>
      <c r="J85" s="9">
        <v>3950</v>
      </c>
      <c r="K85" s="9">
        <f t="shared" si="3"/>
        <v>5011.1000000000004</v>
      </c>
      <c r="L85" s="9">
        <f t="shared" si="3"/>
        <v>5011.1000000000004</v>
      </c>
      <c r="M85">
        <v>5011.1000000000004</v>
      </c>
      <c r="O85">
        <v>5011.1000000000004</v>
      </c>
    </row>
    <row r="86" spans="1:16" ht="45.75" thickBot="1" x14ac:dyDescent="0.3">
      <c r="A86" s="44">
        <v>81</v>
      </c>
      <c r="B86" s="18" t="s">
        <v>3</v>
      </c>
      <c r="C86" s="3">
        <v>1</v>
      </c>
      <c r="D86" s="9"/>
      <c r="E86" s="9">
        <v>8227.5499999999993</v>
      </c>
      <c r="F86" s="9">
        <v>4326.5200000000004</v>
      </c>
      <c r="G86" s="9"/>
      <c r="H86" s="9">
        <v>3509.86</v>
      </c>
      <c r="I86" s="9">
        <v>4345</v>
      </c>
      <c r="J86" s="9">
        <v>3950</v>
      </c>
      <c r="K86" s="9">
        <f t="shared" si="3"/>
        <v>4871.7860000000001</v>
      </c>
      <c r="L86" s="9">
        <f t="shared" si="3"/>
        <v>4871.7860000000001</v>
      </c>
      <c r="M86">
        <v>4871.79</v>
      </c>
      <c r="O86">
        <v>4871.79</v>
      </c>
    </row>
    <row r="87" spans="1:16" ht="45.75" thickBot="1" x14ac:dyDescent="0.3">
      <c r="A87" s="44">
        <v>82</v>
      </c>
      <c r="B87" s="18" t="s">
        <v>4</v>
      </c>
      <c r="C87" s="3">
        <v>1</v>
      </c>
      <c r="D87" s="9"/>
      <c r="E87" s="9">
        <v>8475.2800000000007</v>
      </c>
      <c r="F87" s="9">
        <v>4326.5200000000004</v>
      </c>
      <c r="G87" s="9"/>
      <c r="H87" s="9"/>
      <c r="I87" s="9">
        <v>4345</v>
      </c>
      <c r="J87" s="9">
        <v>3950</v>
      </c>
      <c r="K87" s="9">
        <f t="shared" si="3"/>
        <v>5274.2000000000007</v>
      </c>
      <c r="L87" s="9">
        <f t="shared" si="3"/>
        <v>5274.2000000000007</v>
      </c>
      <c r="M87">
        <v>5274.2</v>
      </c>
      <c r="O87">
        <v>5274.2</v>
      </c>
    </row>
    <row r="88" spans="1:16" ht="45.75" thickBot="1" x14ac:dyDescent="0.3">
      <c r="A88" s="44">
        <v>83</v>
      </c>
      <c r="B88" s="18" t="s">
        <v>5</v>
      </c>
      <c r="C88" s="6">
        <v>1</v>
      </c>
      <c r="D88" s="9"/>
      <c r="E88" s="9">
        <v>8768.89</v>
      </c>
      <c r="F88" s="9">
        <v>4304.5</v>
      </c>
      <c r="G88" s="9"/>
      <c r="H88" s="9"/>
      <c r="I88" s="9">
        <v>4345</v>
      </c>
      <c r="J88" s="9">
        <v>3950</v>
      </c>
      <c r="K88" s="9">
        <f t="shared" si="3"/>
        <v>5342.0974999999999</v>
      </c>
      <c r="L88" s="9">
        <f t="shared" si="3"/>
        <v>5342.0974999999999</v>
      </c>
      <c r="M88">
        <v>5342.1</v>
      </c>
      <c r="O88">
        <v>5342.1</v>
      </c>
    </row>
    <row r="89" spans="1:16" ht="45.75" thickBot="1" x14ac:dyDescent="0.3">
      <c r="A89" s="44">
        <v>84</v>
      </c>
      <c r="B89" s="18" t="s">
        <v>6</v>
      </c>
      <c r="C89" s="3">
        <v>1</v>
      </c>
      <c r="D89" s="9"/>
      <c r="E89" s="9">
        <v>8768.89</v>
      </c>
      <c r="F89" s="9">
        <v>4304.5</v>
      </c>
      <c r="G89" s="9"/>
      <c r="H89" s="9"/>
      <c r="I89" s="9">
        <v>4345</v>
      </c>
      <c r="J89" s="9">
        <v>3950</v>
      </c>
      <c r="K89" s="9">
        <f t="shared" si="3"/>
        <v>5342.0974999999999</v>
      </c>
      <c r="L89" s="9">
        <f t="shared" si="3"/>
        <v>5342.0974999999999</v>
      </c>
      <c r="M89">
        <v>5342.1</v>
      </c>
      <c r="O89">
        <v>5342.1</v>
      </c>
    </row>
    <row r="90" spans="1:16" ht="45.75" thickBot="1" x14ac:dyDescent="0.3">
      <c r="A90" s="44">
        <v>85</v>
      </c>
      <c r="B90" s="18" t="s">
        <v>7</v>
      </c>
      <c r="C90" s="3">
        <v>1</v>
      </c>
      <c r="D90" s="9"/>
      <c r="E90" s="9">
        <v>8209.86</v>
      </c>
      <c r="F90" s="9"/>
      <c r="G90" s="9"/>
      <c r="H90" s="9"/>
      <c r="I90" s="9">
        <v>4345</v>
      </c>
      <c r="J90" s="9">
        <v>3950</v>
      </c>
      <c r="K90" s="9">
        <f t="shared" si="3"/>
        <v>5501.62</v>
      </c>
      <c r="L90" s="9">
        <f t="shared" si="3"/>
        <v>5501.62</v>
      </c>
      <c r="M90">
        <v>5501.62</v>
      </c>
      <c r="O90">
        <v>5501.62</v>
      </c>
    </row>
    <row r="91" spans="1:16" ht="45.75" thickBot="1" x14ac:dyDescent="0.3">
      <c r="A91" s="44">
        <v>86</v>
      </c>
      <c r="B91" s="18" t="s">
        <v>8</v>
      </c>
      <c r="C91" s="3">
        <v>1</v>
      </c>
      <c r="D91" s="9"/>
      <c r="E91" s="9">
        <v>7944.42</v>
      </c>
      <c r="F91" s="9"/>
      <c r="G91" s="9"/>
      <c r="H91" s="9"/>
      <c r="I91" s="9">
        <v>4345</v>
      </c>
      <c r="J91" s="9">
        <v>3950</v>
      </c>
      <c r="K91" s="9">
        <f t="shared" si="3"/>
        <v>5413.14</v>
      </c>
      <c r="L91" s="9">
        <f t="shared" si="3"/>
        <v>5413.14</v>
      </c>
      <c r="M91">
        <v>5413.14</v>
      </c>
      <c r="O91">
        <v>5413.14</v>
      </c>
    </row>
    <row r="92" spans="1:16" ht="45.75" thickBot="1" x14ac:dyDescent="0.3">
      <c r="A92" s="44">
        <v>87</v>
      </c>
      <c r="B92" s="18" t="s">
        <v>9</v>
      </c>
      <c r="C92" s="3">
        <v>1</v>
      </c>
      <c r="D92" s="9"/>
      <c r="E92" s="9">
        <v>8768.89</v>
      </c>
      <c r="F92" s="9">
        <v>4304.5</v>
      </c>
      <c r="G92" s="9"/>
      <c r="H92" s="9"/>
      <c r="I92" s="9">
        <v>4345</v>
      </c>
      <c r="J92" s="9">
        <v>3950</v>
      </c>
      <c r="K92" s="9">
        <f t="shared" si="3"/>
        <v>5342.0974999999999</v>
      </c>
      <c r="L92" s="9">
        <f t="shared" si="3"/>
        <v>5342.0974999999999</v>
      </c>
      <c r="M92">
        <v>5342.1</v>
      </c>
      <c r="O92">
        <v>5342.1</v>
      </c>
    </row>
    <row r="93" spans="1:16" ht="45.75" thickBot="1" x14ac:dyDescent="0.3">
      <c r="A93" s="44">
        <v>88</v>
      </c>
      <c r="B93" s="18" t="s">
        <v>10</v>
      </c>
      <c r="C93" s="3">
        <v>1</v>
      </c>
      <c r="D93" s="9"/>
      <c r="E93" s="9">
        <v>9884.57</v>
      </c>
      <c r="F93" s="9"/>
      <c r="G93" s="9"/>
      <c r="H93" s="9"/>
      <c r="I93" s="9">
        <v>4345</v>
      </c>
      <c r="J93" s="9">
        <v>3950</v>
      </c>
      <c r="K93" s="9">
        <f t="shared" si="3"/>
        <v>6059.8566666666666</v>
      </c>
      <c r="L93" s="9">
        <f t="shared" si="3"/>
        <v>6059.8566666666666</v>
      </c>
      <c r="M93">
        <v>6059.86</v>
      </c>
      <c r="O93">
        <v>6059.86</v>
      </c>
    </row>
    <row r="94" spans="1:16" ht="45.75" thickBot="1" x14ac:dyDescent="0.3">
      <c r="A94" s="44">
        <v>89</v>
      </c>
      <c r="B94" s="29" t="s">
        <v>17</v>
      </c>
      <c r="C94" s="7">
        <v>1</v>
      </c>
      <c r="D94" s="9"/>
      <c r="E94" s="9">
        <v>8245.25</v>
      </c>
      <c r="F94" s="9"/>
      <c r="G94" s="9"/>
      <c r="H94" s="9">
        <v>3232.35</v>
      </c>
      <c r="I94" s="9">
        <v>4345</v>
      </c>
      <c r="J94" s="9">
        <v>3950</v>
      </c>
      <c r="K94" s="9">
        <f t="shared" si="3"/>
        <v>4943.1499999999996</v>
      </c>
      <c r="L94" s="9">
        <f t="shared" si="3"/>
        <v>4943.1499999999996</v>
      </c>
      <c r="M94">
        <v>4943.1499999999996</v>
      </c>
      <c r="O94">
        <v>4943.1499999999996</v>
      </c>
    </row>
    <row r="95" spans="1:16" ht="21" x14ac:dyDescent="0.35">
      <c r="A95" s="50" t="s">
        <v>85</v>
      </c>
      <c r="B95" s="51"/>
      <c r="C95" s="51"/>
      <c r="D95" s="51"/>
      <c r="E95" s="51"/>
      <c r="F95" s="51"/>
      <c r="G95" s="51"/>
      <c r="H95" s="51"/>
      <c r="I95" s="51"/>
      <c r="J95" s="51"/>
      <c r="K95" s="52"/>
      <c r="L95" s="9">
        <f>SUM(L73:L94)</f>
        <v>103894.67266666665</v>
      </c>
      <c r="M95" s="53">
        <f>SUM(M73:M94)</f>
        <v>103894.69</v>
      </c>
      <c r="O95" s="53">
        <f>SUM(O73:O94)</f>
        <v>103894.69</v>
      </c>
      <c r="P95" s="54">
        <f>O95-L95</f>
        <v>1.7333333351416513E-2</v>
      </c>
    </row>
    <row r="96" spans="1:16" ht="15.75" x14ac:dyDescent="0.25">
      <c r="A96" s="50" t="s">
        <v>87</v>
      </c>
      <c r="B96" s="51"/>
      <c r="C96" s="51"/>
      <c r="D96" s="51"/>
      <c r="E96" s="51"/>
      <c r="F96" s="51"/>
      <c r="G96" s="51"/>
      <c r="H96" s="51"/>
      <c r="I96" s="51"/>
      <c r="J96" s="51"/>
      <c r="K96" s="52"/>
      <c r="L96" s="9">
        <f>L95+L71+L24</f>
        <v>417582.48199999996</v>
      </c>
      <c r="M96" s="56">
        <f>M95+M71+M24</f>
        <v>417582.5500000001</v>
      </c>
    </row>
  </sheetData>
  <mergeCells count="4">
    <mergeCell ref="A24:K24"/>
    <mergeCell ref="A71:K71"/>
    <mergeCell ref="A95:K95"/>
    <mergeCell ref="A96:K9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Folha1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Cibelly Marçal da Cruz</dc:creator>
  <cp:lastModifiedBy>Cibelly Marçal da Cruz</cp:lastModifiedBy>
  <cp:lastPrinted>2026-04-15T12:32:06Z</cp:lastPrinted>
  <dcterms:created xsi:type="dcterms:W3CDTF">2025-09-03T12:24:06Z</dcterms:created>
  <dcterms:modified xsi:type="dcterms:W3CDTF">2026-06-10T18:47:51Z</dcterms:modified>
</cp:coreProperties>
</file>